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ster\Research Seminar\Data Nederland\"/>
    </mc:Choice>
  </mc:AlternateContent>
  <xr:revisionPtr revIDLastSave="0" documentId="13_ncr:1_{5ED2B589-7632-4E19-ADC0-0558E8BA411F}" xr6:coauthVersionLast="47" xr6:coauthVersionMax="47" xr10:uidLastSave="{00000000-0000-0000-0000-000000000000}"/>
  <bookViews>
    <workbookView xWindow="-108" yWindow="-108" windowWidth="23256" windowHeight="12576" activeTab="5" xr2:uid="{A3781874-77DC-4865-B473-0BD9A7BA9ECE}"/>
  </bookViews>
  <sheets>
    <sheet name="non seasonal" sheetId="1" r:id="rId1"/>
    <sheet name="growth" sheetId="2" r:id="rId2"/>
    <sheet name="seasonally adjusted" sheetId="3" r:id="rId3"/>
    <sheet name="forecast" sheetId="9" r:id="rId4"/>
    <sheet name="forecast reg" sheetId="10" r:id="rId5"/>
    <sheet name="figure" sheetId="7" r:id="rId6"/>
    <sheet name="pct of gdp" sheetId="4" r:id="rId7"/>
    <sheet name="share of gdp" sheetId="5" r:id="rId8"/>
    <sheet name="panel" sheetId="6" r:id="rId9"/>
    <sheet name="panel_fix" sheetId="8" r:id="rId10"/>
  </sheets>
  <definedNames>
    <definedName name="_xlnm._FilterDatabase" localSheetId="8" hidden="1">panel!$A$1:$K$521</definedName>
    <definedName name="_xlnm._FilterDatabase" localSheetId="9" hidden="1">panel_fix!$A$1:$K$441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7" l="1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6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2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2" i="7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2" i="9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L313" i="6" s="1"/>
  <c r="K312" i="6"/>
  <c r="K313" i="6"/>
  <c r="K21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3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419" i="6"/>
  <c r="K322" i="6"/>
  <c r="K330" i="6"/>
  <c r="K338" i="6"/>
  <c r="K346" i="6"/>
  <c r="K354" i="6"/>
  <c r="K370" i="6"/>
  <c r="K378" i="6"/>
  <c r="K386" i="6"/>
  <c r="K394" i="6"/>
  <c r="K402" i="6"/>
  <c r="K410" i="6"/>
  <c r="Q6" i="3"/>
  <c r="Q7" i="3"/>
  <c r="Q8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9" i="3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2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2" i="5"/>
  <c r="M312" i="6" l="1"/>
  <c r="L304" i="6"/>
  <c r="L256" i="6"/>
  <c r="L288" i="6"/>
  <c r="L240" i="6"/>
  <c r="L310" i="6"/>
  <c r="L302" i="6"/>
  <c r="L286" i="6"/>
  <c r="L278" i="6"/>
  <c r="L270" i="6"/>
  <c r="L238" i="6"/>
  <c r="L222" i="6"/>
  <c r="L294" i="6"/>
  <c r="L262" i="6"/>
  <c r="L254" i="6"/>
  <c r="L246" i="6"/>
  <c r="L230" i="6"/>
  <c r="L217" i="6"/>
  <c r="L264" i="6"/>
  <c r="L274" i="6"/>
  <c r="M307" i="6"/>
  <c r="M299" i="6"/>
  <c r="M291" i="6"/>
  <c r="M259" i="6"/>
  <c r="M251" i="6"/>
  <c r="M243" i="6"/>
  <c r="M235" i="6"/>
  <c r="M227" i="6"/>
  <c r="M219" i="6"/>
  <c r="L296" i="6"/>
  <c r="L232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L266" i="6"/>
  <c r="L258" i="6"/>
  <c r="L242" i="6"/>
  <c r="L234" i="6"/>
  <c r="L226" i="6"/>
  <c r="L218" i="6"/>
  <c r="L224" i="6"/>
  <c r="M283" i="6"/>
  <c r="L306" i="6"/>
  <c r="L298" i="6"/>
  <c r="L290" i="6"/>
  <c r="L282" i="6"/>
  <c r="L250" i="6"/>
  <c r="M267" i="6"/>
  <c r="L89" i="6"/>
  <c r="L65" i="6"/>
  <c r="L41" i="6"/>
  <c r="L9" i="6"/>
  <c r="M305" i="6"/>
  <c r="M289" i="6"/>
  <c r="M281" i="6"/>
  <c r="M273" i="6"/>
  <c r="M257" i="6"/>
  <c r="M249" i="6"/>
  <c r="M241" i="6"/>
  <c r="M233" i="6"/>
  <c r="M225" i="6"/>
  <c r="L312" i="6"/>
  <c r="L280" i="6"/>
  <c r="L248" i="6"/>
  <c r="M275" i="6"/>
  <c r="L97" i="6"/>
  <c r="L81" i="6"/>
  <c r="L73" i="6"/>
  <c r="L57" i="6"/>
  <c r="L49" i="6"/>
  <c r="L33" i="6"/>
  <c r="L25" i="6"/>
  <c r="L17" i="6"/>
  <c r="M313" i="6"/>
  <c r="M297" i="6"/>
  <c r="M265" i="6"/>
  <c r="L96" i="6"/>
  <c r="L88" i="6"/>
  <c r="L80" i="6"/>
  <c r="L72" i="6"/>
  <c r="L64" i="6"/>
  <c r="L56" i="6"/>
  <c r="L48" i="6"/>
  <c r="L40" i="6"/>
  <c r="L32" i="6"/>
  <c r="L24" i="6"/>
  <c r="L16" i="6"/>
  <c r="L8" i="6"/>
  <c r="M311" i="6"/>
  <c r="M303" i="6"/>
  <c r="M295" i="6"/>
  <c r="M287" i="6"/>
  <c r="M279" i="6"/>
  <c r="M271" i="6"/>
  <c r="M263" i="6"/>
  <c r="M255" i="6"/>
  <c r="M247" i="6"/>
  <c r="M239" i="6"/>
  <c r="M231" i="6"/>
  <c r="M223" i="6"/>
  <c r="L272" i="6"/>
  <c r="M95" i="6"/>
  <c r="M87" i="6"/>
  <c r="M79" i="6"/>
  <c r="M71" i="6"/>
  <c r="M60" i="6"/>
  <c r="M55" i="6"/>
  <c r="M47" i="6"/>
  <c r="M39" i="6"/>
  <c r="M31" i="6"/>
  <c r="M23" i="6"/>
  <c r="M15" i="6"/>
  <c r="M7" i="6"/>
  <c r="L305" i="6"/>
  <c r="M302" i="6"/>
  <c r="M294" i="6"/>
  <c r="M280" i="6"/>
  <c r="M272" i="6"/>
  <c r="L269" i="6"/>
  <c r="M262" i="6"/>
  <c r="M254" i="6"/>
  <c r="M240" i="6"/>
  <c r="M238" i="6"/>
  <c r="M224" i="6"/>
  <c r="M222" i="6"/>
  <c r="M217" i="6"/>
  <c r="M306" i="6"/>
  <c r="M298" i="6"/>
  <c r="M290" i="6"/>
  <c r="M282" i="6"/>
  <c r="M274" i="6"/>
  <c r="M266" i="6"/>
  <c r="M258" i="6"/>
  <c r="M250" i="6"/>
  <c r="M242" i="6"/>
  <c r="M234" i="6"/>
  <c r="M226" i="6"/>
  <c r="M218" i="6"/>
  <c r="M96" i="6"/>
  <c r="M88" i="6"/>
  <c r="M80" i="6"/>
  <c r="M72" i="6"/>
  <c r="M64" i="6"/>
  <c r="M56" i="6"/>
  <c r="M48" i="6"/>
  <c r="M40" i="6"/>
  <c r="M32" i="6"/>
  <c r="M24" i="6"/>
  <c r="M16" i="6"/>
  <c r="M8" i="6"/>
  <c r="L311" i="6"/>
  <c r="L303" i="6"/>
  <c r="L295" i="6"/>
  <c r="L287" i="6"/>
  <c r="L279" i="6"/>
  <c r="L271" i="6"/>
  <c r="L263" i="6"/>
  <c r="L255" i="6"/>
  <c r="L247" i="6"/>
  <c r="L239" i="6"/>
  <c r="L231" i="6"/>
  <c r="L223" i="6"/>
  <c r="M296" i="6"/>
  <c r="M264" i="6"/>
  <c r="M256" i="6"/>
  <c r="M288" i="6"/>
  <c r="M248" i="6"/>
  <c r="L301" i="6"/>
  <c r="L293" i="6"/>
  <c r="L285" i="6"/>
  <c r="L261" i="6"/>
  <c r="L253" i="6"/>
  <c r="L245" i="6"/>
  <c r="L237" i="6"/>
  <c r="L229" i="6"/>
  <c r="L221" i="6"/>
  <c r="M232" i="6"/>
  <c r="M94" i="6"/>
  <c r="M70" i="6"/>
  <c r="M46" i="6"/>
  <c r="M30" i="6"/>
  <c r="L277" i="6"/>
  <c r="M6" i="6"/>
  <c r="L100" i="6"/>
  <c r="L92" i="6"/>
  <c r="L84" i="6"/>
  <c r="L76" i="6"/>
  <c r="L68" i="6"/>
  <c r="L60" i="6"/>
  <c r="L52" i="6"/>
  <c r="L44" i="6"/>
  <c r="L36" i="6"/>
  <c r="L28" i="6"/>
  <c r="L20" i="6"/>
  <c r="L12" i="6"/>
  <c r="L308" i="6"/>
  <c r="L300" i="6"/>
  <c r="L292" i="6"/>
  <c r="L284" i="6"/>
  <c r="L276" i="6"/>
  <c r="L268" i="6"/>
  <c r="L260" i="6"/>
  <c r="L252" i="6"/>
  <c r="L244" i="6"/>
  <c r="L236" i="6"/>
  <c r="L228" i="6"/>
  <c r="L220" i="6"/>
  <c r="M310" i="6"/>
  <c r="M286" i="6"/>
  <c r="M278" i="6"/>
  <c r="M270" i="6"/>
  <c r="M246" i="6"/>
  <c r="M230" i="6"/>
  <c r="M304" i="6"/>
  <c r="M102" i="6"/>
  <c r="M86" i="6"/>
  <c r="M62" i="6"/>
  <c r="M38" i="6"/>
  <c r="M14" i="6"/>
  <c r="L99" i="6"/>
  <c r="L91" i="6"/>
  <c r="L83" i="6"/>
  <c r="L75" i="6"/>
  <c r="L67" i="6"/>
  <c r="L59" i="6"/>
  <c r="L51" i="6"/>
  <c r="L43" i="6"/>
  <c r="L35" i="6"/>
  <c r="L27" i="6"/>
  <c r="L19" i="6"/>
  <c r="L11" i="6"/>
  <c r="L307" i="6"/>
  <c r="L299" i="6"/>
  <c r="L291" i="6"/>
  <c r="L283" i="6"/>
  <c r="L275" i="6"/>
  <c r="L267" i="6"/>
  <c r="L259" i="6"/>
  <c r="L251" i="6"/>
  <c r="L243" i="6"/>
  <c r="L235" i="6"/>
  <c r="L227" i="6"/>
  <c r="L219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78" i="6"/>
  <c r="M54" i="6"/>
  <c r="M22" i="6"/>
  <c r="L309" i="6"/>
  <c r="L98" i="6"/>
  <c r="L90" i="6"/>
  <c r="L82" i="6"/>
  <c r="L74" i="6"/>
  <c r="L66" i="6"/>
  <c r="L58" i="6"/>
  <c r="L50" i="6"/>
  <c r="L42" i="6"/>
  <c r="L34" i="6"/>
  <c r="L26" i="6"/>
  <c r="L18" i="6"/>
  <c r="L10" i="6"/>
  <c r="L216" i="6"/>
  <c r="L297" i="6"/>
  <c r="L289" i="6"/>
  <c r="L281" i="6"/>
  <c r="L273" i="6"/>
  <c r="L265" i="6"/>
  <c r="L257" i="6"/>
  <c r="L249" i="6"/>
  <c r="L241" i="6"/>
  <c r="L233" i="6"/>
  <c r="L225" i="6"/>
  <c r="L86" i="6"/>
  <c r="M44" i="6"/>
  <c r="L521" i="6"/>
  <c r="M521" i="6"/>
  <c r="L103" i="6"/>
  <c r="L95" i="6"/>
  <c r="L87" i="6"/>
  <c r="L79" i="6"/>
  <c r="L71" i="6"/>
  <c r="L63" i="6"/>
  <c r="L55" i="6"/>
  <c r="L47" i="6"/>
  <c r="L39" i="6"/>
  <c r="L31" i="6"/>
  <c r="L23" i="6"/>
  <c r="L15" i="6"/>
  <c r="L7" i="6"/>
  <c r="M101" i="6"/>
  <c r="M93" i="6"/>
  <c r="M85" i="6"/>
  <c r="M77" i="6"/>
  <c r="M69" i="6"/>
  <c r="M61" i="6"/>
  <c r="M53" i="6"/>
  <c r="M45" i="6"/>
  <c r="M37" i="6"/>
  <c r="M29" i="6"/>
  <c r="M21" i="6"/>
  <c r="M13" i="6"/>
  <c r="L94" i="6"/>
  <c r="L54" i="6"/>
  <c r="L22" i="6"/>
  <c r="M100" i="6"/>
  <c r="M76" i="6"/>
  <c r="M28" i="6"/>
  <c r="L518" i="6"/>
  <c r="L486" i="6"/>
  <c r="L478" i="6"/>
  <c r="L462" i="6"/>
  <c r="L454" i="6"/>
  <c r="L438" i="6"/>
  <c r="L422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M99" i="6"/>
  <c r="M91" i="6"/>
  <c r="M83" i="6"/>
  <c r="M75" i="6"/>
  <c r="M67" i="6"/>
  <c r="M59" i="6"/>
  <c r="M51" i="6"/>
  <c r="M43" i="6"/>
  <c r="M35" i="6"/>
  <c r="M27" i="6"/>
  <c r="M19" i="6"/>
  <c r="M11" i="6"/>
  <c r="L102" i="6"/>
  <c r="L46" i="6"/>
  <c r="L30" i="6"/>
  <c r="L6" i="6"/>
  <c r="M84" i="6"/>
  <c r="M20" i="6"/>
  <c r="L502" i="6"/>
  <c r="L446" i="6"/>
  <c r="M5" i="6"/>
  <c r="M98" i="6"/>
  <c r="M90" i="6"/>
  <c r="M82" i="6"/>
  <c r="M74" i="6"/>
  <c r="M66" i="6"/>
  <c r="M58" i="6"/>
  <c r="M50" i="6"/>
  <c r="M42" i="6"/>
  <c r="M34" i="6"/>
  <c r="M26" i="6"/>
  <c r="M18" i="6"/>
  <c r="M10" i="6"/>
  <c r="L62" i="6"/>
  <c r="L38" i="6"/>
  <c r="L14" i="6"/>
  <c r="M92" i="6"/>
  <c r="M68" i="6"/>
  <c r="M12" i="6"/>
  <c r="L510" i="6"/>
  <c r="L494" i="6"/>
  <c r="L470" i="6"/>
  <c r="L430" i="6"/>
  <c r="L448" i="6"/>
  <c r="L432" i="6"/>
  <c r="M97" i="6"/>
  <c r="M89" i="6"/>
  <c r="M81" i="6"/>
  <c r="M73" i="6"/>
  <c r="M65" i="6"/>
  <c r="M57" i="6"/>
  <c r="M49" i="6"/>
  <c r="M41" i="6"/>
  <c r="M33" i="6"/>
  <c r="M25" i="6"/>
  <c r="M17" i="6"/>
  <c r="M9" i="6"/>
  <c r="L78" i="6"/>
  <c r="M36" i="6"/>
  <c r="L4" i="6"/>
  <c r="L70" i="6"/>
  <c r="M52" i="6"/>
  <c r="M63" i="6"/>
  <c r="L517" i="6"/>
  <c r="L509" i="6"/>
  <c r="L501" i="6"/>
  <c r="L493" i="6"/>
  <c r="L485" i="6"/>
  <c r="L477" i="6"/>
  <c r="L469" i="6"/>
  <c r="L461" i="6"/>
  <c r="L453" i="6"/>
  <c r="L445" i="6"/>
  <c r="L437" i="6"/>
  <c r="L429" i="6"/>
  <c r="L421" i="6"/>
  <c r="L488" i="6"/>
  <c r="L472" i="6"/>
  <c r="M429" i="6"/>
  <c r="M516" i="6"/>
  <c r="M484" i="6"/>
  <c r="L464" i="6"/>
  <c r="L440" i="6"/>
  <c r="L515" i="6"/>
  <c r="L499" i="6"/>
  <c r="L491" i="6"/>
  <c r="L483" i="6"/>
  <c r="L475" i="6"/>
  <c r="L467" i="6"/>
  <c r="L459" i="6"/>
  <c r="L451" i="6"/>
  <c r="L443" i="6"/>
  <c r="L435" i="6"/>
  <c r="L427" i="6"/>
  <c r="L496" i="6"/>
  <c r="M460" i="6"/>
  <c r="M507" i="6"/>
  <c r="M491" i="6"/>
  <c r="M483" i="6"/>
  <c r="M467" i="6"/>
  <c r="M459" i="6"/>
  <c r="M451" i="6"/>
  <c r="M443" i="6"/>
  <c r="M435" i="6"/>
  <c r="M427" i="6"/>
  <c r="L520" i="6"/>
  <c r="L504" i="6"/>
  <c r="L507" i="6"/>
  <c r="M515" i="6"/>
  <c r="M499" i="6"/>
  <c r="M475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513" i="6"/>
  <c r="M497" i="6"/>
  <c r="M481" i="6"/>
  <c r="M465" i="6"/>
  <c r="M449" i="6"/>
  <c r="M433" i="6"/>
  <c r="M425" i="6"/>
  <c r="M505" i="6"/>
  <c r="M489" i="6"/>
  <c r="M473" i="6"/>
  <c r="M457" i="6"/>
  <c r="M441" i="6"/>
  <c r="L519" i="6"/>
  <c r="L511" i="6"/>
  <c r="L503" i="6"/>
  <c r="L495" i="6"/>
  <c r="L487" i="6"/>
  <c r="L479" i="6"/>
  <c r="L471" i="6"/>
  <c r="L463" i="6"/>
  <c r="L455" i="6"/>
  <c r="L447" i="6"/>
  <c r="L439" i="6"/>
  <c r="L431" i="6"/>
  <c r="L423" i="6"/>
  <c r="M436" i="6"/>
  <c r="M520" i="6"/>
  <c r="M512" i="6"/>
  <c r="M504" i="6"/>
  <c r="M496" i="6"/>
  <c r="M488" i="6"/>
  <c r="M480" i="6"/>
  <c r="M472" i="6"/>
  <c r="M464" i="6"/>
  <c r="M456" i="6"/>
  <c r="M448" i="6"/>
  <c r="M440" i="6"/>
  <c r="M432" i="6"/>
  <c r="M424" i="6"/>
  <c r="L516" i="6"/>
  <c r="L508" i="6"/>
  <c r="L500" i="6"/>
  <c r="L492" i="6"/>
  <c r="L484" i="6"/>
  <c r="L476" i="6"/>
  <c r="L468" i="6"/>
  <c r="L460" i="6"/>
  <c r="L452" i="6"/>
  <c r="L444" i="6"/>
  <c r="L436" i="6"/>
  <c r="L428" i="6"/>
  <c r="M428" i="6"/>
  <c r="M519" i="6"/>
  <c r="M511" i="6"/>
  <c r="M503" i="6"/>
  <c r="M495" i="6"/>
  <c r="M487" i="6"/>
  <c r="M479" i="6"/>
  <c r="M471" i="6"/>
  <c r="M463" i="6"/>
  <c r="M455" i="6"/>
  <c r="M447" i="6"/>
  <c r="M439" i="6"/>
  <c r="M431" i="6"/>
  <c r="M423" i="6"/>
  <c r="M444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L514" i="6"/>
  <c r="L506" i="6"/>
  <c r="L498" i="6"/>
  <c r="L490" i="6"/>
  <c r="L482" i="6"/>
  <c r="L474" i="6"/>
  <c r="L466" i="6"/>
  <c r="L458" i="6"/>
  <c r="L450" i="6"/>
  <c r="L442" i="6"/>
  <c r="L434" i="6"/>
  <c r="L426" i="6"/>
  <c r="M517" i="6"/>
  <c r="M509" i="6"/>
  <c r="M501" i="6"/>
  <c r="M493" i="6"/>
  <c r="M485" i="6"/>
  <c r="M477" i="6"/>
  <c r="M469" i="6"/>
  <c r="M461" i="6"/>
  <c r="M453" i="6"/>
  <c r="M445" i="6"/>
  <c r="M437" i="6"/>
  <c r="L513" i="6"/>
  <c r="L505" i="6"/>
  <c r="L497" i="6"/>
  <c r="L489" i="6"/>
  <c r="L481" i="6"/>
  <c r="L473" i="6"/>
  <c r="L465" i="6"/>
  <c r="L457" i="6"/>
  <c r="L449" i="6"/>
  <c r="L441" i="6"/>
  <c r="L433" i="6"/>
  <c r="L425" i="6"/>
  <c r="L424" i="6"/>
  <c r="M508" i="6"/>
  <c r="M492" i="6"/>
  <c r="M468" i="6"/>
  <c r="M452" i="6"/>
  <c r="L512" i="6"/>
  <c r="L420" i="6"/>
  <c r="M500" i="6"/>
  <c r="M476" i="6"/>
  <c r="L480" i="6"/>
  <c r="L456" i="6"/>
  <c r="M421" i="6"/>
  <c r="K417" i="6"/>
  <c r="K409" i="6"/>
  <c r="K401" i="6"/>
  <c r="K393" i="6"/>
  <c r="K385" i="6"/>
  <c r="K377" i="6"/>
  <c r="K369" i="6"/>
  <c r="K361" i="6"/>
  <c r="K353" i="6"/>
  <c r="K345" i="6"/>
  <c r="K337" i="6"/>
  <c r="K329" i="6"/>
  <c r="K321" i="6"/>
  <c r="K342" i="6"/>
  <c r="K334" i="6"/>
  <c r="K413" i="6"/>
  <c r="K405" i="6"/>
  <c r="K397" i="6"/>
  <c r="K389" i="6"/>
  <c r="K381" i="6"/>
  <c r="K373" i="6"/>
  <c r="K365" i="6"/>
  <c r="K357" i="6"/>
  <c r="K349" i="6"/>
  <c r="K341" i="6"/>
  <c r="K333" i="6"/>
  <c r="K325" i="6"/>
  <c r="K414" i="6"/>
  <c r="K406" i="6"/>
  <c r="K398" i="6"/>
  <c r="K390" i="6"/>
  <c r="K382" i="6"/>
  <c r="K374" i="6"/>
  <c r="K366" i="6"/>
  <c r="K358" i="6"/>
  <c r="K350" i="6"/>
  <c r="K326" i="6"/>
  <c r="K416" i="6"/>
  <c r="K408" i="6"/>
  <c r="K400" i="6"/>
  <c r="K392" i="6"/>
  <c r="K384" i="6"/>
  <c r="K376" i="6"/>
  <c r="K368" i="6"/>
  <c r="K360" i="6"/>
  <c r="K352" i="6"/>
  <c r="K344" i="6"/>
  <c r="K336" i="6"/>
  <c r="K328" i="6"/>
  <c r="K320" i="6"/>
  <c r="K208" i="6"/>
  <c r="K200" i="6"/>
  <c r="K192" i="6"/>
  <c r="K184" i="6"/>
  <c r="K176" i="6"/>
  <c r="K168" i="6"/>
  <c r="K160" i="6"/>
  <c r="K152" i="6"/>
  <c r="K144" i="6"/>
  <c r="K136" i="6"/>
  <c r="K128" i="6"/>
  <c r="K120" i="6"/>
  <c r="K112" i="6"/>
  <c r="K415" i="6"/>
  <c r="K407" i="6"/>
  <c r="K399" i="6"/>
  <c r="K391" i="6"/>
  <c r="K383" i="6"/>
  <c r="K375" i="6"/>
  <c r="K367" i="6"/>
  <c r="K359" i="6"/>
  <c r="K351" i="6"/>
  <c r="K343" i="6"/>
  <c r="K335" i="6"/>
  <c r="K327" i="6"/>
  <c r="K319" i="6"/>
  <c r="K199" i="6"/>
  <c r="K191" i="6"/>
  <c r="K183" i="6"/>
  <c r="K167" i="6"/>
  <c r="K159" i="6"/>
  <c r="K151" i="6"/>
  <c r="K135" i="6"/>
  <c r="K127" i="6"/>
  <c r="K119" i="6"/>
  <c r="K412" i="6"/>
  <c r="K404" i="6"/>
  <c r="K396" i="6"/>
  <c r="K388" i="6"/>
  <c r="K380" i="6"/>
  <c r="K372" i="6"/>
  <c r="K364" i="6"/>
  <c r="K356" i="6"/>
  <c r="K348" i="6"/>
  <c r="K340" i="6"/>
  <c r="K332" i="6"/>
  <c r="K324" i="6"/>
  <c r="K411" i="6"/>
  <c r="K403" i="6"/>
  <c r="K395" i="6"/>
  <c r="K387" i="6"/>
  <c r="K379" i="6"/>
  <c r="K371" i="6"/>
  <c r="K363" i="6"/>
  <c r="K347" i="6"/>
  <c r="K339" i="6"/>
  <c r="K331" i="6"/>
  <c r="K323" i="6"/>
  <c r="K362" i="6"/>
  <c r="K355" i="6"/>
  <c r="K204" i="6"/>
  <c r="K196" i="6"/>
  <c r="K188" i="6"/>
  <c r="K180" i="6"/>
  <c r="K172" i="6"/>
  <c r="K164" i="6"/>
  <c r="K156" i="6"/>
  <c r="K148" i="6"/>
  <c r="K140" i="6"/>
  <c r="K132" i="6"/>
  <c r="K124" i="6"/>
  <c r="K116" i="6"/>
  <c r="K108" i="6"/>
  <c r="K206" i="6"/>
  <c r="K198" i="6"/>
  <c r="K190" i="6"/>
  <c r="K182" i="6"/>
  <c r="K174" i="6"/>
  <c r="K166" i="6"/>
  <c r="K158" i="6"/>
  <c r="K150" i="6"/>
  <c r="K142" i="6"/>
  <c r="K134" i="6"/>
  <c r="K126" i="6"/>
  <c r="K118" i="6"/>
  <c r="K110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9" i="6"/>
  <c r="K203" i="6"/>
  <c r="K195" i="6"/>
  <c r="K187" i="6"/>
  <c r="K179" i="6"/>
  <c r="K171" i="6"/>
  <c r="K163" i="6"/>
  <c r="K155" i="6"/>
  <c r="K147" i="6"/>
  <c r="K139" i="6"/>
  <c r="K131" i="6"/>
  <c r="K123" i="6"/>
  <c r="K115" i="6"/>
  <c r="K107" i="6"/>
  <c r="K209" i="6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207" i="6"/>
  <c r="K175" i="6"/>
  <c r="K143" i="6"/>
  <c r="K111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L340" i="6" l="1"/>
  <c r="L412" i="6"/>
  <c r="L348" i="6"/>
  <c r="M373" i="6"/>
  <c r="L356" i="6"/>
  <c r="M381" i="6"/>
  <c r="L388" i="6"/>
  <c r="L324" i="6"/>
  <c r="L396" i="6"/>
  <c r="M325" i="6"/>
  <c r="M412" i="6"/>
  <c r="L411" i="6"/>
  <c r="M362" i="6"/>
  <c r="L361" i="6"/>
  <c r="M351" i="6"/>
  <c r="L350" i="6"/>
  <c r="M334" i="6"/>
  <c r="L333" i="6"/>
  <c r="M406" i="6"/>
  <c r="L405" i="6"/>
  <c r="M375" i="6"/>
  <c r="L374" i="6"/>
  <c r="M330" i="6"/>
  <c r="L329" i="6"/>
  <c r="M394" i="6"/>
  <c r="L393" i="6"/>
  <c r="M379" i="6"/>
  <c r="L378" i="6"/>
  <c r="L360" i="6"/>
  <c r="M361" i="6"/>
  <c r="M328" i="6"/>
  <c r="L327" i="6"/>
  <c r="M392" i="6"/>
  <c r="L391" i="6"/>
  <c r="M340" i="6"/>
  <c r="L339" i="6"/>
  <c r="M404" i="6"/>
  <c r="L403" i="6"/>
  <c r="M357" i="6"/>
  <c r="M323" i="6"/>
  <c r="L322" i="6"/>
  <c r="M327" i="6"/>
  <c r="L326" i="6"/>
  <c r="M410" i="6"/>
  <c r="L409" i="6"/>
  <c r="M331" i="6"/>
  <c r="L330" i="6"/>
  <c r="L376" i="6"/>
  <c r="M377" i="6"/>
  <c r="M408" i="6"/>
  <c r="L407" i="6"/>
  <c r="M397" i="6"/>
  <c r="M342" i="6"/>
  <c r="L341" i="6"/>
  <c r="M338" i="6"/>
  <c r="L337" i="6"/>
  <c r="M387" i="6"/>
  <c r="L386" i="6"/>
  <c r="M348" i="6"/>
  <c r="L347" i="6"/>
  <c r="M350" i="6"/>
  <c r="L349" i="6"/>
  <c r="M391" i="6"/>
  <c r="L390" i="6"/>
  <c r="M346" i="6"/>
  <c r="L345" i="6"/>
  <c r="M395" i="6"/>
  <c r="L394" i="6"/>
  <c r="M344" i="6"/>
  <c r="L343" i="6"/>
  <c r="M356" i="6"/>
  <c r="L355" i="6"/>
  <c r="L105" i="6"/>
  <c r="M366" i="6"/>
  <c r="L365" i="6"/>
  <c r="M335" i="6"/>
  <c r="L334" i="6"/>
  <c r="M399" i="6"/>
  <c r="L398" i="6"/>
  <c r="M354" i="6"/>
  <c r="L353" i="6"/>
  <c r="L417" i="6"/>
  <c r="M339" i="6"/>
  <c r="L338" i="6"/>
  <c r="M403" i="6"/>
  <c r="L402" i="6"/>
  <c r="L384" i="6"/>
  <c r="M385" i="6"/>
  <c r="M352" i="6"/>
  <c r="L351" i="6"/>
  <c r="M416" i="6"/>
  <c r="L415" i="6"/>
  <c r="M364" i="6"/>
  <c r="L363" i="6"/>
  <c r="L372" i="6"/>
  <c r="M333" i="6"/>
  <c r="M336" i="6"/>
  <c r="L335" i="6"/>
  <c r="M411" i="6"/>
  <c r="L410" i="6"/>
  <c r="M360" i="6"/>
  <c r="L359" i="6"/>
  <c r="M372" i="6"/>
  <c r="L371" i="6"/>
  <c r="L380" i="6"/>
  <c r="M405" i="6"/>
  <c r="M402" i="6"/>
  <c r="L401" i="6"/>
  <c r="M343" i="6"/>
  <c r="L342" i="6"/>
  <c r="M415" i="6"/>
  <c r="L414" i="6"/>
  <c r="L400" i="6"/>
  <c r="M401" i="6"/>
  <c r="M368" i="6"/>
  <c r="L367" i="6"/>
  <c r="M341" i="6"/>
  <c r="M414" i="6"/>
  <c r="L413" i="6"/>
  <c r="L368" i="6"/>
  <c r="M369" i="6"/>
  <c r="M407" i="6"/>
  <c r="L406" i="6"/>
  <c r="L392" i="6"/>
  <c r="M393" i="6"/>
  <c r="L336" i="6"/>
  <c r="M337" i="6"/>
  <c r="M358" i="6"/>
  <c r="L357" i="6"/>
  <c r="M370" i="6"/>
  <c r="L369" i="6"/>
  <c r="M355" i="6"/>
  <c r="L354" i="6"/>
  <c r="M380" i="6"/>
  <c r="L379" i="6"/>
  <c r="M365" i="6"/>
  <c r="L364" i="6"/>
  <c r="M390" i="6"/>
  <c r="L389" i="6"/>
  <c r="M359" i="6"/>
  <c r="L358" i="6"/>
  <c r="M378" i="6"/>
  <c r="L377" i="6"/>
  <c r="M363" i="6"/>
  <c r="L362" i="6"/>
  <c r="L328" i="6"/>
  <c r="M329" i="6"/>
  <c r="L408" i="6"/>
  <c r="M409" i="6"/>
  <c r="M376" i="6"/>
  <c r="L375" i="6"/>
  <c r="M324" i="6"/>
  <c r="L323" i="6"/>
  <c r="M388" i="6"/>
  <c r="L387" i="6"/>
  <c r="M413" i="6"/>
  <c r="M383" i="6"/>
  <c r="L382" i="6"/>
  <c r="M400" i="6"/>
  <c r="L399" i="6"/>
  <c r="M374" i="6"/>
  <c r="L373" i="6"/>
  <c r="M347" i="6"/>
  <c r="L346" i="6"/>
  <c r="M382" i="6"/>
  <c r="L381" i="6"/>
  <c r="L344" i="6"/>
  <c r="M345" i="6"/>
  <c r="M326" i="6"/>
  <c r="L325" i="6"/>
  <c r="M398" i="6"/>
  <c r="L397" i="6"/>
  <c r="M367" i="6"/>
  <c r="L366" i="6"/>
  <c r="M322" i="6"/>
  <c r="M321" i="6"/>
  <c r="L321" i="6"/>
  <c r="L320" i="6"/>
  <c r="M386" i="6"/>
  <c r="L385" i="6"/>
  <c r="M371" i="6"/>
  <c r="L370" i="6"/>
  <c r="L352" i="6"/>
  <c r="M353" i="6"/>
  <c r="L416" i="6"/>
  <c r="M417" i="6"/>
  <c r="M384" i="6"/>
  <c r="L383" i="6"/>
  <c r="M332" i="6"/>
  <c r="L331" i="6"/>
  <c r="M396" i="6"/>
  <c r="L395" i="6"/>
  <c r="L332" i="6"/>
  <c r="L404" i="6"/>
  <c r="M389" i="6"/>
  <c r="M349" i="6"/>
  <c r="L209" i="6"/>
  <c r="M103" i="6"/>
  <c r="M104" i="6"/>
  <c r="L104" i="6"/>
  <c r="M105" i="6"/>
  <c r="L196" i="6"/>
  <c r="M197" i="6"/>
  <c r="L200" i="6"/>
  <c r="M201" i="6"/>
  <c r="L204" i="6"/>
  <c r="M205" i="6"/>
  <c r="L171" i="6"/>
  <c r="M172" i="6"/>
  <c r="L115" i="6"/>
  <c r="M116" i="6"/>
  <c r="L131" i="6"/>
  <c r="M132" i="6"/>
  <c r="L195" i="6"/>
  <c r="M196" i="6"/>
  <c r="L124" i="6"/>
  <c r="M125" i="6"/>
  <c r="L188" i="6"/>
  <c r="M189" i="6"/>
  <c r="M142" i="6"/>
  <c r="L141" i="6"/>
  <c r="M206" i="6"/>
  <c r="L205" i="6"/>
  <c r="M168" i="6"/>
  <c r="L167" i="6"/>
  <c r="L128" i="6"/>
  <c r="M129" i="6"/>
  <c r="L192" i="6"/>
  <c r="M193" i="6"/>
  <c r="M151" i="6"/>
  <c r="L150" i="6"/>
  <c r="L193" i="6"/>
  <c r="M194" i="6"/>
  <c r="L122" i="6"/>
  <c r="M123" i="6"/>
  <c r="L186" i="6"/>
  <c r="M187" i="6"/>
  <c r="L139" i="6"/>
  <c r="M140" i="6"/>
  <c r="L136" i="6"/>
  <c r="M137" i="6"/>
  <c r="L147" i="6"/>
  <c r="M148" i="6"/>
  <c r="L140" i="6"/>
  <c r="M141" i="6"/>
  <c r="L208" i="6"/>
  <c r="M209" i="6"/>
  <c r="L202" i="6"/>
  <c r="M203" i="6"/>
  <c r="L155" i="6"/>
  <c r="M156" i="6"/>
  <c r="L145" i="6"/>
  <c r="M146" i="6"/>
  <c r="L148" i="6"/>
  <c r="M149" i="6"/>
  <c r="M166" i="6"/>
  <c r="L165" i="6"/>
  <c r="M128" i="6"/>
  <c r="L127" i="6"/>
  <c r="M192" i="6"/>
  <c r="L191" i="6"/>
  <c r="L152" i="6"/>
  <c r="M153" i="6"/>
  <c r="M111" i="6"/>
  <c r="L110" i="6"/>
  <c r="M175" i="6"/>
  <c r="L174" i="6"/>
  <c r="L137" i="6"/>
  <c r="M138" i="6"/>
  <c r="L146" i="6"/>
  <c r="M147" i="6"/>
  <c r="L132" i="6"/>
  <c r="M133" i="6"/>
  <c r="M176" i="6"/>
  <c r="L175" i="6"/>
  <c r="M159" i="6"/>
  <c r="L158" i="6"/>
  <c r="L201" i="6"/>
  <c r="M202" i="6"/>
  <c r="M120" i="6"/>
  <c r="L119" i="6"/>
  <c r="L163" i="6"/>
  <c r="M164" i="6"/>
  <c r="L177" i="6"/>
  <c r="M178" i="6"/>
  <c r="L156" i="6"/>
  <c r="M157" i="6"/>
  <c r="M110" i="6"/>
  <c r="L109" i="6"/>
  <c r="M174" i="6"/>
  <c r="L173" i="6"/>
  <c r="M136" i="6"/>
  <c r="L135" i="6"/>
  <c r="M200" i="6"/>
  <c r="L199" i="6"/>
  <c r="L160" i="6"/>
  <c r="M161" i="6"/>
  <c r="M119" i="6"/>
  <c r="L118" i="6"/>
  <c r="M183" i="6"/>
  <c r="L182" i="6"/>
  <c r="L153" i="6"/>
  <c r="M154" i="6"/>
  <c r="L154" i="6"/>
  <c r="M155" i="6"/>
  <c r="M150" i="6"/>
  <c r="L149" i="6"/>
  <c r="L194" i="6"/>
  <c r="M195" i="6"/>
  <c r="L144" i="6"/>
  <c r="M145" i="6"/>
  <c r="L164" i="6"/>
  <c r="M165" i="6"/>
  <c r="M118" i="6"/>
  <c r="L117" i="6"/>
  <c r="M182" i="6"/>
  <c r="L181" i="6"/>
  <c r="M144" i="6"/>
  <c r="L143" i="6"/>
  <c r="M208" i="6"/>
  <c r="L207" i="6"/>
  <c r="L168" i="6"/>
  <c r="M169" i="6"/>
  <c r="M127" i="6"/>
  <c r="L126" i="6"/>
  <c r="M191" i="6"/>
  <c r="L190" i="6"/>
  <c r="L161" i="6"/>
  <c r="M162" i="6"/>
  <c r="L162" i="6"/>
  <c r="M163" i="6"/>
  <c r="L203" i="6"/>
  <c r="M204" i="6"/>
  <c r="L121" i="6"/>
  <c r="M122" i="6"/>
  <c r="M158" i="6"/>
  <c r="L157" i="6"/>
  <c r="L108" i="6"/>
  <c r="M109" i="6"/>
  <c r="M190" i="6"/>
  <c r="L189" i="6"/>
  <c r="L112" i="6"/>
  <c r="M113" i="6"/>
  <c r="M135" i="6"/>
  <c r="L134" i="6"/>
  <c r="L169" i="6"/>
  <c r="M170" i="6"/>
  <c r="L170" i="6"/>
  <c r="M171" i="6"/>
  <c r="M112" i="6"/>
  <c r="L111" i="6"/>
  <c r="L130" i="6"/>
  <c r="M131" i="6"/>
  <c r="L113" i="6"/>
  <c r="M114" i="6"/>
  <c r="M184" i="6"/>
  <c r="L183" i="6"/>
  <c r="M167" i="6"/>
  <c r="L166" i="6"/>
  <c r="L129" i="6"/>
  <c r="M130" i="6"/>
  <c r="L138" i="6"/>
  <c r="M139" i="6"/>
  <c r="L179" i="6"/>
  <c r="M180" i="6"/>
  <c r="L172" i="6"/>
  <c r="M173" i="6"/>
  <c r="M126" i="6"/>
  <c r="L125" i="6"/>
  <c r="M152" i="6"/>
  <c r="L151" i="6"/>
  <c r="L176" i="6"/>
  <c r="M177" i="6"/>
  <c r="M199" i="6"/>
  <c r="L198" i="6"/>
  <c r="L123" i="6"/>
  <c r="M124" i="6"/>
  <c r="L187" i="6"/>
  <c r="M188" i="6"/>
  <c r="L116" i="6"/>
  <c r="M117" i="6"/>
  <c r="L180" i="6"/>
  <c r="M181" i="6"/>
  <c r="M134" i="6"/>
  <c r="L133" i="6"/>
  <c r="M198" i="6"/>
  <c r="L197" i="6"/>
  <c r="M160" i="6"/>
  <c r="L159" i="6"/>
  <c r="L120" i="6"/>
  <c r="M121" i="6"/>
  <c r="L184" i="6"/>
  <c r="M185" i="6"/>
  <c r="M143" i="6"/>
  <c r="L142" i="6"/>
  <c r="M207" i="6"/>
  <c r="L206" i="6"/>
  <c r="L185" i="6"/>
  <c r="M186" i="6"/>
  <c r="L114" i="6"/>
  <c r="M115" i="6"/>
  <c r="L178" i="6"/>
  <c r="M179" i="6"/>
</calcChain>
</file>

<file path=xl/sharedStrings.xml><?xml version="1.0" encoding="utf-8"?>
<sst xmlns="http://schemas.openxmlformats.org/spreadsheetml/2006/main" count="1590" uniqueCount="165">
  <si>
    <t>government_purchase</t>
  </si>
  <si>
    <t>tax_less_subsidies</t>
  </si>
  <si>
    <t>gdp</t>
  </si>
  <si>
    <t>interbank_rate</t>
  </si>
  <si>
    <t>time</t>
  </si>
  <si>
    <t>tax</t>
  </si>
  <si>
    <t>gov</t>
  </si>
  <si>
    <t>output</t>
  </si>
  <si>
    <t>population</t>
  </si>
  <si>
    <t>gdp trend</t>
  </si>
  <si>
    <t>deflator</t>
  </si>
  <si>
    <t>rgdp</t>
  </si>
  <si>
    <t>rtax</t>
  </si>
  <si>
    <t>rgov</t>
  </si>
  <si>
    <t>int</t>
  </si>
  <si>
    <t>pop</t>
  </si>
  <si>
    <t>unmp</t>
  </si>
  <si>
    <t>rgdp_growth</t>
  </si>
  <si>
    <t>rgdp_pot6</t>
  </si>
  <si>
    <t>gov_rev</t>
  </si>
  <si>
    <t>gov_exp</t>
  </si>
  <si>
    <t>rgov_rev</t>
  </si>
  <si>
    <t>rgdpg_5ma</t>
  </si>
  <si>
    <t>fdum_reces</t>
  </si>
  <si>
    <t>rgov_exp</t>
  </si>
  <si>
    <t>rgdpg_7ma</t>
  </si>
  <si>
    <t>cs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</si>
  <si>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</si>
  <si>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</si>
  <si>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</si>
  <si>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</si>
  <si>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</si>
  <si>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</si>
  <si>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</si>
  <si>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</si>
  <si>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</si>
  <si>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</si>
  <si>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</si>
  <si>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</si>
  <si>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</si>
  <si>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</si>
  <si>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</si>
  <si>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</si>
  <si>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</si>
  <si>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</si>
  <si>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</si>
  <si>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</si>
  <si>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</si>
  <si>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</si>
  <si>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</si>
  <si>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</si>
  <si>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</si>
  <si>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</si>
  <si>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</si>
  <si>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</si>
  <si>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</si>
  <si>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</si>
  <si>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</si>
  <si>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</si>
  <si>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</si>
  <si>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</si>
  <si>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</si>
  <si>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</si>
  <si>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</si>
  <si>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</si>
  <si>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</si>
  <si>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</si>
  <si>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</si>
  <si>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</si>
  <si>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</si>
  <si>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</si>
  <si>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</si>
  <si>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</si>
  <si>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</si>
  <si>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</si>
  <si>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</si>
  <si>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</si>
  <si>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</si>
  <si>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</si>
  <si>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</si>
  <si>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</si>
  <si>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</si>
  <si>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</si>
  <si>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</si>
  <si>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</si>
  <si>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</si>
  <si>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</si>
  <si>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</si>
  <si>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</si>
  <si>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</si>
  <si>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</si>
  <si>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</si>
  <si>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</si>
  <si>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</si>
  <si>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</si>
  <si>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</si>
  <si>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</si>
  <si>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</si>
  <si>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</si>
  <si>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</si>
  <si>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</si>
  <si>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</si>
  <si>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</si>
  <si>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</si>
  <si>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</si>
  <si>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</si>
  <si>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</si>
  <si>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</si>
  <si>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</si>
  <si>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</si>
  <si>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</si>
  <si>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</si>
  <si>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</si>
  <si>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</si>
  <si>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</si>
  <si>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</si>
  <si>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</si>
  <si>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</si>
  <si>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</si>
  <si>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</si>
  <si>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</si>
  <si>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</si>
  <si>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</si>
  <si>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</si>
  <si>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</si>
  <si>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</si>
  <si>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</si>
  <si>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</si>
  <si>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</si>
  <si>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</si>
  <si>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</si>
  <si>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Germany</t>
  </si>
  <si>
    <t>gdp_deflator</t>
  </si>
  <si>
    <t>France</t>
  </si>
  <si>
    <t>Italy</t>
  </si>
  <si>
    <t>Netherlands</t>
  </si>
  <si>
    <t>Belgium</t>
  </si>
  <si>
    <t>rgdpg</t>
  </si>
  <si>
    <t>unmp_trend</t>
  </si>
  <si>
    <t>dummy_zlb</t>
  </si>
  <si>
    <t>interbank rate</t>
  </si>
  <si>
    <t>moving average of real GDP growth</t>
  </si>
  <si>
    <t>dummy_rec</t>
  </si>
  <si>
    <t>gdp_fcst</t>
  </si>
  <si>
    <t>gov_fcst</t>
  </si>
  <si>
    <t>gdp_fcst_deflator</t>
  </si>
  <si>
    <t>gov_fcst_deflator</t>
  </si>
  <si>
    <t>rgdp_fcst</t>
  </si>
  <si>
    <t>rgov_fcst</t>
  </si>
  <si>
    <t>rgdp_pc_fcst</t>
  </si>
  <si>
    <t>rgov_pc_fcst</t>
  </si>
  <si>
    <t>diff_rgov</t>
  </si>
  <si>
    <t>diff_tax</t>
  </si>
  <si>
    <t>diff_gdp</t>
  </si>
  <si>
    <t>diff_rgov_fcst</t>
  </si>
  <si>
    <t>rec_date1</t>
  </si>
  <si>
    <t>rec_date2</t>
  </si>
  <si>
    <t>rec_date3</t>
  </si>
  <si>
    <t>unemployment rate</t>
  </si>
  <si>
    <t>OECD based recession</t>
  </si>
  <si>
    <t>Unemployment Rate (Trend)</t>
  </si>
  <si>
    <t>Unemployment Rate (&gt;6%)</t>
  </si>
  <si>
    <t>Y/G</t>
  </si>
  <si>
    <t>dummy near zero lower bound</t>
  </si>
  <si>
    <t>Overlapping Area Between Recession Dates and 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</si>
</sst>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A5A5A5"/>
      <color rgb="FFFF9900"/>
      <color rgb="FF00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State-Dependent</a:t>
            </a:r>
            <a:r>
              <a:rPr lang="en-ID" baseline="0"/>
              <a:t> Indicators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figure!$P$1</c:f>
              <c:strCache>
                <c:ptCount val="1"/>
                <c:pt idx="0">
                  <c:v>OECD based recession</c:v>
                </c:pt>
              </c:strCache>
            </c:strRef>
          </c:tx>
          <c:spPr>
            <a:solidFill>
              <a:srgbClr val="FF9933">
                <a:alpha val="50196"/>
              </a:srgbClr>
            </a:solidFill>
            <a:ln>
              <a:noFill/>
            </a:ln>
            <a:effectLst/>
          </c:spPr>
          <c:cat>
            <c:numRef>
              <c:f>figure!$A$6:$A$105</c:f>
              <c:numCache>
                <c:formatCode>m/d/yyyy</c:formatCode>
                <c:ptCount val="100"/>
                <c:pt idx="0">
                  <c:v>35065</c:v>
                </c:pt>
                <c:pt idx="1">
                  <c:v>35156</c:v>
                </c:pt>
                <c:pt idx="2">
                  <c:v>35247</c:v>
                </c:pt>
                <c:pt idx="3">
                  <c:v>35339</c:v>
                </c:pt>
                <c:pt idx="4">
                  <c:v>35431</c:v>
                </c:pt>
                <c:pt idx="5">
                  <c:v>35521</c:v>
                </c:pt>
                <c:pt idx="6">
                  <c:v>35612</c:v>
                </c:pt>
                <c:pt idx="7">
                  <c:v>35704</c:v>
                </c:pt>
                <c:pt idx="8">
                  <c:v>35796</c:v>
                </c:pt>
                <c:pt idx="9">
                  <c:v>35886</c:v>
                </c:pt>
                <c:pt idx="10">
                  <c:v>35977</c:v>
                </c:pt>
                <c:pt idx="11">
                  <c:v>36069</c:v>
                </c:pt>
                <c:pt idx="12">
                  <c:v>36161</c:v>
                </c:pt>
                <c:pt idx="13">
                  <c:v>36251</c:v>
                </c:pt>
                <c:pt idx="14">
                  <c:v>36342</c:v>
                </c:pt>
                <c:pt idx="15">
                  <c:v>36434</c:v>
                </c:pt>
                <c:pt idx="16">
                  <c:v>36526</c:v>
                </c:pt>
                <c:pt idx="17">
                  <c:v>36617</c:v>
                </c:pt>
                <c:pt idx="18">
                  <c:v>36708</c:v>
                </c:pt>
                <c:pt idx="19">
                  <c:v>36800</c:v>
                </c:pt>
                <c:pt idx="20">
                  <c:v>36892</c:v>
                </c:pt>
                <c:pt idx="21">
                  <c:v>36982</c:v>
                </c:pt>
                <c:pt idx="22">
                  <c:v>37073</c:v>
                </c:pt>
                <c:pt idx="23">
                  <c:v>37165</c:v>
                </c:pt>
                <c:pt idx="24">
                  <c:v>37257</c:v>
                </c:pt>
                <c:pt idx="25">
                  <c:v>37347</c:v>
                </c:pt>
                <c:pt idx="26">
                  <c:v>37438</c:v>
                </c:pt>
                <c:pt idx="27">
                  <c:v>37530</c:v>
                </c:pt>
                <c:pt idx="28">
                  <c:v>37622</c:v>
                </c:pt>
                <c:pt idx="29">
                  <c:v>37712</c:v>
                </c:pt>
                <c:pt idx="30">
                  <c:v>37803</c:v>
                </c:pt>
                <c:pt idx="31">
                  <c:v>37895</c:v>
                </c:pt>
                <c:pt idx="32">
                  <c:v>37987</c:v>
                </c:pt>
                <c:pt idx="33">
                  <c:v>38078</c:v>
                </c:pt>
                <c:pt idx="34">
                  <c:v>38169</c:v>
                </c:pt>
                <c:pt idx="35">
                  <c:v>38261</c:v>
                </c:pt>
                <c:pt idx="36">
                  <c:v>38353</c:v>
                </c:pt>
                <c:pt idx="37">
                  <c:v>38443</c:v>
                </c:pt>
                <c:pt idx="38">
                  <c:v>38534</c:v>
                </c:pt>
                <c:pt idx="39">
                  <c:v>38626</c:v>
                </c:pt>
                <c:pt idx="40">
                  <c:v>38718</c:v>
                </c:pt>
                <c:pt idx="41">
                  <c:v>38808</c:v>
                </c:pt>
                <c:pt idx="42">
                  <c:v>38899</c:v>
                </c:pt>
                <c:pt idx="43">
                  <c:v>38991</c:v>
                </c:pt>
                <c:pt idx="44">
                  <c:v>39083</c:v>
                </c:pt>
                <c:pt idx="45">
                  <c:v>39173</c:v>
                </c:pt>
                <c:pt idx="46">
                  <c:v>39264</c:v>
                </c:pt>
                <c:pt idx="47">
                  <c:v>39356</c:v>
                </c:pt>
                <c:pt idx="48">
                  <c:v>39448</c:v>
                </c:pt>
                <c:pt idx="49">
                  <c:v>39539</c:v>
                </c:pt>
                <c:pt idx="50">
                  <c:v>39630</c:v>
                </c:pt>
                <c:pt idx="51">
                  <c:v>39722</c:v>
                </c:pt>
                <c:pt idx="52">
                  <c:v>39814</c:v>
                </c:pt>
                <c:pt idx="53">
                  <c:v>39904</c:v>
                </c:pt>
                <c:pt idx="54">
                  <c:v>39995</c:v>
                </c:pt>
                <c:pt idx="55">
                  <c:v>40087</c:v>
                </c:pt>
                <c:pt idx="56">
                  <c:v>40179</c:v>
                </c:pt>
                <c:pt idx="57">
                  <c:v>40269</c:v>
                </c:pt>
                <c:pt idx="58">
                  <c:v>40360</c:v>
                </c:pt>
                <c:pt idx="59">
                  <c:v>40452</c:v>
                </c:pt>
                <c:pt idx="60">
                  <c:v>40544</c:v>
                </c:pt>
                <c:pt idx="61">
                  <c:v>40634</c:v>
                </c:pt>
                <c:pt idx="62">
                  <c:v>40725</c:v>
                </c:pt>
                <c:pt idx="63">
                  <c:v>40817</c:v>
                </c:pt>
                <c:pt idx="64">
                  <c:v>40909</c:v>
                </c:pt>
                <c:pt idx="65">
                  <c:v>41000</c:v>
                </c:pt>
                <c:pt idx="66">
                  <c:v>41091</c:v>
                </c:pt>
                <c:pt idx="67">
                  <c:v>41183</c:v>
                </c:pt>
                <c:pt idx="68">
                  <c:v>41275</c:v>
                </c:pt>
                <c:pt idx="69">
                  <c:v>41365</c:v>
                </c:pt>
                <c:pt idx="70">
                  <c:v>41456</c:v>
                </c:pt>
                <c:pt idx="71">
                  <c:v>41548</c:v>
                </c:pt>
                <c:pt idx="72">
                  <c:v>41640</c:v>
                </c:pt>
                <c:pt idx="73">
                  <c:v>41730</c:v>
                </c:pt>
                <c:pt idx="74">
                  <c:v>41821</c:v>
                </c:pt>
                <c:pt idx="75">
                  <c:v>41913</c:v>
                </c:pt>
                <c:pt idx="76">
                  <c:v>42005</c:v>
                </c:pt>
                <c:pt idx="77">
                  <c:v>42095</c:v>
                </c:pt>
                <c:pt idx="78">
                  <c:v>42186</c:v>
                </c:pt>
                <c:pt idx="79">
                  <c:v>42278</c:v>
                </c:pt>
                <c:pt idx="80">
                  <c:v>42370</c:v>
                </c:pt>
                <c:pt idx="81">
                  <c:v>42461</c:v>
                </c:pt>
                <c:pt idx="82">
                  <c:v>42552</c:v>
                </c:pt>
                <c:pt idx="83">
                  <c:v>42644</c:v>
                </c:pt>
                <c:pt idx="84">
                  <c:v>42736</c:v>
                </c:pt>
                <c:pt idx="85">
                  <c:v>42826</c:v>
                </c:pt>
                <c:pt idx="86">
                  <c:v>42917</c:v>
                </c:pt>
                <c:pt idx="87">
                  <c:v>43009</c:v>
                </c:pt>
                <c:pt idx="88">
                  <c:v>43101</c:v>
                </c:pt>
                <c:pt idx="89">
                  <c:v>43191</c:v>
                </c:pt>
                <c:pt idx="90">
                  <c:v>43282</c:v>
                </c:pt>
                <c:pt idx="91">
                  <c:v>43374</c:v>
                </c:pt>
                <c:pt idx="92">
                  <c:v>43466</c:v>
                </c:pt>
                <c:pt idx="93">
                  <c:v>43556</c:v>
                </c:pt>
                <c:pt idx="94">
                  <c:v>43647</c:v>
                </c:pt>
                <c:pt idx="95">
                  <c:v>43739</c:v>
                </c:pt>
                <c:pt idx="96">
                  <c:v>43831</c:v>
                </c:pt>
                <c:pt idx="97">
                  <c:v>43922</c:v>
                </c:pt>
                <c:pt idx="98">
                  <c:v>44013</c:v>
                </c:pt>
                <c:pt idx="99">
                  <c:v>44105</c:v>
                </c:pt>
              </c:numCache>
            </c:numRef>
          </c:cat>
          <c:val>
            <c:numRef>
              <c:f>figure!$P$6:$P$105</c:f>
              <c:numCache>
                <c:formatCode>0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E-4ECD-A126-847DB38CD585}"/>
            </c:ext>
          </c:extLst>
        </c:ser>
        <c:ser>
          <c:idx val="2"/>
          <c:order val="2"/>
          <c:tx>
            <c:strRef>
              <c:f>figure!$T$1</c:f>
              <c:strCache>
                <c:ptCount val="1"/>
                <c:pt idx="0">
                  <c:v>Unemployment Rate (&gt;6%)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>
              <a:noFill/>
            </a:ln>
            <a:effectLst/>
          </c:spPr>
          <c:val>
            <c:numRef>
              <c:f>figure!$T$2:$T$105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C-4DCE-A808-39C4E67485C8}"/>
            </c:ext>
          </c:extLst>
        </c:ser>
        <c:ser>
          <c:idx val="4"/>
          <c:order val="4"/>
          <c:tx>
            <c:strRef>
              <c:f>figure!$V$1</c:f>
              <c:strCache>
                <c:ptCount val="1"/>
                <c:pt idx="0">
                  <c:v>Overlapping Area Between Recession Dates and Unemployment Rate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val>
            <c:numRef>
              <c:f>figure!$V$6:$V$105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D2-B420-8A469D57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03568"/>
        <c:axId val="2041303152"/>
      </c:areaChart>
      <c:lineChart>
        <c:grouping val="standard"/>
        <c:varyColors val="0"/>
        <c:ser>
          <c:idx val="0"/>
          <c:order val="0"/>
          <c:tx>
            <c:strRef>
              <c:f>figure!$S$1</c:f>
              <c:strCache>
                <c:ptCount val="1"/>
                <c:pt idx="0">
                  <c:v>Unemployment Rate (Trend)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figure!$A$6:$A$105</c:f>
              <c:numCache>
                <c:formatCode>m/d/yyyy</c:formatCode>
                <c:ptCount val="100"/>
                <c:pt idx="0">
                  <c:v>35065</c:v>
                </c:pt>
                <c:pt idx="1">
                  <c:v>35156</c:v>
                </c:pt>
                <c:pt idx="2">
                  <c:v>35247</c:v>
                </c:pt>
                <c:pt idx="3">
                  <c:v>35339</c:v>
                </c:pt>
                <c:pt idx="4">
                  <c:v>35431</c:v>
                </c:pt>
                <c:pt idx="5">
                  <c:v>35521</c:v>
                </c:pt>
                <c:pt idx="6">
                  <c:v>35612</c:v>
                </c:pt>
                <c:pt idx="7">
                  <c:v>35704</c:v>
                </c:pt>
                <c:pt idx="8">
                  <c:v>35796</c:v>
                </c:pt>
                <c:pt idx="9">
                  <c:v>35886</c:v>
                </c:pt>
                <c:pt idx="10">
                  <c:v>35977</c:v>
                </c:pt>
                <c:pt idx="11">
                  <c:v>36069</c:v>
                </c:pt>
                <c:pt idx="12">
                  <c:v>36161</c:v>
                </c:pt>
                <c:pt idx="13">
                  <c:v>36251</c:v>
                </c:pt>
                <c:pt idx="14">
                  <c:v>36342</c:v>
                </c:pt>
                <c:pt idx="15">
                  <c:v>36434</c:v>
                </c:pt>
                <c:pt idx="16">
                  <c:v>36526</c:v>
                </c:pt>
                <c:pt idx="17">
                  <c:v>36617</c:v>
                </c:pt>
                <c:pt idx="18">
                  <c:v>36708</c:v>
                </c:pt>
                <c:pt idx="19">
                  <c:v>36800</c:v>
                </c:pt>
                <c:pt idx="20">
                  <c:v>36892</c:v>
                </c:pt>
                <c:pt idx="21">
                  <c:v>36982</c:v>
                </c:pt>
                <c:pt idx="22">
                  <c:v>37073</c:v>
                </c:pt>
                <c:pt idx="23">
                  <c:v>37165</c:v>
                </c:pt>
                <c:pt idx="24">
                  <c:v>37257</c:v>
                </c:pt>
                <c:pt idx="25">
                  <c:v>37347</c:v>
                </c:pt>
                <c:pt idx="26">
                  <c:v>37438</c:v>
                </c:pt>
                <c:pt idx="27">
                  <c:v>37530</c:v>
                </c:pt>
                <c:pt idx="28">
                  <c:v>37622</c:v>
                </c:pt>
                <c:pt idx="29">
                  <c:v>37712</c:v>
                </c:pt>
                <c:pt idx="30">
                  <c:v>37803</c:v>
                </c:pt>
                <c:pt idx="31">
                  <c:v>37895</c:v>
                </c:pt>
                <c:pt idx="32">
                  <c:v>37987</c:v>
                </c:pt>
                <c:pt idx="33">
                  <c:v>38078</c:v>
                </c:pt>
                <c:pt idx="34">
                  <c:v>38169</c:v>
                </c:pt>
                <c:pt idx="35">
                  <c:v>38261</c:v>
                </c:pt>
                <c:pt idx="36">
                  <c:v>38353</c:v>
                </c:pt>
                <c:pt idx="37">
                  <c:v>38443</c:v>
                </c:pt>
                <c:pt idx="38">
                  <c:v>38534</c:v>
                </c:pt>
                <c:pt idx="39">
                  <c:v>38626</c:v>
                </c:pt>
                <c:pt idx="40">
                  <c:v>38718</c:v>
                </c:pt>
                <c:pt idx="41">
                  <c:v>38808</c:v>
                </c:pt>
                <c:pt idx="42">
                  <c:v>38899</c:v>
                </c:pt>
                <c:pt idx="43">
                  <c:v>38991</c:v>
                </c:pt>
                <c:pt idx="44">
                  <c:v>39083</c:v>
                </c:pt>
                <c:pt idx="45">
                  <c:v>39173</c:v>
                </c:pt>
                <c:pt idx="46">
                  <c:v>39264</c:v>
                </c:pt>
                <c:pt idx="47">
                  <c:v>39356</c:v>
                </c:pt>
                <c:pt idx="48">
                  <c:v>39448</c:v>
                </c:pt>
                <c:pt idx="49">
                  <c:v>39539</c:v>
                </c:pt>
                <c:pt idx="50">
                  <c:v>39630</c:v>
                </c:pt>
                <c:pt idx="51">
                  <c:v>39722</c:v>
                </c:pt>
                <c:pt idx="52">
                  <c:v>39814</c:v>
                </c:pt>
                <c:pt idx="53">
                  <c:v>39904</c:v>
                </c:pt>
                <c:pt idx="54">
                  <c:v>39995</c:v>
                </c:pt>
                <c:pt idx="55">
                  <c:v>40087</c:v>
                </c:pt>
                <c:pt idx="56">
                  <c:v>40179</c:v>
                </c:pt>
                <c:pt idx="57">
                  <c:v>40269</c:v>
                </c:pt>
                <c:pt idx="58">
                  <c:v>40360</c:v>
                </c:pt>
                <c:pt idx="59">
                  <c:v>40452</c:v>
                </c:pt>
                <c:pt idx="60">
                  <c:v>40544</c:v>
                </c:pt>
                <c:pt idx="61">
                  <c:v>40634</c:v>
                </c:pt>
                <c:pt idx="62">
                  <c:v>40725</c:v>
                </c:pt>
                <c:pt idx="63">
                  <c:v>40817</c:v>
                </c:pt>
                <c:pt idx="64">
                  <c:v>40909</c:v>
                </c:pt>
                <c:pt idx="65">
                  <c:v>41000</c:v>
                </c:pt>
                <c:pt idx="66">
                  <c:v>41091</c:v>
                </c:pt>
                <c:pt idx="67">
                  <c:v>41183</c:v>
                </c:pt>
                <c:pt idx="68">
                  <c:v>41275</c:v>
                </c:pt>
                <c:pt idx="69">
                  <c:v>41365</c:v>
                </c:pt>
                <c:pt idx="70">
                  <c:v>41456</c:v>
                </c:pt>
                <c:pt idx="71">
                  <c:v>41548</c:v>
                </c:pt>
                <c:pt idx="72">
                  <c:v>41640</c:v>
                </c:pt>
                <c:pt idx="73">
                  <c:v>41730</c:v>
                </c:pt>
                <c:pt idx="74">
                  <c:v>41821</c:v>
                </c:pt>
                <c:pt idx="75">
                  <c:v>41913</c:v>
                </c:pt>
                <c:pt idx="76">
                  <c:v>42005</c:v>
                </c:pt>
                <c:pt idx="77">
                  <c:v>42095</c:v>
                </c:pt>
                <c:pt idx="78">
                  <c:v>42186</c:v>
                </c:pt>
                <c:pt idx="79">
                  <c:v>42278</c:v>
                </c:pt>
                <c:pt idx="80">
                  <c:v>42370</c:v>
                </c:pt>
                <c:pt idx="81">
                  <c:v>42461</c:v>
                </c:pt>
                <c:pt idx="82">
                  <c:v>42552</c:v>
                </c:pt>
                <c:pt idx="83">
                  <c:v>42644</c:v>
                </c:pt>
                <c:pt idx="84">
                  <c:v>42736</c:v>
                </c:pt>
                <c:pt idx="85">
                  <c:v>42826</c:v>
                </c:pt>
                <c:pt idx="86">
                  <c:v>42917</c:v>
                </c:pt>
                <c:pt idx="87">
                  <c:v>43009</c:v>
                </c:pt>
                <c:pt idx="88">
                  <c:v>43101</c:v>
                </c:pt>
                <c:pt idx="89">
                  <c:v>43191</c:v>
                </c:pt>
                <c:pt idx="90">
                  <c:v>43282</c:v>
                </c:pt>
                <c:pt idx="91">
                  <c:v>43374</c:v>
                </c:pt>
                <c:pt idx="92">
                  <c:v>43466</c:v>
                </c:pt>
                <c:pt idx="93">
                  <c:v>43556</c:v>
                </c:pt>
                <c:pt idx="94">
                  <c:v>43647</c:v>
                </c:pt>
                <c:pt idx="95">
                  <c:v>43739</c:v>
                </c:pt>
                <c:pt idx="96">
                  <c:v>43831</c:v>
                </c:pt>
                <c:pt idx="97">
                  <c:v>43922</c:v>
                </c:pt>
                <c:pt idx="98">
                  <c:v>44013</c:v>
                </c:pt>
                <c:pt idx="99">
                  <c:v>44105</c:v>
                </c:pt>
              </c:numCache>
            </c:numRef>
          </c:cat>
          <c:val>
            <c:numRef>
              <c:f>figure!$S$2:$S$105</c:f>
              <c:numCache>
                <c:formatCode>0.00</c:formatCode>
                <c:ptCount val="104"/>
                <c:pt idx="0">
                  <c:v>8.6236130000000006</c:v>
                </c:pt>
                <c:pt idx="1">
                  <c:v>8.3691230000000001</c:v>
                </c:pt>
                <c:pt idx="2">
                  <c:v>8.1143049999999999</c:v>
                </c:pt>
                <c:pt idx="3">
                  <c:v>7.8588339999999999</c:v>
                </c:pt>
                <c:pt idx="4">
                  <c:v>7.6025600000000004</c:v>
                </c:pt>
                <c:pt idx="5">
                  <c:v>7.345631</c:v>
                </c:pt>
                <c:pt idx="6">
                  <c:v>7.0885030000000002</c:v>
                </c:pt>
                <c:pt idx="7">
                  <c:v>6.8319169999999998</c:v>
                </c:pt>
                <c:pt idx="8">
                  <c:v>6.576873</c:v>
                </c:pt>
                <c:pt idx="9">
                  <c:v>6.3245979999999999</c:v>
                </c:pt>
                <c:pt idx="10">
                  <c:v>6.0765229999999999</c:v>
                </c:pt>
                <c:pt idx="11">
                  <c:v>5.8342510000000001</c:v>
                </c:pt>
                <c:pt idx="12">
                  <c:v>5.5995229999999996</c:v>
                </c:pt>
                <c:pt idx="13">
                  <c:v>5.374142</c:v>
                </c:pt>
                <c:pt idx="14">
                  <c:v>5.15991</c:v>
                </c:pt>
                <c:pt idx="15">
                  <c:v>4.9585819999999998</c:v>
                </c:pt>
                <c:pt idx="16">
                  <c:v>4.7718160000000003</c:v>
                </c:pt>
                <c:pt idx="17">
                  <c:v>4.6011059999999997</c:v>
                </c:pt>
                <c:pt idx="18">
                  <c:v>4.447775</c:v>
                </c:pt>
                <c:pt idx="19">
                  <c:v>4.3129799999999996</c:v>
                </c:pt>
                <c:pt idx="20">
                  <c:v>4.1977010000000003</c:v>
                </c:pt>
                <c:pt idx="21">
                  <c:v>4.1027440000000004</c:v>
                </c:pt>
                <c:pt idx="22">
                  <c:v>4.028708</c:v>
                </c:pt>
                <c:pt idx="23">
                  <c:v>3.9759600000000002</c:v>
                </c:pt>
                <c:pt idx="24">
                  <c:v>3.9445809999999999</c:v>
                </c:pt>
                <c:pt idx="25">
                  <c:v>3.9342700000000002</c:v>
                </c:pt>
                <c:pt idx="26">
                  <c:v>3.9442659999999998</c:v>
                </c:pt>
                <c:pt idx="27">
                  <c:v>3.9732820000000002</c:v>
                </c:pt>
                <c:pt idx="28">
                  <c:v>4.0195059999999998</c:v>
                </c:pt>
                <c:pt idx="29">
                  <c:v>4.080597</c:v>
                </c:pt>
                <c:pt idx="30">
                  <c:v>4.1537660000000001</c:v>
                </c:pt>
                <c:pt idx="31">
                  <c:v>4.2358589999999996</c:v>
                </c:pt>
                <c:pt idx="32">
                  <c:v>4.3235049999999999</c:v>
                </c:pt>
                <c:pt idx="33">
                  <c:v>4.4132420000000003</c:v>
                </c:pt>
                <c:pt idx="34">
                  <c:v>4.5016429999999996</c:v>
                </c:pt>
                <c:pt idx="35">
                  <c:v>4.5854569999999999</c:v>
                </c:pt>
                <c:pt idx="36">
                  <c:v>4.6617439999999997</c:v>
                </c:pt>
                <c:pt idx="37">
                  <c:v>4.7279949999999999</c:v>
                </c:pt>
                <c:pt idx="38">
                  <c:v>4.7821769999999999</c:v>
                </c:pt>
                <c:pt idx="39">
                  <c:v>4.8229119999999996</c:v>
                </c:pt>
                <c:pt idx="40">
                  <c:v>4.8493750000000002</c:v>
                </c:pt>
                <c:pt idx="41">
                  <c:v>4.861332</c:v>
                </c:pt>
                <c:pt idx="42">
                  <c:v>4.8592519999999997</c:v>
                </c:pt>
                <c:pt idx="43">
                  <c:v>4.8442949999999998</c:v>
                </c:pt>
                <c:pt idx="44">
                  <c:v>4.8182280000000004</c:v>
                </c:pt>
                <c:pt idx="45">
                  <c:v>4.783372</c:v>
                </c:pt>
                <c:pt idx="46">
                  <c:v>4.7424299999999997</c:v>
                </c:pt>
                <c:pt idx="47">
                  <c:v>4.6983220000000001</c:v>
                </c:pt>
                <c:pt idx="48">
                  <c:v>4.6540220000000003</c:v>
                </c:pt>
                <c:pt idx="49">
                  <c:v>4.6124879999999999</c:v>
                </c:pt>
                <c:pt idx="50">
                  <c:v>4.5765349999999998</c:v>
                </c:pt>
                <c:pt idx="51">
                  <c:v>4.548705</c:v>
                </c:pt>
                <c:pt idx="52">
                  <c:v>4.5312400000000004</c:v>
                </c:pt>
                <c:pt idx="53">
                  <c:v>4.5260199999999999</c:v>
                </c:pt>
                <c:pt idx="54">
                  <c:v>4.5343879999999999</c:v>
                </c:pt>
                <c:pt idx="55">
                  <c:v>4.5571700000000002</c:v>
                </c:pt>
                <c:pt idx="56">
                  <c:v>4.5946090000000002</c:v>
                </c:pt>
                <c:pt idx="57">
                  <c:v>4.6463660000000004</c:v>
                </c:pt>
                <c:pt idx="58">
                  <c:v>4.7116090000000002</c:v>
                </c:pt>
                <c:pt idx="59">
                  <c:v>4.7892229999999998</c:v>
                </c:pt>
                <c:pt idx="60">
                  <c:v>4.8780279999999996</c:v>
                </c:pt>
                <c:pt idx="61">
                  <c:v>4.9768889999999999</c:v>
                </c:pt>
                <c:pt idx="62">
                  <c:v>5.0848149999999999</c:v>
                </c:pt>
                <c:pt idx="63">
                  <c:v>5.200825</c:v>
                </c:pt>
                <c:pt idx="64">
                  <c:v>5.3238890000000003</c:v>
                </c:pt>
                <c:pt idx="65">
                  <c:v>5.4528040000000004</c:v>
                </c:pt>
                <c:pt idx="66">
                  <c:v>5.5860859999999999</c:v>
                </c:pt>
                <c:pt idx="67">
                  <c:v>5.7217979999999997</c:v>
                </c:pt>
                <c:pt idx="68">
                  <c:v>5.8576180000000004</c:v>
                </c:pt>
                <c:pt idx="69">
                  <c:v>5.9909800000000004</c:v>
                </c:pt>
                <c:pt idx="70">
                  <c:v>6.1190939999999996</c:v>
                </c:pt>
                <c:pt idx="71">
                  <c:v>6.2389869999999998</c:v>
                </c:pt>
                <c:pt idx="72">
                  <c:v>6.34755</c:v>
                </c:pt>
                <c:pt idx="73">
                  <c:v>6.4416700000000002</c:v>
                </c:pt>
                <c:pt idx="74">
                  <c:v>6.5184949999999997</c:v>
                </c:pt>
                <c:pt idx="75">
                  <c:v>6.5756059999999996</c:v>
                </c:pt>
                <c:pt idx="76">
                  <c:v>6.6112140000000004</c:v>
                </c:pt>
                <c:pt idx="77">
                  <c:v>6.6241890000000003</c:v>
                </c:pt>
                <c:pt idx="78">
                  <c:v>6.614166</c:v>
                </c:pt>
                <c:pt idx="79">
                  <c:v>6.581366</c:v>
                </c:pt>
                <c:pt idx="80">
                  <c:v>6.5263809999999998</c:v>
                </c:pt>
                <c:pt idx="81">
                  <c:v>6.4501429999999997</c:v>
                </c:pt>
                <c:pt idx="82">
                  <c:v>6.3539440000000003</c:v>
                </c:pt>
                <c:pt idx="83">
                  <c:v>6.2393729999999996</c:v>
                </c:pt>
                <c:pt idx="84">
                  <c:v>6.1083030000000003</c:v>
                </c:pt>
                <c:pt idx="85">
                  <c:v>5.9629089999999998</c:v>
                </c:pt>
                <c:pt idx="86">
                  <c:v>5.805593</c:v>
                </c:pt>
                <c:pt idx="87">
                  <c:v>5.6389509999999996</c:v>
                </c:pt>
                <c:pt idx="88">
                  <c:v>5.4655930000000001</c:v>
                </c:pt>
                <c:pt idx="89">
                  <c:v>5.2880599999999998</c:v>
                </c:pt>
                <c:pt idx="90">
                  <c:v>5.108746</c:v>
                </c:pt>
                <c:pt idx="91">
                  <c:v>4.9298859999999998</c:v>
                </c:pt>
                <c:pt idx="92">
                  <c:v>4.7534749999999999</c:v>
                </c:pt>
                <c:pt idx="93">
                  <c:v>4.5811979999999997</c:v>
                </c:pt>
                <c:pt idx="94">
                  <c:v>4.4143119999999998</c:v>
                </c:pt>
                <c:pt idx="95">
                  <c:v>4.253647</c:v>
                </c:pt>
                <c:pt idx="96">
                  <c:v>4.0996519999999999</c:v>
                </c:pt>
                <c:pt idx="97">
                  <c:v>3.9523640000000002</c:v>
                </c:pt>
                <c:pt idx="98">
                  <c:v>3.811404</c:v>
                </c:pt>
                <c:pt idx="99">
                  <c:v>3.6760039999999998</c:v>
                </c:pt>
                <c:pt idx="100">
                  <c:v>3.5451800000000002</c:v>
                </c:pt>
                <c:pt idx="101">
                  <c:v>3.4177789999999999</c:v>
                </c:pt>
                <c:pt idx="102">
                  <c:v>3.2922609999999999</c:v>
                </c:pt>
                <c:pt idx="103">
                  <c:v>3.1673070000000001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E-4ECD-A126-847DB38CD585}"/>
            </c:ext>
          </c:extLst>
        </c:ser>
        <c:ser>
          <c:idx val="3"/>
          <c:order val="3"/>
          <c:tx>
            <c:strRef>
              <c:f>figure!$G$1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figure!$G$2:$G$105</c:f>
              <c:numCache>
                <c:formatCode>0.00</c:formatCode>
                <c:ptCount val="104"/>
                <c:pt idx="0">
                  <c:v>8.1</c:v>
                </c:pt>
                <c:pt idx="1">
                  <c:v>8.3666666666666707</c:v>
                </c:pt>
                <c:pt idx="2">
                  <c:v>8.4</c:v>
                </c:pt>
                <c:pt idx="3">
                  <c:v>8.3333333333333393</c:v>
                </c:pt>
                <c:pt idx="4">
                  <c:v>8.1</c:v>
                </c:pt>
                <c:pt idx="5">
                  <c:v>7.8</c:v>
                </c:pt>
                <c:pt idx="6">
                  <c:v>7.5</c:v>
                </c:pt>
                <c:pt idx="7">
                  <c:v>7.2</c:v>
                </c:pt>
                <c:pt idx="8">
                  <c:v>6.9</c:v>
                </c:pt>
                <c:pt idx="9">
                  <c:v>6.6</c:v>
                </c:pt>
                <c:pt idx="10">
                  <c:v>6.3</c:v>
                </c:pt>
                <c:pt idx="11">
                  <c:v>5.93333333333333</c:v>
                </c:pt>
                <c:pt idx="12">
                  <c:v>5.6</c:v>
                </c:pt>
                <c:pt idx="13">
                  <c:v>5.3</c:v>
                </c:pt>
                <c:pt idx="14">
                  <c:v>5</c:v>
                </c:pt>
                <c:pt idx="15">
                  <c:v>4.7</c:v>
                </c:pt>
                <c:pt idx="16">
                  <c:v>4.5</c:v>
                </c:pt>
                <c:pt idx="17">
                  <c:v>4.3333333333333304</c:v>
                </c:pt>
                <c:pt idx="18">
                  <c:v>4.1666666666666696</c:v>
                </c:pt>
                <c:pt idx="19">
                  <c:v>4.0333333333333297</c:v>
                </c:pt>
                <c:pt idx="20">
                  <c:v>3.8666666666666698</c:v>
                </c:pt>
                <c:pt idx="21">
                  <c:v>3.7333333333333298</c:v>
                </c:pt>
                <c:pt idx="22">
                  <c:v>3.56666666666667</c:v>
                </c:pt>
                <c:pt idx="23">
                  <c:v>3.3666666666666698</c:v>
                </c:pt>
                <c:pt idx="24">
                  <c:v>3.2</c:v>
                </c:pt>
                <c:pt idx="25">
                  <c:v>3.1</c:v>
                </c:pt>
                <c:pt idx="26">
                  <c:v>3.1</c:v>
                </c:pt>
                <c:pt idx="27">
                  <c:v>3.1333333333333302</c:v>
                </c:pt>
                <c:pt idx="28">
                  <c:v>3.3</c:v>
                </c:pt>
                <c:pt idx="29">
                  <c:v>3.5</c:v>
                </c:pt>
                <c:pt idx="30">
                  <c:v>3.8</c:v>
                </c:pt>
                <c:pt idx="31">
                  <c:v>4.0999999999999996</c:v>
                </c:pt>
                <c:pt idx="32">
                  <c:v>4.3666666666666698</c:v>
                </c:pt>
                <c:pt idx="33">
                  <c:v>4.7</c:v>
                </c:pt>
                <c:pt idx="34">
                  <c:v>5</c:v>
                </c:pt>
                <c:pt idx="35">
                  <c:v>5.2666666666666702</c:v>
                </c:pt>
                <c:pt idx="36">
                  <c:v>5.43333333333333</c:v>
                </c:pt>
                <c:pt idx="37">
                  <c:v>5.7666666666666702</c:v>
                </c:pt>
                <c:pt idx="38">
                  <c:v>5.6666666666666696</c:v>
                </c:pt>
                <c:pt idx="39">
                  <c:v>5.7666666666666702</c:v>
                </c:pt>
                <c:pt idx="40">
                  <c:v>5.9666666666666703</c:v>
                </c:pt>
                <c:pt idx="41">
                  <c:v>5.9666666666666703</c:v>
                </c:pt>
                <c:pt idx="42">
                  <c:v>5.8333333333333304</c:v>
                </c:pt>
                <c:pt idx="43">
                  <c:v>5.7333333333333298</c:v>
                </c:pt>
                <c:pt idx="44">
                  <c:v>5.43333333333333</c:v>
                </c:pt>
                <c:pt idx="45">
                  <c:v>5.1333333333333302</c:v>
                </c:pt>
                <c:pt idx="46">
                  <c:v>4.8333333333333304</c:v>
                </c:pt>
                <c:pt idx="47">
                  <c:v>4.6666666666666696</c:v>
                </c:pt>
                <c:pt idx="48">
                  <c:v>4.43333333333333</c:v>
                </c:pt>
                <c:pt idx="49">
                  <c:v>4.1666666666666696</c:v>
                </c:pt>
                <c:pt idx="50">
                  <c:v>4.0999999999999996</c:v>
                </c:pt>
                <c:pt idx="51">
                  <c:v>3.9666666666666699</c:v>
                </c:pt>
                <c:pt idx="52">
                  <c:v>3.6666666666666701</c:v>
                </c:pt>
                <c:pt idx="53">
                  <c:v>3.7</c:v>
                </c:pt>
                <c:pt idx="54">
                  <c:v>3.6</c:v>
                </c:pt>
                <c:pt idx="55">
                  <c:v>3.6333333333333302</c:v>
                </c:pt>
                <c:pt idx="56">
                  <c:v>3.8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4.8666666666666698</c:v>
                </c:pt>
                <c:pt idx="60">
                  <c:v>5.0999999999999996</c:v>
                </c:pt>
                <c:pt idx="61">
                  <c:v>5</c:v>
                </c:pt>
                <c:pt idx="62">
                  <c:v>5</c:v>
                </c:pt>
                <c:pt idx="63">
                  <c:v>4.93333333333333</c:v>
                </c:pt>
                <c:pt idx="64">
                  <c:v>4.8666666666666698</c:v>
                </c:pt>
                <c:pt idx="65">
                  <c:v>4.7333333333333298</c:v>
                </c:pt>
                <c:pt idx="66">
                  <c:v>4.9666666666666703</c:v>
                </c:pt>
                <c:pt idx="67">
                  <c:v>5.3333333333333304</c:v>
                </c:pt>
                <c:pt idx="68">
                  <c:v>5.5</c:v>
                </c:pt>
                <c:pt idx="69">
                  <c:v>5.7</c:v>
                </c:pt>
                <c:pt idx="70">
                  <c:v>5.9</c:v>
                </c:pt>
                <c:pt idx="71">
                  <c:v>6.2333333333333298</c:v>
                </c:pt>
                <c:pt idx="72">
                  <c:v>6.7666666666666702</c:v>
                </c:pt>
                <c:pt idx="73">
                  <c:v>7.1333333333333302</c:v>
                </c:pt>
                <c:pt idx="74">
                  <c:v>7.5333333333333297</c:v>
                </c:pt>
                <c:pt idx="75">
                  <c:v>7.6333333333333302</c:v>
                </c:pt>
                <c:pt idx="76">
                  <c:v>7.8333333333333304</c:v>
                </c:pt>
                <c:pt idx="77">
                  <c:v>7.56666666666667</c:v>
                </c:pt>
                <c:pt idx="78">
                  <c:v>7.2</c:v>
                </c:pt>
                <c:pt idx="79">
                  <c:v>7.1333333333333302</c:v>
                </c:pt>
                <c:pt idx="80">
                  <c:v>7.1</c:v>
                </c:pt>
                <c:pt idx="81">
                  <c:v>6.93333333333333</c:v>
                </c:pt>
                <c:pt idx="82">
                  <c:v>6.8</c:v>
                </c:pt>
                <c:pt idx="83">
                  <c:v>6.7333333333333298</c:v>
                </c:pt>
                <c:pt idx="84">
                  <c:v>6.4666666666666703</c:v>
                </c:pt>
                <c:pt idx="85">
                  <c:v>6.2666666666666702</c:v>
                </c:pt>
                <c:pt idx="86">
                  <c:v>5.8333333333333304</c:v>
                </c:pt>
                <c:pt idx="87">
                  <c:v>5.5333333333333297</c:v>
                </c:pt>
                <c:pt idx="88">
                  <c:v>5.2333333333333298</c:v>
                </c:pt>
                <c:pt idx="89">
                  <c:v>5.0333333333333297</c:v>
                </c:pt>
                <c:pt idx="90">
                  <c:v>4.7333333333333298</c:v>
                </c:pt>
                <c:pt idx="91">
                  <c:v>4.43333333333333</c:v>
                </c:pt>
                <c:pt idx="92">
                  <c:v>4.06666666666667</c:v>
                </c:pt>
                <c:pt idx="93">
                  <c:v>3.9</c:v>
                </c:pt>
                <c:pt idx="94">
                  <c:v>3.8</c:v>
                </c:pt>
                <c:pt idx="95">
                  <c:v>3.6</c:v>
                </c:pt>
                <c:pt idx="96">
                  <c:v>3.43333333333333</c:v>
                </c:pt>
                <c:pt idx="97">
                  <c:v>3.3333333333333299</c:v>
                </c:pt>
                <c:pt idx="98">
                  <c:v>3.4666666666666699</c:v>
                </c:pt>
                <c:pt idx="99">
                  <c:v>3.4</c:v>
                </c:pt>
                <c:pt idx="100">
                  <c:v>2.93333333333333</c:v>
                </c:pt>
                <c:pt idx="101">
                  <c:v>3.7666666666666702</c:v>
                </c:pt>
                <c:pt idx="102">
                  <c:v>4.5</c:v>
                </c:pt>
                <c:pt idx="103">
                  <c:v>4.06666666666667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C-4DCE-A808-39C4E674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72480"/>
        <c:axId val="2086270400"/>
      </c:lineChart>
      <c:dateAx>
        <c:axId val="2086272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70400"/>
        <c:crosses val="autoZero"/>
        <c:auto val="1"/>
        <c:lblOffset val="100"/>
        <c:baseTimeUnit val="months"/>
      </c:dateAx>
      <c:valAx>
        <c:axId val="20862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72480"/>
        <c:crosses val="autoZero"/>
        <c:crossBetween val="between"/>
      </c:valAx>
      <c:valAx>
        <c:axId val="2041303152"/>
        <c:scaling>
          <c:orientation val="minMax"/>
          <c:max val="0.51"/>
          <c:min val="0.5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03568"/>
        <c:crosses val="max"/>
        <c:crossBetween val="between"/>
      </c:valAx>
      <c:dateAx>
        <c:axId val="2041303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413031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Interbank Rate</a:t>
            </a:r>
            <a:r>
              <a:rPr lang="en-ID" baseline="0"/>
              <a:t> and Dummy Zero Lower Bound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figure!$R$1</c:f>
              <c:strCache>
                <c:ptCount val="1"/>
                <c:pt idx="0">
                  <c:v>dummy near zero lower bound</c:v>
                </c:pt>
              </c:strCache>
            </c:strRef>
          </c:tx>
          <c:spPr>
            <a:solidFill>
              <a:srgbClr val="FF9900">
                <a:alpha val="49804"/>
              </a:srgbClr>
            </a:solidFill>
            <a:ln>
              <a:noFill/>
            </a:ln>
            <a:effectLst/>
          </c:spPr>
          <c:cat>
            <c:numRef>
              <c:f>figure!$A$2:$A$105</c:f>
              <c:numCache>
                <c:formatCode>m/d/yyyy</c:formatCode>
                <c:ptCount val="104"/>
                <c:pt idx="0">
                  <c:v>34700</c:v>
                </c:pt>
                <c:pt idx="1">
                  <c:v>34790</c:v>
                </c:pt>
                <c:pt idx="2">
                  <c:v>34881</c:v>
                </c:pt>
                <c:pt idx="3">
                  <c:v>34973</c:v>
                </c:pt>
                <c:pt idx="4">
                  <c:v>35065</c:v>
                </c:pt>
                <c:pt idx="5">
                  <c:v>35156</c:v>
                </c:pt>
                <c:pt idx="6">
                  <c:v>35247</c:v>
                </c:pt>
                <c:pt idx="7">
                  <c:v>35339</c:v>
                </c:pt>
                <c:pt idx="8">
                  <c:v>35431</c:v>
                </c:pt>
                <c:pt idx="9">
                  <c:v>35521</c:v>
                </c:pt>
                <c:pt idx="10">
                  <c:v>35612</c:v>
                </c:pt>
                <c:pt idx="11">
                  <c:v>35704</c:v>
                </c:pt>
                <c:pt idx="12">
                  <c:v>35796</c:v>
                </c:pt>
                <c:pt idx="13">
                  <c:v>35886</c:v>
                </c:pt>
                <c:pt idx="14">
                  <c:v>35977</c:v>
                </c:pt>
                <c:pt idx="15">
                  <c:v>36069</c:v>
                </c:pt>
                <c:pt idx="16">
                  <c:v>36161</c:v>
                </c:pt>
                <c:pt idx="17">
                  <c:v>36251</c:v>
                </c:pt>
                <c:pt idx="18">
                  <c:v>36342</c:v>
                </c:pt>
                <c:pt idx="19">
                  <c:v>36434</c:v>
                </c:pt>
                <c:pt idx="20">
                  <c:v>36526</c:v>
                </c:pt>
                <c:pt idx="21">
                  <c:v>36617</c:v>
                </c:pt>
                <c:pt idx="22">
                  <c:v>36708</c:v>
                </c:pt>
                <c:pt idx="23">
                  <c:v>36800</c:v>
                </c:pt>
                <c:pt idx="24">
                  <c:v>36892</c:v>
                </c:pt>
                <c:pt idx="25">
                  <c:v>36982</c:v>
                </c:pt>
                <c:pt idx="26">
                  <c:v>37073</c:v>
                </c:pt>
                <c:pt idx="27">
                  <c:v>37165</c:v>
                </c:pt>
                <c:pt idx="28">
                  <c:v>37257</c:v>
                </c:pt>
                <c:pt idx="29">
                  <c:v>37347</c:v>
                </c:pt>
                <c:pt idx="30">
                  <c:v>37438</c:v>
                </c:pt>
                <c:pt idx="31">
                  <c:v>37530</c:v>
                </c:pt>
                <c:pt idx="32">
                  <c:v>37622</c:v>
                </c:pt>
                <c:pt idx="33">
                  <c:v>37712</c:v>
                </c:pt>
                <c:pt idx="34">
                  <c:v>37803</c:v>
                </c:pt>
                <c:pt idx="35">
                  <c:v>37895</c:v>
                </c:pt>
                <c:pt idx="36">
                  <c:v>37987</c:v>
                </c:pt>
                <c:pt idx="37">
                  <c:v>38078</c:v>
                </c:pt>
                <c:pt idx="38">
                  <c:v>38169</c:v>
                </c:pt>
                <c:pt idx="39">
                  <c:v>38261</c:v>
                </c:pt>
                <c:pt idx="40">
                  <c:v>38353</c:v>
                </c:pt>
                <c:pt idx="41">
                  <c:v>38443</c:v>
                </c:pt>
                <c:pt idx="42">
                  <c:v>38534</c:v>
                </c:pt>
                <c:pt idx="43">
                  <c:v>38626</c:v>
                </c:pt>
                <c:pt idx="44">
                  <c:v>38718</c:v>
                </c:pt>
                <c:pt idx="45">
                  <c:v>38808</c:v>
                </c:pt>
                <c:pt idx="46">
                  <c:v>38899</c:v>
                </c:pt>
                <c:pt idx="47">
                  <c:v>38991</c:v>
                </c:pt>
                <c:pt idx="48">
                  <c:v>39083</c:v>
                </c:pt>
                <c:pt idx="49">
                  <c:v>39173</c:v>
                </c:pt>
                <c:pt idx="50">
                  <c:v>39264</c:v>
                </c:pt>
                <c:pt idx="51">
                  <c:v>39356</c:v>
                </c:pt>
                <c:pt idx="52">
                  <c:v>39448</c:v>
                </c:pt>
                <c:pt idx="53">
                  <c:v>39539</c:v>
                </c:pt>
                <c:pt idx="54">
                  <c:v>39630</c:v>
                </c:pt>
                <c:pt idx="55">
                  <c:v>39722</c:v>
                </c:pt>
                <c:pt idx="56">
                  <c:v>39814</c:v>
                </c:pt>
                <c:pt idx="57">
                  <c:v>39904</c:v>
                </c:pt>
                <c:pt idx="58">
                  <c:v>39995</c:v>
                </c:pt>
                <c:pt idx="59">
                  <c:v>40087</c:v>
                </c:pt>
                <c:pt idx="60">
                  <c:v>40179</c:v>
                </c:pt>
                <c:pt idx="61">
                  <c:v>40269</c:v>
                </c:pt>
                <c:pt idx="62">
                  <c:v>40360</c:v>
                </c:pt>
                <c:pt idx="63">
                  <c:v>40452</c:v>
                </c:pt>
                <c:pt idx="64">
                  <c:v>40544</c:v>
                </c:pt>
                <c:pt idx="65">
                  <c:v>40634</c:v>
                </c:pt>
                <c:pt idx="66">
                  <c:v>40725</c:v>
                </c:pt>
                <c:pt idx="67">
                  <c:v>40817</c:v>
                </c:pt>
                <c:pt idx="68">
                  <c:v>40909</c:v>
                </c:pt>
                <c:pt idx="69">
                  <c:v>41000</c:v>
                </c:pt>
                <c:pt idx="70">
                  <c:v>41091</c:v>
                </c:pt>
                <c:pt idx="71">
                  <c:v>41183</c:v>
                </c:pt>
                <c:pt idx="72">
                  <c:v>41275</c:v>
                </c:pt>
                <c:pt idx="73">
                  <c:v>41365</c:v>
                </c:pt>
                <c:pt idx="74">
                  <c:v>41456</c:v>
                </c:pt>
                <c:pt idx="75">
                  <c:v>41548</c:v>
                </c:pt>
                <c:pt idx="76">
                  <c:v>41640</c:v>
                </c:pt>
                <c:pt idx="77">
                  <c:v>41730</c:v>
                </c:pt>
                <c:pt idx="78">
                  <c:v>41821</c:v>
                </c:pt>
                <c:pt idx="79">
                  <c:v>41913</c:v>
                </c:pt>
                <c:pt idx="80">
                  <c:v>42005</c:v>
                </c:pt>
                <c:pt idx="81">
                  <c:v>42095</c:v>
                </c:pt>
                <c:pt idx="82">
                  <c:v>42186</c:v>
                </c:pt>
                <c:pt idx="83">
                  <c:v>42278</c:v>
                </c:pt>
                <c:pt idx="84">
                  <c:v>42370</c:v>
                </c:pt>
                <c:pt idx="85">
                  <c:v>42461</c:v>
                </c:pt>
                <c:pt idx="86">
                  <c:v>42552</c:v>
                </c:pt>
                <c:pt idx="87">
                  <c:v>42644</c:v>
                </c:pt>
                <c:pt idx="88">
                  <c:v>42736</c:v>
                </c:pt>
                <c:pt idx="89">
                  <c:v>42826</c:v>
                </c:pt>
                <c:pt idx="90">
                  <c:v>42917</c:v>
                </c:pt>
                <c:pt idx="91">
                  <c:v>43009</c:v>
                </c:pt>
                <c:pt idx="92">
                  <c:v>43101</c:v>
                </c:pt>
                <c:pt idx="93">
                  <c:v>43191</c:v>
                </c:pt>
                <c:pt idx="94">
                  <c:v>43282</c:v>
                </c:pt>
                <c:pt idx="95">
                  <c:v>43374</c:v>
                </c:pt>
                <c:pt idx="96">
                  <c:v>43466</c:v>
                </c:pt>
                <c:pt idx="97">
                  <c:v>43556</c:v>
                </c:pt>
                <c:pt idx="98">
                  <c:v>43647</c:v>
                </c:pt>
                <c:pt idx="99">
                  <c:v>43739</c:v>
                </c:pt>
                <c:pt idx="100">
                  <c:v>43831</c:v>
                </c:pt>
                <c:pt idx="101">
                  <c:v>43922</c:v>
                </c:pt>
                <c:pt idx="102">
                  <c:v>44013</c:v>
                </c:pt>
                <c:pt idx="103">
                  <c:v>44105</c:v>
                </c:pt>
              </c:numCache>
            </c:numRef>
          </c:cat>
          <c:val>
            <c:numRef>
              <c:f>figure!$R$2:$R$105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0-49F1-B1F0-F0B9BFA7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08816"/>
        <c:axId val="1957106736"/>
      </c:areaChart>
      <c:lineChart>
        <c:grouping val="standard"/>
        <c:varyColors val="0"/>
        <c:ser>
          <c:idx val="0"/>
          <c:order val="0"/>
          <c:tx>
            <c:strRef>
              <c:f>figure!$E$1</c:f>
              <c:strCache>
                <c:ptCount val="1"/>
                <c:pt idx="0">
                  <c:v>interbank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figure!$A$2:$A$105</c:f>
              <c:numCache>
                <c:formatCode>m/d/yyyy</c:formatCode>
                <c:ptCount val="104"/>
                <c:pt idx="0">
                  <c:v>34700</c:v>
                </c:pt>
                <c:pt idx="1">
                  <c:v>34790</c:v>
                </c:pt>
                <c:pt idx="2">
                  <c:v>34881</c:v>
                </c:pt>
                <c:pt idx="3">
                  <c:v>34973</c:v>
                </c:pt>
                <c:pt idx="4">
                  <c:v>35065</c:v>
                </c:pt>
                <c:pt idx="5">
                  <c:v>35156</c:v>
                </c:pt>
                <c:pt idx="6">
                  <c:v>35247</c:v>
                </c:pt>
                <c:pt idx="7">
                  <c:v>35339</c:v>
                </c:pt>
                <c:pt idx="8">
                  <c:v>35431</c:v>
                </c:pt>
                <c:pt idx="9">
                  <c:v>35521</c:v>
                </c:pt>
                <c:pt idx="10">
                  <c:v>35612</c:v>
                </c:pt>
                <c:pt idx="11">
                  <c:v>35704</c:v>
                </c:pt>
                <c:pt idx="12">
                  <c:v>35796</c:v>
                </c:pt>
                <c:pt idx="13">
                  <c:v>35886</c:v>
                </c:pt>
                <c:pt idx="14">
                  <c:v>35977</c:v>
                </c:pt>
                <c:pt idx="15">
                  <c:v>36069</c:v>
                </c:pt>
                <c:pt idx="16">
                  <c:v>36161</c:v>
                </c:pt>
                <c:pt idx="17">
                  <c:v>36251</c:v>
                </c:pt>
                <c:pt idx="18">
                  <c:v>36342</c:v>
                </c:pt>
                <c:pt idx="19">
                  <c:v>36434</c:v>
                </c:pt>
                <c:pt idx="20">
                  <c:v>36526</c:v>
                </c:pt>
                <c:pt idx="21">
                  <c:v>36617</c:v>
                </c:pt>
                <c:pt idx="22">
                  <c:v>36708</c:v>
                </c:pt>
                <c:pt idx="23">
                  <c:v>36800</c:v>
                </c:pt>
                <c:pt idx="24">
                  <c:v>36892</c:v>
                </c:pt>
                <c:pt idx="25">
                  <c:v>36982</c:v>
                </c:pt>
                <c:pt idx="26">
                  <c:v>37073</c:v>
                </c:pt>
                <c:pt idx="27">
                  <c:v>37165</c:v>
                </c:pt>
                <c:pt idx="28">
                  <c:v>37257</c:v>
                </c:pt>
                <c:pt idx="29">
                  <c:v>37347</c:v>
                </c:pt>
                <c:pt idx="30">
                  <c:v>37438</c:v>
                </c:pt>
                <c:pt idx="31">
                  <c:v>37530</c:v>
                </c:pt>
                <c:pt idx="32">
                  <c:v>37622</c:v>
                </c:pt>
                <c:pt idx="33">
                  <c:v>37712</c:v>
                </c:pt>
                <c:pt idx="34">
                  <c:v>37803</c:v>
                </c:pt>
                <c:pt idx="35">
                  <c:v>37895</c:v>
                </c:pt>
                <c:pt idx="36">
                  <c:v>37987</c:v>
                </c:pt>
                <c:pt idx="37">
                  <c:v>38078</c:v>
                </c:pt>
                <c:pt idx="38">
                  <c:v>38169</c:v>
                </c:pt>
                <c:pt idx="39">
                  <c:v>38261</c:v>
                </c:pt>
                <c:pt idx="40">
                  <c:v>38353</c:v>
                </c:pt>
                <c:pt idx="41">
                  <c:v>38443</c:v>
                </c:pt>
                <c:pt idx="42">
                  <c:v>38534</c:v>
                </c:pt>
                <c:pt idx="43">
                  <c:v>38626</c:v>
                </c:pt>
                <c:pt idx="44">
                  <c:v>38718</c:v>
                </c:pt>
                <c:pt idx="45">
                  <c:v>38808</c:v>
                </c:pt>
                <c:pt idx="46">
                  <c:v>38899</c:v>
                </c:pt>
                <c:pt idx="47">
                  <c:v>38991</c:v>
                </c:pt>
                <c:pt idx="48">
                  <c:v>39083</c:v>
                </c:pt>
                <c:pt idx="49">
                  <c:v>39173</c:v>
                </c:pt>
                <c:pt idx="50">
                  <c:v>39264</c:v>
                </c:pt>
                <c:pt idx="51">
                  <c:v>39356</c:v>
                </c:pt>
                <c:pt idx="52">
                  <c:v>39448</c:v>
                </c:pt>
                <c:pt idx="53">
                  <c:v>39539</c:v>
                </c:pt>
                <c:pt idx="54">
                  <c:v>39630</c:v>
                </c:pt>
                <c:pt idx="55">
                  <c:v>39722</c:v>
                </c:pt>
                <c:pt idx="56">
                  <c:v>39814</c:v>
                </c:pt>
                <c:pt idx="57">
                  <c:v>39904</c:v>
                </c:pt>
                <c:pt idx="58">
                  <c:v>39995</c:v>
                </c:pt>
                <c:pt idx="59">
                  <c:v>40087</c:v>
                </c:pt>
                <c:pt idx="60">
                  <c:v>40179</c:v>
                </c:pt>
                <c:pt idx="61">
                  <c:v>40269</c:v>
                </c:pt>
                <c:pt idx="62">
                  <c:v>40360</c:v>
                </c:pt>
                <c:pt idx="63">
                  <c:v>40452</c:v>
                </c:pt>
                <c:pt idx="64">
                  <c:v>40544</c:v>
                </c:pt>
                <c:pt idx="65">
                  <c:v>40634</c:v>
                </c:pt>
                <c:pt idx="66">
                  <c:v>40725</c:v>
                </c:pt>
                <c:pt idx="67">
                  <c:v>40817</c:v>
                </c:pt>
                <c:pt idx="68">
                  <c:v>40909</c:v>
                </c:pt>
                <c:pt idx="69">
                  <c:v>41000</c:v>
                </c:pt>
                <c:pt idx="70">
                  <c:v>41091</c:v>
                </c:pt>
                <c:pt idx="71">
                  <c:v>41183</c:v>
                </c:pt>
                <c:pt idx="72">
                  <c:v>41275</c:v>
                </c:pt>
                <c:pt idx="73">
                  <c:v>41365</c:v>
                </c:pt>
                <c:pt idx="74">
                  <c:v>41456</c:v>
                </c:pt>
                <c:pt idx="75">
                  <c:v>41548</c:v>
                </c:pt>
                <c:pt idx="76">
                  <c:v>41640</c:v>
                </c:pt>
                <c:pt idx="77">
                  <c:v>41730</c:v>
                </c:pt>
                <c:pt idx="78">
                  <c:v>41821</c:v>
                </c:pt>
                <c:pt idx="79">
                  <c:v>41913</c:v>
                </c:pt>
                <c:pt idx="80">
                  <c:v>42005</c:v>
                </c:pt>
                <c:pt idx="81">
                  <c:v>42095</c:v>
                </c:pt>
                <c:pt idx="82">
                  <c:v>42186</c:v>
                </c:pt>
                <c:pt idx="83">
                  <c:v>42278</c:v>
                </c:pt>
                <c:pt idx="84">
                  <c:v>42370</c:v>
                </c:pt>
                <c:pt idx="85">
                  <c:v>42461</c:v>
                </c:pt>
                <c:pt idx="86">
                  <c:v>42552</c:v>
                </c:pt>
                <c:pt idx="87">
                  <c:v>42644</c:v>
                </c:pt>
                <c:pt idx="88">
                  <c:v>42736</c:v>
                </c:pt>
                <c:pt idx="89">
                  <c:v>42826</c:v>
                </c:pt>
                <c:pt idx="90">
                  <c:v>42917</c:v>
                </c:pt>
                <c:pt idx="91">
                  <c:v>43009</c:v>
                </c:pt>
                <c:pt idx="92">
                  <c:v>43101</c:v>
                </c:pt>
                <c:pt idx="93">
                  <c:v>43191</c:v>
                </c:pt>
                <c:pt idx="94">
                  <c:v>43282</c:v>
                </c:pt>
                <c:pt idx="95">
                  <c:v>43374</c:v>
                </c:pt>
                <c:pt idx="96">
                  <c:v>43466</c:v>
                </c:pt>
                <c:pt idx="97">
                  <c:v>43556</c:v>
                </c:pt>
                <c:pt idx="98">
                  <c:v>43647</c:v>
                </c:pt>
                <c:pt idx="99">
                  <c:v>43739</c:v>
                </c:pt>
                <c:pt idx="100">
                  <c:v>43831</c:v>
                </c:pt>
                <c:pt idx="101">
                  <c:v>43922</c:v>
                </c:pt>
                <c:pt idx="102">
                  <c:v>44013</c:v>
                </c:pt>
                <c:pt idx="103">
                  <c:v>44105</c:v>
                </c:pt>
              </c:numCache>
            </c:numRef>
          </c:cat>
          <c:val>
            <c:numRef>
              <c:f>figure!$E$2:$E$105</c:f>
              <c:numCache>
                <c:formatCode>0.00</c:formatCode>
                <c:ptCount val="104"/>
                <c:pt idx="0">
                  <c:v>5.13</c:v>
                </c:pt>
                <c:pt idx="1">
                  <c:v>4.4866666669999997</c:v>
                </c:pt>
                <c:pt idx="2">
                  <c:v>4.0666666669999998</c:v>
                </c:pt>
                <c:pt idx="3">
                  <c:v>3.806666667</c:v>
                </c:pt>
                <c:pt idx="4" formatCode="0.0000">
                  <c:v>3.1833333330000002</c:v>
                </c:pt>
                <c:pt idx="5" formatCode="0.0000">
                  <c:v>2.846666667</c:v>
                </c:pt>
                <c:pt idx="6" formatCode="0.0000">
                  <c:v>2.9666666670000001</c:v>
                </c:pt>
                <c:pt idx="7" formatCode="0.0000">
                  <c:v>2.9933333329999998</c:v>
                </c:pt>
                <c:pt idx="8" formatCode="0.0000">
                  <c:v>3.08</c:v>
                </c:pt>
                <c:pt idx="9" formatCode="0.0000">
                  <c:v>3.2166666670000001</c:v>
                </c:pt>
                <c:pt idx="10" formatCode="0.0000">
                  <c:v>3.3666666670000001</c:v>
                </c:pt>
                <c:pt idx="11" formatCode="0.0000">
                  <c:v>3.673333333</c:v>
                </c:pt>
                <c:pt idx="12" formatCode="0.0000">
                  <c:v>3.4566666669999999</c:v>
                </c:pt>
                <c:pt idx="13" formatCode="0.0000">
                  <c:v>3.576666667</c:v>
                </c:pt>
                <c:pt idx="14" formatCode="0.0000">
                  <c:v>3.43</c:v>
                </c:pt>
                <c:pt idx="15" formatCode="0.0000">
                  <c:v>3.3566666669999998</c:v>
                </c:pt>
                <c:pt idx="16" formatCode="0.0000">
                  <c:v>3.09073333333333</c:v>
                </c:pt>
                <c:pt idx="17" formatCode="0.0000">
                  <c:v>2.6340666666666701</c:v>
                </c:pt>
                <c:pt idx="18" formatCode="0.0000">
                  <c:v>2.6993999999999998</c:v>
                </c:pt>
                <c:pt idx="19" formatCode="0.0000">
                  <c:v>3.4298000000000002</c:v>
                </c:pt>
                <c:pt idx="20" formatCode="0.0000">
                  <c:v>3.5423</c:v>
                </c:pt>
                <c:pt idx="21" formatCode="0.0000">
                  <c:v>4.2629999999999999</c:v>
                </c:pt>
                <c:pt idx="22" formatCode="0.0000">
                  <c:v>4.7375999999999996</c:v>
                </c:pt>
                <c:pt idx="23" formatCode="0.0000">
                  <c:v>5.0241666666666696</c:v>
                </c:pt>
                <c:pt idx="24" formatCode="0.0000">
                  <c:v>4.7450333333333301</c:v>
                </c:pt>
                <c:pt idx="25" formatCode="0.0000">
                  <c:v>4.5907666666666698</c:v>
                </c:pt>
                <c:pt idx="26" formatCode="0.0000">
                  <c:v>4.2678333333333303</c:v>
                </c:pt>
                <c:pt idx="27" formatCode="0.0000">
                  <c:v>3.4434999999999998</c:v>
                </c:pt>
                <c:pt idx="28" formatCode="0.0000">
                  <c:v>3.3622333333333301</c:v>
                </c:pt>
                <c:pt idx="29" formatCode="0.0000">
                  <c:v>3.4460000000000002</c:v>
                </c:pt>
                <c:pt idx="30" formatCode="0.0000">
                  <c:v>3.3573333333333299</c:v>
                </c:pt>
                <c:pt idx="31" formatCode="0.0000">
                  <c:v>3.1088</c:v>
                </c:pt>
                <c:pt idx="32" formatCode="0.0000">
                  <c:v>2.6831</c:v>
                </c:pt>
                <c:pt idx="33" formatCode="0.0000">
                  <c:v>2.3618999999999999</c:v>
                </c:pt>
                <c:pt idx="34" formatCode="0.0000">
                  <c:v>2.1392333333333302</c:v>
                </c:pt>
                <c:pt idx="35" formatCode="0.0000">
                  <c:v>2.14963333333333</c:v>
                </c:pt>
                <c:pt idx="36" formatCode="0.0000">
                  <c:v>2.06293333333333</c:v>
                </c:pt>
                <c:pt idx="37" formatCode="0.0000">
                  <c:v>2.08246666666667</c:v>
                </c:pt>
                <c:pt idx="38" formatCode="0.0000">
                  <c:v>2.1162999999999998</c:v>
                </c:pt>
                <c:pt idx="39" formatCode="0.0000">
                  <c:v>2.1636000000000002</c:v>
                </c:pt>
                <c:pt idx="40" formatCode="0.0000">
                  <c:v>2.1402999999999999</c:v>
                </c:pt>
                <c:pt idx="41" formatCode="0.0000">
                  <c:v>2.1246</c:v>
                </c:pt>
                <c:pt idx="42" formatCode="0.0000">
                  <c:v>2.1303333333333301</c:v>
                </c:pt>
                <c:pt idx="43" formatCode="0.0000">
                  <c:v>2.3434666666666701</c:v>
                </c:pt>
                <c:pt idx="44" formatCode="0.0000">
                  <c:v>2.6115666666666701</c:v>
                </c:pt>
                <c:pt idx="45" formatCode="0.0000">
                  <c:v>2.8895</c:v>
                </c:pt>
                <c:pt idx="46" formatCode="0.0000">
                  <c:v>3.22136666666667</c:v>
                </c:pt>
                <c:pt idx="47" formatCode="0.0000">
                  <c:v>3.59446666666667</c:v>
                </c:pt>
                <c:pt idx="48" formatCode="0.0000">
                  <c:v>3.82033333333333</c:v>
                </c:pt>
                <c:pt idx="49" formatCode="0.0000">
                  <c:v>4.06483333333333</c:v>
                </c:pt>
                <c:pt idx="50" formatCode="0.0000">
                  <c:v>4.5004999999999997</c:v>
                </c:pt>
                <c:pt idx="51" formatCode="0.0000">
                  <c:v>4.7247666666666701</c:v>
                </c:pt>
                <c:pt idx="52" formatCode="0.0000">
                  <c:v>4.4800000000000004</c:v>
                </c:pt>
                <c:pt idx="53" formatCode="0.0000">
                  <c:v>4.86046666666667</c:v>
                </c:pt>
                <c:pt idx="54" formatCode="0.0000">
                  <c:v>4.9817999999999998</c:v>
                </c:pt>
                <c:pt idx="55" formatCode="0.0000">
                  <c:v>4.2146666666666697</c:v>
                </c:pt>
                <c:pt idx="56" formatCode="0.0000">
                  <c:v>2.0116999999999998</c:v>
                </c:pt>
                <c:pt idx="57" formatCode="0.0000">
                  <c:v>1.31063333333333</c:v>
                </c:pt>
                <c:pt idx="58" formatCode="0.0000">
                  <c:v>0.86919999999999997</c:v>
                </c:pt>
                <c:pt idx="59" formatCode="0.0000">
                  <c:v>0.72189999999999999</c:v>
                </c:pt>
                <c:pt idx="60" formatCode="0.0000">
                  <c:v>0.66213333333333302</c:v>
                </c:pt>
                <c:pt idx="61" formatCode="0.0000">
                  <c:v>0.68626666666666603</c:v>
                </c:pt>
                <c:pt idx="62" formatCode="0.0000">
                  <c:v>0.87493333333333301</c:v>
                </c:pt>
                <c:pt idx="63" formatCode="0.0000">
                  <c:v>1.02046666666667</c:v>
                </c:pt>
                <c:pt idx="64" formatCode="0.0000">
                  <c:v>1.09313333333333</c:v>
                </c:pt>
                <c:pt idx="65" formatCode="0.0000">
                  <c:v>1.41163333333333</c:v>
                </c:pt>
                <c:pt idx="66" formatCode="0.0000">
                  <c:v>1.56206666666667</c:v>
                </c:pt>
                <c:pt idx="67" formatCode="0.0000">
                  <c:v>1.49556666666667</c:v>
                </c:pt>
                <c:pt idx="68" formatCode="0.0000">
                  <c:v>1.0429999999999999</c:v>
                </c:pt>
                <c:pt idx="69" formatCode="0.0000">
                  <c:v>0.69603333333333295</c:v>
                </c:pt>
                <c:pt idx="70" formatCode="0.0000">
                  <c:v>0.35856666666666698</c:v>
                </c:pt>
                <c:pt idx="71" formatCode="0.0000">
                  <c:v>0.19513333333333299</c:v>
                </c:pt>
                <c:pt idx="72" formatCode="0.0000">
                  <c:v>0.211466666666667</c:v>
                </c:pt>
                <c:pt idx="73" formatCode="0.0000">
                  <c:v>0.20680000000000001</c:v>
                </c:pt>
                <c:pt idx="74" formatCode="0.0000">
                  <c:v>0.2235</c:v>
                </c:pt>
                <c:pt idx="75" formatCode="0.0000">
                  <c:v>0.2409</c:v>
                </c:pt>
                <c:pt idx="76" formatCode="0.0000">
                  <c:v>0.29513333333333303</c:v>
                </c:pt>
                <c:pt idx="77" formatCode="0.0000">
                  <c:v>0.29856666666666698</c:v>
                </c:pt>
                <c:pt idx="78" formatCode="0.0000">
                  <c:v>0.164566666666667</c:v>
                </c:pt>
                <c:pt idx="79" formatCode="0.0000">
                  <c:v>8.1466666666666701E-2</c:v>
                </c:pt>
                <c:pt idx="80" formatCode="0.0000">
                  <c:v>4.6033333333333301E-2</c:v>
                </c:pt>
                <c:pt idx="81" formatCode="0.0000">
                  <c:v>-6.5333333333333302E-3</c:v>
                </c:pt>
                <c:pt idx="82" formatCode="0.0000">
                  <c:v>-2.7799999999999998E-2</c:v>
                </c:pt>
                <c:pt idx="83" formatCode="0.0000">
                  <c:v>-8.9166666666666602E-2</c:v>
                </c:pt>
                <c:pt idx="84" formatCode="0.0000">
                  <c:v>-0.18606666666666699</c:v>
                </c:pt>
                <c:pt idx="85" formatCode="0.0000">
                  <c:v>-0.2581</c:v>
                </c:pt>
                <c:pt idx="86" formatCode="0.0000">
                  <c:v>-0.29809999999999998</c:v>
                </c:pt>
                <c:pt idx="87" formatCode="0.0000">
                  <c:v>-0.3125</c:v>
                </c:pt>
                <c:pt idx="88" formatCode="0.0000">
                  <c:v>-0.32779999999999998</c:v>
                </c:pt>
                <c:pt idx="89" formatCode="0.0000">
                  <c:v>-0.32996666666666702</c:v>
                </c:pt>
                <c:pt idx="90" formatCode="0.0000">
                  <c:v>-0.329633333333333</c:v>
                </c:pt>
                <c:pt idx="91" formatCode="0.0000">
                  <c:v>-0.32879999999999998</c:v>
                </c:pt>
                <c:pt idx="92" formatCode="0.0000">
                  <c:v>-0.32829999999999998</c:v>
                </c:pt>
                <c:pt idx="93" formatCode="0.0000">
                  <c:v>-0.32523333333333299</c:v>
                </c:pt>
                <c:pt idx="94" formatCode="0.0000">
                  <c:v>-0.31950000000000001</c:v>
                </c:pt>
                <c:pt idx="95" formatCode="0.0000">
                  <c:v>-0.31533333333333302</c:v>
                </c:pt>
                <c:pt idx="96" formatCode="0.0000">
                  <c:v>-0.30853333333333299</c:v>
                </c:pt>
                <c:pt idx="97" formatCode="0.0000">
                  <c:v>-0.31709999999999999</c:v>
                </c:pt>
                <c:pt idx="98" formatCode="0.0000">
                  <c:v>-0.39673333333333299</c:v>
                </c:pt>
                <c:pt idx="99" formatCode="0.0000">
                  <c:v>-0.40296666666666697</c:v>
                </c:pt>
                <c:pt idx="100" formatCode="0.0000">
                  <c:v>-0.40550000000000003</c:v>
                </c:pt>
                <c:pt idx="101" formatCode="0.0000">
                  <c:v>-0.30066666666666703</c:v>
                </c:pt>
                <c:pt idx="102" formatCode="0.0000">
                  <c:v>-0.471733333333333</c:v>
                </c:pt>
                <c:pt idx="103" formatCode="0.0000">
                  <c:v>-0.52270000000000005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0-49F1-B1F0-F0B9BFA7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12176"/>
        <c:axId val="2085220080"/>
      </c:lineChart>
      <c:dateAx>
        <c:axId val="2085212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0080"/>
        <c:crosses val="autoZero"/>
        <c:auto val="1"/>
        <c:lblOffset val="100"/>
        <c:baseTimeUnit val="months"/>
      </c:dateAx>
      <c:valAx>
        <c:axId val="20852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12176"/>
        <c:crosses val="autoZero"/>
        <c:crossBetween val="between"/>
      </c:valAx>
      <c:valAx>
        <c:axId val="1957106736"/>
        <c:scaling>
          <c:orientation val="minMax"/>
          <c:max val="0.51"/>
          <c:min val="0.5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08816"/>
        <c:crosses val="max"/>
        <c:crossBetween val="between"/>
      </c:valAx>
      <c:dateAx>
        <c:axId val="1957108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71067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1</xdr:row>
      <xdr:rowOff>110490</xdr:rowOff>
    </xdr:from>
    <xdr:to>
      <xdr:col>32</xdr:col>
      <xdr:colOff>502920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5CBB0-52A3-48AC-8F75-3F600CBE8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30</xdr:col>
      <xdr:colOff>281940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E0E6C-415A-42FF-AF2B-94B47E0BA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98A2-AB95-4B93-ACE4-5A33E778166C}">
  <dimension ref="A1:U105"/>
  <sheetViews>
    <sheetView workbookViewId="0">
      <selection activeCell="G6" sqref="G6:G105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15.88671875" bestFit="1" customWidth="1"/>
    <col min="4" max="4" width="19.33203125" bestFit="1" customWidth="1"/>
    <col min="5" max="5" width="13.109375" bestFit="1" customWidth="1"/>
    <col min="6" max="6" width="10.5546875" bestFit="1" customWidth="1"/>
  </cols>
  <sheetData>
    <row r="1" spans="1:21" x14ac:dyDescent="0.3">
      <c r="A1" t="s">
        <v>4</v>
      </c>
      <c r="B1" t="s">
        <v>2</v>
      </c>
      <c r="C1" t="s">
        <v>1</v>
      </c>
      <c r="D1" t="s">
        <v>0</v>
      </c>
      <c r="E1" t="s">
        <v>3</v>
      </c>
      <c r="F1" t="s">
        <v>8</v>
      </c>
      <c r="U1" t="s">
        <v>9</v>
      </c>
    </row>
    <row r="2" spans="1:21" x14ac:dyDescent="0.3">
      <c r="A2" s="1">
        <v>34700</v>
      </c>
      <c r="B2">
        <v>116638</v>
      </c>
      <c r="C2">
        <v>13310</v>
      </c>
      <c r="D2">
        <v>28035</v>
      </c>
      <c r="E2">
        <v>5.13</v>
      </c>
      <c r="F2">
        <v>15.4299359167</v>
      </c>
    </row>
    <row r="3" spans="1:21" x14ac:dyDescent="0.3">
      <c r="A3" s="1">
        <v>34790</v>
      </c>
      <c r="B3">
        <v>116624</v>
      </c>
      <c r="C3">
        <v>12376</v>
      </c>
      <c r="D3">
        <v>29418</v>
      </c>
      <c r="E3">
        <v>4.4866666669999997</v>
      </c>
      <c r="F3">
        <v>15.4473776667</v>
      </c>
    </row>
    <row r="4" spans="1:21" x14ac:dyDescent="0.3">
      <c r="A4" s="1">
        <v>34881</v>
      </c>
      <c r="B4">
        <v>114315</v>
      </c>
      <c r="C4">
        <v>13614</v>
      </c>
      <c r="D4">
        <v>26788</v>
      </c>
      <c r="E4">
        <v>4.0666666669999998</v>
      </c>
      <c r="F4">
        <v>15.464819416699999</v>
      </c>
    </row>
    <row r="5" spans="1:21" x14ac:dyDescent="0.3">
      <c r="A5" s="1">
        <v>34973</v>
      </c>
      <c r="B5">
        <v>121939</v>
      </c>
      <c r="C5">
        <v>13806</v>
      </c>
      <c r="D5">
        <v>28996</v>
      </c>
      <c r="E5">
        <v>3.806666667</v>
      </c>
      <c r="F5">
        <v>15.482261166700001</v>
      </c>
    </row>
    <row r="6" spans="1:21" x14ac:dyDescent="0.3">
      <c r="A6" s="1">
        <v>35065</v>
      </c>
      <c r="B6">
        <v>119460</v>
      </c>
      <c r="C6">
        <v>14112</v>
      </c>
      <c r="D6">
        <v>27538</v>
      </c>
      <c r="E6">
        <v>3.1833333330000002</v>
      </c>
      <c r="F6">
        <v>15.499990499999999</v>
      </c>
      <c r="G6">
        <f>(D6-D2)/D2</f>
        <v>-1.7727840199750312E-2</v>
      </c>
    </row>
    <row r="7" spans="1:21" x14ac:dyDescent="0.3">
      <c r="A7" s="1">
        <v>35156</v>
      </c>
      <c r="B7">
        <v>121240</v>
      </c>
      <c r="C7">
        <v>13287</v>
      </c>
      <c r="D7">
        <v>28951</v>
      </c>
      <c r="E7">
        <v>2.846666667</v>
      </c>
      <c r="F7">
        <v>15.518295</v>
      </c>
      <c r="G7">
        <f t="shared" ref="G7:G70" si="0">(D7-D3)/D3</f>
        <v>-1.5874634577469578E-2</v>
      </c>
    </row>
    <row r="8" spans="1:21" x14ac:dyDescent="0.3">
      <c r="A8" s="1">
        <v>35247</v>
      </c>
      <c r="B8">
        <v>118805</v>
      </c>
      <c r="C8">
        <v>14303</v>
      </c>
      <c r="D8">
        <v>26493</v>
      </c>
      <c r="E8">
        <v>2.9666666670000001</v>
      </c>
      <c r="F8">
        <v>15.536599499999999</v>
      </c>
      <c r="G8">
        <f t="shared" si="0"/>
        <v>-1.1012393609078693E-2</v>
      </c>
    </row>
    <row r="9" spans="1:21" x14ac:dyDescent="0.3">
      <c r="A9" s="1">
        <v>35339</v>
      </c>
      <c r="B9">
        <v>126417</v>
      </c>
      <c r="C9">
        <v>14872</v>
      </c>
      <c r="D9">
        <v>28850</v>
      </c>
      <c r="E9">
        <v>2.9933333329999998</v>
      </c>
      <c r="F9">
        <v>15.554904000000001</v>
      </c>
      <c r="G9">
        <f t="shared" si="0"/>
        <v>-5.0351772658297697E-3</v>
      </c>
    </row>
    <row r="10" spans="1:21" x14ac:dyDescent="0.3">
      <c r="A10" s="1">
        <v>35431</v>
      </c>
      <c r="B10">
        <v>124032</v>
      </c>
      <c r="C10">
        <v>14594</v>
      </c>
      <c r="D10">
        <v>28428</v>
      </c>
      <c r="E10">
        <v>3.08</v>
      </c>
      <c r="F10">
        <v>15.574364083300001</v>
      </c>
      <c r="G10">
        <f t="shared" si="0"/>
        <v>3.2318977413029269E-2</v>
      </c>
    </row>
    <row r="11" spans="1:21" x14ac:dyDescent="0.3">
      <c r="A11" s="1">
        <v>35521</v>
      </c>
      <c r="B11">
        <v>126411</v>
      </c>
      <c r="C11">
        <v>13682</v>
      </c>
      <c r="D11">
        <v>29791</v>
      </c>
      <c r="E11">
        <v>3.2166666670000001</v>
      </c>
      <c r="F11">
        <v>15.596135333299999</v>
      </c>
      <c r="G11">
        <f t="shared" si="0"/>
        <v>2.9014541812027218E-2</v>
      </c>
    </row>
    <row r="12" spans="1:21" x14ac:dyDescent="0.3">
      <c r="A12" s="1">
        <v>35612</v>
      </c>
      <c r="B12">
        <v>123968</v>
      </c>
      <c r="C12">
        <v>14560</v>
      </c>
      <c r="D12">
        <v>27355</v>
      </c>
      <c r="E12">
        <v>3.3666666670000001</v>
      </c>
      <c r="F12">
        <v>15.6179065833</v>
      </c>
      <c r="G12">
        <f t="shared" si="0"/>
        <v>3.2536896538708338E-2</v>
      </c>
    </row>
    <row r="13" spans="1:21" x14ac:dyDescent="0.3">
      <c r="A13" s="1">
        <v>35704</v>
      </c>
      <c r="B13">
        <v>132540</v>
      </c>
      <c r="C13">
        <v>15506</v>
      </c>
      <c r="D13">
        <v>29823</v>
      </c>
      <c r="E13">
        <v>3.673333333</v>
      </c>
      <c r="F13">
        <v>15.6396778333</v>
      </c>
      <c r="G13">
        <f t="shared" si="0"/>
        <v>3.3726169844020798E-2</v>
      </c>
    </row>
    <row r="14" spans="1:21" x14ac:dyDescent="0.3">
      <c r="A14" s="1">
        <v>35796</v>
      </c>
      <c r="B14">
        <v>131237</v>
      </c>
      <c r="C14">
        <v>15324</v>
      </c>
      <c r="D14">
        <v>29513</v>
      </c>
      <c r="E14">
        <v>3.4566666669999999</v>
      </c>
      <c r="F14">
        <v>15.6630280833</v>
      </c>
      <c r="G14">
        <f t="shared" si="0"/>
        <v>3.8166596313493742E-2</v>
      </c>
    </row>
    <row r="15" spans="1:21" x14ac:dyDescent="0.3">
      <c r="A15" s="1">
        <v>35886</v>
      </c>
      <c r="B15">
        <v>132221</v>
      </c>
      <c r="C15">
        <v>14159</v>
      </c>
      <c r="D15">
        <v>31031</v>
      </c>
      <c r="E15">
        <v>3.576666667</v>
      </c>
      <c r="F15">
        <v>15.6895363333</v>
      </c>
      <c r="G15">
        <f t="shared" si="0"/>
        <v>4.1623309053069719E-2</v>
      </c>
    </row>
    <row r="16" spans="1:21" x14ac:dyDescent="0.3">
      <c r="A16" s="1">
        <v>35977</v>
      </c>
      <c r="B16">
        <v>129073</v>
      </c>
      <c r="C16">
        <v>15327</v>
      </c>
      <c r="D16">
        <v>28512</v>
      </c>
      <c r="E16">
        <v>3.43</v>
      </c>
      <c r="F16">
        <v>15.7160445833</v>
      </c>
      <c r="G16">
        <f t="shared" si="0"/>
        <v>4.229574118077134E-2</v>
      </c>
    </row>
    <row r="17" spans="1:7" x14ac:dyDescent="0.3">
      <c r="A17" s="1">
        <v>36069</v>
      </c>
      <c r="B17">
        <v>138087</v>
      </c>
      <c r="C17">
        <v>16476</v>
      </c>
      <c r="D17">
        <v>30955</v>
      </c>
      <c r="E17" s="2">
        <v>3.3566666669999998</v>
      </c>
      <c r="F17">
        <v>15.7425528333</v>
      </c>
      <c r="G17">
        <f t="shared" si="0"/>
        <v>3.795728129296181E-2</v>
      </c>
    </row>
    <row r="18" spans="1:7" x14ac:dyDescent="0.3">
      <c r="A18" s="1">
        <v>36161</v>
      </c>
      <c r="B18">
        <v>136954</v>
      </c>
      <c r="C18">
        <v>16462</v>
      </c>
      <c r="D18">
        <v>30126</v>
      </c>
      <c r="E18" s="2">
        <v>3.09073333333333</v>
      </c>
      <c r="F18">
        <v>15.768868749999999</v>
      </c>
      <c r="G18">
        <f t="shared" si="0"/>
        <v>2.0770507911767697E-2</v>
      </c>
    </row>
    <row r="19" spans="1:7" x14ac:dyDescent="0.3">
      <c r="A19" s="1">
        <v>36251</v>
      </c>
      <c r="B19">
        <v>138371</v>
      </c>
      <c r="C19">
        <v>15441</v>
      </c>
      <c r="D19">
        <v>31617</v>
      </c>
      <c r="E19" s="2">
        <v>2.6340666666666701</v>
      </c>
      <c r="F19">
        <v>15.7948</v>
      </c>
      <c r="G19">
        <f t="shared" si="0"/>
        <v>1.8884341464986628E-2</v>
      </c>
    </row>
    <row r="20" spans="1:7" x14ac:dyDescent="0.3">
      <c r="A20" s="1">
        <v>36342</v>
      </c>
      <c r="B20">
        <v>135498</v>
      </c>
      <c r="C20">
        <v>16301</v>
      </c>
      <c r="D20">
        <v>29057</v>
      </c>
      <c r="E20" s="2">
        <v>2.6993999999999998</v>
      </c>
      <c r="F20">
        <v>15.82073125</v>
      </c>
      <c r="G20">
        <f t="shared" si="0"/>
        <v>1.9114758698092031E-2</v>
      </c>
    </row>
    <row r="21" spans="1:7" x14ac:dyDescent="0.3">
      <c r="A21" s="1">
        <v>36434</v>
      </c>
      <c r="B21">
        <v>146497</v>
      </c>
      <c r="C21">
        <v>17704</v>
      </c>
      <c r="D21">
        <v>31831</v>
      </c>
      <c r="E21" s="2">
        <v>3.4298000000000002</v>
      </c>
      <c r="F21">
        <v>15.846662500000001</v>
      </c>
      <c r="G21">
        <f t="shared" si="0"/>
        <v>2.8299143918591504E-2</v>
      </c>
    </row>
    <row r="22" spans="1:7" x14ac:dyDescent="0.3">
      <c r="A22" s="1">
        <v>36526</v>
      </c>
      <c r="B22">
        <v>144195</v>
      </c>
      <c r="C22">
        <v>17466</v>
      </c>
      <c r="D22">
        <v>30945</v>
      </c>
      <c r="E22" s="2">
        <v>3.5423</v>
      </c>
      <c r="F22">
        <v>15.8742104167</v>
      </c>
      <c r="G22">
        <f t="shared" si="0"/>
        <v>2.7185819557857E-2</v>
      </c>
    </row>
    <row r="23" spans="1:7" x14ac:dyDescent="0.3">
      <c r="A23" s="1">
        <v>36617</v>
      </c>
      <c r="B23">
        <v>145137</v>
      </c>
      <c r="C23">
        <v>16440</v>
      </c>
      <c r="D23">
        <v>32786</v>
      </c>
      <c r="E23" s="2">
        <v>4.2629999999999999</v>
      </c>
      <c r="F23">
        <v>15.904991666699999</v>
      </c>
      <c r="G23">
        <f t="shared" si="0"/>
        <v>3.6973779928519468E-2</v>
      </c>
    </row>
    <row r="24" spans="1:7" x14ac:dyDescent="0.3">
      <c r="A24" s="1">
        <v>36708</v>
      </c>
      <c r="B24">
        <v>140451</v>
      </c>
      <c r="C24">
        <v>15242</v>
      </c>
      <c r="D24">
        <v>30092</v>
      </c>
      <c r="E24" s="2">
        <v>4.7375999999999996</v>
      </c>
      <c r="F24">
        <v>15.9357729167</v>
      </c>
      <c r="G24">
        <f t="shared" si="0"/>
        <v>3.5619644147709677E-2</v>
      </c>
    </row>
    <row r="25" spans="1:7" x14ac:dyDescent="0.3">
      <c r="A25" s="1">
        <v>36800</v>
      </c>
      <c r="B25">
        <v>150941</v>
      </c>
      <c r="C25">
        <v>18222</v>
      </c>
      <c r="D25">
        <v>32856</v>
      </c>
      <c r="E25" s="2">
        <v>5.0241666666666696</v>
      </c>
      <c r="F25">
        <v>15.9665541667</v>
      </c>
      <c r="G25">
        <f t="shared" si="0"/>
        <v>3.220131318525965E-2</v>
      </c>
    </row>
    <row r="26" spans="1:7" x14ac:dyDescent="0.3">
      <c r="A26" s="1">
        <v>36892</v>
      </c>
      <c r="B26">
        <v>148200</v>
      </c>
      <c r="C26">
        <v>17477</v>
      </c>
      <c r="D26">
        <v>32414</v>
      </c>
      <c r="E26" s="2">
        <v>4.7450333333333301</v>
      </c>
      <c r="F26">
        <v>15.996925833300001</v>
      </c>
      <c r="G26">
        <f t="shared" si="0"/>
        <v>4.7471320084020038E-2</v>
      </c>
    </row>
    <row r="27" spans="1:7" x14ac:dyDescent="0.3">
      <c r="A27" s="1">
        <v>36982</v>
      </c>
      <c r="B27">
        <v>149408</v>
      </c>
      <c r="C27">
        <v>16834</v>
      </c>
      <c r="D27">
        <v>34365</v>
      </c>
      <c r="E27" s="2">
        <v>4.5907666666666698</v>
      </c>
      <c r="F27">
        <v>16.026478333300002</v>
      </c>
      <c r="G27">
        <f t="shared" si="0"/>
        <v>4.8160800341609224E-2</v>
      </c>
    </row>
    <row r="28" spans="1:7" x14ac:dyDescent="0.3">
      <c r="A28" s="1">
        <v>37073</v>
      </c>
      <c r="B28">
        <v>143558</v>
      </c>
      <c r="C28">
        <v>15756</v>
      </c>
      <c r="D28">
        <v>31298</v>
      </c>
      <c r="E28" s="2">
        <v>4.2678333333333303</v>
      </c>
      <c r="F28">
        <v>16.056030833299999</v>
      </c>
      <c r="G28">
        <f t="shared" si="0"/>
        <v>4.0077096902831316E-2</v>
      </c>
    </row>
    <row r="29" spans="1:7" x14ac:dyDescent="0.3">
      <c r="A29" s="1">
        <v>37165</v>
      </c>
      <c r="B29">
        <v>153077</v>
      </c>
      <c r="C29">
        <v>18673</v>
      </c>
      <c r="D29">
        <v>34301</v>
      </c>
      <c r="E29" s="2">
        <v>3.4434999999999998</v>
      </c>
      <c r="F29">
        <v>16.085583333300001</v>
      </c>
      <c r="G29">
        <f t="shared" si="0"/>
        <v>4.3979790601412223E-2</v>
      </c>
    </row>
    <row r="30" spans="1:7" x14ac:dyDescent="0.3">
      <c r="A30" s="1">
        <v>37257</v>
      </c>
      <c r="B30">
        <v>148325</v>
      </c>
      <c r="C30">
        <v>18217</v>
      </c>
      <c r="D30">
        <v>33528</v>
      </c>
      <c r="E30" s="2">
        <v>3.3622333333333301</v>
      </c>
      <c r="F30">
        <v>16.112558916699999</v>
      </c>
      <c r="G30">
        <f t="shared" si="0"/>
        <v>3.4367865737027208E-2</v>
      </c>
    </row>
    <row r="31" spans="1:7" x14ac:dyDescent="0.3">
      <c r="A31" s="1">
        <v>37347</v>
      </c>
      <c r="B31">
        <v>149889</v>
      </c>
      <c r="C31">
        <v>16866</v>
      </c>
      <c r="D31">
        <v>36108</v>
      </c>
      <c r="E31" s="2">
        <v>3.4460000000000002</v>
      </c>
      <c r="F31">
        <v>16.1343806667</v>
      </c>
      <c r="G31">
        <f t="shared" si="0"/>
        <v>5.0720209515495419E-2</v>
      </c>
    </row>
    <row r="32" spans="1:7" x14ac:dyDescent="0.3">
      <c r="A32" s="1">
        <v>37438</v>
      </c>
      <c r="B32">
        <v>144446</v>
      </c>
      <c r="C32">
        <v>15337</v>
      </c>
      <c r="D32">
        <v>32737</v>
      </c>
      <c r="E32" s="2">
        <v>3.3573333333333299</v>
      </c>
      <c r="F32">
        <v>16.156202416700001</v>
      </c>
      <c r="G32">
        <f t="shared" si="0"/>
        <v>4.5977378746245766E-2</v>
      </c>
    </row>
    <row r="33" spans="1:7" x14ac:dyDescent="0.3">
      <c r="A33" s="1">
        <v>37530</v>
      </c>
      <c r="B33">
        <v>152870</v>
      </c>
      <c r="C33">
        <v>18608</v>
      </c>
      <c r="D33">
        <v>35777</v>
      </c>
      <c r="E33" s="2">
        <v>3.1088</v>
      </c>
      <c r="F33">
        <v>16.178024166699998</v>
      </c>
      <c r="G33">
        <f t="shared" si="0"/>
        <v>4.3030815428121628E-2</v>
      </c>
    </row>
    <row r="34" spans="1:7" x14ac:dyDescent="0.3">
      <c r="A34" s="1">
        <v>37622</v>
      </c>
      <c r="B34">
        <v>149303</v>
      </c>
      <c r="C34">
        <v>17733</v>
      </c>
      <c r="D34">
        <v>34621</v>
      </c>
      <c r="E34" s="2">
        <v>2.6831</v>
      </c>
      <c r="F34">
        <v>16.198027</v>
      </c>
      <c r="G34">
        <f t="shared" si="0"/>
        <v>3.2599618229539488E-2</v>
      </c>
    </row>
    <row r="35" spans="1:7" x14ac:dyDescent="0.3">
      <c r="A35" s="1">
        <v>37712</v>
      </c>
      <c r="B35">
        <v>149417</v>
      </c>
      <c r="C35">
        <v>17072</v>
      </c>
      <c r="D35">
        <v>36864</v>
      </c>
      <c r="E35" s="2">
        <v>2.3618999999999999</v>
      </c>
      <c r="F35">
        <v>16.214392</v>
      </c>
      <c r="G35">
        <f t="shared" si="0"/>
        <v>2.0937188434695914E-2</v>
      </c>
    </row>
    <row r="36" spans="1:7" x14ac:dyDescent="0.3">
      <c r="A36" s="1">
        <v>37803</v>
      </c>
      <c r="B36">
        <v>144122</v>
      </c>
      <c r="C36">
        <v>15761</v>
      </c>
      <c r="D36">
        <v>33474</v>
      </c>
      <c r="E36" s="2">
        <v>2.1392333333333302</v>
      </c>
      <c r="F36">
        <v>16.230757000000001</v>
      </c>
      <c r="G36">
        <f t="shared" si="0"/>
        <v>2.2512753153923697E-2</v>
      </c>
    </row>
    <row r="37" spans="1:7" x14ac:dyDescent="0.3">
      <c r="A37" s="1">
        <v>37895</v>
      </c>
      <c r="B37">
        <v>153626</v>
      </c>
      <c r="C37">
        <v>18703</v>
      </c>
      <c r="D37">
        <v>37035</v>
      </c>
      <c r="E37" s="2">
        <v>2.14963333333333</v>
      </c>
      <c r="F37">
        <v>16.247122000000001</v>
      </c>
      <c r="G37">
        <f t="shared" si="0"/>
        <v>3.5162255080079384E-2</v>
      </c>
    </row>
    <row r="38" spans="1:7" x14ac:dyDescent="0.3">
      <c r="A38" s="1">
        <v>37987</v>
      </c>
      <c r="B38">
        <v>151286</v>
      </c>
      <c r="C38">
        <v>17805</v>
      </c>
      <c r="D38">
        <v>33967</v>
      </c>
      <c r="E38" s="2">
        <v>2.06293333333333</v>
      </c>
      <c r="F38">
        <v>16.261989833299999</v>
      </c>
      <c r="G38">
        <f t="shared" si="0"/>
        <v>-1.8890268911932063E-2</v>
      </c>
    </row>
    <row r="39" spans="1:7" x14ac:dyDescent="0.3">
      <c r="A39" s="1">
        <v>38078</v>
      </c>
      <c r="B39">
        <v>152426</v>
      </c>
      <c r="C39">
        <v>17525</v>
      </c>
      <c r="D39">
        <v>36836</v>
      </c>
      <c r="E39" s="2">
        <v>2.08246666666667</v>
      </c>
      <c r="F39">
        <v>16.2738633333</v>
      </c>
      <c r="G39">
        <f t="shared" si="0"/>
        <v>-7.5954861111111112E-4</v>
      </c>
    </row>
    <row r="40" spans="1:7" x14ac:dyDescent="0.3">
      <c r="A40" s="1">
        <v>38169</v>
      </c>
      <c r="B40">
        <v>147419</v>
      </c>
      <c r="C40">
        <v>15829</v>
      </c>
      <c r="D40">
        <v>33304</v>
      </c>
      <c r="E40" s="2">
        <v>2.1162999999999998</v>
      </c>
      <c r="F40">
        <v>16.2857368333</v>
      </c>
      <c r="G40">
        <f t="shared" si="0"/>
        <v>-5.0785684411782279E-3</v>
      </c>
    </row>
    <row r="41" spans="1:7" x14ac:dyDescent="0.3">
      <c r="A41" s="1">
        <v>38261</v>
      </c>
      <c r="B41">
        <v>157166</v>
      </c>
      <c r="C41">
        <v>18988</v>
      </c>
      <c r="D41">
        <v>37218</v>
      </c>
      <c r="E41" s="2">
        <v>2.1636000000000002</v>
      </c>
      <c r="F41">
        <v>16.2976103333</v>
      </c>
      <c r="G41">
        <f t="shared" si="0"/>
        <v>4.9412717699473469E-3</v>
      </c>
    </row>
    <row r="42" spans="1:7" x14ac:dyDescent="0.3">
      <c r="A42" s="1">
        <v>38353</v>
      </c>
      <c r="B42">
        <v>152604</v>
      </c>
      <c r="C42">
        <v>17635</v>
      </c>
      <c r="D42">
        <v>34028</v>
      </c>
      <c r="E42" s="2">
        <v>2.1402999999999999</v>
      </c>
      <c r="F42">
        <v>16.3079163333</v>
      </c>
      <c r="G42">
        <f t="shared" si="0"/>
        <v>1.7958606883151293E-3</v>
      </c>
    </row>
    <row r="43" spans="1:7" x14ac:dyDescent="0.3">
      <c r="A43" s="1">
        <v>38443</v>
      </c>
      <c r="B43">
        <v>155847</v>
      </c>
      <c r="C43">
        <v>17552</v>
      </c>
      <c r="D43">
        <v>36960</v>
      </c>
      <c r="E43" s="2">
        <v>2.1246</v>
      </c>
      <c r="F43">
        <v>16.315087333299999</v>
      </c>
      <c r="G43">
        <f t="shared" si="0"/>
        <v>3.366272125095016E-3</v>
      </c>
    </row>
    <row r="44" spans="1:7" x14ac:dyDescent="0.3">
      <c r="A44" s="1">
        <v>38534</v>
      </c>
      <c r="B44">
        <v>151292</v>
      </c>
      <c r="C44">
        <v>16629</v>
      </c>
      <c r="D44">
        <v>33997</v>
      </c>
      <c r="E44" s="2">
        <v>2.1303333333333301</v>
      </c>
      <c r="F44">
        <v>16.322258333299999</v>
      </c>
      <c r="G44">
        <f t="shared" si="0"/>
        <v>2.0808311313956281E-2</v>
      </c>
    </row>
    <row r="45" spans="1:7" x14ac:dyDescent="0.3">
      <c r="A45" s="1">
        <v>38626</v>
      </c>
      <c r="B45">
        <v>161004</v>
      </c>
      <c r="C45">
        <v>19546</v>
      </c>
      <c r="D45">
        <v>38061</v>
      </c>
      <c r="E45" s="2">
        <v>2.3434666666666701</v>
      </c>
      <c r="F45">
        <v>16.329429333299998</v>
      </c>
      <c r="G45">
        <f t="shared" si="0"/>
        <v>2.2650330485249073E-2</v>
      </c>
    </row>
    <row r="46" spans="1:7" x14ac:dyDescent="0.3">
      <c r="A46" s="1">
        <v>38718</v>
      </c>
      <c r="B46">
        <v>158241</v>
      </c>
      <c r="C46">
        <v>18578</v>
      </c>
      <c r="D46">
        <v>36917</v>
      </c>
      <c r="E46" s="2">
        <v>2.6115666666666701</v>
      </c>
      <c r="F46">
        <v>16.336191833299999</v>
      </c>
      <c r="G46">
        <f t="shared" si="0"/>
        <v>8.4900670036440584E-2</v>
      </c>
    </row>
    <row r="47" spans="1:7" x14ac:dyDescent="0.3">
      <c r="A47" s="1">
        <v>38808</v>
      </c>
      <c r="B47">
        <v>161466</v>
      </c>
      <c r="C47">
        <v>18445</v>
      </c>
      <c r="D47">
        <v>39953</v>
      </c>
      <c r="E47" s="2">
        <v>2.8895</v>
      </c>
      <c r="F47">
        <v>16.342137333299998</v>
      </c>
      <c r="G47">
        <f t="shared" si="0"/>
        <v>8.0979437229437234E-2</v>
      </c>
    </row>
    <row r="48" spans="1:7" x14ac:dyDescent="0.3">
      <c r="A48" s="1">
        <v>38899</v>
      </c>
      <c r="B48">
        <v>156216</v>
      </c>
      <c r="C48">
        <v>17325</v>
      </c>
      <c r="D48">
        <v>36581</v>
      </c>
      <c r="E48" s="2">
        <v>3.22136666666667</v>
      </c>
      <c r="F48">
        <v>16.348082833300001</v>
      </c>
      <c r="G48">
        <f t="shared" si="0"/>
        <v>7.6006706474100655E-2</v>
      </c>
    </row>
    <row r="49" spans="1:7" x14ac:dyDescent="0.3">
      <c r="A49" s="1">
        <v>38991</v>
      </c>
      <c r="B49">
        <v>166313</v>
      </c>
      <c r="C49">
        <v>20180</v>
      </c>
      <c r="D49">
        <v>41512</v>
      </c>
      <c r="E49" s="2">
        <v>3.59446666666667</v>
      </c>
      <c r="F49">
        <v>16.3540283333</v>
      </c>
      <c r="G49">
        <f t="shared" si="0"/>
        <v>9.0670239878090433E-2</v>
      </c>
    </row>
    <row r="50" spans="1:7" x14ac:dyDescent="0.3">
      <c r="A50" s="1">
        <v>39083</v>
      </c>
      <c r="B50">
        <v>163670</v>
      </c>
      <c r="C50">
        <v>19388</v>
      </c>
      <c r="D50">
        <v>38094</v>
      </c>
      <c r="E50" s="2">
        <v>3.82033333333333</v>
      </c>
      <c r="F50">
        <v>16.361942583299999</v>
      </c>
      <c r="G50">
        <f t="shared" si="0"/>
        <v>3.1882330633583443E-2</v>
      </c>
    </row>
    <row r="51" spans="1:7" x14ac:dyDescent="0.3">
      <c r="A51" s="1">
        <v>39173</v>
      </c>
      <c r="B51">
        <v>166693</v>
      </c>
      <c r="C51">
        <v>18945</v>
      </c>
      <c r="D51">
        <v>40966</v>
      </c>
      <c r="E51" s="2">
        <v>4.06483333333333</v>
      </c>
      <c r="F51">
        <v>16.373794333300001</v>
      </c>
      <c r="G51">
        <f t="shared" si="0"/>
        <v>2.535479188045954E-2</v>
      </c>
    </row>
    <row r="52" spans="1:7" x14ac:dyDescent="0.3">
      <c r="A52" s="1">
        <v>39264</v>
      </c>
      <c r="B52">
        <v>162777</v>
      </c>
      <c r="C52">
        <v>17865</v>
      </c>
      <c r="D52">
        <v>38060</v>
      </c>
      <c r="E52" s="2">
        <v>4.5004999999999997</v>
      </c>
      <c r="F52">
        <v>16.385646083299999</v>
      </c>
      <c r="G52">
        <f t="shared" si="0"/>
        <v>4.0430824745086247E-2</v>
      </c>
    </row>
    <row r="53" spans="1:7" x14ac:dyDescent="0.3">
      <c r="A53" s="1">
        <v>39356</v>
      </c>
      <c r="B53">
        <v>173321</v>
      </c>
      <c r="C53">
        <v>20682</v>
      </c>
      <c r="D53">
        <v>42684</v>
      </c>
      <c r="E53" s="2">
        <v>4.7247666666666701</v>
      </c>
      <c r="F53">
        <v>16.397497833300001</v>
      </c>
      <c r="G53">
        <f t="shared" si="0"/>
        <v>2.8232800154172288E-2</v>
      </c>
    </row>
    <row r="54" spans="1:7" x14ac:dyDescent="0.3">
      <c r="A54" s="1">
        <v>39448</v>
      </c>
      <c r="B54">
        <v>169294</v>
      </c>
      <c r="C54">
        <v>19477</v>
      </c>
      <c r="D54">
        <v>39182</v>
      </c>
      <c r="E54" s="2">
        <v>4.4800000000000004</v>
      </c>
      <c r="F54">
        <v>16.412098</v>
      </c>
      <c r="G54">
        <f t="shared" si="0"/>
        <v>2.8560928230167482E-2</v>
      </c>
    </row>
    <row r="55" spans="1:7" x14ac:dyDescent="0.3">
      <c r="A55" s="1">
        <v>39539</v>
      </c>
      <c r="B55">
        <v>172251</v>
      </c>
      <c r="C55">
        <v>19150</v>
      </c>
      <c r="D55">
        <v>42153</v>
      </c>
      <c r="E55" s="2">
        <v>4.86046666666667</v>
      </c>
      <c r="F55">
        <v>16.432195</v>
      </c>
      <c r="G55">
        <f t="shared" si="0"/>
        <v>2.8975247766440462E-2</v>
      </c>
    </row>
    <row r="56" spans="1:7" x14ac:dyDescent="0.3">
      <c r="A56" s="1">
        <v>39630</v>
      </c>
      <c r="B56">
        <v>166679</v>
      </c>
      <c r="C56">
        <v>17828</v>
      </c>
      <c r="D56">
        <v>39544</v>
      </c>
      <c r="E56" s="2">
        <v>4.9817999999999998</v>
      </c>
      <c r="F56">
        <v>16.452292</v>
      </c>
      <c r="G56">
        <f t="shared" si="0"/>
        <v>3.8991066736731479E-2</v>
      </c>
    </row>
    <row r="57" spans="1:7" x14ac:dyDescent="0.3">
      <c r="A57" s="1">
        <v>39722</v>
      </c>
      <c r="B57">
        <v>172713</v>
      </c>
      <c r="C57">
        <v>20055</v>
      </c>
      <c r="D57">
        <v>44058</v>
      </c>
      <c r="E57" s="2">
        <v>4.2146666666666697</v>
      </c>
      <c r="F57">
        <v>16.472389</v>
      </c>
      <c r="G57">
        <f t="shared" si="0"/>
        <v>3.2190047793084056E-2</v>
      </c>
    </row>
    <row r="58" spans="1:7" x14ac:dyDescent="0.3">
      <c r="A58" s="1">
        <v>39814</v>
      </c>
      <c r="B58">
        <v>162839</v>
      </c>
      <c r="C58">
        <v>18408</v>
      </c>
      <c r="D58">
        <v>40841</v>
      </c>
      <c r="E58" s="2">
        <v>2.0116999999999998</v>
      </c>
      <c r="F58">
        <v>16.4932205</v>
      </c>
      <c r="G58">
        <f t="shared" si="0"/>
        <v>4.2340870808024095E-2</v>
      </c>
    </row>
    <row r="59" spans="1:7" x14ac:dyDescent="0.3">
      <c r="A59" s="1">
        <v>39904</v>
      </c>
      <c r="B59">
        <v>164243</v>
      </c>
      <c r="C59">
        <v>17591</v>
      </c>
      <c r="D59">
        <v>44204</v>
      </c>
      <c r="E59" s="2">
        <v>1.31063333333333</v>
      </c>
      <c r="F59">
        <v>16.515521</v>
      </c>
      <c r="G59">
        <f t="shared" si="0"/>
        <v>4.8656086162313476E-2</v>
      </c>
    </row>
    <row r="60" spans="1:7" x14ac:dyDescent="0.3">
      <c r="A60" s="1">
        <v>39995</v>
      </c>
      <c r="B60">
        <v>160301</v>
      </c>
      <c r="C60">
        <v>16623</v>
      </c>
      <c r="D60">
        <v>41742</v>
      </c>
      <c r="E60" s="2">
        <v>0.86919999999999997</v>
      </c>
      <c r="F60">
        <v>16.5378215</v>
      </c>
      <c r="G60">
        <f t="shared" si="0"/>
        <v>5.5583653651628567E-2</v>
      </c>
    </row>
    <row r="61" spans="1:7" x14ac:dyDescent="0.3">
      <c r="A61" s="1">
        <v>40087</v>
      </c>
      <c r="B61">
        <v>168581</v>
      </c>
      <c r="C61">
        <v>18751</v>
      </c>
      <c r="D61">
        <v>45865</v>
      </c>
      <c r="E61" s="2">
        <v>0.72189999999999999</v>
      </c>
      <c r="F61">
        <v>16.560122</v>
      </c>
      <c r="G61">
        <f t="shared" si="0"/>
        <v>4.10141177538699E-2</v>
      </c>
    </row>
    <row r="62" spans="1:7" x14ac:dyDescent="0.3">
      <c r="A62" s="1">
        <v>40179</v>
      </c>
      <c r="B62">
        <v>162614</v>
      </c>
      <c r="C62">
        <v>18098</v>
      </c>
      <c r="D62">
        <v>41401</v>
      </c>
      <c r="E62" s="2">
        <v>0.66213333333333302</v>
      </c>
      <c r="F62">
        <v>16.581723166700002</v>
      </c>
      <c r="G62">
        <f t="shared" si="0"/>
        <v>1.3711711270536961E-2</v>
      </c>
    </row>
    <row r="63" spans="1:7" x14ac:dyDescent="0.3">
      <c r="A63" s="1">
        <v>40269</v>
      </c>
      <c r="B63">
        <v>167428</v>
      </c>
      <c r="C63">
        <v>17629</v>
      </c>
      <c r="D63">
        <v>44778</v>
      </c>
      <c r="E63" s="2">
        <v>0.68626666666666603</v>
      </c>
      <c r="F63">
        <v>16.601925666700001</v>
      </c>
      <c r="G63">
        <f t="shared" si="0"/>
        <v>1.2985250203601485E-2</v>
      </c>
    </row>
    <row r="64" spans="1:7" x14ac:dyDescent="0.3">
      <c r="A64" s="1">
        <v>40360</v>
      </c>
      <c r="B64">
        <v>163009</v>
      </c>
      <c r="C64">
        <v>16747</v>
      </c>
      <c r="D64">
        <v>42054</v>
      </c>
      <c r="E64" s="2">
        <v>0.87493333333333301</v>
      </c>
      <c r="F64">
        <v>16.622128166700001</v>
      </c>
      <c r="G64">
        <f t="shared" si="0"/>
        <v>7.4744861290786261E-3</v>
      </c>
    </row>
    <row r="65" spans="1:7" x14ac:dyDescent="0.3">
      <c r="A65" s="1">
        <v>40452</v>
      </c>
      <c r="B65">
        <v>171710</v>
      </c>
      <c r="C65">
        <v>18797</v>
      </c>
      <c r="D65">
        <v>46009</v>
      </c>
      <c r="E65" s="2">
        <v>1.02046666666667</v>
      </c>
      <c r="F65">
        <v>16.642330666700001</v>
      </c>
      <c r="G65">
        <f t="shared" si="0"/>
        <v>3.1396489698026818E-3</v>
      </c>
    </row>
    <row r="66" spans="1:7" x14ac:dyDescent="0.3">
      <c r="A66" s="1">
        <v>40544</v>
      </c>
      <c r="B66">
        <v>167112</v>
      </c>
      <c r="C66">
        <v>18134</v>
      </c>
      <c r="D66">
        <v>41311</v>
      </c>
      <c r="E66" s="2">
        <v>1.09313333333333</v>
      </c>
      <c r="F66">
        <v>16.6620114167</v>
      </c>
      <c r="G66">
        <f t="shared" si="0"/>
        <v>-2.1738605347696918E-3</v>
      </c>
    </row>
    <row r="67" spans="1:7" x14ac:dyDescent="0.3">
      <c r="A67" s="1">
        <v>40634</v>
      </c>
      <c r="B67">
        <v>170919</v>
      </c>
      <c r="C67">
        <v>17588</v>
      </c>
      <c r="D67">
        <v>44845</v>
      </c>
      <c r="E67" s="2">
        <v>1.41163333333333</v>
      </c>
      <c r="F67">
        <v>16.680648666700002</v>
      </c>
      <c r="G67">
        <f t="shared" si="0"/>
        <v>1.4962704899727545E-3</v>
      </c>
    </row>
    <row r="68" spans="1:7" x14ac:dyDescent="0.3">
      <c r="A68" s="1">
        <v>40725</v>
      </c>
      <c r="B68">
        <v>165261</v>
      </c>
      <c r="C68">
        <v>16379</v>
      </c>
      <c r="D68">
        <v>41797</v>
      </c>
      <c r="E68" s="2">
        <v>1.56206666666667</v>
      </c>
      <c r="F68">
        <v>16.699285916699999</v>
      </c>
      <c r="G68">
        <f t="shared" si="0"/>
        <v>-6.111190374280687E-3</v>
      </c>
    </row>
    <row r="69" spans="1:7" x14ac:dyDescent="0.3">
      <c r="A69" s="1">
        <v>40817</v>
      </c>
      <c r="B69">
        <v>171771</v>
      </c>
      <c r="C69">
        <v>18265</v>
      </c>
      <c r="D69">
        <v>45560</v>
      </c>
      <c r="E69" s="2">
        <v>1.49556666666667</v>
      </c>
      <c r="F69">
        <v>16.7179231667</v>
      </c>
      <c r="G69">
        <f t="shared" si="0"/>
        <v>-9.7589602034384576E-3</v>
      </c>
    </row>
    <row r="70" spans="1:7" x14ac:dyDescent="0.3">
      <c r="A70" s="1">
        <v>40909</v>
      </c>
      <c r="B70">
        <v>165212</v>
      </c>
      <c r="C70">
        <v>17581</v>
      </c>
      <c r="D70">
        <v>40931</v>
      </c>
      <c r="E70" s="2">
        <v>1.0429999999999999</v>
      </c>
      <c r="F70">
        <v>16.734450249999998</v>
      </c>
      <c r="G70">
        <f t="shared" si="0"/>
        <v>-9.1985185543801886E-3</v>
      </c>
    </row>
    <row r="71" spans="1:7" x14ac:dyDescent="0.3">
      <c r="A71" s="1">
        <v>41000</v>
      </c>
      <c r="B71">
        <v>169966</v>
      </c>
      <c r="C71">
        <v>17172</v>
      </c>
      <c r="D71">
        <v>44171</v>
      </c>
      <c r="E71" s="2">
        <v>0.69603333333333295</v>
      </c>
      <c r="F71">
        <v>16.746756999999999</v>
      </c>
      <c r="G71">
        <f t="shared" ref="G71:G105" si="1">(D71-D67)/D67</f>
        <v>-1.502954621473966E-2</v>
      </c>
    </row>
    <row r="72" spans="1:7" x14ac:dyDescent="0.3">
      <c r="A72" s="1">
        <v>41091</v>
      </c>
      <c r="B72">
        <v>163254</v>
      </c>
      <c r="C72">
        <v>16064</v>
      </c>
      <c r="D72">
        <v>41223</v>
      </c>
      <c r="E72" s="2">
        <v>0.35856666666666698</v>
      </c>
      <c r="F72">
        <v>16.759063749999999</v>
      </c>
      <c r="G72">
        <f t="shared" si="1"/>
        <v>-1.3733043041366605E-2</v>
      </c>
    </row>
    <row r="73" spans="1:7" x14ac:dyDescent="0.3">
      <c r="A73" s="1">
        <v>41183</v>
      </c>
      <c r="B73">
        <v>169669</v>
      </c>
      <c r="C73">
        <v>17315</v>
      </c>
      <c r="D73">
        <v>45183</v>
      </c>
      <c r="E73" s="2">
        <v>0.19513333333333299</v>
      </c>
      <c r="F73">
        <v>16.7713705</v>
      </c>
      <c r="G73">
        <f t="shared" si="1"/>
        <v>-8.2748024582967507E-3</v>
      </c>
    </row>
    <row r="74" spans="1:7" x14ac:dyDescent="0.3">
      <c r="A74" s="1">
        <v>41275</v>
      </c>
      <c r="B74">
        <v>162340</v>
      </c>
      <c r="C74">
        <v>16575</v>
      </c>
      <c r="D74">
        <v>41119</v>
      </c>
      <c r="E74" s="2">
        <v>0.211466666666667</v>
      </c>
      <c r="F74">
        <v>16.783717833299999</v>
      </c>
      <c r="G74">
        <f t="shared" si="1"/>
        <v>4.5930956976374879E-3</v>
      </c>
    </row>
    <row r="75" spans="1:7" x14ac:dyDescent="0.3">
      <c r="A75" s="1">
        <v>41365</v>
      </c>
      <c r="B75">
        <v>169046</v>
      </c>
      <c r="C75">
        <v>16190</v>
      </c>
      <c r="D75">
        <v>44258</v>
      </c>
      <c r="E75" s="2">
        <v>0.20680000000000001</v>
      </c>
      <c r="F75">
        <v>16.796146333299998</v>
      </c>
      <c r="G75">
        <f t="shared" si="1"/>
        <v>1.9696180752077153E-3</v>
      </c>
    </row>
    <row r="76" spans="1:7" x14ac:dyDescent="0.3">
      <c r="A76" s="1">
        <v>41456</v>
      </c>
      <c r="B76">
        <v>163746</v>
      </c>
      <c r="C76">
        <v>15641</v>
      </c>
      <c r="D76">
        <v>41227</v>
      </c>
      <c r="E76" s="2">
        <v>0.2235</v>
      </c>
      <c r="F76">
        <v>16.8085748333</v>
      </c>
      <c r="G76">
        <f t="shared" si="1"/>
        <v>9.7033209615991073E-5</v>
      </c>
    </row>
    <row r="77" spans="1:7" x14ac:dyDescent="0.3">
      <c r="A77" s="1">
        <v>41548</v>
      </c>
      <c r="B77">
        <v>172121</v>
      </c>
      <c r="C77">
        <v>17108</v>
      </c>
      <c r="D77">
        <v>44933</v>
      </c>
      <c r="E77" s="2">
        <v>0.2409</v>
      </c>
      <c r="F77">
        <v>16.821003333299998</v>
      </c>
      <c r="G77">
        <f t="shared" si="1"/>
        <v>-5.5330544673881767E-3</v>
      </c>
    </row>
    <row r="78" spans="1:7" x14ac:dyDescent="0.3">
      <c r="A78" s="1">
        <v>41640</v>
      </c>
      <c r="B78">
        <v>164429</v>
      </c>
      <c r="C78">
        <v>16551</v>
      </c>
      <c r="D78">
        <v>41345</v>
      </c>
      <c r="E78" s="2">
        <v>0.29513333333333303</v>
      </c>
      <c r="F78">
        <v>16.835242083299999</v>
      </c>
      <c r="G78">
        <f t="shared" si="1"/>
        <v>5.4962426129040107E-3</v>
      </c>
    </row>
    <row r="79" spans="1:7" x14ac:dyDescent="0.3">
      <c r="A79" s="1">
        <v>41730</v>
      </c>
      <c r="B79">
        <v>171484</v>
      </c>
      <c r="C79">
        <v>16560</v>
      </c>
      <c r="D79">
        <v>44605</v>
      </c>
      <c r="E79" s="2">
        <v>0.29856666666666698</v>
      </c>
      <c r="F79">
        <v>16.8531013333</v>
      </c>
      <c r="G79">
        <f t="shared" si="1"/>
        <v>7.8403904378869359E-3</v>
      </c>
    </row>
    <row r="80" spans="1:7" x14ac:dyDescent="0.3">
      <c r="A80" s="1">
        <v>41821</v>
      </c>
      <c r="B80">
        <v>165622</v>
      </c>
      <c r="C80">
        <v>15847</v>
      </c>
      <c r="D80">
        <v>41623</v>
      </c>
      <c r="E80" s="2">
        <v>0.164566666666667</v>
      </c>
      <c r="F80">
        <v>16.870960583299997</v>
      </c>
      <c r="G80">
        <f t="shared" si="1"/>
        <v>9.6053557134887328E-3</v>
      </c>
    </row>
    <row r="81" spans="1:7" x14ac:dyDescent="0.3">
      <c r="A81" s="1">
        <v>41913</v>
      </c>
      <c r="B81">
        <v>175220</v>
      </c>
      <c r="C81">
        <v>17404</v>
      </c>
      <c r="D81">
        <v>44913</v>
      </c>
      <c r="E81" s="2">
        <v>8.1466666666666701E-2</v>
      </c>
      <c r="F81">
        <v>16.888819833299998</v>
      </c>
      <c r="G81">
        <f t="shared" si="1"/>
        <v>-4.4510715954866132E-4</v>
      </c>
    </row>
    <row r="82" spans="1:7" x14ac:dyDescent="0.3">
      <c r="A82" s="1">
        <v>42005</v>
      </c>
      <c r="B82">
        <v>167551</v>
      </c>
      <c r="C82">
        <v>17346</v>
      </c>
      <c r="D82">
        <v>41412</v>
      </c>
      <c r="E82" s="2">
        <v>4.6033333333333301E-2</v>
      </c>
      <c r="F82">
        <v>16.907258833299998</v>
      </c>
      <c r="G82">
        <f t="shared" si="1"/>
        <v>1.6205103398234369E-3</v>
      </c>
    </row>
    <row r="83" spans="1:7" x14ac:dyDescent="0.3">
      <c r="A83" s="1">
        <v>42095</v>
      </c>
      <c r="B83">
        <v>175063</v>
      </c>
      <c r="C83">
        <v>17385</v>
      </c>
      <c r="D83">
        <v>44356</v>
      </c>
      <c r="E83" s="2">
        <v>-6.5333333333333302E-3</v>
      </c>
      <c r="F83">
        <v>16.926857333299999</v>
      </c>
      <c r="G83">
        <f t="shared" si="1"/>
        <v>-5.5823338190785785E-3</v>
      </c>
    </row>
    <row r="84" spans="1:7" x14ac:dyDescent="0.3">
      <c r="A84" s="1">
        <v>42186</v>
      </c>
      <c r="B84">
        <v>169692</v>
      </c>
      <c r="C84">
        <v>16594</v>
      </c>
      <c r="D84">
        <v>41704</v>
      </c>
      <c r="E84" s="2">
        <v>-2.7799999999999998E-2</v>
      </c>
      <c r="F84">
        <v>16.9464558333</v>
      </c>
      <c r="G84">
        <f t="shared" si="1"/>
        <v>1.9460394493429113E-3</v>
      </c>
    </row>
    <row r="85" spans="1:7" x14ac:dyDescent="0.3">
      <c r="A85" s="1">
        <v>42278</v>
      </c>
      <c r="B85">
        <v>177702</v>
      </c>
      <c r="C85">
        <v>17848</v>
      </c>
      <c r="D85">
        <v>44882</v>
      </c>
      <c r="E85" s="2">
        <v>-8.9166666666666602E-2</v>
      </c>
      <c r="F85">
        <v>16.966054333299997</v>
      </c>
      <c r="G85">
        <f t="shared" si="1"/>
        <v>-6.9022332064213037E-4</v>
      </c>
    </row>
    <row r="86" spans="1:7" x14ac:dyDescent="0.3">
      <c r="A86" s="1">
        <v>42370</v>
      </c>
      <c r="B86">
        <v>171133</v>
      </c>
      <c r="C86">
        <v>18168</v>
      </c>
      <c r="D86">
        <v>41882</v>
      </c>
      <c r="E86" s="2">
        <v>-0.18606666666666699</v>
      </c>
      <c r="F86">
        <v>16.98765225</v>
      </c>
      <c r="G86">
        <f t="shared" si="1"/>
        <v>1.1349367333140153E-2</v>
      </c>
    </row>
    <row r="87" spans="1:7" x14ac:dyDescent="0.3">
      <c r="A87" s="1">
        <v>42461</v>
      </c>
      <c r="B87">
        <v>179132</v>
      </c>
      <c r="C87">
        <v>18063</v>
      </c>
      <c r="D87">
        <v>45010</v>
      </c>
      <c r="E87" s="2">
        <v>-0.2581</v>
      </c>
      <c r="F87">
        <v>17.013248999999998</v>
      </c>
      <c r="G87">
        <f t="shared" si="1"/>
        <v>1.4744341239065741E-2</v>
      </c>
    </row>
    <row r="88" spans="1:7" x14ac:dyDescent="0.3">
      <c r="A88" s="1">
        <v>42552</v>
      </c>
      <c r="B88">
        <v>173299</v>
      </c>
      <c r="C88">
        <v>17295</v>
      </c>
      <c r="D88">
        <v>42206</v>
      </c>
      <c r="E88" s="2">
        <v>-0.29809999999999998</v>
      </c>
      <c r="F88">
        <v>17.03884575</v>
      </c>
      <c r="G88">
        <f t="shared" si="1"/>
        <v>1.203721465566852E-2</v>
      </c>
    </row>
    <row r="89" spans="1:7" x14ac:dyDescent="0.3">
      <c r="A89" s="1">
        <v>42644</v>
      </c>
      <c r="B89">
        <v>181567</v>
      </c>
      <c r="C89">
        <v>18562</v>
      </c>
      <c r="D89">
        <v>45582</v>
      </c>
      <c r="E89" s="2">
        <v>-0.3125</v>
      </c>
      <c r="F89">
        <v>17.064442499999998</v>
      </c>
      <c r="G89">
        <f t="shared" si="1"/>
        <v>1.5596452920992826E-2</v>
      </c>
    </row>
    <row r="90" spans="1:7" x14ac:dyDescent="0.3">
      <c r="A90" s="1">
        <v>42736</v>
      </c>
      <c r="B90">
        <v>176597</v>
      </c>
      <c r="C90">
        <v>18777</v>
      </c>
      <c r="D90">
        <v>42248</v>
      </c>
      <c r="E90" s="2">
        <v>-0.32779999999999998</v>
      </c>
      <c r="F90">
        <v>17.0898050833</v>
      </c>
      <c r="G90">
        <f t="shared" si="1"/>
        <v>8.7388376868344393E-3</v>
      </c>
    </row>
    <row r="91" spans="1:7" x14ac:dyDescent="0.3">
      <c r="A91" s="1">
        <v>42826</v>
      </c>
      <c r="B91">
        <v>184553</v>
      </c>
      <c r="C91">
        <v>18719</v>
      </c>
      <c r="D91">
        <v>45336</v>
      </c>
      <c r="E91" s="2">
        <v>-0.32996666666666702</v>
      </c>
      <c r="F91">
        <v>17.114699333299999</v>
      </c>
      <c r="G91">
        <f t="shared" si="1"/>
        <v>7.2428349255720947E-3</v>
      </c>
    </row>
    <row r="92" spans="1:7" x14ac:dyDescent="0.3">
      <c r="A92" s="1">
        <v>42917</v>
      </c>
      <c r="B92">
        <v>178213</v>
      </c>
      <c r="C92">
        <v>17748</v>
      </c>
      <c r="D92">
        <v>42697</v>
      </c>
      <c r="E92" s="2">
        <v>-0.329633333333333</v>
      </c>
      <c r="F92">
        <v>17.139593583299998</v>
      </c>
      <c r="G92">
        <f t="shared" si="1"/>
        <v>1.1633417049708572E-2</v>
      </c>
    </row>
    <row r="93" spans="1:7" x14ac:dyDescent="0.3">
      <c r="A93" s="1">
        <v>43009</v>
      </c>
      <c r="B93">
        <v>186294</v>
      </c>
      <c r="C93">
        <v>18821</v>
      </c>
      <c r="D93">
        <v>46016</v>
      </c>
      <c r="E93" s="2">
        <v>-0.32879999999999998</v>
      </c>
      <c r="F93">
        <v>17.164487833299997</v>
      </c>
      <c r="G93">
        <f t="shared" si="1"/>
        <v>9.5213022684392957E-3</v>
      </c>
    </row>
    <row r="94" spans="1:7" x14ac:dyDescent="0.3">
      <c r="A94" s="1">
        <v>43101</v>
      </c>
      <c r="B94">
        <v>181326</v>
      </c>
      <c r="C94">
        <v>19513</v>
      </c>
      <c r="D94">
        <v>43165</v>
      </c>
      <c r="E94" s="2">
        <v>-0.32829999999999998</v>
      </c>
      <c r="F94">
        <v>17.189507249999998</v>
      </c>
      <c r="G94">
        <f t="shared" si="1"/>
        <v>2.1705169475478129E-2</v>
      </c>
    </row>
    <row r="95" spans="1:7" x14ac:dyDescent="0.3">
      <c r="A95" s="1">
        <v>43191</v>
      </c>
      <c r="B95">
        <v>189671</v>
      </c>
      <c r="C95">
        <v>19222</v>
      </c>
      <c r="D95">
        <v>46202</v>
      </c>
      <c r="E95" s="2">
        <v>-0.32523333333333299</v>
      </c>
      <c r="F95">
        <v>17.214777000000002</v>
      </c>
      <c r="G95">
        <f t="shared" si="1"/>
        <v>1.9101817540144696E-2</v>
      </c>
    </row>
    <row r="96" spans="1:7" x14ac:dyDescent="0.3">
      <c r="A96" s="1">
        <v>43282</v>
      </c>
      <c r="B96">
        <v>182126</v>
      </c>
      <c r="C96">
        <v>18194</v>
      </c>
      <c r="D96">
        <v>43471</v>
      </c>
      <c r="E96" s="2">
        <v>-0.31950000000000001</v>
      </c>
      <c r="F96">
        <v>17.240046750000001</v>
      </c>
      <c r="G96">
        <f t="shared" si="1"/>
        <v>1.8127737311754925E-2</v>
      </c>
    </row>
    <row r="97" spans="1:7" x14ac:dyDescent="0.3">
      <c r="A97" s="1">
        <v>43374</v>
      </c>
      <c r="B97">
        <v>189665</v>
      </c>
      <c r="C97">
        <v>19148</v>
      </c>
      <c r="D97">
        <v>46499</v>
      </c>
      <c r="E97" s="2">
        <v>-0.31533333333333302</v>
      </c>
      <c r="F97">
        <v>17.265316500000001</v>
      </c>
      <c r="G97">
        <f t="shared" si="1"/>
        <v>1.049634909596662E-2</v>
      </c>
    </row>
    <row r="98" spans="1:7" x14ac:dyDescent="0.3">
      <c r="A98" s="1">
        <v>43466</v>
      </c>
      <c r="B98">
        <v>184244</v>
      </c>
      <c r="C98">
        <v>19625</v>
      </c>
      <c r="D98">
        <v>43925</v>
      </c>
      <c r="E98" s="2">
        <v>-0.30853333333333299</v>
      </c>
      <c r="F98">
        <v>17.292614833299996</v>
      </c>
      <c r="G98">
        <f t="shared" si="1"/>
        <v>1.7606857407621915E-2</v>
      </c>
    </row>
    <row r="99" spans="1:7" x14ac:dyDescent="0.3">
      <c r="A99" s="1">
        <v>43556</v>
      </c>
      <c r="B99">
        <v>192881</v>
      </c>
      <c r="C99">
        <v>19743</v>
      </c>
      <c r="D99">
        <v>46782</v>
      </c>
      <c r="E99" s="2">
        <v>-0.31709999999999999</v>
      </c>
      <c r="F99">
        <v>17.323970333299997</v>
      </c>
      <c r="G99">
        <f t="shared" si="1"/>
        <v>1.2553569109562356E-2</v>
      </c>
    </row>
    <row r="100" spans="1:7" x14ac:dyDescent="0.3">
      <c r="A100" s="1">
        <v>43647</v>
      </c>
      <c r="B100">
        <v>185372</v>
      </c>
      <c r="C100">
        <v>18565</v>
      </c>
      <c r="D100">
        <v>44248</v>
      </c>
      <c r="E100" s="2">
        <v>-0.39673333333333299</v>
      </c>
      <c r="F100">
        <v>17.355325833299997</v>
      </c>
      <c r="G100">
        <f t="shared" si="1"/>
        <v>1.7873984955487567E-2</v>
      </c>
    </row>
    <row r="101" spans="1:7" x14ac:dyDescent="0.3">
      <c r="A101" s="1">
        <v>43739</v>
      </c>
      <c r="B101">
        <v>192751</v>
      </c>
      <c r="C101">
        <v>19652</v>
      </c>
      <c r="D101">
        <v>47206</v>
      </c>
      <c r="E101" s="2">
        <v>-0.40296666666666697</v>
      </c>
      <c r="F101">
        <v>17.386681333299997</v>
      </c>
      <c r="G101">
        <f t="shared" si="1"/>
        <v>1.5204628056517344E-2</v>
      </c>
    </row>
    <row r="102" spans="1:7" x14ac:dyDescent="0.3">
      <c r="A102" s="1">
        <v>43831</v>
      </c>
      <c r="B102">
        <v>183947</v>
      </c>
      <c r="C102">
        <v>19624</v>
      </c>
      <c r="D102">
        <v>43681</v>
      </c>
      <c r="E102" s="2">
        <v>-0.40550000000000003</v>
      </c>
      <c r="F102">
        <v>17.407585000000001</v>
      </c>
      <c r="G102">
        <f t="shared" si="1"/>
        <v>-5.5549231644849177E-3</v>
      </c>
    </row>
    <row r="103" spans="1:7" x14ac:dyDescent="0.3">
      <c r="A103" s="1">
        <v>43922</v>
      </c>
      <c r="B103">
        <v>174836</v>
      </c>
      <c r="C103">
        <v>17845</v>
      </c>
      <c r="D103">
        <v>45103</v>
      </c>
      <c r="E103" s="2">
        <v>-0.30066666666666703</v>
      </c>
      <c r="F103">
        <v>17.348338469816902</v>
      </c>
      <c r="G103">
        <f t="shared" si="1"/>
        <v>-3.5889872173058016E-2</v>
      </c>
    </row>
    <row r="104" spans="1:7" x14ac:dyDescent="0.3">
      <c r="A104" s="1">
        <v>44013</v>
      </c>
      <c r="B104">
        <v>180783</v>
      </c>
      <c r="C104">
        <v>18461</v>
      </c>
      <c r="D104">
        <v>45459</v>
      </c>
      <c r="E104" s="2">
        <v>-0.471733333333333</v>
      </c>
      <c r="F104">
        <v>17.3666608149186</v>
      </c>
      <c r="G104">
        <f t="shared" si="1"/>
        <v>2.7368468631350569E-2</v>
      </c>
    </row>
    <row r="105" spans="1:7" x14ac:dyDescent="0.3">
      <c r="A105" s="1">
        <v>44105</v>
      </c>
      <c r="B105">
        <v>187228</v>
      </c>
      <c r="C105">
        <v>18734</v>
      </c>
      <c r="D105">
        <v>48232</v>
      </c>
      <c r="E105" s="2">
        <v>-0.52270000000000005</v>
      </c>
      <c r="F105">
        <v>17.384983160020298</v>
      </c>
      <c r="G105">
        <f t="shared" si="1"/>
        <v>2.1734525272211161E-2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F597-6EDD-44AB-8ED6-5F780D619342}">
  <dimension ref="A1:L441"/>
  <sheetViews>
    <sheetView workbookViewId="0">
      <selection activeCell="P4" sqref="P4"/>
    </sheetView>
  </sheetViews>
  <sheetFormatPr defaultRowHeight="14.4" x14ac:dyDescent="0.3"/>
  <cols>
    <col min="1" max="1" width="10.88671875" bestFit="1" customWidth="1"/>
    <col min="2" max="2" width="10.5546875" bestFit="1" customWidth="1"/>
    <col min="7" max="8" width="12.6640625" bestFit="1" customWidth="1"/>
    <col min="9" max="9" width="12.77734375" bestFit="1" customWidth="1"/>
    <col min="11" max="11" width="12.44140625" bestFit="1" customWidth="1"/>
    <col min="12" max="12" width="10.21875" bestFit="1" customWidth="1"/>
  </cols>
  <sheetData>
    <row r="1" spans="1:12" x14ac:dyDescent="0.3">
      <c r="A1" t="s">
        <v>26</v>
      </c>
      <c r="B1" t="s">
        <v>4</v>
      </c>
      <c r="C1" t="s">
        <v>13</v>
      </c>
      <c r="D1" t="s">
        <v>12</v>
      </c>
      <c r="E1" t="s">
        <v>11</v>
      </c>
      <c r="F1" t="s">
        <v>137</v>
      </c>
      <c r="G1" t="s">
        <v>22</v>
      </c>
      <c r="H1" t="s">
        <v>25</v>
      </c>
      <c r="I1" t="s">
        <v>142</v>
      </c>
      <c r="J1" t="s">
        <v>14</v>
      </c>
      <c r="K1" t="s">
        <v>139</v>
      </c>
      <c r="L1" t="s">
        <v>16</v>
      </c>
    </row>
    <row r="2" spans="1:12" x14ac:dyDescent="0.3">
      <c r="A2" t="s">
        <v>131</v>
      </c>
      <c r="B2" s="1">
        <v>36161</v>
      </c>
      <c r="C2">
        <v>1185261</v>
      </c>
      <c r="D2">
        <v>729279</v>
      </c>
      <c r="E2">
        <v>6145984</v>
      </c>
      <c r="F2">
        <v>1.1580703480004688E-2</v>
      </c>
      <c r="G2">
        <v>4.734378203718902E-3</v>
      </c>
      <c r="H2">
        <v>1.2841829685323529</v>
      </c>
      <c r="I2">
        <v>0</v>
      </c>
      <c r="J2">
        <v>3.0907333333300002</v>
      </c>
      <c r="K2">
        <v>0</v>
      </c>
      <c r="L2">
        <v>8.8333333333333393</v>
      </c>
    </row>
    <row r="3" spans="1:12" x14ac:dyDescent="0.3">
      <c r="A3" t="s">
        <v>131</v>
      </c>
      <c r="B3" s="1">
        <v>36251</v>
      </c>
      <c r="C3">
        <v>1177812</v>
      </c>
      <c r="D3">
        <v>712252</v>
      </c>
      <c r="E3">
        <v>6145984</v>
      </c>
      <c r="F3">
        <v>0</v>
      </c>
      <c r="G3">
        <v>5.2952808847533603E-3</v>
      </c>
      <c r="H3">
        <v>6.534057986527249E-3</v>
      </c>
      <c r="I3">
        <v>0</v>
      </c>
      <c r="J3">
        <v>2.6340666666699999</v>
      </c>
      <c r="K3">
        <v>0</v>
      </c>
      <c r="L3">
        <v>8.6333333333333293</v>
      </c>
    </row>
    <row r="4" spans="1:12" x14ac:dyDescent="0.3">
      <c r="A4" t="s">
        <v>131</v>
      </c>
      <c r="B4" s="1">
        <v>36342</v>
      </c>
      <c r="C4">
        <v>1185112</v>
      </c>
      <c r="D4">
        <v>726999</v>
      </c>
      <c r="E4">
        <v>6217097</v>
      </c>
      <c r="F4">
        <v>1.1570645156251627E-2</v>
      </c>
      <c r="G4">
        <v>9.0435727046705074E-3</v>
      </c>
      <c r="H4">
        <v>-0.12263190916989673</v>
      </c>
      <c r="I4">
        <v>0</v>
      </c>
      <c r="J4">
        <v>2.6993999999999998</v>
      </c>
      <c r="K4">
        <v>0</v>
      </c>
      <c r="L4">
        <v>8.4666666666666703</v>
      </c>
    </row>
    <row r="5" spans="1:12" x14ac:dyDescent="0.3">
      <c r="A5" t="s">
        <v>131</v>
      </c>
      <c r="B5" s="1">
        <v>36434</v>
      </c>
      <c r="C5">
        <v>1176024</v>
      </c>
      <c r="D5">
        <v>73270</v>
      </c>
      <c r="E5">
        <v>6265514</v>
      </c>
      <c r="F5">
        <v>7.7877182871684322E-3</v>
      </c>
      <c r="G5">
        <v>-0.17310828103392478</v>
      </c>
      <c r="H5">
        <v>1.1633825550029879</v>
      </c>
      <c r="I5">
        <v>0</v>
      </c>
      <c r="J5">
        <v>3.4298000000000002</v>
      </c>
      <c r="K5">
        <v>0</v>
      </c>
      <c r="L5">
        <v>8.3000000000000007</v>
      </c>
    </row>
    <row r="6" spans="1:12" x14ac:dyDescent="0.3">
      <c r="A6" t="s">
        <v>131</v>
      </c>
      <c r="B6" s="1">
        <v>36526</v>
      </c>
      <c r="C6">
        <v>1203585</v>
      </c>
      <c r="D6">
        <v>724357</v>
      </c>
      <c r="E6">
        <v>6354978</v>
      </c>
      <c r="F6">
        <v>1.4278796599927795E-2</v>
      </c>
      <c r="G6">
        <v>1.6264194363081821</v>
      </c>
      <c r="H6">
        <v>1.0331111845760863</v>
      </c>
      <c r="I6">
        <v>0</v>
      </c>
      <c r="J6">
        <v>3.5423</v>
      </c>
      <c r="K6">
        <v>0</v>
      </c>
      <c r="L6">
        <v>8.1333333333333293</v>
      </c>
    </row>
    <row r="7" spans="1:12" x14ac:dyDescent="0.3">
      <c r="A7" t="s">
        <v>131</v>
      </c>
      <c r="B7" s="1">
        <v>36617</v>
      </c>
      <c r="C7">
        <v>1198669</v>
      </c>
      <c r="D7">
        <v>741992</v>
      </c>
      <c r="E7">
        <v>640718</v>
      </c>
      <c r="F7">
        <v>-0.89917856521297168</v>
      </c>
      <c r="G7">
        <v>1.4440415293752706</v>
      </c>
      <c r="H7">
        <v>2.3476000906872341</v>
      </c>
      <c r="I7">
        <v>0</v>
      </c>
      <c r="J7">
        <v>4.2629999999999999</v>
      </c>
      <c r="K7">
        <v>0</v>
      </c>
      <c r="L7">
        <v>8</v>
      </c>
    </row>
    <row r="8" spans="1:12" x14ac:dyDescent="0.3">
      <c r="A8" t="s">
        <v>131</v>
      </c>
      <c r="B8" s="1">
        <v>36708</v>
      </c>
      <c r="C8">
        <v>1195838</v>
      </c>
      <c r="D8">
        <v>719644</v>
      </c>
      <c r="E8">
        <v>6405667</v>
      </c>
      <c r="F8">
        <v>8.9976385867105346</v>
      </c>
      <c r="G8">
        <v>3.2827684542734432</v>
      </c>
      <c r="H8">
        <v>2.3458807553905321</v>
      </c>
      <c r="I8">
        <v>0</v>
      </c>
      <c r="J8">
        <v>4.7375999999999996</v>
      </c>
      <c r="K8">
        <v>0</v>
      </c>
      <c r="L8">
        <v>7.9</v>
      </c>
    </row>
    <row r="9" spans="1:12" x14ac:dyDescent="0.3">
      <c r="A9" t="s">
        <v>131</v>
      </c>
      <c r="B9" s="1">
        <v>36800</v>
      </c>
      <c r="C9">
        <v>1202244</v>
      </c>
      <c r="D9">
        <v>707709</v>
      </c>
      <c r="E9">
        <v>638524</v>
      </c>
      <c r="F9">
        <v>-0.90031888950830574</v>
      </c>
      <c r="G9">
        <v>3.2798197545693264</v>
      </c>
      <c r="H9">
        <v>2.34451923231881</v>
      </c>
      <c r="I9">
        <v>0</v>
      </c>
      <c r="J9">
        <v>5.0241666666700002</v>
      </c>
      <c r="K9">
        <v>0</v>
      </c>
      <c r="L9">
        <v>7.7666666666666702</v>
      </c>
    </row>
    <row r="10" spans="1:12" x14ac:dyDescent="0.3">
      <c r="A10" t="s">
        <v>131</v>
      </c>
      <c r="B10" s="1">
        <v>36892</v>
      </c>
      <c r="C10">
        <v>1206565</v>
      </c>
      <c r="D10">
        <v>715423</v>
      </c>
      <c r="E10">
        <v>6513853</v>
      </c>
      <c r="F10">
        <v>9.2014223427780326</v>
      </c>
      <c r="G10">
        <v>3.4593068789689432</v>
      </c>
      <c r="H10">
        <v>2.342329743862579</v>
      </c>
      <c r="I10">
        <v>0</v>
      </c>
      <c r="J10">
        <v>4.7450333333300003</v>
      </c>
      <c r="K10">
        <v>0</v>
      </c>
      <c r="L10">
        <v>7.6666666666666696</v>
      </c>
    </row>
    <row r="11" spans="1:12" x14ac:dyDescent="0.3">
      <c r="A11" t="s">
        <v>131</v>
      </c>
      <c r="B11" s="1">
        <v>36982</v>
      </c>
      <c r="C11">
        <v>1204628</v>
      </c>
      <c r="D11">
        <v>73102</v>
      </c>
      <c r="E11">
        <v>6510826</v>
      </c>
      <c r="F11">
        <v>-4.6470192066047546E-4</v>
      </c>
      <c r="G11">
        <v>1.6595696371080977</v>
      </c>
      <c r="H11">
        <v>2.4700306234639249</v>
      </c>
      <c r="I11">
        <v>1</v>
      </c>
      <c r="J11">
        <v>4.5907666666700004</v>
      </c>
      <c r="K11">
        <v>0</v>
      </c>
      <c r="L11">
        <v>7.6666666666666696</v>
      </c>
    </row>
    <row r="12" spans="1:12" x14ac:dyDescent="0.3">
      <c r="A12" t="s">
        <v>131</v>
      </c>
      <c r="B12" s="1">
        <v>37073</v>
      </c>
      <c r="C12">
        <v>1201946</v>
      </c>
      <c r="D12">
        <v>716336</v>
      </c>
      <c r="E12">
        <v>6499478</v>
      </c>
      <c r="F12">
        <v>-1.7429432148854847E-3</v>
      </c>
      <c r="G12">
        <v>1.8385789334090485</v>
      </c>
      <c r="H12">
        <v>1.1852561060151314</v>
      </c>
      <c r="I12">
        <v>1</v>
      </c>
      <c r="J12">
        <v>4.2678333333299996</v>
      </c>
      <c r="K12">
        <v>0</v>
      </c>
      <c r="L12">
        <v>7.8333333333333304</v>
      </c>
    </row>
    <row r="13" spans="1:12" x14ac:dyDescent="0.3">
      <c r="A13" t="s">
        <v>131</v>
      </c>
      <c r="B13" s="1">
        <v>37165</v>
      </c>
      <c r="C13">
        <v>1214014</v>
      </c>
      <c r="D13">
        <v>697314</v>
      </c>
      <c r="E13">
        <v>6492669</v>
      </c>
      <c r="F13">
        <v>-1.0476225936913704E-3</v>
      </c>
      <c r="G13">
        <v>-8.6214223276111029E-4</v>
      </c>
      <c r="H13">
        <v>1.3146062668169534</v>
      </c>
      <c r="I13">
        <v>1</v>
      </c>
      <c r="J13">
        <v>3.4434999999999998</v>
      </c>
      <c r="K13">
        <v>0</v>
      </c>
      <c r="L13">
        <v>8.0333333333333297</v>
      </c>
    </row>
    <row r="14" spans="1:12" x14ac:dyDescent="0.3">
      <c r="A14" t="s">
        <v>131</v>
      </c>
      <c r="B14" s="1">
        <v>37257</v>
      </c>
      <c r="C14">
        <v>121163</v>
      </c>
      <c r="D14">
        <v>684839</v>
      </c>
      <c r="E14">
        <v>6458437</v>
      </c>
      <c r="F14">
        <v>-5.2724080035498498E-3</v>
      </c>
      <c r="G14">
        <v>2.5724537226035451E-4</v>
      </c>
      <c r="H14">
        <v>-0.12847396149191784</v>
      </c>
      <c r="I14">
        <v>1</v>
      </c>
      <c r="J14">
        <v>3.3622333333299999</v>
      </c>
      <c r="K14">
        <v>0</v>
      </c>
      <c r="L14">
        <v>8.1666666666666607</v>
      </c>
    </row>
    <row r="15" spans="1:12" x14ac:dyDescent="0.3">
      <c r="A15" t="s">
        <v>131</v>
      </c>
      <c r="B15" s="1">
        <v>37347</v>
      </c>
      <c r="C15">
        <v>1218036</v>
      </c>
      <c r="D15">
        <v>693124</v>
      </c>
      <c r="E15">
        <v>6485672</v>
      </c>
      <c r="F15">
        <v>4.2169645689816284E-3</v>
      </c>
      <c r="G15">
        <v>-0.17942201706157573</v>
      </c>
      <c r="H15">
        <v>1.1359317276570431</v>
      </c>
      <c r="I15">
        <v>1</v>
      </c>
      <c r="J15">
        <v>3.4460000000000002</v>
      </c>
      <c r="K15">
        <v>0</v>
      </c>
      <c r="L15">
        <v>8.4</v>
      </c>
    </row>
    <row r="16" spans="1:12" x14ac:dyDescent="0.3">
      <c r="A16" t="s">
        <v>131</v>
      </c>
      <c r="B16" s="1">
        <v>37438</v>
      </c>
      <c r="C16">
        <v>1222654</v>
      </c>
      <c r="D16">
        <v>714561</v>
      </c>
      <c r="E16">
        <v>6518958</v>
      </c>
      <c r="F16">
        <v>5.132236104446848E-3</v>
      </c>
      <c r="G16">
        <v>1.5908625318815759</v>
      </c>
      <c r="H16">
        <v>1.1363492526178678</v>
      </c>
      <c r="I16">
        <v>1</v>
      </c>
      <c r="J16">
        <v>3.3573333333300002</v>
      </c>
      <c r="K16">
        <v>0</v>
      </c>
      <c r="L16">
        <v>8.7333333333333307</v>
      </c>
    </row>
    <row r="17" spans="1:12" x14ac:dyDescent="0.3">
      <c r="A17" t="s">
        <v>131</v>
      </c>
      <c r="B17" s="1">
        <v>37530</v>
      </c>
      <c r="C17">
        <v>1233083</v>
      </c>
      <c r="D17">
        <v>690084</v>
      </c>
      <c r="E17">
        <v>650988</v>
      </c>
      <c r="F17">
        <v>-0.90013925538406603</v>
      </c>
      <c r="G17">
        <v>1.592152959784463</v>
      </c>
      <c r="H17">
        <v>1.137593142760448</v>
      </c>
      <c r="I17">
        <v>1</v>
      </c>
      <c r="J17">
        <v>3.1088</v>
      </c>
      <c r="K17">
        <v>0</v>
      </c>
      <c r="L17">
        <v>9.1</v>
      </c>
    </row>
    <row r="18" spans="1:12" x14ac:dyDescent="0.3">
      <c r="A18" t="s">
        <v>131</v>
      </c>
      <c r="B18" s="1">
        <v>37622</v>
      </c>
      <c r="C18">
        <v>1221797</v>
      </c>
      <c r="D18">
        <v>680388</v>
      </c>
      <c r="E18">
        <v>6412476</v>
      </c>
      <c r="F18">
        <v>8.8503751221220668</v>
      </c>
      <c r="G18">
        <v>1.5928414885515407</v>
      </c>
      <c r="H18">
        <v>1.1387306033168316</v>
      </c>
      <c r="I18">
        <v>1</v>
      </c>
      <c r="J18">
        <v>2.6831</v>
      </c>
      <c r="K18">
        <v>0</v>
      </c>
      <c r="L18">
        <v>9.5</v>
      </c>
    </row>
    <row r="19" spans="1:12" x14ac:dyDescent="0.3">
      <c r="A19" t="s">
        <v>131</v>
      </c>
      <c r="B19" s="1">
        <v>37712</v>
      </c>
      <c r="C19">
        <v>1224479</v>
      </c>
      <c r="D19">
        <v>694984</v>
      </c>
      <c r="E19">
        <v>6420041</v>
      </c>
      <c r="F19">
        <v>1.1797315108859666E-3</v>
      </c>
      <c r="G19">
        <v>1.5923530045088787</v>
      </c>
      <c r="H19">
        <v>1.137878258645123</v>
      </c>
      <c r="I19">
        <v>1</v>
      </c>
      <c r="J19">
        <v>2.3618999999999999</v>
      </c>
      <c r="K19">
        <v>0</v>
      </c>
      <c r="L19">
        <v>9.7333333333333307</v>
      </c>
    </row>
    <row r="20" spans="1:12" x14ac:dyDescent="0.3">
      <c r="A20" t="s">
        <v>131</v>
      </c>
      <c r="B20" s="1">
        <v>37803</v>
      </c>
      <c r="C20">
        <v>1235951</v>
      </c>
      <c r="D20">
        <v>683049</v>
      </c>
      <c r="E20">
        <v>6469216</v>
      </c>
      <c r="F20">
        <v>7.6596084043700037E-3</v>
      </c>
      <c r="G20">
        <v>1.7720309659590963</v>
      </c>
      <c r="H20">
        <v>1.1378794586096606</v>
      </c>
      <c r="I20">
        <v>1</v>
      </c>
      <c r="J20">
        <v>2.13923333333</v>
      </c>
      <c r="K20">
        <v>0</v>
      </c>
      <c r="L20">
        <v>9.8000000000000007</v>
      </c>
    </row>
    <row r="21" spans="1:12" x14ac:dyDescent="0.3">
      <c r="A21" t="s">
        <v>131</v>
      </c>
      <c r="B21" s="1">
        <v>37895</v>
      </c>
      <c r="C21">
        <v>123893</v>
      </c>
      <c r="D21">
        <v>683277</v>
      </c>
      <c r="E21">
        <v>6486617</v>
      </c>
      <c r="F21">
        <v>2.6898158911373496E-3</v>
      </c>
      <c r="G21">
        <v>2.9840687059247023E-3</v>
      </c>
      <c r="H21">
        <v>1.2661885149934093</v>
      </c>
      <c r="I21">
        <v>1</v>
      </c>
      <c r="J21">
        <v>2.1496333333300002</v>
      </c>
      <c r="K21">
        <v>0</v>
      </c>
      <c r="L21">
        <v>9.8000000000000007</v>
      </c>
    </row>
    <row r="22" spans="1:12" x14ac:dyDescent="0.3">
      <c r="A22" t="s">
        <v>131</v>
      </c>
      <c r="B22" s="1">
        <v>37987</v>
      </c>
      <c r="C22">
        <v>1222393</v>
      </c>
      <c r="D22">
        <v>683143</v>
      </c>
      <c r="E22">
        <v>6475269</v>
      </c>
      <c r="F22">
        <v>-1.7494481329790243E-3</v>
      </c>
      <c r="G22">
        <v>2.3529502641822966E-3</v>
      </c>
      <c r="H22">
        <v>1.6994643255775024E-3</v>
      </c>
      <c r="I22">
        <v>1</v>
      </c>
      <c r="J22">
        <v>2.0629333333300002</v>
      </c>
      <c r="K22">
        <v>0</v>
      </c>
      <c r="L22">
        <v>10.0666666666667</v>
      </c>
    </row>
    <row r="23" spans="1:12" x14ac:dyDescent="0.3">
      <c r="A23" t="s">
        <v>131</v>
      </c>
      <c r="B23" s="1">
        <v>38078</v>
      </c>
      <c r="C23">
        <v>1221202</v>
      </c>
      <c r="D23">
        <v>649686</v>
      </c>
      <c r="E23">
        <v>6508556</v>
      </c>
      <c r="F23">
        <v>5.1406358562092165E-3</v>
      </c>
      <c r="G23">
        <v>6.1138207275730978E-4</v>
      </c>
      <c r="H23">
        <v>1.5309092369318073E-3</v>
      </c>
      <c r="I23">
        <v>1</v>
      </c>
      <c r="J23">
        <v>2.0824666666699998</v>
      </c>
      <c r="K23">
        <v>0</v>
      </c>
      <c r="L23">
        <v>10.3</v>
      </c>
    </row>
    <row r="24" spans="1:12" x14ac:dyDescent="0.3">
      <c r="A24" t="s">
        <v>131</v>
      </c>
      <c r="B24" s="1">
        <v>38169</v>
      </c>
      <c r="C24">
        <v>1228949</v>
      </c>
      <c r="D24">
        <v>66573</v>
      </c>
      <c r="E24">
        <v>6495696</v>
      </c>
      <c r="F24">
        <v>-1.9758606978260615E-3</v>
      </c>
      <c r="G24">
        <v>7.3388072603059398E-5</v>
      </c>
      <c r="H24">
        <v>1.2028466357263692E-3</v>
      </c>
      <c r="I24">
        <v>1</v>
      </c>
      <c r="J24">
        <v>2.1162999999999998</v>
      </c>
      <c r="K24">
        <v>0</v>
      </c>
      <c r="L24">
        <v>10.366666666666699</v>
      </c>
    </row>
    <row r="25" spans="1:12" x14ac:dyDescent="0.3">
      <c r="A25" t="s">
        <v>131</v>
      </c>
      <c r="B25" s="1">
        <v>38261</v>
      </c>
      <c r="C25">
        <v>1219265</v>
      </c>
      <c r="D25">
        <v>662004</v>
      </c>
      <c r="E25">
        <v>6488887</v>
      </c>
      <c r="F25">
        <v>-1.048232552754932E-3</v>
      </c>
      <c r="G25">
        <v>1.4959117383852518E-3</v>
      </c>
      <c r="H25">
        <v>2.027982199154006E-3</v>
      </c>
      <c r="I25">
        <v>1</v>
      </c>
      <c r="J25">
        <v>2.1636000000000002</v>
      </c>
      <c r="K25">
        <v>0</v>
      </c>
      <c r="L25">
        <v>10.6</v>
      </c>
    </row>
    <row r="26" spans="1:12" x14ac:dyDescent="0.3">
      <c r="A26" t="s">
        <v>131</v>
      </c>
      <c r="B26" s="1">
        <v>38353</v>
      </c>
      <c r="C26">
        <v>1218818</v>
      </c>
      <c r="D26">
        <v>658853</v>
      </c>
      <c r="E26">
        <v>6488886</v>
      </c>
      <c r="F26">
        <v>-1.5410963390177699E-7</v>
      </c>
      <c r="G26">
        <v>2.16093753416957E-3</v>
      </c>
      <c r="H26">
        <v>-0.12622452772809567</v>
      </c>
      <c r="I26">
        <v>1</v>
      </c>
      <c r="J26">
        <v>2.1402999999999999</v>
      </c>
      <c r="K26">
        <v>0</v>
      </c>
      <c r="L26">
        <v>10.8333333333333</v>
      </c>
    </row>
    <row r="27" spans="1:12" x14ac:dyDescent="0.3">
      <c r="A27" t="s">
        <v>131</v>
      </c>
      <c r="B27" s="1">
        <v>38443</v>
      </c>
      <c r="C27">
        <v>1236546</v>
      </c>
      <c r="D27">
        <v>667594</v>
      </c>
      <c r="E27">
        <v>6523687</v>
      </c>
      <c r="F27">
        <v>5.3631701959319369E-3</v>
      </c>
      <c r="G27">
        <v>-0.17734729385101056</v>
      </c>
      <c r="H27">
        <v>-0.12558558751044999</v>
      </c>
      <c r="I27">
        <v>0</v>
      </c>
      <c r="J27">
        <v>2.1246</v>
      </c>
      <c r="K27">
        <v>0</v>
      </c>
      <c r="L27">
        <v>11.2</v>
      </c>
    </row>
    <row r="28" spans="1:12" x14ac:dyDescent="0.3">
      <c r="A28" t="s">
        <v>131</v>
      </c>
      <c r="B28" s="1">
        <v>38534</v>
      </c>
      <c r="C28">
        <v>1232673</v>
      </c>
      <c r="D28">
        <v>688804</v>
      </c>
      <c r="E28">
        <v>6578915</v>
      </c>
      <c r="F28">
        <v>8.4657648351308089E-3</v>
      </c>
      <c r="G28">
        <v>-0.1752150038645138</v>
      </c>
      <c r="H28">
        <v>1.1850247884275671</v>
      </c>
      <c r="I28">
        <v>0</v>
      </c>
      <c r="J28">
        <v>2.1303333333299999</v>
      </c>
      <c r="K28">
        <v>0</v>
      </c>
      <c r="L28">
        <v>11.1666666666667</v>
      </c>
    </row>
    <row r="29" spans="1:12" x14ac:dyDescent="0.3">
      <c r="A29" t="s">
        <v>131</v>
      </c>
      <c r="B29" s="1">
        <v>38626</v>
      </c>
      <c r="C29">
        <v>123312</v>
      </c>
      <c r="D29">
        <v>674892</v>
      </c>
      <c r="E29">
        <v>661069</v>
      </c>
      <c r="F29">
        <v>-0.89951701762372671</v>
      </c>
      <c r="G29">
        <v>1.6592443811310715</v>
      </c>
      <c r="H29">
        <v>1.1862888630384412</v>
      </c>
      <c r="I29">
        <v>0</v>
      </c>
      <c r="J29">
        <v>2.3434666666699999</v>
      </c>
      <c r="K29">
        <v>0</v>
      </c>
      <c r="L29">
        <v>10.8333333333333</v>
      </c>
    </row>
    <row r="30" spans="1:12" x14ac:dyDescent="0.3">
      <c r="A30" t="s">
        <v>131</v>
      </c>
      <c r="B30" s="1">
        <v>38718</v>
      </c>
      <c r="C30">
        <v>1240531</v>
      </c>
      <c r="D30">
        <v>685423</v>
      </c>
      <c r="E30">
        <v>667424</v>
      </c>
      <c r="F30">
        <v>9.6132173797288945E-3</v>
      </c>
      <c r="G30">
        <v>1.6597318050365579</v>
      </c>
      <c r="H30">
        <v>1.1884371102544988</v>
      </c>
      <c r="I30">
        <v>0</v>
      </c>
      <c r="J30">
        <v>2.6115666666699999</v>
      </c>
      <c r="K30">
        <v>0</v>
      </c>
      <c r="L30">
        <v>10.5</v>
      </c>
    </row>
    <row r="31" spans="1:12" x14ac:dyDescent="0.3">
      <c r="A31" t="s">
        <v>131</v>
      </c>
      <c r="B31" s="1">
        <v>38808</v>
      </c>
      <c r="C31">
        <v>1238744</v>
      </c>
      <c r="D31">
        <v>693333</v>
      </c>
      <c r="E31">
        <v>6789235</v>
      </c>
      <c r="F31">
        <v>9.172296770868293</v>
      </c>
      <c r="G31">
        <v>1.6610461673500858</v>
      </c>
      <c r="H31">
        <v>1.1877760328490088</v>
      </c>
      <c r="I31">
        <v>0</v>
      </c>
      <c r="J31">
        <v>2.8895</v>
      </c>
      <c r="K31">
        <v>0</v>
      </c>
      <c r="L31">
        <v>10.199999999999999</v>
      </c>
    </row>
    <row r="32" spans="1:12" x14ac:dyDescent="0.3">
      <c r="A32" t="s">
        <v>131</v>
      </c>
      <c r="B32" s="1">
        <v>38899</v>
      </c>
      <c r="C32">
        <v>1246044</v>
      </c>
      <c r="D32">
        <v>690519</v>
      </c>
      <c r="E32">
        <v>6842193</v>
      </c>
      <c r="F32">
        <v>7.8002897233635307E-3</v>
      </c>
      <c r="G32">
        <v>1.8410966965463313</v>
      </c>
      <c r="H32">
        <v>1.1877639737570542</v>
      </c>
      <c r="I32">
        <v>0</v>
      </c>
      <c r="J32">
        <v>3.2213666666699998</v>
      </c>
      <c r="K32">
        <v>0</v>
      </c>
      <c r="L32">
        <v>9.9</v>
      </c>
    </row>
    <row r="33" spans="1:12" x14ac:dyDescent="0.3">
      <c r="A33" t="s">
        <v>131</v>
      </c>
      <c r="B33" s="1">
        <v>38991</v>
      </c>
      <c r="C33">
        <v>1250364</v>
      </c>
      <c r="D33">
        <v>706871</v>
      </c>
      <c r="E33">
        <v>6945083</v>
      </c>
      <c r="F33">
        <v>1.5037576402770281E-2</v>
      </c>
      <c r="G33">
        <v>1.8408503233086755</v>
      </c>
      <c r="H33">
        <v>1.3169911836171051</v>
      </c>
      <c r="I33">
        <v>0</v>
      </c>
      <c r="J33">
        <v>3.5944666666699998</v>
      </c>
      <c r="K33">
        <v>0</v>
      </c>
      <c r="L33">
        <v>9.5666666666666593</v>
      </c>
    </row>
    <row r="34" spans="1:12" x14ac:dyDescent="0.3">
      <c r="A34" t="s">
        <v>131</v>
      </c>
      <c r="B34" s="1">
        <v>39083</v>
      </c>
      <c r="C34">
        <v>1259489</v>
      </c>
      <c r="D34">
        <v>684626</v>
      </c>
      <c r="E34">
        <v>6950192</v>
      </c>
      <c r="F34">
        <v>7.3562835750127099E-4</v>
      </c>
      <c r="G34">
        <v>7.4056594143427469E-3</v>
      </c>
      <c r="H34">
        <v>1.3165691119475684</v>
      </c>
      <c r="I34">
        <v>0</v>
      </c>
      <c r="J34">
        <v>3.8203333333299998</v>
      </c>
      <c r="K34">
        <v>0</v>
      </c>
      <c r="L34">
        <v>9.0333333333333297</v>
      </c>
    </row>
    <row r="35" spans="1:12" x14ac:dyDescent="0.3">
      <c r="A35" t="s">
        <v>131</v>
      </c>
      <c r="B35" s="1">
        <v>39173</v>
      </c>
      <c r="C35">
        <v>1264256</v>
      </c>
      <c r="D35">
        <v>672992</v>
      </c>
      <c r="E35">
        <v>7008444</v>
      </c>
      <c r="F35">
        <v>8.3813511914491001E-3</v>
      </c>
      <c r="G35">
        <v>7.1773446082641443E-3</v>
      </c>
      <c r="H35">
        <v>7.1441104031585616E-3</v>
      </c>
      <c r="I35">
        <v>0</v>
      </c>
      <c r="J35">
        <v>4.0648333333300002</v>
      </c>
      <c r="K35">
        <v>0</v>
      </c>
      <c r="L35">
        <v>8.6</v>
      </c>
    </row>
    <row r="36" spans="1:12" x14ac:dyDescent="0.3">
      <c r="A36" t="s">
        <v>131</v>
      </c>
      <c r="B36" s="1">
        <v>39264</v>
      </c>
      <c r="C36">
        <v>1262766</v>
      </c>
      <c r="D36">
        <v>680976</v>
      </c>
      <c r="E36">
        <v>7044001</v>
      </c>
      <c r="F36">
        <v>5.0734513966295518E-3</v>
      </c>
      <c r="G36">
        <v>5.434181339195222E-3</v>
      </c>
      <c r="H36">
        <v>5.6662806987062492E-3</v>
      </c>
      <c r="I36">
        <v>0</v>
      </c>
      <c r="J36">
        <v>4.5004999999999997</v>
      </c>
      <c r="K36">
        <v>0</v>
      </c>
      <c r="L36">
        <v>8.43333333333333</v>
      </c>
    </row>
    <row r="37" spans="1:12" x14ac:dyDescent="0.3">
      <c r="A37" t="s">
        <v>131</v>
      </c>
      <c r="B37" s="1">
        <v>39356</v>
      </c>
      <c r="C37">
        <v>1273791</v>
      </c>
      <c r="D37">
        <v>673981</v>
      </c>
      <c r="E37">
        <v>7090905</v>
      </c>
      <c r="F37">
        <v>6.6587156929705151E-3</v>
      </c>
      <c r="G37">
        <v>4.7781520261344383E-3</v>
      </c>
      <c r="H37">
        <v>2.6221644920939916E-3</v>
      </c>
      <c r="I37">
        <v>0</v>
      </c>
      <c r="J37">
        <v>4.7247666666699999</v>
      </c>
      <c r="K37">
        <v>0</v>
      </c>
      <c r="L37">
        <v>8.1999999999999993</v>
      </c>
    </row>
    <row r="38" spans="1:12" x14ac:dyDescent="0.3">
      <c r="A38" t="s">
        <v>131</v>
      </c>
      <c r="B38" s="1">
        <v>39448</v>
      </c>
      <c r="C38">
        <v>1294461</v>
      </c>
      <c r="D38">
        <v>679817</v>
      </c>
      <c r="E38">
        <v>7135732</v>
      </c>
      <c r="F38">
        <v>6.3217600574256745E-3</v>
      </c>
      <c r="G38">
        <v>1.8476343791415145E-3</v>
      </c>
      <c r="H38">
        <v>2.2499864836043833E-4</v>
      </c>
      <c r="I38">
        <v>1</v>
      </c>
      <c r="J38">
        <v>4.4800000000000004</v>
      </c>
      <c r="K38">
        <v>0</v>
      </c>
      <c r="L38">
        <v>7.8</v>
      </c>
    </row>
    <row r="39" spans="1:12" x14ac:dyDescent="0.3">
      <c r="A39" t="s">
        <v>131</v>
      </c>
      <c r="B39" s="1">
        <v>39539</v>
      </c>
      <c r="C39">
        <v>1319638</v>
      </c>
      <c r="D39">
        <v>672819</v>
      </c>
      <c r="E39">
        <v>7117575</v>
      </c>
      <c r="F39">
        <v>-2.5445182078026474E-3</v>
      </c>
      <c r="G39">
        <v>-2.3759624099111165E-3</v>
      </c>
      <c r="H39">
        <v>-7.6500749635769125E-3</v>
      </c>
      <c r="I39">
        <v>1</v>
      </c>
      <c r="J39">
        <v>4.8604666666699998</v>
      </c>
      <c r="K39">
        <v>0</v>
      </c>
      <c r="L39">
        <v>7.5</v>
      </c>
    </row>
    <row r="40" spans="1:12" x14ac:dyDescent="0.3">
      <c r="A40" t="s">
        <v>131</v>
      </c>
      <c r="B40" s="1">
        <v>39630</v>
      </c>
      <c r="C40">
        <v>1311743</v>
      </c>
      <c r="D40">
        <v>680045</v>
      </c>
      <c r="E40">
        <v>7072939</v>
      </c>
      <c r="F40">
        <v>-6.2712370435155235E-3</v>
      </c>
      <c r="G40">
        <v>-1.3056538366927689E-2</v>
      </c>
      <c r="H40">
        <v>-8.1467695860299259E-3</v>
      </c>
      <c r="I40">
        <v>1</v>
      </c>
      <c r="J40">
        <v>4.9817999999999998</v>
      </c>
      <c r="K40">
        <v>0</v>
      </c>
      <c r="L40">
        <v>7.1333333333333302</v>
      </c>
    </row>
    <row r="41" spans="1:12" x14ac:dyDescent="0.3">
      <c r="A41" t="s">
        <v>131</v>
      </c>
      <c r="B41" s="1">
        <v>39722</v>
      </c>
      <c r="C41">
        <v>1323065</v>
      </c>
      <c r="D41">
        <v>682327</v>
      </c>
      <c r="E41">
        <v>6959457</v>
      </c>
      <c r="F41">
        <v>-1.6044532548633601E-2</v>
      </c>
      <c r="G41">
        <v>-1.4001572570521138E-2</v>
      </c>
      <c r="H41">
        <v>-8.3172891503408408E-3</v>
      </c>
      <c r="I41">
        <v>1</v>
      </c>
      <c r="J41">
        <v>4.2146666666700003</v>
      </c>
      <c r="K41">
        <v>0</v>
      </c>
      <c r="L41">
        <v>7.1</v>
      </c>
    </row>
    <row r="42" spans="1:12" x14ac:dyDescent="0.3">
      <c r="A42" t="s">
        <v>131</v>
      </c>
      <c r="B42" s="1">
        <v>39814</v>
      </c>
      <c r="C42">
        <v>1342469</v>
      </c>
      <c r="D42">
        <v>661949</v>
      </c>
      <c r="E42">
        <v>6634143</v>
      </c>
      <c r="F42">
        <v>-4.6744164092112357E-2</v>
      </c>
      <c r="G42">
        <v>-1.2399653180401786E-2</v>
      </c>
      <c r="H42">
        <v>-8.1689161437730716E-3</v>
      </c>
      <c r="I42">
        <v>1</v>
      </c>
      <c r="J42">
        <v>2.0116999999999998</v>
      </c>
      <c r="K42">
        <v>0</v>
      </c>
      <c r="L42">
        <v>7.4666666666666703</v>
      </c>
    </row>
    <row r="43" spans="1:12" x14ac:dyDescent="0.3">
      <c r="A43" t="s">
        <v>131</v>
      </c>
      <c r="B43" s="1">
        <v>39904</v>
      </c>
      <c r="C43">
        <v>1350365</v>
      </c>
      <c r="D43">
        <v>670084</v>
      </c>
      <c r="E43">
        <v>6644735</v>
      </c>
      <c r="F43">
        <v>1.59658903945845E-3</v>
      </c>
      <c r="G43">
        <v>-9.673331551018665E-3</v>
      </c>
      <c r="H43">
        <v>-6.6170642183480807E-3</v>
      </c>
      <c r="I43">
        <v>1</v>
      </c>
      <c r="J43">
        <v>1.31063333333</v>
      </c>
      <c r="K43">
        <v>0</v>
      </c>
      <c r="L43">
        <v>7.7666666666666702</v>
      </c>
    </row>
    <row r="44" spans="1:12" x14ac:dyDescent="0.3">
      <c r="A44" t="s">
        <v>131</v>
      </c>
      <c r="B44" s="1">
        <v>39995</v>
      </c>
      <c r="C44">
        <v>1359601</v>
      </c>
      <c r="D44">
        <v>671148</v>
      </c>
      <c r="E44">
        <v>6681049</v>
      </c>
      <c r="F44">
        <v>5.4650787427941066E-3</v>
      </c>
      <c r="G44">
        <v>-4.8007359872574863E-3</v>
      </c>
      <c r="H44">
        <v>-2.5359527998849996E-3</v>
      </c>
      <c r="I44">
        <v>0</v>
      </c>
      <c r="J44">
        <v>0.86919999999999997</v>
      </c>
      <c r="K44">
        <v>1</v>
      </c>
      <c r="L44">
        <v>7.8333333333333304</v>
      </c>
    </row>
    <row r="45" spans="1:12" x14ac:dyDescent="0.3">
      <c r="A45" t="s">
        <v>131</v>
      </c>
      <c r="B45" s="1">
        <v>40087</v>
      </c>
      <c r="C45">
        <v>1362283</v>
      </c>
      <c r="D45">
        <v>68316</v>
      </c>
      <c r="E45">
        <v>6730224</v>
      </c>
      <c r="F45">
        <v>7.3603711034000803E-3</v>
      </c>
      <c r="G45">
        <v>9.0074054083101908E-3</v>
      </c>
      <c r="H45">
        <v>9.4009961453203595E-4</v>
      </c>
      <c r="I45">
        <v>0</v>
      </c>
      <c r="J45">
        <v>0.72189999999999999</v>
      </c>
      <c r="K45">
        <v>1</v>
      </c>
      <c r="L45">
        <v>7.6</v>
      </c>
    </row>
    <row r="46" spans="1:12" x14ac:dyDescent="0.3">
      <c r="A46" t="s">
        <v>131</v>
      </c>
      <c r="B46" s="1">
        <v>40179</v>
      </c>
      <c r="C46">
        <v>1373605</v>
      </c>
      <c r="D46">
        <v>646872</v>
      </c>
      <c r="E46">
        <v>6786209</v>
      </c>
      <c r="F46">
        <v>8.3184452701722863E-3</v>
      </c>
      <c r="G46">
        <v>1.0345654470875631E-2</v>
      </c>
      <c r="H46">
        <v>8.7457426124749032E-3</v>
      </c>
      <c r="I46">
        <v>0</v>
      </c>
      <c r="J46">
        <v>0.66213333333299995</v>
      </c>
      <c r="K46">
        <v>1</v>
      </c>
      <c r="L46">
        <v>7.3333333333333304</v>
      </c>
    </row>
    <row r="47" spans="1:12" x14ac:dyDescent="0.3">
      <c r="A47" t="s">
        <v>131</v>
      </c>
      <c r="B47" s="1">
        <v>40269</v>
      </c>
      <c r="C47">
        <v>136124</v>
      </c>
      <c r="D47">
        <v>697059</v>
      </c>
      <c r="E47">
        <v>6937518</v>
      </c>
      <c r="F47">
        <v>2.2296542885726037E-2</v>
      </c>
      <c r="G47">
        <v>1.0831706101014353E-2</v>
      </c>
      <c r="H47">
        <v>1.1322992367264131E-2</v>
      </c>
      <c r="I47">
        <v>0</v>
      </c>
      <c r="J47">
        <v>0.68626666666699998</v>
      </c>
      <c r="K47">
        <v>1</v>
      </c>
      <c r="L47">
        <v>7.0333333333333297</v>
      </c>
    </row>
    <row r="48" spans="1:12" x14ac:dyDescent="0.3">
      <c r="A48" t="s">
        <v>131</v>
      </c>
      <c r="B48" s="1">
        <v>40360</v>
      </c>
      <c r="C48">
        <v>1376287</v>
      </c>
      <c r="D48">
        <v>702838</v>
      </c>
      <c r="E48">
        <v>6995015</v>
      </c>
      <c r="F48">
        <v>8.2878343522856442E-3</v>
      </c>
      <c r="G48">
        <v>1.3287099344930947E-2</v>
      </c>
      <c r="H48">
        <v>1.0662535102361816E-2</v>
      </c>
      <c r="I48">
        <v>0</v>
      </c>
      <c r="J48">
        <v>0.87493333333300005</v>
      </c>
      <c r="K48">
        <v>1</v>
      </c>
      <c r="L48">
        <v>6.7666666666666702</v>
      </c>
    </row>
    <row r="49" spans="1:12" x14ac:dyDescent="0.3">
      <c r="A49" t="s">
        <v>131</v>
      </c>
      <c r="B49" s="1">
        <v>40452</v>
      </c>
      <c r="C49">
        <v>1380309</v>
      </c>
      <c r="D49">
        <v>711658</v>
      </c>
      <c r="E49">
        <v>7050243</v>
      </c>
      <c r="F49">
        <v>7.8953368934877189E-3</v>
      </c>
      <c r="G49">
        <v>1.1791785868592069E-2</v>
      </c>
      <c r="H49">
        <v>1.0857876568572631E-2</v>
      </c>
      <c r="I49">
        <v>0</v>
      </c>
      <c r="J49">
        <v>1.02046666667</v>
      </c>
      <c r="K49">
        <v>0</v>
      </c>
      <c r="L49">
        <v>6.6</v>
      </c>
    </row>
    <row r="50" spans="1:12" x14ac:dyDescent="0.3">
      <c r="A50" t="s">
        <v>131</v>
      </c>
      <c r="B50" s="1">
        <v>40544</v>
      </c>
      <c r="C50">
        <v>1380235</v>
      </c>
      <c r="D50">
        <v>711069</v>
      </c>
      <c r="E50">
        <v>7188691</v>
      </c>
      <c r="F50">
        <v>1.9637337322983051E-2</v>
      </c>
      <c r="G50">
        <v>9.0780295648220186E-3</v>
      </c>
      <c r="H50">
        <v>-0.11894657803458683</v>
      </c>
      <c r="I50">
        <v>0</v>
      </c>
      <c r="J50">
        <v>1.09313333333</v>
      </c>
      <c r="K50">
        <v>0</v>
      </c>
      <c r="L50">
        <v>6.2333333333333298</v>
      </c>
    </row>
    <row r="51" spans="1:12" x14ac:dyDescent="0.3">
      <c r="A51" t="s">
        <v>131</v>
      </c>
      <c r="B51" s="1">
        <v>40634</v>
      </c>
      <c r="C51">
        <v>1385002</v>
      </c>
      <c r="D51">
        <v>723692</v>
      </c>
      <c r="E51">
        <v>7194743</v>
      </c>
      <c r="F51">
        <v>8.4187788847788836E-4</v>
      </c>
      <c r="G51">
        <v>-0.17264208469602388</v>
      </c>
      <c r="H51">
        <v>1.1666821707830124</v>
      </c>
      <c r="I51">
        <v>0</v>
      </c>
      <c r="J51">
        <v>1.41163333333</v>
      </c>
      <c r="K51">
        <v>0</v>
      </c>
      <c r="L51">
        <v>5.9</v>
      </c>
    </row>
    <row r="52" spans="1:12" x14ac:dyDescent="0.3">
      <c r="A52" t="s">
        <v>131</v>
      </c>
      <c r="B52" s="1">
        <v>40725</v>
      </c>
      <c r="C52">
        <v>1384257</v>
      </c>
      <c r="D52">
        <v>721258</v>
      </c>
      <c r="E52">
        <v>7257537</v>
      </c>
      <c r="F52">
        <v>8.7277613668757872E-3</v>
      </c>
      <c r="G52">
        <v>1.6301184048470625</v>
      </c>
      <c r="H52">
        <v>1.1657963201072428</v>
      </c>
      <c r="I52">
        <v>1</v>
      </c>
      <c r="J52">
        <v>1.56206666667</v>
      </c>
      <c r="K52">
        <v>0</v>
      </c>
      <c r="L52">
        <v>5.7333333333333298</v>
      </c>
    </row>
    <row r="53" spans="1:12" x14ac:dyDescent="0.3">
      <c r="A53" t="s">
        <v>131</v>
      </c>
      <c r="B53" s="1">
        <v>40817</v>
      </c>
      <c r="C53">
        <v>1394536</v>
      </c>
      <c r="D53">
        <v>719662</v>
      </c>
      <c r="E53">
        <v>723484</v>
      </c>
      <c r="F53">
        <v>-0.90031273695194391</v>
      </c>
      <c r="G53">
        <v>1.6266083133068456</v>
      </c>
      <c r="H53">
        <v>1.1650551651827896</v>
      </c>
      <c r="I53">
        <v>1</v>
      </c>
      <c r="J53">
        <v>1.49556666667</v>
      </c>
      <c r="K53">
        <v>0</v>
      </c>
      <c r="L53">
        <v>5.56666666666667</v>
      </c>
    </row>
    <row r="54" spans="1:12" x14ac:dyDescent="0.3">
      <c r="A54" t="s">
        <v>131</v>
      </c>
      <c r="B54" s="1">
        <v>40909</v>
      </c>
      <c r="C54">
        <v>1396957</v>
      </c>
      <c r="D54">
        <v>715289</v>
      </c>
      <c r="E54">
        <v>7250538</v>
      </c>
      <c r="F54">
        <v>9.0216977846089197</v>
      </c>
      <c r="G54">
        <v>1.6269813882136135</v>
      </c>
      <c r="H54">
        <v>1.1616267599695391</v>
      </c>
      <c r="I54">
        <v>1</v>
      </c>
      <c r="J54">
        <v>1.0429999999999999</v>
      </c>
      <c r="K54">
        <v>0</v>
      </c>
      <c r="L54">
        <v>5.43333333333333</v>
      </c>
    </row>
    <row r="55" spans="1:12" x14ac:dyDescent="0.3">
      <c r="A55" t="s">
        <v>131</v>
      </c>
      <c r="B55" s="1">
        <v>41000</v>
      </c>
      <c r="C55">
        <v>1402916</v>
      </c>
      <c r="D55">
        <v>711563</v>
      </c>
      <c r="E55">
        <v>7265669</v>
      </c>
      <c r="F55">
        <v>2.0868796218984024E-3</v>
      </c>
      <c r="G55">
        <v>1.624363536106284</v>
      </c>
      <c r="H55">
        <v>1.1608546348037141</v>
      </c>
      <c r="I55">
        <v>1</v>
      </c>
      <c r="J55">
        <v>0.69603333333299999</v>
      </c>
      <c r="K55">
        <v>1</v>
      </c>
      <c r="L55">
        <v>5.4</v>
      </c>
    </row>
    <row r="56" spans="1:12" x14ac:dyDescent="0.3">
      <c r="A56" t="s">
        <v>131</v>
      </c>
      <c r="B56" s="1">
        <v>41091</v>
      </c>
      <c r="C56">
        <v>1406492</v>
      </c>
      <c r="D56">
        <v>716886</v>
      </c>
      <c r="E56">
        <v>7285339</v>
      </c>
      <c r="F56">
        <v>2.7072524223165136E-3</v>
      </c>
      <c r="G56">
        <v>1.8035134838422135</v>
      </c>
      <c r="H56">
        <v>1.161134563230066</v>
      </c>
      <c r="I56">
        <v>1</v>
      </c>
      <c r="J56">
        <v>0.35856666666699999</v>
      </c>
      <c r="K56">
        <v>1</v>
      </c>
      <c r="L56">
        <v>5.3333333333333304</v>
      </c>
    </row>
    <row r="57" spans="1:12" x14ac:dyDescent="0.3">
      <c r="A57" t="s">
        <v>131</v>
      </c>
      <c r="B57" s="1">
        <v>41183</v>
      </c>
      <c r="C57">
        <v>1408726</v>
      </c>
      <c r="D57">
        <v>72084</v>
      </c>
      <c r="E57">
        <v>7253564</v>
      </c>
      <c r="F57">
        <v>-4.3614991697709608E-3</v>
      </c>
      <c r="G57">
        <v>1.3113789906973139E-3</v>
      </c>
      <c r="H57">
        <v>1.290520781229026</v>
      </c>
      <c r="I57">
        <v>1</v>
      </c>
      <c r="J57">
        <v>0.19513333333300001</v>
      </c>
      <c r="K57">
        <v>1</v>
      </c>
      <c r="L57">
        <v>5.3</v>
      </c>
    </row>
    <row r="58" spans="1:12" x14ac:dyDescent="0.3">
      <c r="A58" t="s">
        <v>131</v>
      </c>
      <c r="B58" s="1">
        <v>41275</v>
      </c>
      <c r="C58">
        <v>141990</v>
      </c>
      <c r="D58">
        <v>70229</v>
      </c>
      <c r="E58">
        <v>7220466</v>
      </c>
      <c r="F58">
        <v>-4.5629982722975903E-3</v>
      </c>
      <c r="G58">
        <v>1.9721608744726884E-3</v>
      </c>
      <c r="H58">
        <v>2.1634619788692406E-3</v>
      </c>
      <c r="I58">
        <v>1</v>
      </c>
      <c r="J58">
        <v>0.21146666666700001</v>
      </c>
      <c r="K58">
        <v>1</v>
      </c>
      <c r="L58">
        <v>5.4</v>
      </c>
    </row>
    <row r="59" spans="1:12" x14ac:dyDescent="0.3">
      <c r="A59" t="s">
        <v>131</v>
      </c>
      <c r="B59" s="1">
        <v>41365</v>
      </c>
      <c r="C59">
        <v>1417516</v>
      </c>
      <c r="D59">
        <v>724488</v>
      </c>
      <c r="E59">
        <v>7297633</v>
      </c>
      <c r="F59">
        <v>1.0687260351340204E-2</v>
      </c>
      <c r="G59">
        <v>2.0700203615739532E-3</v>
      </c>
      <c r="H59">
        <v>3.2309210978330618E-3</v>
      </c>
      <c r="I59">
        <v>0</v>
      </c>
      <c r="J59">
        <v>0.20680000000000001</v>
      </c>
      <c r="K59">
        <v>1</v>
      </c>
      <c r="L59">
        <v>5.2666666666666702</v>
      </c>
    </row>
    <row r="60" spans="1:12" x14ac:dyDescent="0.3">
      <c r="A60" t="s">
        <v>131</v>
      </c>
      <c r="B60" s="1">
        <v>41456</v>
      </c>
      <c r="C60">
        <v>1428391</v>
      </c>
      <c r="D60">
        <v>728441</v>
      </c>
      <c r="E60">
        <v>7336973</v>
      </c>
      <c r="F60">
        <v>5.3907890407752764E-3</v>
      </c>
      <c r="G60">
        <v>4.8541388864571759E-3</v>
      </c>
      <c r="H60">
        <v>2.8587241074754148E-3</v>
      </c>
      <c r="I60">
        <v>0</v>
      </c>
      <c r="J60">
        <v>0.2235</v>
      </c>
      <c r="K60">
        <v>1</v>
      </c>
      <c r="L60">
        <v>5.2</v>
      </c>
    </row>
    <row r="61" spans="1:12" x14ac:dyDescent="0.3">
      <c r="A61" t="s">
        <v>131</v>
      </c>
      <c r="B61" s="1">
        <v>41548</v>
      </c>
      <c r="C61">
        <v>1428987</v>
      </c>
      <c r="D61">
        <v>713693</v>
      </c>
      <c r="E61">
        <v>7360426</v>
      </c>
      <c r="F61">
        <v>3.1965498578228379E-3</v>
      </c>
      <c r="G61">
        <v>5.7871132388792913E-3</v>
      </c>
      <c r="H61">
        <v>4.1798624250320065E-3</v>
      </c>
      <c r="I61">
        <v>0</v>
      </c>
      <c r="J61">
        <v>0.2409</v>
      </c>
      <c r="K61">
        <v>1</v>
      </c>
      <c r="L61">
        <v>5.0999999999999996</v>
      </c>
    </row>
    <row r="62" spans="1:12" x14ac:dyDescent="0.3">
      <c r="A62" t="s">
        <v>131</v>
      </c>
      <c r="B62" s="1">
        <v>41640</v>
      </c>
      <c r="C62">
        <v>1435728</v>
      </c>
      <c r="D62">
        <v>714779</v>
      </c>
      <c r="E62">
        <v>7430785</v>
      </c>
      <c r="F62">
        <v>9.5590934546451525E-3</v>
      </c>
      <c r="G62">
        <v>4.6269549792362866E-3</v>
      </c>
      <c r="H62">
        <v>6.0184626877688658E-3</v>
      </c>
      <c r="I62">
        <v>1</v>
      </c>
      <c r="J62">
        <v>0.29513333333300001</v>
      </c>
      <c r="K62">
        <v>1</v>
      </c>
      <c r="L62">
        <v>5.0999999999999996</v>
      </c>
    </row>
    <row r="63" spans="1:12" x14ac:dyDescent="0.3">
      <c r="A63" t="s">
        <v>131</v>
      </c>
      <c r="B63" s="1">
        <v>41730</v>
      </c>
      <c r="C63">
        <v>144273</v>
      </c>
      <c r="D63">
        <v>733405</v>
      </c>
      <c r="E63">
        <v>7431542</v>
      </c>
      <c r="F63">
        <v>1.0187348981298746E-4</v>
      </c>
      <c r="G63">
        <v>5.2102378844533156E-3</v>
      </c>
      <c r="H63">
        <v>3.7704905640759262E-3</v>
      </c>
      <c r="I63">
        <v>1</v>
      </c>
      <c r="J63">
        <v>0.29856666666699999</v>
      </c>
      <c r="K63">
        <v>1</v>
      </c>
      <c r="L63">
        <v>5</v>
      </c>
    </row>
    <row r="64" spans="1:12" x14ac:dyDescent="0.3">
      <c r="A64" t="s">
        <v>131</v>
      </c>
      <c r="B64" s="1">
        <v>41821</v>
      </c>
      <c r="C64">
        <v>1453755</v>
      </c>
      <c r="D64">
        <v>732341</v>
      </c>
      <c r="E64">
        <v>7467856</v>
      </c>
      <c r="F64">
        <v>4.8864690531251788E-3</v>
      </c>
      <c r="G64">
        <v>3.5612190099866756E-3</v>
      </c>
      <c r="H64">
        <v>4.0245917612614385E-3</v>
      </c>
      <c r="I64">
        <v>1</v>
      </c>
      <c r="J64">
        <v>0.16456666666700001</v>
      </c>
      <c r="K64">
        <v>1</v>
      </c>
      <c r="L64">
        <v>5</v>
      </c>
    </row>
    <row r="65" spans="1:12" x14ac:dyDescent="0.3">
      <c r="A65" t="s">
        <v>131</v>
      </c>
      <c r="B65" s="1">
        <v>41913</v>
      </c>
      <c r="C65">
        <v>1458969</v>
      </c>
      <c r="D65">
        <v>743897</v>
      </c>
      <c r="E65">
        <v>7529893</v>
      </c>
      <c r="F65">
        <v>8.3072035668604223E-3</v>
      </c>
      <c r="G65">
        <v>3.0832998032724172E-3</v>
      </c>
      <c r="H65">
        <v>4.183835979162249E-3</v>
      </c>
      <c r="I65">
        <v>1</v>
      </c>
      <c r="J65">
        <v>8.1466666666699994E-2</v>
      </c>
      <c r="K65">
        <v>1</v>
      </c>
      <c r="L65">
        <v>4.93333333333333</v>
      </c>
    </row>
    <row r="66" spans="1:12" x14ac:dyDescent="0.3">
      <c r="A66" t="s">
        <v>131</v>
      </c>
      <c r="B66" s="1">
        <v>42005</v>
      </c>
      <c r="C66">
        <v>1468019</v>
      </c>
      <c r="D66">
        <v>744816</v>
      </c>
      <c r="E66">
        <v>7491878</v>
      </c>
      <c r="F66">
        <v>-5.0485445145103652E-3</v>
      </c>
      <c r="G66">
        <v>3.9251769819355206E-3</v>
      </c>
      <c r="H66">
        <v>3.4885265757299095E-3</v>
      </c>
      <c r="I66">
        <v>1</v>
      </c>
      <c r="J66">
        <v>4.6033333333300001E-2</v>
      </c>
      <c r="K66">
        <v>1</v>
      </c>
      <c r="L66">
        <v>4.7666666666666702</v>
      </c>
    </row>
    <row r="67" spans="1:12" x14ac:dyDescent="0.3">
      <c r="A67" t="s">
        <v>131</v>
      </c>
      <c r="B67" s="1">
        <v>42095</v>
      </c>
      <c r="C67">
        <v>1479044</v>
      </c>
      <c r="D67">
        <v>752874</v>
      </c>
      <c r="E67">
        <v>7545591</v>
      </c>
      <c r="F67">
        <v>7.1694974210738619E-3</v>
      </c>
      <c r="G67">
        <v>3.8862686974342397E-3</v>
      </c>
      <c r="H67">
        <v>4.7125336109598431E-3</v>
      </c>
      <c r="I67">
        <v>1</v>
      </c>
      <c r="J67">
        <v>-6.5333333333300004E-3</v>
      </c>
      <c r="K67">
        <v>1</v>
      </c>
      <c r="L67">
        <v>4.7</v>
      </c>
    </row>
    <row r="68" spans="1:12" x14ac:dyDescent="0.3">
      <c r="A68" t="s">
        <v>131</v>
      </c>
      <c r="B68" s="1">
        <v>42186</v>
      </c>
      <c r="C68">
        <v>1494388</v>
      </c>
      <c r="D68">
        <v>762149</v>
      </c>
      <c r="E68">
        <v>7578122</v>
      </c>
      <c r="F68">
        <v>4.3112593831285051E-3</v>
      </c>
      <c r="G68">
        <v>3.9588125313466602E-3</v>
      </c>
      <c r="H68">
        <v>-0.12450066875852735</v>
      </c>
      <c r="I68">
        <v>0</v>
      </c>
      <c r="J68">
        <v>-2.7799999999999998E-2</v>
      </c>
      <c r="K68">
        <v>1</v>
      </c>
      <c r="L68">
        <v>4.56666666666667</v>
      </c>
    </row>
    <row r="69" spans="1:12" x14ac:dyDescent="0.3">
      <c r="A69" t="s">
        <v>131</v>
      </c>
      <c r="B69" s="1">
        <v>42278</v>
      </c>
      <c r="C69">
        <v>1517778</v>
      </c>
      <c r="D69">
        <v>781761</v>
      </c>
      <c r="E69">
        <v>7613678</v>
      </c>
      <c r="F69">
        <v>4.6919276306187736E-3</v>
      </c>
      <c r="G69">
        <v>-0.17495266807240831</v>
      </c>
      <c r="H69">
        <v>1.1635314358754603</v>
      </c>
      <c r="I69">
        <v>0</v>
      </c>
      <c r="J69">
        <v>-8.9166666666700006E-2</v>
      </c>
      <c r="K69">
        <v>1</v>
      </c>
      <c r="L69">
        <v>4.5</v>
      </c>
    </row>
    <row r="70" spans="1:12" x14ac:dyDescent="0.3">
      <c r="A70" t="s">
        <v>131</v>
      </c>
      <c r="B70" s="1">
        <v>42370</v>
      </c>
      <c r="C70">
        <v>1534724</v>
      </c>
      <c r="D70">
        <v>777984</v>
      </c>
      <c r="E70">
        <v>7679688</v>
      </c>
      <c r="F70">
        <v>8.6699227364225272E-3</v>
      </c>
      <c r="G70">
        <v>1.6285198196443318</v>
      </c>
      <c r="H70">
        <v>1.164798014803315</v>
      </c>
      <c r="I70">
        <v>0</v>
      </c>
      <c r="J70">
        <v>-0.186066666667</v>
      </c>
      <c r="K70">
        <v>1</v>
      </c>
      <c r="L70">
        <v>4.3666666666666698</v>
      </c>
    </row>
    <row r="71" spans="1:12" x14ac:dyDescent="0.3">
      <c r="A71" t="s">
        <v>131</v>
      </c>
      <c r="B71" s="1">
        <v>42461</v>
      </c>
      <c r="C71">
        <v>1549025</v>
      </c>
      <c r="D71">
        <v>771521</v>
      </c>
      <c r="E71">
        <v>770995</v>
      </c>
      <c r="F71">
        <v>-0.89960594753328516</v>
      </c>
      <c r="G71">
        <v>1.6284210693638006</v>
      </c>
      <c r="H71">
        <v>1.1655290483024354</v>
      </c>
      <c r="I71">
        <v>0</v>
      </c>
      <c r="J71">
        <v>-0.2581</v>
      </c>
      <c r="K71">
        <v>1</v>
      </c>
      <c r="L71">
        <v>4.2333333333333298</v>
      </c>
    </row>
    <row r="72" spans="1:12" x14ac:dyDescent="0.3">
      <c r="A72" t="s">
        <v>131</v>
      </c>
      <c r="B72" s="1">
        <v>42552</v>
      </c>
      <c r="C72">
        <v>1554538</v>
      </c>
      <c r="D72">
        <v>772737</v>
      </c>
      <c r="E72">
        <v>7728864</v>
      </c>
      <c r="F72">
        <v>9.0245319360047738</v>
      </c>
      <c r="G72">
        <v>1.6299400302206599</v>
      </c>
      <c r="H72">
        <v>1.1658489284951243</v>
      </c>
      <c r="I72">
        <v>0</v>
      </c>
      <c r="J72">
        <v>-0.29809999999999998</v>
      </c>
      <c r="K72">
        <v>1</v>
      </c>
      <c r="L72">
        <v>4.0999999999999996</v>
      </c>
    </row>
    <row r="73" spans="1:12" x14ac:dyDescent="0.3">
      <c r="A73" t="s">
        <v>131</v>
      </c>
      <c r="B73" s="1">
        <v>42644</v>
      </c>
      <c r="C73">
        <v>1561539</v>
      </c>
      <c r="D73">
        <v>780418</v>
      </c>
      <c r="E73">
        <v>7758369</v>
      </c>
      <c r="F73">
        <v>3.8175079804742326E-3</v>
      </c>
      <c r="G73">
        <v>1.6295161298197658</v>
      </c>
      <c r="H73">
        <v>1.1664364605857234</v>
      </c>
      <c r="I73">
        <v>0</v>
      </c>
      <c r="J73">
        <v>-0.3125</v>
      </c>
      <c r="K73">
        <v>1</v>
      </c>
      <c r="L73">
        <v>3.93333333333333</v>
      </c>
    </row>
    <row r="74" spans="1:12" x14ac:dyDescent="0.3">
      <c r="A74" t="s">
        <v>131</v>
      </c>
      <c r="B74" s="1">
        <v>42736</v>
      </c>
      <c r="C74">
        <v>1561428</v>
      </c>
      <c r="D74">
        <v>795665</v>
      </c>
      <c r="E74">
        <v>7853694</v>
      </c>
      <c r="F74">
        <v>1.2286731914916653E-2</v>
      </c>
      <c r="G74">
        <v>1.8111982497793853</v>
      </c>
      <c r="H74">
        <v>1.1663905049810572</v>
      </c>
      <c r="I74">
        <v>0</v>
      </c>
      <c r="J74">
        <v>-0.32779999999999998</v>
      </c>
      <c r="K74">
        <v>1</v>
      </c>
      <c r="L74">
        <v>3.9</v>
      </c>
    </row>
    <row r="75" spans="1:12" x14ac:dyDescent="0.3">
      <c r="A75" t="s">
        <v>131</v>
      </c>
      <c r="B75" s="1">
        <v>42826</v>
      </c>
      <c r="C75">
        <v>1572303</v>
      </c>
      <c r="D75">
        <v>789276</v>
      </c>
      <c r="E75">
        <v>7905139</v>
      </c>
      <c r="F75">
        <v>6.5504207319511051E-3</v>
      </c>
      <c r="G75">
        <v>7.9615092791824917E-3</v>
      </c>
      <c r="H75">
        <v>1.2946099708992256</v>
      </c>
      <c r="I75">
        <v>0</v>
      </c>
      <c r="J75">
        <v>-0.32996666666699997</v>
      </c>
      <c r="K75">
        <v>1</v>
      </c>
      <c r="L75">
        <v>3.8</v>
      </c>
    </row>
    <row r="76" spans="1:12" x14ac:dyDescent="0.3">
      <c r="A76" t="s">
        <v>131</v>
      </c>
      <c r="B76" s="1">
        <v>42917</v>
      </c>
      <c r="C76">
        <v>1576624</v>
      </c>
      <c r="D76">
        <v>779769</v>
      </c>
      <c r="E76">
        <v>7974741</v>
      </c>
      <c r="F76">
        <v>8.8046522648115352E-3</v>
      </c>
      <c r="G76">
        <v>6.784070461866641E-3</v>
      </c>
      <c r="H76">
        <v>-0.12311296514520387</v>
      </c>
      <c r="I76">
        <v>0</v>
      </c>
      <c r="J76">
        <v>-0.32963333333299999</v>
      </c>
      <c r="K76">
        <v>1</v>
      </c>
      <c r="L76">
        <v>3.7</v>
      </c>
    </row>
    <row r="77" spans="1:12" x14ac:dyDescent="0.3">
      <c r="A77" t="s">
        <v>131</v>
      </c>
      <c r="B77" s="1">
        <v>43009</v>
      </c>
      <c r="C77">
        <v>159167</v>
      </c>
      <c r="D77">
        <v>790569</v>
      </c>
      <c r="E77">
        <v>8041316</v>
      </c>
      <c r="F77">
        <v>8.3482335037589304E-3</v>
      </c>
      <c r="G77">
        <v>-0.17557899918236358</v>
      </c>
      <c r="H77">
        <v>1.157364223637209</v>
      </c>
      <c r="I77">
        <v>1</v>
      </c>
      <c r="J77">
        <v>-0.32879999999999998</v>
      </c>
      <c r="K77">
        <v>1</v>
      </c>
      <c r="L77">
        <v>3.6333333333333302</v>
      </c>
    </row>
    <row r="78" spans="1:12" x14ac:dyDescent="0.3">
      <c r="A78" t="s">
        <v>131</v>
      </c>
      <c r="B78" s="1">
        <v>43101</v>
      </c>
      <c r="C78">
        <v>1584333</v>
      </c>
      <c r="D78">
        <v>794181</v>
      </c>
      <c r="E78">
        <v>8024673</v>
      </c>
      <c r="F78">
        <v>-2.0696861061050204E-3</v>
      </c>
      <c r="G78">
        <v>1.6165424825627188</v>
      </c>
      <c r="H78">
        <v>1.1560931532958467</v>
      </c>
      <c r="I78">
        <v>1</v>
      </c>
      <c r="J78">
        <v>-0.32829999999999998</v>
      </c>
      <c r="K78">
        <v>1</v>
      </c>
      <c r="L78">
        <v>3.5333333333333301</v>
      </c>
    </row>
    <row r="79" spans="1:12" x14ac:dyDescent="0.3">
      <c r="A79" t="s">
        <v>131</v>
      </c>
      <c r="B79" s="1">
        <v>43191</v>
      </c>
      <c r="C79">
        <v>1599082</v>
      </c>
      <c r="D79">
        <v>803458</v>
      </c>
      <c r="E79">
        <v>806250</v>
      </c>
      <c r="F79">
        <v>-0.89952861630623449</v>
      </c>
      <c r="G79">
        <v>1.6154594000148328</v>
      </c>
      <c r="H79">
        <v>1.1560319811732549</v>
      </c>
      <c r="I79">
        <v>1</v>
      </c>
      <c r="J79">
        <v>-0.32523333333299997</v>
      </c>
      <c r="K79">
        <v>1</v>
      </c>
      <c r="L79">
        <v>3.4</v>
      </c>
    </row>
    <row r="80" spans="1:12" x14ac:dyDescent="0.3">
      <c r="A80" t="s">
        <v>131</v>
      </c>
      <c r="B80" s="1">
        <v>43282</v>
      </c>
      <c r="C80">
        <v>1593868</v>
      </c>
      <c r="D80">
        <v>793344</v>
      </c>
      <c r="E80">
        <v>8036021</v>
      </c>
      <c r="F80">
        <v>8.9671578294573635</v>
      </c>
      <c r="G80">
        <v>1.6150141964888429</v>
      </c>
      <c r="H80">
        <v>1.1540547480302437</v>
      </c>
      <c r="I80">
        <v>1</v>
      </c>
      <c r="J80">
        <v>-0.31950000000000001</v>
      </c>
      <c r="K80">
        <v>1</v>
      </c>
      <c r="L80">
        <v>3.4</v>
      </c>
    </row>
    <row r="81" spans="1:12" x14ac:dyDescent="0.3">
      <c r="A81" t="s">
        <v>131</v>
      </c>
      <c r="B81" s="1">
        <v>43374</v>
      </c>
      <c r="C81">
        <v>160072</v>
      </c>
      <c r="D81">
        <v>796082</v>
      </c>
      <c r="E81">
        <v>8063257</v>
      </c>
      <c r="F81">
        <v>3.3892395253820266E-3</v>
      </c>
      <c r="G81">
        <v>1.61442093776281</v>
      </c>
      <c r="H81">
        <v>1.1533040185218237</v>
      </c>
      <c r="I81">
        <v>1</v>
      </c>
      <c r="J81">
        <v>-0.31533333333300001</v>
      </c>
      <c r="K81">
        <v>1</v>
      </c>
      <c r="L81">
        <v>3.3</v>
      </c>
    </row>
    <row r="82" spans="1:12" x14ac:dyDescent="0.3">
      <c r="A82" t="s">
        <v>131</v>
      </c>
      <c r="B82" s="1">
        <v>43466</v>
      </c>
      <c r="C82">
        <v>1621466</v>
      </c>
      <c r="D82">
        <v>807297</v>
      </c>
      <c r="E82">
        <v>8112622</v>
      </c>
      <c r="F82">
        <v>6.1222158738088095E-3</v>
      </c>
      <c r="G82">
        <v>1.7949452864130209</v>
      </c>
      <c r="H82">
        <v>1.1535729928984872</v>
      </c>
      <c r="I82">
        <v>1</v>
      </c>
      <c r="J82">
        <v>-0.30853333333299998</v>
      </c>
      <c r="K82">
        <v>1</v>
      </c>
      <c r="L82">
        <v>3.2333333333333298</v>
      </c>
    </row>
    <row r="83" spans="1:12" x14ac:dyDescent="0.3">
      <c r="A83" t="s">
        <v>131</v>
      </c>
      <c r="B83" s="1">
        <v>43556</v>
      </c>
      <c r="C83">
        <v>1625935</v>
      </c>
      <c r="D83">
        <v>805928</v>
      </c>
      <c r="E83">
        <v>8071767</v>
      </c>
      <c r="F83">
        <v>-5.0359797362677563E-3</v>
      </c>
      <c r="G83">
        <v>1.4763474276564632E-3</v>
      </c>
      <c r="H83">
        <v>1.2792265631579063</v>
      </c>
      <c r="I83">
        <v>1</v>
      </c>
      <c r="J83">
        <v>-0.31709999999999999</v>
      </c>
      <c r="K83">
        <v>1</v>
      </c>
      <c r="L83">
        <v>3.06666666666667</v>
      </c>
    </row>
    <row r="84" spans="1:12" x14ac:dyDescent="0.3">
      <c r="A84" t="s">
        <v>131</v>
      </c>
      <c r="B84" s="1">
        <v>43647</v>
      </c>
      <c r="C84">
        <v>1648729</v>
      </c>
      <c r="D84">
        <v>814599</v>
      </c>
      <c r="E84">
        <v>8096734</v>
      </c>
      <c r="F84">
        <v>3.0931269448188979E-3</v>
      </c>
      <c r="G84">
        <v>-3.1922253754801677E-3</v>
      </c>
      <c r="H84">
        <v>-1.5663496211736926E-2</v>
      </c>
      <c r="I84">
        <v>1</v>
      </c>
      <c r="J84">
        <v>-0.39673333333299998</v>
      </c>
      <c r="K84">
        <v>1</v>
      </c>
      <c r="L84">
        <v>3.0333333333333301</v>
      </c>
    </row>
    <row r="85" spans="1:12" x14ac:dyDescent="0.3">
      <c r="A85" t="s">
        <v>131</v>
      </c>
      <c r="B85" s="1">
        <v>43739</v>
      </c>
      <c r="C85">
        <v>1653943</v>
      </c>
      <c r="D85">
        <v>811024</v>
      </c>
      <c r="E85">
        <v>8095221</v>
      </c>
      <c r="F85">
        <v>-1.8686546945966115E-4</v>
      </c>
      <c r="G85">
        <v>-2.3831185776269866E-2</v>
      </c>
      <c r="H85">
        <v>-3.9876973323382846E-3</v>
      </c>
      <c r="I85">
        <v>1</v>
      </c>
      <c r="J85">
        <v>-0.40296666666699998</v>
      </c>
      <c r="K85">
        <v>1</v>
      </c>
      <c r="L85">
        <v>3.2</v>
      </c>
    </row>
    <row r="86" spans="1:12" x14ac:dyDescent="0.3">
      <c r="A86" t="s">
        <v>131</v>
      </c>
      <c r="B86" s="1">
        <v>43831</v>
      </c>
      <c r="C86">
        <v>1663067</v>
      </c>
      <c r="D86">
        <v>763362</v>
      </c>
      <c r="E86">
        <v>7933692</v>
      </c>
      <c r="F86">
        <v>-1.9953624490301129E-2</v>
      </c>
      <c r="G86">
        <v>-5.8000234927818081E-3</v>
      </c>
      <c r="H86">
        <v>-4.3756709619069325E-3</v>
      </c>
      <c r="I86">
        <v>1</v>
      </c>
      <c r="J86">
        <v>-0.40550000000000003</v>
      </c>
      <c r="K86">
        <v>1</v>
      </c>
      <c r="L86">
        <v>3.6</v>
      </c>
    </row>
    <row r="87" spans="1:12" x14ac:dyDescent="0.3">
      <c r="A87" t="s">
        <v>131</v>
      </c>
      <c r="B87" s="1">
        <v>43922</v>
      </c>
      <c r="C87">
        <v>1697183</v>
      </c>
      <c r="D87">
        <v>729921</v>
      </c>
      <c r="E87">
        <v>7163548</v>
      </c>
      <c r="F87">
        <v>-9.7072586130139665E-2</v>
      </c>
      <c r="G87">
        <v>-5.7373687883799304E-3</v>
      </c>
      <c r="H87">
        <v>-0.13931489486490392</v>
      </c>
      <c r="I87">
        <v>1</v>
      </c>
      <c r="J87">
        <v>-0.30066666666699998</v>
      </c>
      <c r="K87">
        <v>1</v>
      </c>
      <c r="L87">
        <v>4.1666666666666696</v>
      </c>
    </row>
    <row r="88" spans="1:12" x14ac:dyDescent="0.3">
      <c r="A88" t="s">
        <v>131</v>
      </c>
      <c r="B88" s="1">
        <v>44013</v>
      </c>
      <c r="C88">
        <v>1706718</v>
      </c>
      <c r="D88">
        <v>820667</v>
      </c>
      <c r="E88">
        <v>7773308</v>
      </c>
      <c r="F88">
        <v>8.5119831681172514E-2</v>
      </c>
      <c r="G88">
        <v>-0.19562210510593731</v>
      </c>
      <c r="H88">
        <v>-0.13915484857355181</v>
      </c>
      <c r="I88">
        <v>0</v>
      </c>
      <c r="J88">
        <v>-0.47173333333299999</v>
      </c>
      <c r="K88">
        <v>1</v>
      </c>
      <c r="L88">
        <v>4.4666666666666703</v>
      </c>
    </row>
    <row r="89" spans="1:12" x14ac:dyDescent="0.3">
      <c r="A89" t="s">
        <v>131</v>
      </c>
      <c r="B89" s="1">
        <v>44105</v>
      </c>
      <c r="C89">
        <v>1698077</v>
      </c>
      <c r="D89">
        <v>861708</v>
      </c>
      <c r="E89">
        <v>7799787</v>
      </c>
      <c r="F89">
        <v>3.4064004668282796E-3</v>
      </c>
      <c r="G89">
        <v>-0.19078869001102039</v>
      </c>
      <c r="H89">
        <v>-0.13890012240304364</v>
      </c>
      <c r="I89">
        <v>0</v>
      </c>
      <c r="J89">
        <v>-0.52270000000000005</v>
      </c>
      <c r="K89">
        <v>1</v>
      </c>
      <c r="L89">
        <v>4.56666666666667</v>
      </c>
    </row>
    <row r="90" spans="1:12" x14ac:dyDescent="0.3">
      <c r="A90" t="s">
        <v>133</v>
      </c>
      <c r="B90" s="1">
        <v>36161</v>
      </c>
      <c r="C90">
        <v>102112</v>
      </c>
      <c r="D90">
        <v>47786</v>
      </c>
      <c r="E90">
        <v>431504</v>
      </c>
      <c r="F90">
        <v>5.5883627821563904E-3</v>
      </c>
      <c r="G90">
        <v>8.0489099077267721E-3</v>
      </c>
      <c r="H90">
        <v>8.9922812478671569E-3</v>
      </c>
      <c r="I90">
        <v>0</v>
      </c>
      <c r="J90">
        <v>3.0907333333300002</v>
      </c>
      <c r="K90">
        <v>0</v>
      </c>
      <c r="L90">
        <v>11.9333333333333</v>
      </c>
    </row>
    <row r="91" spans="1:12" x14ac:dyDescent="0.3">
      <c r="A91" t="s">
        <v>133</v>
      </c>
      <c r="B91" s="1">
        <v>36251</v>
      </c>
      <c r="C91">
        <v>102379</v>
      </c>
      <c r="D91">
        <v>48511</v>
      </c>
      <c r="E91">
        <v>435166</v>
      </c>
      <c r="F91">
        <v>8.4865957210130145E-3</v>
      </c>
      <c r="G91">
        <v>9.3461266271103495E-3</v>
      </c>
      <c r="H91">
        <v>9.0867439197332613E-3</v>
      </c>
      <c r="I91">
        <v>0</v>
      </c>
      <c r="J91">
        <v>2.6340666666699999</v>
      </c>
      <c r="K91">
        <v>0</v>
      </c>
      <c r="L91">
        <v>11.533333333333299</v>
      </c>
    </row>
    <row r="92" spans="1:12" x14ac:dyDescent="0.3">
      <c r="A92" t="s">
        <v>133</v>
      </c>
      <c r="B92" s="1">
        <v>36342</v>
      </c>
      <c r="C92">
        <v>102927</v>
      </c>
      <c r="D92">
        <v>49267</v>
      </c>
      <c r="E92">
        <v>440295</v>
      </c>
      <c r="F92">
        <v>1.178630683463322E-2</v>
      </c>
      <c r="G92">
        <v>9.8447846474603203E-3</v>
      </c>
      <c r="H92">
        <v>9.4546937567559254E-3</v>
      </c>
      <c r="I92">
        <v>0</v>
      </c>
      <c r="J92">
        <v>2.6993999999999998</v>
      </c>
      <c r="K92">
        <v>0</v>
      </c>
      <c r="L92">
        <v>11.133333333333301</v>
      </c>
    </row>
    <row r="93" spans="1:12" x14ac:dyDescent="0.3">
      <c r="A93" t="s">
        <v>133</v>
      </c>
      <c r="B93" s="1">
        <v>36434</v>
      </c>
      <c r="C93">
        <v>103508</v>
      </c>
      <c r="D93">
        <v>49478</v>
      </c>
      <c r="E93">
        <v>446262</v>
      </c>
      <c r="F93">
        <v>1.3552277450345792E-2</v>
      </c>
      <c r="G93">
        <v>1.0655480633546351E-2</v>
      </c>
      <c r="H93">
        <v>9.2945106575600955E-3</v>
      </c>
      <c r="I93">
        <v>0</v>
      </c>
      <c r="J93">
        <v>3.4298000000000002</v>
      </c>
      <c r="K93">
        <v>0</v>
      </c>
      <c r="L93">
        <v>10.6666666666667</v>
      </c>
    </row>
    <row r="94" spans="1:12" x14ac:dyDescent="0.3">
      <c r="A94" t="s">
        <v>133</v>
      </c>
      <c r="B94" s="1">
        <v>36526</v>
      </c>
      <c r="C94">
        <v>104147</v>
      </c>
      <c r="D94">
        <v>50404</v>
      </c>
      <c r="E94">
        <v>450640</v>
      </c>
      <c r="F94">
        <v>9.8103804491531874E-3</v>
      </c>
      <c r="G94">
        <v>1.0197323219950252E-2</v>
      </c>
      <c r="H94">
        <v>9.6370231628735582E-3</v>
      </c>
      <c r="I94">
        <v>0</v>
      </c>
      <c r="J94">
        <v>3.5423</v>
      </c>
      <c r="K94">
        <v>0</v>
      </c>
      <c r="L94">
        <v>10.233333333333301</v>
      </c>
    </row>
    <row r="95" spans="1:12" x14ac:dyDescent="0.3">
      <c r="A95" t="s">
        <v>133</v>
      </c>
      <c r="B95" s="1">
        <v>36617</v>
      </c>
      <c r="C95">
        <v>104591</v>
      </c>
      <c r="D95">
        <v>50557</v>
      </c>
      <c r="E95">
        <v>454985</v>
      </c>
      <c r="F95">
        <v>9.641842712586543E-3</v>
      </c>
      <c r="G95">
        <v>9.4372519168937352E-3</v>
      </c>
      <c r="H95">
        <v>9.2639140676977916E-3</v>
      </c>
      <c r="I95">
        <v>0</v>
      </c>
      <c r="J95">
        <v>4.2629999999999999</v>
      </c>
      <c r="K95">
        <v>0</v>
      </c>
      <c r="L95">
        <v>9.6999999999999993</v>
      </c>
    </row>
    <row r="96" spans="1:12" x14ac:dyDescent="0.3">
      <c r="A96" t="s">
        <v>133</v>
      </c>
      <c r="B96" s="1">
        <v>36708</v>
      </c>
      <c r="C96">
        <v>104938</v>
      </c>
      <c r="D96">
        <v>51108</v>
      </c>
      <c r="E96">
        <v>457804</v>
      </c>
      <c r="F96">
        <v>6.1958086530325175E-3</v>
      </c>
      <c r="G96">
        <v>7.9017628377811063E-3</v>
      </c>
      <c r="H96">
        <v>7.7546606029991185E-3</v>
      </c>
      <c r="I96">
        <v>0</v>
      </c>
      <c r="J96">
        <v>4.7375999999999996</v>
      </c>
      <c r="K96">
        <v>0</v>
      </c>
      <c r="L96">
        <v>9.2666666666666693</v>
      </c>
    </row>
    <row r="97" spans="1:12" x14ac:dyDescent="0.3">
      <c r="A97" t="s">
        <v>133</v>
      </c>
      <c r="B97" s="1">
        <v>36800</v>
      </c>
      <c r="C97">
        <v>105086</v>
      </c>
      <c r="D97">
        <v>51382</v>
      </c>
      <c r="E97">
        <v>461460</v>
      </c>
      <c r="F97">
        <v>7.9859503193506383E-3</v>
      </c>
      <c r="G97">
        <v>6.1839932642989703E-3</v>
      </c>
      <c r="H97">
        <v>6.2999981856128543E-3</v>
      </c>
      <c r="I97">
        <v>1</v>
      </c>
      <c r="J97">
        <v>5.0241666666700002</v>
      </c>
      <c r="K97">
        <v>0</v>
      </c>
      <c r="L97">
        <v>8.9</v>
      </c>
    </row>
    <row r="98" spans="1:12" x14ac:dyDescent="0.3">
      <c r="A98" t="s">
        <v>133</v>
      </c>
      <c r="B98" s="1">
        <v>36892</v>
      </c>
      <c r="C98">
        <v>105351</v>
      </c>
      <c r="D98">
        <v>51621</v>
      </c>
      <c r="E98">
        <v>464171</v>
      </c>
      <c r="F98">
        <v>5.8748320547826463E-3</v>
      </c>
      <c r="G98">
        <v>4.9295528275100503E-3</v>
      </c>
      <c r="H98">
        <v>4.8574629526312038E-3</v>
      </c>
      <c r="I98">
        <v>1</v>
      </c>
      <c r="J98">
        <v>4.7450333333300003</v>
      </c>
      <c r="K98">
        <v>0</v>
      </c>
      <c r="L98">
        <v>8.6999999999999993</v>
      </c>
    </row>
    <row r="99" spans="1:12" x14ac:dyDescent="0.3">
      <c r="A99" t="s">
        <v>133</v>
      </c>
      <c r="B99" s="1">
        <v>36982</v>
      </c>
      <c r="C99">
        <v>105535</v>
      </c>
      <c r="D99">
        <v>51785</v>
      </c>
      <c r="E99">
        <v>464738</v>
      </c>
      <c r="F99">
        <v>1.2215325817425044E-3</v>
      </c>
      <c r="G99">
        <v>3.6329178605598741E-3</v>
      </c>
      <c r="H99">
        <v>3.9970356353966983E-3</v>
      </c>
      <c r="I99">
        <v>1</v>
      </c>
      <c r="J99">
        <v>4.5907666666700004</v>
      </c>
      <c r="K99">
        <v>0</v>
      </c>
      <c r="L99">
        <v>8.7333333333333307</v>
      </c>
    </row>
    <row r="100" spans="1:12" x14ac:dyDescent="0.3">
      <c r="A100" t="s">
        <v>133</v>
      </c>
      <c r="B100" s="1">
        <v>37073</v>
      </c>
      <c r="C100">
        <v>105887</v>
      </c>
      <c r="D100">
        <v>51999</v>
      </c>
      <c r="E100">
        <v>466304</v>
      </c>
      <c r="F100">
        <v>3.3696405286419446E-3</v>
      </c>
      <c r="G100">
        <v>2.7594980950787461E-3</v>
      </c>
      <c r="H100">
        <v>3.8151264351246263E-3</v>
      </c>
      <c r="I100">
        <v>1</v>
      </c>
      <c r="J100">
        <v>4.2678333333299996</v>
      </c>
      <c r="K100">
        <v>0</v>
      </c>
      <c r="L100">
        <v>8.8000000000000007</v>
      </c>
    </row>
    <row r="101" spans="1:12" x14ac:dyDescent="0.3">
      <c r="A101" t="s">
        <v>133</v>
      </c>
      <c r="B101" s="1">
        <v>37165</v>
      </c>
      <c r="C101">
        <v>106192</v>
      </c>
      <c r="D101">
        <v>52070</v>
      </c>
      <c r="E101">
        <v>466170</v>
      </c>
      <c r="F101">
        <v>-2.8736618171836399E-4</v>
      </c>
      <c r="G101">
        <v>2.5690205343478199E-3</v>
      </c>
      <c r="H101">
        <v>3.1911217187527235E-3</v>
      </c>
      <c r="I101">
        <v>1</v>
      </c>
      <c r="J101">
        <v>3.4434999999999998</v>
      </c>
      <c r="K101">
        <v>0</v>
      </c>
      <c r="L101">
        <v>8.8000000000000007</v>
      </c>
    </row>
    <row r="102" spans="1:12" x14ac:dyDescent="0.3">
      <c r="A102" t="s">
        <v>133</v>
      </c>
      <c r="B102" s="1">
        <v>37257</v>
      </c>
      <c r="C102">
        <v>106408</v>
      </c>
      <c r="D102">
        <v>51985</v>
      </c>
      <c r="E102">
        <v>467857</v>
      </c>
      <c r="F102">
        <v>3.6188514919449988E-3</v>
      </c>
      <c r="G102">
        <v>3.0482974789487831E-3</v>
      </c>
      <c r="H102">
        <v>2.3694196472280908E-3</v>
      </c>
      <c r="I102">
        <v>1</v>
      </c>
      <c r="J102">
        <v>3.3622333333299999</v>
      </c>
      <c r="K102">
        <v>0</v>
      </c>
      <c r="L102">
        <v>8.7666666666666693</v>
      </c>
    </row>
    <row r="103" spans="1:12" x14ac:dyDescent="0.3">
      <c r="A103" t="s">
        <v>133</v>
      </c>
      <c r="B103" s="1">
        <v>37347</v>
      </c>
      <c r="C103">
        <v>107360</v>
      </c>
      <c r="D103">
        <v>52388</v>
      </c>
      <c r="E103">
        <v>470160</v>
      </c>
      <c r="F103">
        <v>4.9224442511280157E-3</v>
      </c>
      <c r="G103">
        <v>2.3989528840424367E-3</v>
      </c>
      <c r="H103">
        <v>2.4270976947491571E-3</v>
      </c>
      <c r="I103">
        <v>1</v>
      </c>
      <c r="J103">
        <v>3.4460000000000002</v>
      </c>
      <c r="K103">
        <v>0</v>
      </c>
      <c r="L103">
        <v>8.6333333333333293</v>
      </c>
    </row>
    <row r="104" spans="1:12" x14ac:dyDescent="0.3">
      <c r="A104" t="s">
        <v>133</v>
      </c>
      <c r="B104" s="1">
        <v>37438</v>
      </c>
      <c r="C104">
        <v>108007</v>
      </c>
      <c r="D104">
        <v>52751</v>
      </c>
      <c r="E104">
        <v>471861</v>
      </c>
      <c r="F104">
        <v>3.6179173047473203E-3</v>
      </c>
      <c r="G104">
        <v>2.7814819032641034E-3</v>
      </c>
      <c r="H104">
        <v>1.6217361460914715E-3</v>
      </c>
      <c r="I104">
        <v>1</v>
      </c>
      <c r="J104">
        <v>3.3573333333300002</v>
      </c>
      <c r="K104">
        <v>0</v>
      </c>
      <c r="L104">
        <v>8.6</v>
      </c>
    </row>
    <row r="105" spans="1:12" x14ac:dyDescent="0.3">
      <c r="A105" t="s">
        <v>133</v>
      </c>
      <c r="B105" s="1">
        <v>37530</v>
      </c>
      <c r="C105">
        <v>108753</v>
      </c>
      <c r="D105">
        <v>53092</v>
      </c>
      <c r="E105">
        <v>471919</v>
      </c>
      <c r="F105">
        <v>1.2291755411021466E-4</v>
      </c>
      <c r="G105">
        <v>1.6041335424827334E-3</v>
      </c>
      <c r="H105">
        <v>2.6569428782389254E-3</v>
      </c>
      <c r="I105">
        <v>1</v>
      </c>
      <c r="J105">
        <v>3.1088</v>
      </c>
      <c r="K105">
        <v>0</v>
      </c>
      <c r="L105">
        <v>8.56666666666667</v>
      </c>
    </row>
    <row r="106" spans="1:12" x14ac:dyDescent="0.3">
      <c r="A106" t="s">
        <v>133</v>
      </c>
      <c r="B106" s="1">
        <v>37622</v>
      </c>
      <c r="C106">
        <v>108804</v>
      </c>
      <c r="D106">
        <v>53294</v>
      </c>
      <c r="E106">
        <v>472686</v>
      </c>
      <c r="F106">
        <v>1.6252789143899695E-3</v>
      </c>
      <c r="G106">
        <v>2.0114608809198931E-3</v>
      </c>
      <c r="H106">
        <v>3.2274202344484315E-3</v>
      </c>
      <c r="I106">
        <v>1</v>
      </c>
      <c r="J106">
        <v>2.6831</v>
      </c>
      <c r="K106">
        <v>0</v>
      </c>
      <c r="L106">
        <v>8.3000000000000007</v>
      </c>
    </row>
    <row r="107" spans="1:12" x14ac:dyDescent="0.3">
      <c r="A107" t="s">
        <v>133</v>
      </c>
      <c r="B107" s="1">
        <v>37712</v>
      </c>
      <c r="C107">
        <v>109472</v>
      </c>
      <c r="D107">
        <v>53247</v>
      </c>
      <c r="E107">
        <v>471614</v>
      </c>
      <c r="F107">
        <v>-2.267890311961852E-3</v>
      </c>
      <c r="G107">
        <v>2.810316017052737E-3</v>
      </c>
      <c r="H107">
        <v>3.834528618267787E-3</v>
      </c>
      <c r="I107">
        <v>1</v>
      </c>
      <c r="J107">
        <v>2.3618999999999999</v>
      </c>
      <c r="K107">
        <v>0</v>
      </c>
      <c r="L107">
        <v>8.43333333333333</v>
      </c>
    </row>
    <row r="108" spans="1:12" x14ac:dyDescent="0.3">
      <c r="A108" t="s">
        <v>133</v>
      </c>
      <c r="B108" s="1">
        <v>37803</v>
      </c>
      <c r="C108">
        <v>109866</v>
      </c>
      <c r="D108">
        <v>53904</v>
      </c>
      <c r="E108">
        <v>474896</v>
      </c>
      <c r="F108">
        <v>6.9590809433138119E-3</v>
      </c>
      <c r="G108">
        <v>4.6201730938033939E-3</v>
      </c>
      <c r="H108">
        <v>4.2522157269674638E-3</v>
      </c>
      <c r="I108">
        <v>0</v>
      </c>
      <c r="J108">
        <v>2.13923333333</v>
      </c>
      <c r="K108">
        <v>0</v>
      </c>
      <c r="L108">
        <v>8.5</v>
      </c>
    </row>
    <row r="109" spans="1:12" x14ac:dyDescent="0.3">
      <c r="A109" t="s">
        <v>133</v>
      </c>
      <c r="B109" s="1">
        <v>37895</v>
      </c>
      <c r="C109">
        <v>110682</v>
      </c>
      <c r="D109">
        <v>53606</v>
      </c>
      <c r="E109">
        <v>478511</v>
      </c>
      <c r="F109">
        <v>7.6121929854115426E-3</v>
      </c>
      <c r="G109">
        <v>5.6034627240544128E-3</v>
      </c>
      <c r="H109">
        <v>4.6408383946350117E-3</v>
      </c>
      <c r="I109">
        <v>0</v>
      </c>
      <c r="J109">
        <v>2.1496333333300002</v>
      </c>
      <c r="K109">
        <v>0</v>
      </c>
      <c r="L109">
        <v>8.8000000000000007</v>
      </c>
    </row>
    <row r="110" spans="1:12" x14ac:dyDescent="0.3">
      <c r="A110" t="s">
        <v>133</v>
      </c>
      <c r="B110" s="1">
        <v>37987</v>
      </c>
      <c r="C110">
        <v>111269</v>
      </c>
      <c r="D110">
        <v>53507</v>
      </c>
      <c r="E110">
        <v>482900</v>
      </c>
      <c r="F110">
        <v>9.1722029378634978E-3</v>
      </c>
      <c r="G110">
        <v>6.6256960320033916E-3</v>
      </c>
      <c r="H110">
        <v>5.4505400290572404E-3</v>
      </c>
      <c r="I110">
        <v>0</v>
      </c>
      <c r="J110">
        <v>2.0629333333300002</v>
      </c>
      <c r="K110">
        <v>0</v>
      </c>
      <c r="L110">
        <v>8.8000000000000007</v>
      </c>
    </row>
    <row r="111" spans="1:12" x14ac:dyDescent="0.3">
      <c r="A111" t="s">
        <v>133</v>
      </c>
      <c r="B111" s="1">
        <v>38078</v>
      </c>
      <c r="C111">
        <v>111909</v>
      </c>
      <c r="D111">
        <v>53916</v>
      </c>
      <c r="E111">
        <v>486059</v>
      </c>
      <c r="F111">
        <v>6.5417270656450612E-3</v>
      </c>
      <c r="G111">
        <v>6.6925179144097444E-3</v>
      </c>
      <c r="H111">
        <v>6.1559647667659033E-3</v>
      </c>
      <c r="I111">
        <v>0</v>
      </c>
      <c r="J111">
        <v>2.0824666666699998</v>
      </c>
      <c r="K111">
        <v>0</v>
      </c>
      <c r="L111">
        <v>8.8000000000000007</v>
      </c>
    </row>
    <row r="112" spans="1:12" x14ac:dyDescent="0.3">
      <c r="A112" t="s">
        <v>133</v>
      </c>
      <c r="B112" s="1">
        <v>38169</v>
      </c>
      <c r="C112">
        <v>112283</v>
      </c>
      <c r="D112">
        <v>53893</v>
      </c>
      <c r="E112">
        <v>487441</v>
      </c>
      <c r="F112">
        <v>2.8432762277830468E-3</v>
      </c>
      <c r="G112">
        <v>5.7040958877271949E-3</v>
      </c>
      <c r="H112">
        <v>5.4194892800820743E-3</v>
      </c>
      <c r="I112">
        <v>0</v>
      </c>
      <c r="J112">
        <v>2.1162999999999998</v>
      </c>
      <c r="K112">
        <v>0</v>
      </c>
      <c r="L112">
        <v>8.8000000000000007</v>
      </c>
    </row>
    <row r="113" spans="1:12" x14ac:dyDescent="0.3">
      <c r="A113" t="s">
        <v>133</v>
      </c>
      <c r="B113" s="1">
        <v>38261</v>
      </c>
      <c r="C113">
        <v>112581</v>
      </c>
      <c r="D113">
        <v>54771</v>
      </c>
      <c r="E113">
        <v>490996</v>
      </c>
      <c r="F113">
        <v>7.2931903553455704E-3</v>
      </c>
      <c r="G113">
        <v>4.2304058074598954E-3</v>
      </c>
      <c r="H113">
        <v>5.0651537682112136E-3</v>
      </c>
      <c r="I113">
        <v>0</v>
      </c>
      <c r="J113">
        <v>2.1636000000000002</v>
      </c>
      <c r="K113">
        <v>0</v>
      </c>
      <c r="L113">
        <v>8.9</v>
      </c>
    </row>
    <row r="114" spans="1:12" x14ac:dyDescent="0.3">
      <c r="A114" t="s">
        <v>133</v>
      </c>
      <c r="B114" s="1">
        <v>38353</v>
      </c>
      <c r="C114">
        <v>112894</v>
      </c>
      <c r="D114">
        <v>55295</v>
      </c>
      <c r="E114">
        <v>492307</v>
      </c>
      <c r="F114">
        <v>2.6700828519987943E-3</v>
      </c>
      <c r="G114">
        <v>3.9484292747939851E-3</v>
      </c>
      <c r="H114">
        <v>4.8173499775298056E-3</v>
      </c>
      <c r="I114">
        <v>0</v>
      </c>
      <c r="J114">
        <v>2.1402999999999999</v>
      </c>
      <c r="K114">
        <v>0</v>
      </c>
      <c r="L114">
        <v>8.6999999999999993</v>
      </c>
    </row>
    <row r="115" spans="1:12" x14ac:dyDescent="0.3">
      <c r="A115" t="s">
        <v>133</v>
      </c>
      <c r="B115" s="1">
        <v>38443</v>
      </c>
      <c r="C115">
        <v>113358</v>
      </c>
      <c r="D115">
        <v>55602</v>
      </c>
      <c r="E115">
        <v>493195</v>
      </c>
      <c r="F115">
        <v>1.8037525365270045E-3</v>
      </c>
      <c r="G115">
        <v>4.8672893098561055E-3</v>
      </c>
      <c r="H115">
        <v>4.9958385119163182E-3</v>
      </c>
      <c r="I115">
        <v>0</v>
      </c>
      <c r="J115">
        <v>2.1246</v>
      </c>
      <c r="K115">
        <v>0</v>
      </c>
      <c r="L115">
        <v>8.8666666666666707</v>
      </c>
    </row>
    <row r="116" spans="1:12" x14ac:dyDescent="0.3">
      <c r="A116" t="s">
        <v>133</v>
      </c>
      <c r="B116" s="1">
        <v>38534</v>
      </c>
      <c r="C116">
        <v>113737</v>
      </c>
      <c r="D116">
        <v>56000</v>
      </c>
      <c r="E116">
        <v>495726</v>
      </c>
      <c r="F116">
        <v>5.1318444023155142E-3</v>
      </c>
      <c r="G116">
        <v>4.9668806000571228E-3</v>
      </c>
      <c r="H116">
        <v>6.0346789121095224E-3</v>
      </c>
      <c r="I116">
        <v>0</v>
      </c>
      <c r="J116">
        <v>2.1303333333299999</v>
      </c>
      <c r="K116">
        <v>0</v>
      </c>
      <c r="L116">
        <v>8.93333333333333</v>
      </c>
    </row>
    <row r="117" spans="1:12" x14ac:dyDescent="0.3">
      <c r="A117" t="s">
        <v>133</v>
      </c>
      <c r="B117" s="1">
        <v>38626</v>
      </c>
      <c r="C117">
        <v>113823</v>
      </c>
      <c r="D117">
        <v>56307</v>
      </c>
      <c r="E117">
        <v>499413</v>
      </c>
      <c r="F117">
        <v>7.4375764030936448E-3</v>
      </c>
      <c r="G117">
        <v>6.4558958354844582E-3</v>
      </c>
      <c r="H117">
        <v>4.9956045392004064E-3</v>
      </c>
      <c r="I117">
        <v>0</v>
      </c>
      <c r="J117">
        <v>2.3434666666699999</v>
      </c>
      <c r="K117">
        <v>0</v>
      </c>
      <c r="L117">
        <v>9.06666666666667</v>
      </c>
    </row>
    <row r="118" spans="1:12" x14ac:dyDescent="0.3">
      <c r="A118" t="s">
        <v>133</v>
      </c>
      <c r="B118" s="1">
        <v>38718</v>
      </c>
      <c r="C118">
        <v>114508</v>
      </c>
      <c r="D118">
        <v>56709</v>
      </c>
      <c r="E118">
        <v>503304</v>
      </c>
      <c r="F118">
        <v>7.791146806350656E-3</v>
      </c>
      <c r="G118">
        <v>6.0990792771754097E-3</v>
      </c>
      <c r="H118">
        <v>5.7771851765802103E-3</v>
      </c>
      <c r="I118">
        <v>0</v>
      </c>
      <c r="J118">
        <v>2.6115666666699999</v>
      </c>
      <c r="K118">
        <v>0</v>
      </c>
      <c r="L118">
        <v>9.1</v>
      </c>
    </row>
    <row r="119" spans="1:12" x14ac:dyDescent="0.3">
      <c r="A119" t="s">
        <v>133</v>
      </c>
      <c r="B119" s="1">
        <v>38808</v>
      </c>
      <c r="C119">
        <v>115005</v>
      </c>
      <c r="D119">
        <v>57045</v>
      </c>
      <c r="E119">
        <v>508395</v>
      </c>
      <c r="F119">
        <v>1.0115159029135472E-2</v>
      </c>
      <c r="G119">
        <v>6.7009398594437899E-3</v>
      </c>
      <c r="H119">
        <v>6.5669424489644352E-3</v>
      </c>
      <c r="I119">
        <v>0</v>
      </c>
      <c r="J119">
        <v>2.8895</v>
      </c>
      <c r="K119">
        <v>0</v>
      </c>
      <c r="L119">
        <v>8.93333333333333</v>
      </c>
    </row>
    <row r="120" spans="1:12" x14ac:dyDescent="0.3">
      <c r="A120" t="s">
        <v>133</v>
      </c>
      <c r="B120" s="1">
        <v>38899</v>
      </c>
      <c r="C120">
        <v>115092</v>
      </c>
      <c r="D120">
        <v>57020</v>
      </c>
      <c r="E120">
        <v>508405</v>
      </c>
      <c r="F120">
        <v>1.9669744981756312E-5</v>
      </c>
      <c r="G120">
        <v>6.6798352674683776E-3</v>
      </c>
      <c r="H120">
        <v>6.9500013318319082E-3</v>
      </c>
      <c r="I120">
        <v>0</v>
      </c>
      <c r="J120">
        <v>3.2213666666699998</v>
      </c>
      <c r="K120">
        <v>0</v>
      </c>
      <c r="L120">
        <v>8.8333333333333393</v>
      </c>
    </row>
    <row r="121" spans="1:12" x14ac:dyDescent="0.3">
      <c r="A121" t="s">
        <v>133</v>
      </c>
      <c r="B121" s="1">
        <v>38991</v>
      </c>
      <c r="C121">
        <v>115685</v>
      </c>
      <c r="D121">
        <v>57435</v>
      </c>
      <c r="E121">
        <v>512544</v>
      </c>
      <c r="F121">
        <v>8.1411473136574191E-3</v>
      </c>
      <c r="G121">
        <v>6.6842572226758117E-3</v>
      </c>
      <c r="H121">
        <v>6.3501035857381396E-3</v>
      </c>
      <c r="I121">
        <v>0</v>
      </c>
      <c r="J121">
        <v>3.5944666666699998</v>
      </c>
      <c r="K121">
        <v>0</v>
      </c>
      <c r="L121">
        <v>8.43333333333333</v>
      </c>
    </row>
    <row r="122" spans="1:12" x14ac:dyDescent="0.3">
      <c r="A122" t="s">
        <v>133</v>
      </c>
      <c r="B122" s="1">
        <v>39083</v>
      </c>
      <c r="C122">
        <v>116386</v>
      </c>
      <c r="D122">
        <v>57176</v>
      </c>
      <c r="E122">
        <v>516302</v>
      </c>
      <c r="F122">
        <v>7.3320534432165822E-3</v>
      </c>
      <c r="G122">
        <v>5.3088838529361682E-3</v>
      </c>
      <c r="H122">
        <v>5.541394399436116E-3</v>
      </c>
      <c r="I122">
        <v>0</v>
      </c>
      <c r="J122">
        <v>3.8203333333299998</v>
      </c>
      <c r="K122">
        <v>0</v>
      </c>
      <c r="L122">
        <v>8.4</v>
      </c>
    </row>
    <row r="123" spans="1:12" x14ac:dyDescent="0.3">
      <c r="A123" t="s">
        <v>133</v>
      </c>
      <c r="B123" s="1">
        <v>39173</v>
      </c>
      <c r="C123">
        <v>117028</v>
      </c>
      <c r="D123">
        <v>57878</v>
      </c>
      <c r="E123">
        <v>520336</v>
      </c>
      <c r="F123">
        <v>7.8132565823878265E-3</v>
      </c>
      <c r="G123">
        <v>5.7309864043871162E-3</v>
      </c>
      <c r="H123">
        <v>4.7416596451797608E-3</v>
      </c>
      <c r="I123">
        <v>0</v>
      </c>
      <c r="J123">
        <v>4.0648333333300002</v>
      </c>
      <c r="K123">
        <v>0</v>
      </c>
      <c r="L123">
        <v>8.1</v>
      </c>
    </row>
    <row r="124" spans="1:12" x14ac:dyDescent="0.3">
      <c r="A124" t="s">
        <v>133</v>
      </c>
      <c r="B124" s="1">
        <v>39264</v>
      </c>
      <c r="C124">
        <v>117506</v>
      </c>
      <c r="D124">
        <v>57992</v>
      </c>
      <c r="E124">
        <v>522021</v>
      </c>
      <c r="F124">
        <v>3.2382921804372561E-3</v>
      </c>
      <c r="G124">
        <v>5.006160091523831E-3</v>
      </c>
      <c r="H124">
        <v>4.066287813530931E-3</v>
      </c>
      <c r="I124">
        <v>0</v>
      </c>
      <c r="J124">
        <v>4.5004999999999997</v>
      </c>
      <c r="K124">
        <v>0</v>
      </c>
      <c r="L124">
        <v>7.93333333333333</v>
      </c>
    </row>
    <row r="125" spans="1:12" x14ac:dyDescent="0.3">
      <c r="A125" t="s">
        <v>133</v>
      </c>
      <c r="B125" s="1">
        <v>39356</v>
      </c>
      <c r="C125">
        <v>117672</v>
      </c>
      <c r="D125">
        <v>58171</v>
      </c>
      <c r="E125">
        <v>523133</v>
      </c>
      <c r="F125">
        <v>2.1301825022365002E-3</v>
      </c>
      <c r="G125">
        <v>2.5981627875685037E-3</v>
      </c>
      <c r="H125">
        <v>2.4643341261734132E-3</v>
      </c>
      <c r="I125">
        <v>0</v>
      </c>
      <c r="J125">
        <v>4.7247666666699999</v>
      </c>
      <c r="K125">
        <v>0</v>
      </c>
      <c r="L125">
        <v>7.5</v>
      </c>
    </row>
    <row r="126" spans="1:12" x14ac:dyDescent="0.3">
      <c r="A126" t="s">
        <v>133</v>
      </c>
      <c r="B126" s="1">
        <v>39448</v>
      </c>
      <c r="C126">
        <v>117781</v>
      </c>
      <c r="D126">
        <v>57623</v>
      </c>
      <c r="E126">
        <v>525496</v>
      </c>
      <c r="F126">
        <v>4.5170157493409895E-3</v>
      </c>
      <c r="G126">
        <v>4.2100577152189608E-4</v>
      </c>
      <c r="H126">
        <v>-5.2698829073737671E-4</v>
      </c>
      <c r="I126">
        <v>1</v>
      </c>
      <c r="J126">
        <v>4.4800000000000004</v>
      </c>
      <c r="K126">
        <v>0</v>
      </c>
      <c r="L126">
        <v>7.2666666666666702</v>
      </c>
    </row>
    <row r="127" spans="1:12" x14ac:dyDescent="0.3">
      <c r="A127" t="s">
        <v>133</v>
      </c>
      <c r="B127" s="1">
        <v>39539</v>
      </c>
      <c r="C127">
        <v>117909</v>
      </c>
      <c r="D127">
        <v>57253</v>
      </c>
      <c r="E127">
        <v>523022</v>
      </c>
      <c r="F127">
        <v>-4.70793307656005E-3</v>
      </c>
      <c r="G127">
        <v>-2.9480933595973434E-3</v>
      </c>
      <c r="H127">
        <v>-4.0505073132063524E-3</v>
      </c>
      <c r="I127">
        <v>1</v>
      </c>
      <c r="J127">
        <v>4.8604666666699998</v>
      </c>
      <c r="K127">
        <v>0</v>
      </c>
      <c r="L127">
        <v>7.3</v>
      </c>
    </row>
    <row r="128" spans="1:12" x14ac:dyDescent="0.3">
      <c r="A128" t="s">
        <v>133</v>
      </c>
      <c r="B128" s="1">
        <v>39630</v>
      </c>
      <c r="C128">
        <v>118489</v>
      </c>
      <c r="D128">
        <v>56411</v>
      </c>
      <c r="E128">
        <v>521415</v>
      </c>
      <c r="F128">
        <v>-3.0725284978452149E-3</v>
      </c>
      <c r="G128">
        <v>-6.7444051750236451E-3</v>
      </c>
      <c r="H128">
        <v>-4.6557931390633963E-3</v>
      </c>
      <c r="I128">
        <v>1</v>
      </c>
      <c r="J128">
        <v>4.9817999999999998</v>
      </c>
      <c r="K128">
        <v>0</v>
      </c>
      <c r="L128">
        <v>7.4666666666666703</v>
      </c>
    </row>
    <row r="129" spans="1:12" x14ac:dyDescent="0.3">
      <c r="A129" t="s">
        <v>133</v>
      </c>
      <c r="B129" s="1">
        <v>39722</v>
      </c>
      <c r="C129">
        <v>119444</v>
      </c>
      <c r="D129">
        <v>55216</v>
      </c>
      <c r="E129">
        <v>514320</v>
      </c>
      <c r="F129">
        <v>-1.3607203475158942E-2</v>
      </c>
      <c r="G129">
        <v>-7.8475500450042521E-3</v>
      </c>
      <c r="H129">
        <v>-4.7460233942530376E-3</v>
      </c>
      <c r="I129">
        <v>1</v>
      </c>
      <c r="J129">
        <v>4.2146666666700003</v>
      </c>
      <c r="K129">
        <v>0</v>
      </c>
      <c r="L129">
        <v>7.8</v>
      </c>
    </row>
    <row r="130" spans="1:12" x14ac:dyDescent="0.3">
      <c r="A130" t="s">
        <v>133</v>
      </c>
      <c r="B130" s="1">
        <v>39814</v>
      </c>
      <c r="C130">
        <v>120162</v>
      </c>
      <c r="D130">
        <v>53895</v>
      </c>
      <c r="E130">
        <v>505653</v>
      </c>
      <c r="F130">
        <v>-1.6851376574895008E-2</v>
      </c>
      <c r="G130">
        <v>-6.6062492865104402E-3</v>
      </c>
      <c r="H130">
        <v>-4.3863231266054858E-3</v>
      </c>
      <c r="I130">
        <v>1</v>
      </c>
      <c r="J130">
        <v>2.0116999999999998</v>
      </c>
      <c r="K130">
        <v>0</v>
      </c>
      <c r="L130">
        <v>8.56666666666667</v>
      </c>
    </row>
    <row r="131" spans="1:12" x14ac:dyDescent="0.3">
      <c r="A131" t="s">
        <v>133</v>
      </c>
      <c r="B131" s="1">
        <v>39904</v>
      </c>
      <c r="C131">
        <v>121043</v>
      </c>
      <c r="D131">
        <v>53671</v>
      </c>
      <c r="E131">
        <v>505148</v>
      </c>
      <c r="F131">
        <v>-9.9870860056204547E-4</v>
      </c>
      <c r="G131">
        <v>-4.584760062366626E-3</v>
      </c>
      <c r="H131">
        <v>-3.1563126458658982E-3</v>
      </c>
      <c r="I131">
        <v>1</v>
      </c>
      <c r="J131">
        <v>1.31063333333</v>
      </c>
      <c r="K131">
        <v>0</v>
      </c>
      <c r="L131">
        <v>9.06666666666667</v>
      </c>
    </row>
    <row r="132" spans="1:12" x14ac:dyDescent="0.3">
      <c r="A132" t="s">
        <v>133</v>
      </c>
      <c r="B132" s="1">
        <v>39995</v>
      </c>
      <c r="C132">
        <v>121714</v>
      </c>
      <c r="D132">
        <v>53306</v>
      </c>
      <c r="E132">
        <v>505905</v>
      </c>
      <c r="F132">
        <v>1.498570715909001E-3</v>
      </c>
      <c r="G132">
        <v>-1.0828913096114275E-3</v>
      </c>
      <c r="H132">
        <v>-1.9537278354270662E-3</v>
      </c>
      <c r="I132">
        <v>0</v>
      </c>
      <c r="J132">
        <v>0.86919999999999997</v>
      </c>
      <c r="K132">
        <v>1</v>
      </c>
      <c r="L132">
        <v>9.1999999999999993</v>
      </c>
    </row>
    <row r="133" spans="1:12" x14ac:dyDescent="0.3">
      <c r="A133" t="s">
        <v>133</v>
      </c>
      <c r="B133" s="1">
        <v>40087</v>
      </c>
      <c r="C133">
        <v>122277</v>
      </c>
      <c r="D133">
        <v>54102</v>
      </c>
      <c r="E133">
        <v>509464</v>
      </c>
      <c r="F133">
        <v>7.03491762287386E-3</v>
      </c>
      <c r="G133">
        <v>3.3564970404128965E-3</v>
      </c>
      <c r="H133">
        <v>8.2420897734331879E-4</v>
      </c>
      <c r="I133">
        <v>0</v>
      </c>
      <c r="J133">
        <v>0.72189999999999999</v>
      </c>
      <c r="K133">
        <v>1</v>
      </c>
      <c r="L133">
        <v>9.5</v>
      </c>
    </row>
    <row r="134" spans="1:12" x14ac:dyDescent="0.3">
      <c r="A134" t="s">
        <v>133</v>
      </c>
      <c r="B134" s="1">
        <v>40179</v>
      </c>
      <c r="C134">
        <v>122274</v>
      </c>
      <c r="D134">
        <v>54935</v>
      </c>
      <c r="E134">
        <v>511452</v>
      </c>
      <c r="F134">
        <v>3.9021402886170562E-3</v>
      </c>
      <c r="G134">
        <v>4.7239096033720573E-3</v>
      </c>
      <c r="H134">
        <v>4.2124020930870273E-3</v>
      </c>
      <c r="I134">
        <v>0</v>
      </c>
      <c r="J134">
        <v>0.66213333333299995</v>
      </c>
      <c r="K134">
        <v>1</v>
      </c>
      <c r="L134">
        <v>9.3000000000000007</v>
      </c>
    </row>
    <row r="135" spans="1:12" x14ac:dyDescent="0.3">
      <c r="A135" t="s">
        <v>133</v>
      </c>
      <c r="B135" s="1">
        <v>40269</v>
      </c>
      <c r="C135">
        <v>122635</v>
      </c>
      <c r="D135">
        <v>55433</v>
      </c>
      <c r="E135">
        <v>514186</v>
      </c>
      <c r="F135">
        <v>5.3455651752266093E-3</v>
      </c>
      <c r="G135">
        <v>5.797390507252447E-3</v>
      </c>
      <c r="H135">
        <v>5.8381319330556873E-3</v>
      </c>
      <c r="I135">
        <v>0</v>
      </c>
      <c r="J135">
        <v>0.68626666666699998</v>
      </c>
      <c r="K135">
        <v>1</v>
      </c>
      <c r="L135">
        <v>9.2666666666666693</v>
      </c>
    </row>
    <row r="136" spans="1:12" x14ac:dyDescent="0.3">
      <c r="A136" t="s">
        <v>133</v>
      </c>
      <c r="B136" s="1">
        <v>40360</v>
      </c>
      <c r="C136">
        <v>123063</v>
      </c>
      <c r="D136">
        <v>56348</v>
      </c>
      <c r="E136">
        <v>517188</v>
      </c>
      <c r="F136">
        <v>5.8383542142337597E-3</v>
      </c>
      <c r="G136">
        <v>6.4666870385213888E-3</v>
      </c>
      <c r="H136">
        <v>5.6981744554668251E-3</v>
      </c>
      <c r="I136">
        <v>0</v>
      </c>
      <c r="J136">
        <v>0.87493333333300005</v>
      </c>
      <c r="K136">
        <v>1</v>
      </c>
      <c r="L136">
        <v>9.2333333333333307</v>
      </c>
    </row>
    <row r="137" spans="1:12" x14ac:dyDescent="0.3">
      <c r="A137" t="s">
        <v>133</v>
      </c>
      <c r="B137" s="1">
        <v>40452</v>
      </c>
      <c r="C137">
        <v>123240</v>
      </c>
      <c r="D137">
        <v>56606</v>
      </c>
      <c r="E137">
        <v>520739</v>
      </c>
      <c r="F137">
        <v>6.8659752353109511E-3</v>
      </c>
      <c r="G137">
        <v>5.7900326553553729E-3</v>
      </c>
      <c r="H137">
        <v>5.0861384837273616E-3</v>
      </c>
      <c r="I137">
        <v>0</v>
      </c>
      <c r="J137">
        <v>1.02046666667</v>
      </c>
      <c r="K137">
        <v>0</v>
      </c>
      <c r="L137">
        <v>9.1999999999999993</v>
      </c>
    </row>
    <row r="138" spans="1:12" x14ac:dyDescent="0.3">
      <c r="A138" t="s">
        <v>133</v>
      </c>
      <c r="B138" s="1">
        <v>40544</v>
      </c>
      <c r="C138">
        <v>123582</v>
      </c>
      <c r="D138">
        <v>57224</v>
      </c>
      <c r="E138">
        <v>526145</v>
      </c>
      <c r="F138">
        <v>1.0381400279218573E-2</v>
      </c>
      <c r="G138">
        <v>5.2710527844495748E-3</v>
      </c>
      <c r="H138">
        <v>4.8748275001522217E-3</v>
      </c>
      <c r="I138">
        <v>0</v>
      </c>
      <c r="J138">
        <v>1.09313333333</v>
      </c>
      <c r="K138">
        <v>0</v>
      </c>
      <c r="L138">
        <v>9.1</v>
      </c>
    </row>
    <row r="139" spans="1:12" x14ac:dyDescent="0.3">
      <c r="A139" t="s">
        <v>133</v>
      </c>
      <c r="B139" s="1">
        <v>40634</v>
      </c>
      <c r="C139">
        <v>123823</v>
      </c>
      <c r="D139">
        <v>56773</v>
      </c>
      <c r="E139">
        <v>526418</v>
      </c>
      <c r="F139">
        <v>5.1886837278696939E-4</v>
      </c>
      <c r="G139">
        <v>4.5879746223210357E-3</v>
      </c>
      <c r="H139">
        <v>4.2809910592508521E-3</v>
      </c>
      <c r="I139">
        <v>0</v>
      </c>
      <c r="J139">
        <v>1.41163333333</v>
      </c>
      <c r="K139">
        <v>0</v>
      </c>
      <c r="L139">
        <v>9.1333333333333293</v>
      </c>
    </row>
    <row r="140" spans="1:12" x14ac:dyDescent="0.3">
      <c r="A140" t="s">
        <v>133</v>
      </c>
      <c r="B140" s="1">
        <v>40725</v>
      </c>
      <c r="C140">
        <v>124401</v>
      </c>
      <c r="D140">
        <v>56702</v>
      </c>
      <c r="E140">
        <v>527866</v>
      </c>
      <c r="F140">
        <v>2.7506658206976203E-3</v>
      </c>
      <c r="G140">
        <v>3.4525215930422499E-3</v>
      </c>
      <c r="H140">
        <v>3.144655223999412E-3</v>
      </c>
      <c r="I140">
        <v>1</v>
      </c>
      <c r="J140">
        <v>1.56206666667</v>
      </c>
      <c r="K140">
        <v>0</v>
      </c>
      <c r="L140">
        <v>9.1999999999999993</v>
      </c>
    </row>
    <row r="141" spans="1:12" x14ac:dyDescent="0.3">
      <c r="A141" t="s">
        <v>133</v>
      </c>
      <c r="B141" s="1">
        <v>40817</v>
      </c>
      <c r="C141">
        <v>124737</v>
      </c>
      <c r="D141">
        <v>56603</v>
      </c>
      <c r="E141">
        <v>529145</v>
      </c>
      <c r="F141">
        <v>2.4229634035910627E-3</v>
      </c>
      <c r="G141">
        <v>9.5304221069327129E-4</v>
      </c>
      <c r="H141">
        <v>2.4942911569208874E-3</v>
      </c>
      <c r="I141">
        <v>1</v>
      </c>
      <c r="J141">
        <v>1.49556666667</v>
      </c>
      <c r="K141">
        <v>0</v>
      </c>
      <c r="L141">
        <v>9.3666666666666707</v>
      </c>
    </row>
    <row r="142" spans="1:12" x14ac:dyDescent="0.3">
      <c r="A142" t="s">
        <v>133</v>
      </c>
      <c r="B142" s="1">
        <v>40909</v>
      </c>
      <c r="C142">
        <v>125383</v>
      </c>
      <c r="D142">
        <v>56359</v>
      </c>
      <c r="E142">
        <v>529774</v>
      </c>
      <c r="F142">
        <v>1.1887100889170265E-3</v>
      </c>
      <c r="G142">
        <v>1.3119538892881341E-3</v>
      </c>
      <c r="H142">
        <v>8.3787805154981413E-4</v>
      </c>
      <c r="I142">
        <v>1</v>
      </c>
      <c r="J142">
        <v>1.0429999999999999</v>
      </c>
      <c r="K142">
        <v>0</v>
      </c>
      <c r="L142">
        <v>9.5</v>
      </c>
    </row>
    <row r="143" spans="1:12" x14ac:dyDescent="0.3">
      <c r="A143" t="s">
        <v>133</v>
      </c>
      <c r="B143" s="1">
        <v>41000</v>
      </c>
      <c r="C143">
        <v>126004</v>
      </c>
      <c r="D143">
        <v>55634</v>
      </c>
      <c r="E143">
        <v>528653</v>
      </c>
      <c r="F143">
        <v>-2.1159966325263227E-3</v>
      </c>
      <c r="G143">
        <v>5.1912243347282166E-4</v>
      </c>
      <c r="H143">
        <v>7.1786548740100501E-4</v>
      </c>
      <c r="I143">
        <v>1</v>
      </c>
      <c r="J143">
        <v>0.69603333333299999</v>
      </c>
      <c r="K143">
        <v>1</v>
      </c>
      <c r="L143">
        <v>9.6666666666666607</v>
      </c>
    </row>
    <row r="144" spans="1:12" x14ac:dyDescent="0.3">
      <c r="A144" t="s">
        <v>133</v>
      </c>
      <c r="B144" s="1">
        <v>41091</v>
      </c>
      <c r="C144">
        <v>126395</v>
      </c>
      <c r="D144">
        <v>55584</v>
      </c>
      <c r="E144">
        <v>529876</v>
      </c>
      <c r="F144">
        <v>2.3134267657612837E-3</v>
      </c>
      <c r="G144">
        <v>-2.9714162496329435E-5</v>
      </c>
      <c r="H144">
        <v>1.3196637849583995E-3</v>
      </c>
      <c r="I144">
        <v>1</v>
      </c>
      <c r="J144">
        <v>0.35856666666699999</v>
      </c>
      <c r="K144">
        <v>1</v>
      </c>
      <c r="L144">
        <v>9.8000000000000007</v>
      </c>
    </row>
    <row r="145" spans="1:12" x14ac:dyDescent="0.3">
      <c r="A145" t="s">
        <v>133</v>
      </c>
      <c r="B145" s="1">
        <v>41183</v>
      </c>
      <c r="C145">
        <v>126785</v>
      </c>
      <c r="D145">
        <v>55420</v>
      </c>
      <c r="E145">
        <v>529233</v>
      </c>
      <c r="F145">
        <v>-1.2134914583789415E-3</v>
      </c>
      <c r="G145">
        <v>1.1251946004401416E-3</v>
      </c>
      <c r="H145">
        <v>1.0258157846417316E-3</v>
      </c>
      <c r="I145">
        <v>1</v>
      </c>
      <c r="J145">
        <v>0.19513333333300001</v>
      </c>
      <c r="K145">
        <v>1</v>
      </c>
      <c r="L145">
        <v>10.1</v>
      </c>
    </row>
    <row r="146" spans="1:12" x14ac:dyDescent="0.3">
      <c r="A146" t="s">
        <v>133</v>
      </c>
      <c r="B146" s="1">
        <v>41275</v>
      </c>
      <c r="C146">
        <v>127158</v>
      </c>
      <c r="D146">
        <v>55689</v>
      </c>
      <c r="E146">
        <v>529063</v>
      </c>
      <c r="F146">
        <v>-3.2121957625469314E-4</v>
      </c>
      <c r="G146">
        <v>1.6215994072202836E-3</v>
      </c>
      <c r="H146">
        <v>1.5770648532330554E-3</v>
      </c>
      <c r="I146">
        <v>1</v>
      </c>
      <c r="J146">
        <v>0.21146666666700001</v>
      </c>
      <c r="K146">
        <v>1</v>
      </c>
      <c r="L146">
        <v>10.3333333333333</v>
      </c>
    </row>
    <row r="147" spans="1:12" x14ac:dyDescent="0.3">
      <c r="A147" t="s">
        <v>133</v>
      </c>
      <c r="B147" s="1">
        <v>41365</v>
      </c>
      <c r="C147">
        <v>127906</v>
      </c>
      <c r="D147">
        <v>56028</v>
      </c>
      <c r="E147">
        <v>532747</v>
      </c>
      <c r="F147">
        <v>6.9632539035993819E-3</v>
      </c>
      <c r="G147">
        <v>2.1684047678792854E-3</v>
      </c>
      <c r="H147">
        <v>1.9820325251403508E-3</v>
      </c>
      <c r="I147">
        <v>0</v>
      </c>
      <c r="J147">
        <v>0.20680000000000001</v>
      </c>
      <c r="K147">
        <v>1</v>
      </c>
      <c r="L147">
        <v>10.4</v>
      </c>
    </row>
    <row r="148" spans="1:12" x14ac:dyDescent="0.3">
      <c r="A148" t="s">
        <v>133</v>
      </c>
      <c r="B148" s="1">
        <v>41456</v>
      </c>
      <c r="C148">
        <v>128280</v>
      </c>
      <c r="D148">
        <v>55695</v>
      </c>
      <c r="E148">
        <v>532942</v>
      </c>
      <c r="F148">
        <v>3.6602740137438598E-4</v>
      </c>
      <c r="G148">
        <v>2.554858473720023E-3</v>
      </c>
      <c r="H148">
        <v>1.8079879186918171E-3</v>
      </c>
      <c r="I148">
        <v>0</v>
      </c>
      <c r="J148">
        <v>0.2235</v>
      </c>
      <c r="K148">
        <v>1</v>
      </c>
      <c r="L148">
        <v>10.266666666666699</v>
      </c>
    </row>
    <row r="149" spans="1:12" x14ac:dyDescent="0.3">
      <c r="A149" t="s">
        <v>133</v>
      </c>
      <c r="B149" s="1">
        <v>41548</v>
      </c>
      <c r="C149">
        <v>128711</v>
      </c>
      <c r="D149">
        <v>56061</v>
      </c>
      <c r="E149">
        <v>535632</v>
      </c>
      <c r="F149">
        <v>5.0474535690562946E-3</v>
      </c>
      <c r="G149">
        <v>2.8381252930952711E-3</v>
      </c>
      <c r="H149">
        <v>2.6144257522130979E-3</v>
      </c>
      <c r="I149">
        <v>1</v>
      </c>
      <c r="J149">
        <v>0.2409</v>
      </c>
      <c r="K149">
        <v>1</v>
      </c>
      <c r="L149">
        <v>10.199999999999999</v>
      </c>
    </row>
    <row r="150" spans="1:12" x14ac:dyDescent="0.3">
      <c r="A150" t="s">
        <v>133</v>
      </c>
      <c r="B150" s="1">
        <v>41640</v>
      </c>
      <c r="C150">
        <v>129179</v>
      </c>
      <c r="D150">
        <v>55671</v>
      </c>
      <c r="E150">
        <v>536017</v>
      </c>
      <c r="F150">
        <v>7.1877707082474535E-4</v>
      </c>
      <c r="G150">
        <v>2.3317891876293998E-3</v>
      </c>
      <c r="H150">
        <v>2.8667881607241977E-3</v>
      </c>
      <c r="I150">
        <v>1</v>
      </c>
      <c r="J150">
        <v>0.29513333333300001</v>
      </c>
      <c r="K150">
        <v>1</v>
      </c>
      <c r="L150">
        <v>10.199999999999999</v>
      </c>
    </row>
    <row r="151" spans="1:12" x14ac:dyDescent="0.3">
      <c r="A151" t="s">
        <v>133</v>
      </c>
      <c r="B151" s="1">
        <v>41730</v>
      </c>
      <c r="C151">
        <v>129414</v>
      </c>
      <c r="D151">
        <v>55450</v>
      </c>
      <c r="E151">
        <v>536604</v>
      </c>
      <c r="F151">
        <v>1.0951145206215475E-3</v>
      </c>
      <c r="G151">
        <v>2.5476471640191235E-3</v>
      </c>
      <c r="H151">
        <v>2.5919329429887543E-3</v>
      </c>
      <c r="I151">
        <v>1</v>
      </c>
      <c r="J151">
        <v>0.29856666666699999</v>
      </c>
      <c r="K151">
        <v>1</v>
      </c>
      <c r="L151">
        <v>10.199999999999999</v>
      </c>
    </row>
    <row r="152" spans="1:12" x14ac:dyDescent="0.3">
      <c r="A152" t="s">
        <v>133</v>
      </c>
      <c r="B152" s="1">
        <v>41821</v>
      </c>
      <c r="C152">
        <v>129800</v>
      </c>
      <c r="D152">
        <v>55581</v>
      </c>
      <c r="E152">
        <v>538982</v>
      </c>
      <c r="F152">
        <v>4.4315733762700241E-3</v>
      </c>
      <c r="G152">
        <v>2.5460099260981193E-3</v>
      </c>
      <c r="H152">
        <v>2.4954021334238695E-3</v>
      </c>
      <c r="I152">
        <v>1</v>
      </c>
      <c r="J152">
        <v>0.16456666666700001</v>
      </c>
      <c r="K152">
        <v>1</v>
      </c>
      <c r="L152">
        <v>10.3</v>
      </c>
    </row>
    <row r="153" spans="1:12" x14ac:dyDescent="0.3">
      <c r="A153" t="s">
        <v>133</v>
      </c>
      <c r="B153" s="1">
        <v>41913</v>
      </c>
      <c r="C153">
        <v>130360</v>
      </c>
      <c r="D153">
        <v>55866</v>
      </c>
      <c r="E153">
        <v>539761</v>
      </c>
      <c r="F153">
        <v>1.4453172833230052E-3</v>
      </c>
      <c r="G153">
        <v>2.340316858817209E-3</v>
      </c>
      <c r="H153">
        <v>2.2384867971313518E-3</v>
      </c>
      <c r="I153">
        <v>1</v>
      </c>
      <c r="J153">
        <v>8.1466666666699994E-2</v>
      </c>
      <c r="K153">
        <v>1</v>
      </c>
      <c r="L153">
        <v>10.4333333333333</v>
      </c>
    </row>
    <row r="154" spans="1:12" x14ac:dyDescent="0.3">
      <c r="A154" t="s">
        <v>133</v>
      </c>
      <c r="B154" s="1">
        <v>42005</v>
      </c>
      <c r="C154">
        <v>130635</v>
      </c>
      <c r="D154">
        <v>56775</v>
      </c>
      <c r="E154">
        <v>542481</v>
      </c>
      <c r="F154">
        <v>5.039267379451276E-3</v>
      </c>
      <c r="G154">
        <v>2.7711031976946346E-3</v>
      </c>
      <c r="H154">
        <v>2.2870440115886626E-3</v>
      </c>
      <c r="I154">
        <v>1</v>
      </c>
      <c r="J154">
        <v>4.6033333333300001E-2</v>
      </c>
      <c r="K154">
        <v>1</v>
      </c>
      <c r="L154">
        <v>10.4</v>
      </c>
    </row>
    <row r="155" spans="1:12" x14ac:dyDescent="0.3">
      <c r="A155" t="s">
        <v>133</v>
      </c>
      <c r="B155" s="1">
        <v>42095</v>
      </c>
      <c r="C155">
        <v>130750</v>
      </c>
      <c r="D155">
        <v>56961</v>
      </c>
      <c r="E155">
        <v>542313</v>
      </c>
      <c r="F155">
        <v>-3.0968826557980833E-4</v>
      </c>
      <c r="G155">
        <v>2.0965240368458126E-3</v>
      </c>
      <c r="H155">
        <v>3.1312398573763978E-3</v>
      </c>
      <c r="I155">
        <v>1</v>
      </c>
      <c r="J155">
        <v>-6.5333333333300004E-3</v>
      </c>
      <c r="K155">
        <v>1</v>
      </c>
      <c r="L155">
        <v>10.5</v>
      </c>
    </row>
    <row r="156" spans="1:12" x14ac:dyDescent="0.3">
      <c r="A156" t="s">
        <v>133</v>
      </c>
      <c r="B156" s="1">
        <v>42186</v>
      </c>
      <c r="C156">
        <v>131023</v>
      </c>
      <c r="D156">
        <v>57607</v>
      </c>
      <c r="E156">
        <v>544075</v>
      </c>
      <c r="F156">
        <v>3.2490462150086756E-3</v>
      </c>
      <c r="G156">
        <v>3.2083576684083515E-3</v>
      </c>
      <c r="H156">
        <v>2.1757001407878155E-3</v>
      </c>
      <c r="I156">
        <v>1</v>
      </c>
      <c r="J156">
        <v>-2.7799999999999998E-2</v>
      </c>
      <c r="K156">
        <v>1</v>
      </c>
      <c r="L156">
        <v>10.3333333333333</v>
      </c>
    </row>
    <row r="157" spans="1:12" x14ac:dyDescent="0.3">
      <c r="A157" t="s">
        <v>133</v>
      </c>
      <c r="B157" s="1">
        <v>42278</v>
      </c>
      <c r="C157">
        <v>131442</v>
      </c>
      <c r="D157">
        <v>57711</v>
      </c>
      <c r="E157">
        <v>544651</v>
      </c>
      <c r="F157">
        <v>1.0586775720259156E-3</v>
      </c>
      <c r="G157">
        <v>1.7490632645480856E-3</v>
      </c>
      <c r="H157">
        <v>2.3099042995353624E-3</v>
      </c>
      <c r="I157">
        <v>1</v>
      </c>
      <c r="J157">
        <v>-8.9166666666700006E-2</v>
      </c>
      <c r="K157">
        <v>1</v>
      </c>
      <c r="L157">
        <v>10.233333333333301</v>
      </c>
    </row>
    <row r="158" spans="1:12" x14ac:dyDescent="0.3">
      <c r="A158" t="s">
        <v>133</v>
      </c>
      <c r="B158" s="1">
        <v>42370</v>
      </c>
      <c r="C158">
        <v>132068</v>
      </c>
      <c r="D158">
        <v>58297</v>
      </c>
      <c r="E158">
        <v>548466</v>
      </c>
      <c r="F158">
        <v>7.0044854411356995E-3</v>
      </c>
      <c r="G158">
        <v>2.2879501965752144E-3</v>
      </c>
      <c r="H158">
        <v>2.4012637063655423E-3</v>
      </c>
      <c r="I158">
        <v>1</v>
      </c>
      <c r="J158">
        <v>-0.186066666667</v>
      </c>
      <c r="K158">
        <v>1</v>
      </c>
      <c r="L158">
        <v>10.233333333333301</v>
      </c>
    </row>
    <row r="159" spans="1:12" x14ac:dyDescent="0.3">
      <c r="A159" t="s">
        <v>133</v>
      </c>
      <c r="B159" s="1">
        <v>42461</v>
      </c>
      <c r="C159">
        <v>132383</v>
      </c>
      <c r="D159">
        <v>58170</v>
      </c>
      <c r="E159">
        <v>547228</v>
      </c>
      <c r="F159">
        <v>-2.2572046398500545E-3</v>
      </c>
      <c r="G159">
        <v>2.7738975990259859E-3</v>
      </c>
      <c r="H159">
        <v>3.5730354863853508E-3</v>
      </c>
      <c r="I159">
        <v>1</v>
      </c>
      <c r="J159">
        <v>-0.2581</v>
      </c>
      <c r="K159">
        <v>1</v>
      </c>
      <c r="L159">
        <v>10.033333333333299</v>
      </c>
    </row>
    <row r="160" spans="1:12" x14ac:dyDescent="0.3">
      <c r="A160" t="s">
        <v>133</v>
      </c>
      <c r="B160" s="1">
        <v>42552</v>
      </c>
      <c r="C160">
        <v>133106</v>
      </c>
      <c r="D160">
        <v>58421</v>
      </c>
      <c r="E160">
        <v>548533</v>
      </c>
      <c r="F160">
        <v>2.3847463945558343E-3</v>
      </c>
      <c r="G160">
        <v>4.1407049235325727E-3</v>
      </c>
      <c r="H160">
        <v>4.1833939810780076E-3</v>
      </c>
      <c r="I160">
        <v>1</v>
      </c>
      <c r="J160">
        <v>-0.29809999999999998</v>
      </c>
      <c r="K160">
        <v>1</v>
      </c>
      <c r="L160">
        <v>9.8666666666666707</v>
      </c>
    </row>
    <row r="161" spans="1:12" x14ac:dyDescent="0.3">
      <c r="A161" t="s">
        <v>133</v>
      </c>
      <c r="B161" s="1">
        <v>42644</v>
      </c>
      <c r="C161">
        <v>133659</v>
      </c>
      <c r="D161">
        <v>59109</v>
      </c>
      <c r="E161">
        <v>551648</v>
      </c>
      <c r="F161">
        <v>5.6787832272625349E-3</v>
      </c>
      <c r="G161">
        <v>4.2441189708768874E-3</v>
      </c>
      <c r="H161">
        <v>5.0529923791023893E-3</v>
      </c>
      <c r="I161">
        <v>0</v>
      </c>
      <c r="J161">
        <v>-0.3125</v>
      </c>
      <c r="K161">
        <v>1</v>
      </c>
      <c r="L161">
        <v>10.033333333333299</v>
      </c>
    </row>
    <row r="162" spans="1:12" x14ac:dyDescent="0.3">
      <c r="A162" t="s">
        <v>133</v>
      </c>
      <c r="B162" s="1">
        <v>42736</v>
      </c>
      <c r="C162">
        <v>133818</v>
      </c>
      <c r="D162">
        <v>59818</v>
      </c>
      <c r="E162">
        <v>556002</v>
      </c>
      <c r="F162">
        <v>7.8927141945588485E-3</v>
      </c>
      <c r="G162">
        <v>6.1247331704862174E-3</v>
      </c>
      <c r="H162">
        <v>5.2160994878198835E-3</v>
      </c>
      <c r="I162">
        <v>0</v>
      </c>
      <c r="J162">
        <v>-0.32779999999999998</v>
      </c>
      <c r="K162">
        <v>1</v>
      </c>
      <c r="L162">
        <v>9.6</v>
      </c>
    </row>
    <row r="163" spans="1:12" x14ac:dyDescent="0.3">
      <c r="A163" t="s">
        <v>133</v>
      </c>
      <c r="B163" s="1">
        <v>42826</v>
      </c>
      <c r="C163">
        <v>134426</v>
      </c>
      <c r="D163">
        <v>60335</v>
      </c>
      <c r="E163">
        <v>560184</v>
      </c>
      <c r="F163">
        <v>7.5215556778572739E-3</v>
      </c>
      <c r="G163">
        <v>7.2770309320066813E-3</v>
      </c>
      <c r="H163">
        <v>5.6890038233341888E-3</v>
      </c>
      <c r="I163">
        <v>0</v>
      </c>
      <c r="J163">
        <v>-0.32996666666699997</v>
      </c>
      <c r="K163">
        <v>1</v>
      </c>
      <c r="L163">
        <v>9.5</v>
      </c>
    </row>
    <row r="164" spans="1:12" x14ac:dyDescent="0.3">
      <c r="A164" t="s">
        <v>133</v>
      </c>
      <c r="B164" s="1">
        <v>42917</v>
      </c>
      <c r="C164">
        <v>135058</v>
      </c>
      <c r="D164">
        <v>60700</v>
      </c>
      <c r="E164">
        <v>564187</v>
      </c>
      <c r="F164">
        <v>7.1458663581965929E-3</v>
      </c>
      <c r="G164">
        <v>6.3518994283041901E-3</v>
      </c>
      <c r="H164">
        <v>5.688042462313447E-3</v>
      </c>
      <c r="I164">
        <v>0</v>
      </c>
      <c r="J164">
        <v>-0.32963333333299999</v>
      </c>
      <c r="K164">
        <v>1</v>
      </c>
      <c r="L164">
        <v>9.5333333333333297</v>
      </c>
    </row>
    <row r="165" spans="1:12" x14ac:dyDescent="0.3">
      <c r="A165" t="s">
        <v>133</v>
      </c>
      <c r="B165" s="1">
        <v>43009</v>
      </c>
      <c r="C165">
        <v>135343</v>
      </c>
      <c r="D165">
        <v>60879</v>
      </c>
      <c r="E165">
        <v>568783</v>
      </c>
      <c r="F165">
        <v>8.1462352021581495E-3</v>
      </c>
      <c r="G165">
        <v>5.2489599628745467E-3</v>
      </c>
      <c r="H165">
        <v>5.4672533599226204E-3</v>
      </c>
      <c r="I165">
        <v>0</v>
      </c>
      <c r="J165">
        <v>-0.32879999999999998</v>
      </c>
      <c r="K165">
        <v>1</v>
      </c>
      <c r="L165">
        <v>9.06666666666667</v>
      </c>
    </row>
    <row r="166" spans="1:12" x14ac:dyDescent="0.3">
      <c r="A166" t="s">
        <v>133</v>
      </c>
      <c r="B166" s="1">
        <v>43101</v>
      </c>
      <c r="C166">
        <v>135288</v>
      </c>
      <c r="D166">
        <v>61007</v>
      </c>
      <c r="E166">
        <v>569382</v>
      </c>
      <c r="F166">
        <v>1.0531257087500858E-3</v>
      </c>
      <c r="G166">
        <v>4.5713007294084437E-3</v>
      </c>
      <c r="H166">
        <v>5.2044509969808731E-3</v>
      </c>
      <c r="I166">
        <v>0</v>
      </c>
      <c r="J166">
        <v>-0.32829999999999998</v>
      </c>
      <c r="K166">
        <v>1</v>
      </c>
      <c r="L166">
        <v>9.1999999999999993</v>
      </c>
    </row>
    <row r="167" spans="1:12" x14ac:dyDescent="0.3">
      <c r="A167" t="s">
        <v>133</v>
      </c>
      <c r="B167" s="1">
        <v>43191</v>
      </c>
      <c r="C167">
        <v>135641</v>
      </c>
      <c r="D167">
        <v>61203</v>
      </c>
      <c r="E167">
        <v>570736</v>
      </c>
      <c r="F167">
        <v>2.3780168674106313E-3</v>
      </c>
      <c r="G167">
        <v>4.3527469885624491E-3</v>
      </c>
      <c r="H167">
        <v>4.8653340837183385E-3</v>
      </c>
      <c r="I167">
        <v>0</v>
      </c>
      <c r="J167">
        <v>-0.32523333333299997</v>
      </c>
      <c r="K167">
        <v>1</v>
      </c>
      <c r="L167">
        <v>9.06666666666667</v>
      </c>
    </row>
    <row r="168" spans="1:12" x14ac:dyDescent="0.3">
      <c r="A168" t="s">
        <v>133</v>
      </c>
      <c r="B168" s="1">
        <v>43282</v>
      </c>
      <c r="C168">
        <v>135882</v>
      </c>
      <c r="D168">
        <v>61427</v>
      </c>
      <c r="E168">
        <v>573095</v>
      </c>
      <c r="F168">
        <v>4.1332595105267583E-3</v>
      </c>
      <c r="G168">
        <v>3.7530474051347246E-3</v>
      </c>
      <c r="H168">
        <v>4.2635533802989319E-3</v>
      </c>
      <c r="I168">
        <v>0</v>
      </c>
      <c r="J168">
        <v>-0.31950000000000001</v>
      </c>
      <c r="K168">
        <v>1</v>
      </c>
      <c r="L168">
        <v>9</v>
      </c>
    </row>
    <row r="169" spans="1:12" x14ac:dyDescent="0.3">
      <c r="A169" t="s">
        <v>133</v>
      </c>
      <c r="B169" s="1">
        <v>43374</v>
      </c>
      <c r="C169">
        <v>136773</v>
      </c>
      <c r="D169">
        <v>61510</v>
      </c>
      <c r="E169">
        <v>576564</v>
      </c>
      <c r="F169">
        <v>6.0530976539666199E-3</v>
      </c>
      <c r="G169">
        <v>4.1291025502368569E-3</v>
      </c>
      <c r="H169">
        <v>3.3173237510629081E-3</v>
      </c>
      <c r="I169">
        <v>0</v>
      </c>
      <c r="J169">
        <v>-0.31533333333300001</v>
      </c>
      <c r="K169">
        <v>1</v>
      </c>
      <c r="L169">
        <v>8.8333333333333393</v>
      </c>
    </row>
    <row r="170" spans="1:12" x14ac:dyDescent="0.3">
      <c r="A170" t="s">
        <v>133</v>
      </c>
      <c r="B170" s="1">
        <v>43466</v>
      </c>
      <c r="C170">
        <v>137177</v>
      </c>
      <c r="D170">
        <v>61857</v>
      </c>
      <c r="E170">
        <v>579532</v>
      </c>
      <c r="F170">
        <v>5.1477372850195291E-3</v>
      </c>
      <c r="G170">
        <v>3.9580247362559278E-3</v>
      </c>
      <c r="H170">
        <v>2.8831836387780501E-3</v>
      </c>
      <c r="I170">
        <v>1</v>
      </c>
      <c r="J170">
        <v>-0.30853333333299998</v>
      </c>
      <c r="K170">
        <v>1</v>
      </c>
      <c r="L170">
        <v>8.6666666666666607</v>
      </c>
    </row>
    <row r="171" spans="1:12" x14ac:dyDescent="0.3">
      <c r="A171" t="s">
        <v>133</v>
      </c>
      <c r="B171" s="1">
        <v>43556</v>
      </c>
      <c r="C171">
        <v>137831</v>
      </c>
      <c r="D171">
        <v>62089</v>
      </c>
      <c r="E171">
        <v>581232</v>
      </c>
      <c r="F171">
        <v>2.9334014342607484E-3</v>
      </c>
      <c r="G171">
        <v>2.7342018187017925E-3</v>
      </c>
      <c r="H171">
        <v>-5.8345235142488799E-3</v>
      </c>
      <c r="I171">
        <v>1</v>
      </c>
      <c r="J171">
        <v>-0.31709999999999999</v>
      </c>
      <c r="K171">
        <v>1</v>
      </c>
      <c r="L171">
        <v>8.5</v>
      </c>
    </row>
    <row r="172" spans="1:12" x14ac:dyDescent="0.3">
      <c r="A172" t="s">
        <v>133</v>
      </c>
      <c r="B172" s="1">
        <v>43647</v>
      </c>
      <c r="C172">
        <v>138595</v>
      </c>
      <c r="D172">
        <v>62381</v>
      </c>
      <c r="E172">
        <v>582117</v>
      </c>
      <c r="F172">
        <v>1.5226277975059874E-3</v>
      </c>
      <c r="G172">
        <v>-1.0205604352847107E-2</v>
      </c>
      <c r="H172">
        <v>-2.5713537652300143E-2</v>
      </c>
      <c r="I172">
        <v>1</v>
      </c>
      <c r="J172">
        <v>-0.39673333333299998</v>
      </c>
      <c r="K172">
        <v>1</v>
      </c>
      <c r="L172">
        <v>8.4666666666666703</v>
      </c>
    </row>
    <row r="173" spans="1:12" x14ac:dyDescent="0.3">
      <c r="A173" t="s">
        <v>133</v>
      </c>
      <c r="B173" s="1">
        <v>43739</v>
      </c>
      <c r="C173">
        <v>139127</v>
      </c>
      <c r="D173">
        <v>62588</v>
      </c>
      <c r="E173">
        <v>580961</v>
      </c>
      <c r="F173">
        <v>-1.9858550772439217E-3</v>
      </c>
      <c r="G173">
        <v>-3.8239119701017427E-2</v>
      </c>
      <c r="H173">
        <v>-2.1313246688481335E-4</v>
      </c>
      <c r="I173">
        <v>1</v>
      </c>
      <c r="J173">
        <v>-0.40296666666699998</v>
      </c>
      <c r="K173">
        <v>1</v>
      </c>
      <c r="L173">
        <v>8.2333333333333307</v>
      </c>
    </row>
    <row r="174" spans="1:12" x14ac:dyDescent="0.3">
      <c r="A174" t="s">
        <v>133</v>
      </c>
      <c r="B174" s="1">
        <v>43831</v>
      </c>
      <c r="C174">
        <v>135237</v>
      </c>
      <c r="D174">
        <v>57680</v>
      </c>
      <c r="E174">
        <v>546890</v>
      </c>
      <c r="F174">
        <v>-5.8645933203777881E-2</v>
      </c>
      <c r="G174">
        <v>-1.9146131974947967E-3</v>
      </c>
      <c r="H174">
        <v>-3.0122736283803462E-3</v>
      </c>
      <c r="I174">
        <v>1</v>
      </c>
      <c r="J174">
        <v>-0.40550000000000003</v>
      </c>
      <c r="K174">
        <v>1</v>
      </c>
      <c r="L174">
        <v>7.7666666666666702</v>
      </c>
    </row>
    <row r="175" spans="1:12" x14ac:dyDescent="0.3">
      <c r="A175" t="s">
        <v>133</v>
      </c>
      <c r="B175" s="1">
        <v>43922</v>
      </c>
      <c r="C175">
        <v>121803</v>
      </c>
      <c r="D175">
        <v>50341</v>
      </c>
      <c r="E175">
        <v>473049</v>
      </c>
      <c r="F175">
        <v>-0.13501983945583207</v>
      </c>
      <c r="G175">
        <v>-5.1083889260858332E-3</v>
      </c>
      <c r="H175">
        <v>-4.0032194721538652E-3</v>
      </c>
      <c r="I175">
        <v>1</v>
      </c>
      <c r="J175">
        <v>-0.30066666666699998</v>
      </c>
      <c r="K175">
        <v>1</v>
      </c>
      <c r="L175">
        <v>7.1666666666666696</v>
      </c>
    </row>
    <row r="176" spans="1:12" x14ac:dyDescent="0.3">
      <c r="A176" t="s">
        <v>133</v>
      </c>
      <c r="B176" s="1">
        <v>44013</v>
      </c>
      <c r="C176">
        <v>139579</v>
      </c>
      <c r="D176">
        <v>60761</v>
      </c>
      <c r="E176">
        <v>560353</v>
      </c>
      <c r="F176">
        <v>0.18455593395187392</v>
      </c>
      <c r="G176">
        <v>-5.8890223882963064E-3</v>
      </c>
      <c r="H176">
        <v>-5.1083889260858332E-3</v>
      </c>
      <c r="I176">
        <v>0</v>
      </c>
      <c r="J176">
        <v>-0.47173333333299999</v>
      </c>
      <c r="K176">
        <v>1</v>
      </c>
      <c r="L176">
        <v>9.13333333333334</v>
      </c>
    </row>
    <row r="177" spans="1:12" x14ac:dyDescent="0.3">
      <c r="A177" t="s">
        <v>133</v>
      </c>
      <c r="B177" s="1">
        <v>44105</v>
      </c>
      <c r="C177">
        <v>139158</v>
      </c>
      <c r="D177">
        <v>59128</v>
      </c>
      <c r="E177">
        <v>552258</v>
      </c>
      <c r="F177">
        <v>-1.4446250845449208E-2</v>
      </c>
      <c r="G177">
        <v>1.1696614550197548E-2</v>
      </c>
      <c r="H177">
        <v>-5.8890223882963064E-3</v>
      </c>
      <c r="I177">
        <v>0</v>
      </c>
      <c r="J177">
        <v>-0.52270000000000005</v>
      </c>
      <c r="K177">
        <v>1</v>
      </c>
      <c r="L177">
        <v>8.13333333333334</v>
      </c>
    </row>
    <row r="178" spans="1:12" x14ac:dyDescent="0.3">
      <c r="A178" t="s">
        <v>134</v>
      </c>
      <c r="B178" s="1">
        <v>36161</v>
      </c>
      <c r="C178">
        <v>726155</v>
      </c>
      <c r="D178">
        <v>448134</v>
      </c>
      <c r="E178">
        <v>3952685</v>
      </c>
      <c r="F178">
        <v>6.6618007759282616E-3</v>
      </c>
      <c r="G178">
        <v>3.0240010734548755E-3</v>
      </c>
      <c r="H178">
        <v>-1.2625300420829022</v>
      </c>
      <c r="I178">
        <v>1</v>
      </c>
      <c r="J178">
        <v>3.0907333333300002</v>
      </c>
      <c r="K178">
        <v>0</v>
      </c>
      <c r="L178">
        <v>11.1</v>
      </c>
    </row>
    <row r="179" spans="1:12" x14ac:dyDescent="0.3">
      <c r="A179" t="s">
        <v>134</v>
      </c>
      <c r="B179" s="1">
        <v>36251</v>
      </c>
      <c r="C179">
        <v>725306</v>
      </c>
      <c r="D179">
        <v>451141</v>
      </c>
      <c r="E179">
        <v>3966582</v>
      </c>
      <c r="F179">
        <v>3.5035201591697841E-3</v>
      </c>
      <c r="G179">
        <v>-1.7688240919764602</v>
      </c>
      <c r="H179">
        <v>-1.134552373625997</v>
      </c>
      <c r="I179">
        <v>0</v>
      </c>
      <c r="J179">
        <v>2.6340666666699999</v>
      </c>
      <c r="K179">
        <v>0</v>
      </c>
      <c r="L179">
        <v>11.0666666666667</v>
      </c>
    </row>
    <row r="180" spans="1:12" x14ac:dyDescent="0.3">
      <c r="A180" t="s">
        <v>134</v>
      </c>
      <c r="B180" s="1">
        <v>36342</v>
      </c>
      <c r="C180">
        <v>725195</v>
      </c>
      <c r="D180">
        <v>454603</v>
      </c>
      <c r="E180">
        <v>4000525</v>
      </c>
      <c r="F180">
        <v>8.4846363914736194E-3</v>
      </c>
      <c r="G180">
        <v>-1.5876673326845363</v>
      </c>
      <c r="H180">
        <v>-1.1336711818110505</v>
      </c>
      <c r="I180">
        <v>0</v>
      </c>
      <c r="J180">
        <v>2.6993999999999998</v>
      </c>
      <c r="K180">
        <v>0</v>
      </c>
      <c r="L180">
        <v>10.9333333333333</v>
      </c>
    </row>
    <row r="181" spans="1:12" x14ac:dyDescent="0.3">
      <c r="A181" t="s">
        <v>134</v>
      </c>
      <c r="B181" s="1">
        <v>36434</v>
      </c>
      <c r="C181">
        <v>734728</v>
      </c>
      <c r="D181">
        <v>459636</v>
      </c>
      <c r="E181">
        <v>405809</v>
      </c>
      <c r="F181">
        <v>-8.8581475521735591</v>
      </c>
      <c r="G181">
        <v>-1.5875474416835935</v>
      </c>
      <c r="H181">
        <v>-1.1321023702679534</v>
      </c>
      <c r="I181">
        <v>0</v>
      </c>
      <c r="J181">
        <v>3.4298000000000002</v>
      </c>
      <c r="K181">
        <v>0</v>
      </c>
      <c r="L181">
        <v>10.6666666666667</v>
      </c>
    </row>
    <row r="182" spans="1:12" x14ac:dyDescent="0.3">
      <c r="A182" t="s">
        <v>134</v>
      </c>
      <c r="B182" s="1">
        <v>36526</v>
      </c>
      <c r="C182">
        <v>745598</v>
      </c>
      <c r="D182">
        <v>463109</v>
      </c>
      <c r="E182">
        <v>4105755</v>
      </c>
      <c r="F182">
        <v>0.90116093142430564</v>
      </c>
      <c r="G182">
        <v>-1.5869763825621543</v>
      </c>
      <c r="H182">
        <v>-2.3985754780832318</v>
      </c>
      <c r="I182">
        <v>0</v>
      </c>
      <c r="J182">
        <v>3.5423</v>
      </c>
      <c r="K182">
        <v>0</v>
      </c>
      <c r="L182">
        <v>10.5666666666667</v>
      </c>
    </row>
    <row r="183" spans="1:12" x14ac:dyDescent="0.3">
      <c r="A183" t="s">
        <v>134</v>
      </c>
      <c r="B183" s="1">
        <v>36617</v>
      </c>
      <c r="C183">
        <v>748437</v>
      </c>
      <c r="D183">
        <v>467123</v>
      </c>
      <c r="E183">
        <v>4135786</v>
      </c>
      <c r="F183">
        <v>7.2612557806424217E-3</v>
      </c>
      <c r="G183">
        <v>-3.3604033006266532</v>
      </c>
      <c r="H183">
        <v>-2.270423153786409</v>
      </c>
      <c r="I183">
        <v>0</v>
      </c>
      <c r="J183">
        <v>4.2629999999999999</v>
      </c>
      <c r="K183">
        <v>0</v>
      </c>
      <c r="L183">
        <v>10.266666666666699</v>
      </c>
    </row>
    <row r="184" spans="1:12" x14ac:dyDescent="0.3">
      <c r="A184" t="s">
        <v>134</v>
      </c>
      <c r="B184" s="1">
        <v>36708</v>
      </c>
      <c r="C184">
        <v>757096</v>
      </c>
      <c r="D184">
        <v>471911</v>
      </c>
      <c r="E184">
        <v>4162253</v>
      </c>
      <c r="F184">
        <v>6.3588157663649952E-3</v>
      </c>
      <c r="G184">
        <v>-1.4086598321445556</v>
      </c>
      <c r="H184">
        <v>-2.2720761619112206</v>
      </c>
      <c r="I184">
        <v>0</v>
      </c>
      <c r="J184">
        <v>4.7375999999999996</v>
      </c>
      <c r="K184">
        <v>0</v>
      </c>
      <c r="L184">
        <v>9.9666666666666703</v>
      </c>
    </row>
    <row r="185" spans="1:12" x14ac:dyDescent="0.3">
      <c r="A185" t="s">
        <v>134</v>
      </c>
      <c r="B185" s="1">
        <v>36800</v>
      </c>
      <c r="C185">
        <v>758579</v>
      </c>
      <c r="D185">
        <v>478603</v>
      </c>
      <c r="E185">
        <v>422193</v>
      </c>
      <c r="F185">
        <v>-8.8586499539310228</v>
      </c>
      <c r="G185">
        <v>-1.5895093025258586</v>
      </c>
      <c r="H185">
        <v>-1.0069601790863822</v>
      </c>
      <c r="I185">
        <v>0</v>
      </c>
      <c r="J185">
        <v>5.0241666666700002</v>
      </c>
      <c r="K185">
        <v>0</v>
      </c>
      <c r="L185">
        <v>9.6</v>
      </c>
    </row>
    <row r="186" spans="1:12" x14ac:dyDescent="0.3">
      <c r="A186" t="s">
        <v>134</v>
      </c>
      <c r="B186" s="1">
        <v>36892</v>
      </c>
      <c r="C186">
        <v>789311</v>
      </c>
      <c r="D186">
        <v>483908</v>
      </c>
      <c r="E186">
        <v>4246124</v>
      </c>
      <c r="F186">
        <v>0.9005697902369314</v>
      </c>
      <c r="G186">
        <v>-1.5914286881619248</v>
      </c>
      <c r="H186">
        <v>-1.1358415670664386</v>
      </c>
      <c r="I186">
        <v>1</v>
      </c>
      <c r="J186">
        <v>4.7450333333300003</v>
      </c>
      <c r="K186">
        <v>0</v>
      </c>
      <c r="L186">
        <v>9.3666666666666707</v>
      </c>
    </row>
    <row r="187" spans="1:12" x14ac:dyDescent="0.3">
      <c r="A187" t="s">
        <v>134</v>
      </c>
      <c r="B187" s="1">
        <v>36982</v>
      </c>
      <c r="C187">
        <v>789288</v>
      </c>
      <c r="D187">
        <v>48468</v>
      </c>
      <c r="E187">
        <v>4233059</v>
      </c>
      <c r="F187">
        <v>-3.0864204822092013E-3</v>
      </c>
      <c r="G187">
        <v>-1.5929022082024153</v>
      </c>
      <c r="H187">
        <v>-1.1368511626123177</v>
      </c>
      <c r="I187">
        <v>1</v>
      </c>
      <c r="J187">
        <v>4.5907666666700004</v>
      </c>
      <c r="K187">
        <v>0</v>
      </c>
      <c r="L187">
        <v>9.1333333333333293</v>
      </c>
    </row>
    <row r="188" spans="1:12" x14ac:dyDescent="0.3">
      <c r="A188" t="s">
        <v>134</v>
      </c>
      <c r="B188" s="1">
        <v>37073</v>
      </c>
      <c r="C188">
        <v>792732</v>
      </c>
      <c r="D188">
        <v>483307</v>
      </c>
      <c r="E188">
        <v>4223195</v>
      </c>
      <c r="F188">
        <v>-2.3356723996879139E-3</v>
      </c>
      <c r="G188">
        <v>0.17886659997568732</v>
      </c>
      <c r="H188">
        <v>-1.1372052601508398</v>
      </c>
      <c r="I188">
        <v>1</v>
      </c>
      <c r="J188">
        <v>4.2678333333299996</v>
      </c>
      <c r="K188">
        <v>0</v>
      </c>
      <c r="L188">
        <v>9.0333333333333297</v>
      </c>
    </row>
    <row r="189" spans="1:12" x14ac:dyDescent="0.3">
      <c r="A189" t="s">
        <v>134</v>
      </c>
      <c r="B189" s="1">
        <v>37165</v>
      </c>
      <c r="C189">
        <v>804102</v>
      </c>
      <c r="D189">
        <v>481854</v>
      </c>
      <c r="E189">
        <v>4218939</v>
      </c>
      <c r="F189">
        <v>-1.0087844360868929E-3</v>
      </c>
      <c r="G189">
        <v>-4.7133147235687417E-4</v>
      </c>
      <c r="H189">
        <v>0.12863416829984134</v>
      </c>
      <c r="I189">
        <v>1</v>
      </c>
      <c r="J189">
        <v>3.4434999999999998</v>
      </c>
      <c r="K189">
        <v>0</v>
      </c>
      <c r="L189">
        <v>8.8666666666666707</v>
      </c>
    </row>
    <row r="190" spans="1:12" x14ac:dyDescent="0.3">
      <c r="A190" t="s">
        <v>134</v>
      </c>
      <c r="B190" s="1">
        <v>37257</v>
      </c>
      <c r="C190">
        <v>800835</v>
      </c>
      <c r="D190">
        <v>47925</v>
      </c>
      <c r="E190">
        <v>4219758</v>
      </c>
      <c r="F190">
        <v>1.9408695948914607E-4</v>
      </c>
      <c r="G190">
        <v>5.9116166883339772E-4</v>
      </c>
      <c r="H190">
        <v>5.2673620507497142E-4</v>
      </c>
      <c r="I190">
        <v>1</v>
      </c>
      <c r="J190">
        <v>3.3622333333299999</v>
      </c>
      <c r="K190">
        <v>0</v>
      </c>
      <c r="L190">
        <v>8.5333333333333297</v>
      </c>
    </row>
    <row r="191" spans="1:12" x14ac:dyDescent="0.3">
      <c r="A191" t="s">
        <v>134</v>
      </c>
      <c r="B191" s="1">
        <v>37347</v>
      </c>
      <c r="C191">
        <v>802946</v>
      </c>
      <c r="D191">
        <v>478998</v>
      </c>
      <c r="E191">
        <v>4236195</v>
      </c>
      <c r="F191">
        <v>3.8801329967104912E-3</v>
      </c>
      <c r="G191">
        <v>1.8218492634843829E-3</v>
      </c>
      <c r="H191">
        <v>3.8469367897163729E-4</v>
      </c>
      <c r="I191">
        <v>1</v>
      </c>
      <c r="J191">
        <v>3.4460000000000002</v>
      </c>
      <c r="K191">
        <v>0</v>
      </c>
      <c r="L191">
        <v>8.8333333333333393</v>
      </c>
    </row>
    <row r="192" spans="1:12" x14ac:dyDescent="0.3">
      <c r="A192" t="s">
        <v>134</v>
      </c>
      <c r="B192" s="1">
        <v>37438</v>
      </c>
      <c r="C192">
        <v>81454</v>
      </c>
      <c r="D192">
        <v>479695</v>
      </c>
      <c r="E192">
        <v>4245646</v>
      </c>
      <c r="F192">
        <v>2.2260452237421583E-3</v>
      </c>
      <c r="G192">
        <v>1.2074625177152533E-3</v>
      </c>
      <c r="H192">
        <v>6.1917471914776001E-4</v>
      </c>
      <c r="I192">
        <v>1</v>
      </c>
      <c r="J192">
        <v>3.3573333333300002</v>
      </c>
      <c r="K192">
        <v>0</v>
      </c>
      <c r="L192">
        <v>8.6</v>
      </c>
    </row>
    <row r="193" spans="1:12" x14ac:dyDescent="0.3">
      <c r="A193" t="s">
        <v>134</v>
      </c>
      <c r="B193" s="1">
        <v>37530</v>
      </c>
      <c r="C193">
        <v>799741</v>
      </c>
      <c r="D193">
        <v>481016</v>
      </c>
      <c r="E193">
        <v>4261917</v>
      </c>
      <c r="F193">
        <v>3.8177655735670123E-3</v>
      </c>
      <c r="G193">
        <v>1.0297841021264134E-3</v>
      </c>
      <c r="H193">
        <v>-1.2857533607950071</v>
      </c>
      <c r="I193">
        <v>1</v>
      </c>
      <c r="J193">
        <v>3.1088</v>
      </c>
      <c r="K193">
        <v>0</v>
      </c>
      <c r="L193">
        <v>8.4666666666666703</v>
      </c>
    </row>
    <row r="194" spans="1:12" x14ac:dyDescent="0.3">
      <c r="A194" t="s">
        <v>134</v>
      </c>
      <c r="B194" s="1">
        <v>37622</v>
      </c>
      <c r="C194">
        <v>811229</v>
      </c>
      <c r="D194">
        <v>481853</v>
      </c>
      <c r="E194">
        <v>4244596</v>
      </c>
      <c r="F194">
        <v>-4.0807181649325404E-3</v>
      </c>
      <c r="G194">
        <v>-1.8008695491042495</v>
      </c>
      <c r="H194">
        <v>-1.1570874045522248</v>
      </c>
      <c r="I194">
        <v>1</v>
      </c>
      <c r="J194">
        <v>2.6831</v>
      </c>
      <c r="K194">
        <v>0</v>
      </c>
      <c r="L194">
        <v>8.7333333333333307</v>
      </c>
    </row>
    <row r="195" spans="1:12" x14ac:dyDescent="0.3">
      <c r="A195" t="s">
        <v>134</v>
      </c>
      <c r="B195" s="1">
        <v>37712</v>
      </c>
      <c r="C195">
        <v>814992</v>
      </c>
      <c r="D195">
        <v>483126</v>
      </c>
      <c r="E195">
        <v>4241651</v>
      </c>
      <c r="F195">
        <v>-6.9430511845505445E-4</v>
      </c>
      <c r="G195">
        <v>-1.6211436020172052</v>
      </c>
      <c r="H195">
        <v>-1.1571277459181952</v>
      </c>
      <c r="I195">
        <v>1</v>
      </c>
      <c r="J195">
        <v>2.3618999999999999</v>
      </c>
      <c r="K195">
        <v>0</v>
      </c>
      <c r="L195">
        <v>8.4666666666666703</v>
      </c>
    </row>
    <row r="196" spans="1:12" x14ac:dyDescent="0.3">
      <c r="A196" t="s">
        <v>134</v>
      </c>
      <c r="B196" s="1">
        <v>37803</v>
      </c>
      <c r="C196">
        <v>818319</v>
      </c>
      <c r="D196">
        <v>483675</v>
      </c>
      <c r="E196">
        <v>423927</v>
      </c>
      <c r="F196">
        <v>-9.0056165330351696</v>
      </c>
      <c r="G196">
        <v>-1.6211876064449353</v>
      </c>
      <c r="H196">
        <v>-1.1570370592311683</v>
      </c>
      <c r="I196">
        <v>1</v>
      </c>
      <c r="J196">
        <v>2.13923333333</v>
      </c>
      <c r="K196">
        <v>0</v>
      </c>
      <c r="L196">
        <v>8.4</v>
      </c>
    </row>
    <row r="197" spans="1:12" x14ac:dyDescent="0.3">
      <c r="A197" t="s">
        <v>134</v>
      </c>
      <c r="B197" s="1">
        <v>37895</v>
      </c>
      <c r="C197">
        <v>818594</v>
      </c>
      <c r="D197">
        <v>485033</v>
      </c>
      <c r="E197">
        <v>4275862</v>
      </c>
      <c r="F197">
        <v>0.90085578065896421</v>
      </c>
      <c r="G197">
        <v>-1.6197992924053621</v>
      </c>
      <c r="H197">
        <v>-1.1576082180459313</v>
      </c>
      <c r="I197">
        <v>0</v>
      </c>
      <c r="J197">
        <v>2.1496333333300002</v>
      </c>
      <c r="K197">
        <v>0</v>
      </c>
      <c r="L197">
        <v>8.1999999999999993</v>
      </c>
    </row>
    <row r="198" spans="1:12" x14ac:dyDescent="0.3">
      <c r="A198" t="s">
        <v>134</v>
      </c>
      <c r="B198" s="1">
        <v>37987</v>
      </c>
      <c r="C198">
        <v>819617</v>
      </c>
      <c r="D198">
        <v>484147</v>
      </c>
      <c r="E198">
        <v>4291301</v>
      </c>
      <c r="F198">
        <v>3.5977434349163577E-3</v>
      </c>
      <c r="G198">
        <v>-1.6196965006076263</v>
      </c>
      <c r="H198">
        <v>-1.1567171908975407</v>
      </c>
      <c r="I198">
        <v>0</v>
      </c>
      <c r="J198">
        <v>2.0629333333300002</v>
      </c>
      <c r="K198">
        <v>0</v>
      </c>
      <c r="L198">
        <v>8.1999999999999993</v>
      </c>
    </row>
    <row r="199" spans="1:12" x14ac:dyDescent="0.3">
      <c r="A199" t="s">
        <v>134</v>
      </c>
      <c r="B199" s="1">
        <v>38078</v>
      </c>
      <c r="C199">
        <v>820664</v>
      </c>
      <c r="D199">
        <v>483178</v>
      </c>
      <c r="E199">
        <v>4303613</v>
      </c>
      <c r="F199">
        <v>2.8608520329313999E-3</v>
      </c>
      <c r="G199">
        <v>0.1818581003741675</v>
      </c>
      <c r="H199">
        <v>-1.1567676394778925</v>
      </c>
      <c r="I199">
        <v>0</v>
      </c>
      <c r="J199">
        <v>2.0824666666699998</v>
      </c>
      <c r="K199">
        <v>0</v>
      </c>
      <c r="L199">
        <v>8.0666666666666593</v>
      </c>
    </row>
    <row r="200" spans="1:12" x14ac:dyDescent="0.3">
      <c r="A200" t="s">
        <v>134</v>
      </c>
      <c r="B200" s="1">
        <v>38169</v>
      </c>
      <c r="C200">
        <v>820014</v>
      </c>
      <c r="D200">
        <v>482589</v>
      </c>
      <c r="E200">
        <v>4302837</v>
      </c>
      <c r="F200">
        <v>-1.8034612977437908E-4</v>
      </c>
      <c r="G200">
        <v>1.4774552061913677E-3</v>
      </c>
      <c r="H200">
        <v>0.13069061487222514</v>
      </c>
      <c r="I200">
        <v>0</v>
      </c>
      <c r="J200">
        <v>2.1162999999999998</v>
      </c>
      <c r="K200">
        <v>0</v>
      </c>
      <c r="L200">
        <v>7.8666666666666698</v>
      </c>
    </row>
    <row r="201" spans="1:12" x14ac:dyDescent="0.3">
      <c r="A201" t="s">
        <v>134</v>
      </c>
      <c r="B201" s="1">
        <v>38261</v>
      </c>
      <c r="C201">
        <v>823596</v>
      </c>
      <c r="D201">
        <v>482098</v>
      </c>
      <c r="E201">
        <v>4312136</v>
      </c>
      <c r="F201">
        <v>2.1564718737998988E-3</v>
      </c>
      <c r="G201">
        <v>2.0761560023390825E-3</v>
      </c>
      <c r="H201">
        <v>3.0046173707733411E-3</v>
      </c>
      <c r="I201">
        <v>0</v>
      </c>
      <c r="J201">
        <v>2.1636000000000002</v>
      </c>
      <c r="K201">
        <v>0</v>
      </c>
      <c r="L201">
        <v>7.93333333333333</v>
      </c>
    </row>
    <row r="202" spans="1:12" x14ac:dyDescent="0.3">
      <c r="A202" t="s">
        <v>134</v>
      </c>
      <c r="B202" s="1">
        <v>38353</v>
      </c>
      <c r="C202">
        <v>830566</v>
      </c>
      <c r="D202">
        <v>483287</v>
      </c>
      <c r="E202">
        <v>4307624</v>
      </c>
      <c r="F202">
        <v>-1.0474451809164402E-3</v>
      </c>
      <c r="G202">
        <v>2.9147452255131262E-3</v>
      </c>
      <c r="H202">
        <v>2.6121114797247069E-3</v>
      </c>
      <c r="I202">
        <v>0</v>
      </c>
      <c r="J202">
        <v>2.1402999999999999</v>
      </c>
      <c r="K202">
        <v>0</v>
      </c>
      <c r="L202">
        <v>7.9</v>
      </c>
    </row>
    <row r="203" spans="1:12" x14ac:dyDescent="0.3">
      <c r="A203" t="s">
        <v>134</v>
      </c>
      <c r="B203" s="1">
        <v>38443</v>
      </c>
      <c r="C203">
        <v>825233</v>
      </c>
      <c r="D203">
        <v>486429</v>
      </c>
      <c r="E203">
        <v>4336205</v>
      </c>
      <c r="F203">
        <v>6.5912474156549329E-3</v>
      </c>
      <c r="G203">
        <v>3.120854890983185E-3</v>
      </c>
      <c r="H203">
        <v>2.6097432205092882E-3</v>
      </c>
      <c r="I203">
        <v>0</v>
      </c>
      <c r="J203">
        <v>2.1246</v>
      </c>
      <c r="K203">
        <v>0</v>
      </c>
      <c r="L203">
        <v>7.8</v>
      </c>
    </row>
    <row r="204" spans="1:12" x14ac:dyDescent="0.3">
      <c r="A204" t="s">
        <v>134</v>
      </c>
      <c r="B204" s="1">
        <v>38534</v>
      </c>
      <c r="C204">
        <v>826066</v>
      </c>
      <c r="D204">
        <v>490095</v>
      </c>
      <c r="E204">
        <v>4367009</v>
      </c>
      <c r="F204">
        <v>7.0537981488016169E-3</v>
      </c>
      <c r="G204">
        <v>3.2584153599078992E-3</v>
      </c>
      <c r="H204">
        <v>3.583758709464788E-3</v>
      </c>
      <c r="I204">
        <v>0</v>
      </c>
      <c r="J204">
        <v>2.1303333333299999</v>
      </c>
      <c r="K204">
        <v>0</v>
      </c>
      <c r="L204">
        <v>7.6666666666666696</v>
      </c>
    </row>
    <row r="205" spans="1:12" x14ac:dyDescent="0.3">
      <c r="A205" t="s">
        <v>134</v>
      </c>
      <c r="B205" s="1">
        <v>38626</v>
      </c>
      <c r="C205">
        <v>820565</v>
      </c>
      <c r="D205">
        <v>488787</v>
      </c>
      <c r="E205">
        <v>4370725</v>
      </c>
      <c r="F205">
        <v>8.5020219757591699E-4</v>
      </c>
      <c r="G205">
        <v>4.7954568546740113E-3</v>
      </c>
      <c r="H205">
        <v>3.859843338250013E-3</v>
      </c>
      <c r="I205">
        <v>0</v>
      </c>
      <c r="J205">
        <v>2.3434666666699999</v>
      </c>
      <c r="K205">
        <v>0</v>
      </c>
      <c r="L205">
        <v>7.6666666666666696</v>
      </c>
    </row>
    <row r="206" spans="1:12" x14ac:dyDescent="0.3">
      <c r="A206" t="s">
        <v>134</v>
      </c>
      <c r="B206" s="1">
        <v>38718</v>
      </c>
      <c r="C206">
        <v>821883</v>
      </c>
      <c r="D206">
        <v>488388</v>
      </c>
      <c r="E206">
        <v>4383192</v>
      </c>
      <c r="F206">
        <v>2.8442742184234685E-3</v>
      </c>
      <c r="G206">
        <v>4.2950202266023195E-3</v>
      </c>
      <c r="H206">
        <v>5.6535440544365949E-3</v>
      </c>
      <c r="I206">
        <v>0</v>
      </c>
      <c r="J206">
        <v>2.6115666666699999</v>
      </c>
      <c r="K206">
        <v>0</v>
      </c>
      <c r="L206">
        <v>7.3333333333333304</v>
      </c>
    </row>
    <row r="207" spans="1:12" x14ac:dyDescent="0.3">
      <c r="A207" t="s">
        <v>134</v>
      </c>
      <c r="B207" s="1">
        <v>38808</v>
      </c>
      <c r="C207">
        <v>820553</v>
      </c>
      <c r="D207">
        <v>489324</v>
      </c>
      <c r="E207">
        <v>4412481</v>
      </c>
      <c r="F207">
        <v>6.6377622929141228E-3</v>
      </c>
      <c r="G207">
        <v>5.1859525633199234E-3</v>
      </c>
      <c r="H207">
        <v>4.7074750279720431E-3</v>
      </c>
      <c r="I207">
        <v>0</v>
      </c>
      <c r="J207">
        <v>2.8895</v>
      </c>
      <c r="K207">
        <v>0</v>
      </c>
      <c r="L207">
        <v>7</v>
      </c>
    </row>
    <row r="208" spans="1:12" x14ac:dyDescent="0.3">
      <c r="A208" t="s">
        <v>134</v>
      </c>
      <c r="B208" s="1">
        <v>38899</v>
      </c>
      <c r="C208">
        <v>81962</v>
      </c>
      <c r="D208">
        <v>489936</v>
      </c>
      <c r="E208">
        <v>4430598</v>
      </c>
      <c r="F208">
        <v>4.0890642752964721E-3</v>
      </c>
      <c r="G208">
        <v>5.0096649698853522E-3</v>
      </c>
      <c r="H208">
        <v>3.8721748736361495E-3</v>
      </c>
      <c r="I208">
        <v>0</v>
      </c>
      <c r="J208">
        <v>3.2213666666699998</v>
      </c>
      <c r="K208">
        <v>0</v>
      </c>
      <c r="L208">
        <v>6.6666666666666696</v>
      </c>
    </row>
    <row r="209" spans="1:12" x14ac:dyDescent="0.3">
      <c r="A209" t="s">
        <v>134</v>
      </c>
      <c r="B209" s="1">
        <v>38991</v>
      </c>
      <c r="C209">
        <v>824823</v>
      </c>
      <c r="D209">
        <v>495192</v>
      </c>
      <c r="E209">
        <v>4482181</v>
      </c>
      <c r="F209">
        <v>1.1508459832389633E-2</v>
      </c>
      <c r="G209">
        <v>4.6821495398907311E-3</v>
      </c>
      <c r="H209">
        <v>4.0150291269668587E-3</v>
      </c>
      <c r="I209">
        <v>0</v>
      </c>
      <c r="J209">
        <v>3.5944666666699998</v>
      </c>
      <c r="K209">
        <v>0</v>
      </c>
      <c r="L209">
        <v>6.4666666666666703</v>
      </c>
    </row>
    <row r="210" spans="1:12" x14ac:dyDescent="0.3">
      <c r="A210" t="s">
        <v>134</v>
      </c>
      <c r="B210" s="1">
        <v>39083</v>
      </c>
      <c r="C210">
        <v>823243</v>
      </c>
      <c r="D210">
        <v>495448</v>
      </c>
      <c r="E210">
        <v>4482041</v>
      </c>
      <c r="F210">
        <v>-3.1235769596931398E-5</v>
      </c>
      <c r="G210">
        <v>3.7246334754860847E-3</v>
      </c>
      <c r="H210">
        <v>-1.2866621119075761</v>
      </c>
      <c r="I210">
        <v>0</v>
      </c>
      <c r="J210">
        <v>3.8203333333299998</v>
      </c>
      <c r="K210">
        <v>0</v>
      </c>
      <c r="L210">
        <v>6.1666666666666696</v>
      </c>
    </row>
    <row r="211" spans="1:12" x14ac:dyDescent="0.3">
      <c r="A211" t="s">
        <v>134</v>
      </c>
      <c r="B211" s="1">
        <v>39173</v>
      </c>
      <c r="C211">
        <v>824695</v>
      </c>
      <c r="D211">
        <v>496354</v>
      </c>
      <c r="E211">
        <v>4487456</v>
      </c>
      <c r="F211">
        <v>1.2066970684503648E-3</v>
      </c>
      <c r="G211">
        <v>-1.8034723219842483</v>
      </c>
      <c r="H211">
        <v>-1.2861120761275031</v>
      </c>
      <c r="I211">
        <v>0</v>
      </c>
      <c r="J211">
        <v>4.0648333333300002</v>
      </c>
      <c r="K211">
        <v>0</v>
      </c>
      <c r="L211">
        <v>6.0333333333333297</v>
      </c>
    </row>
    <row r="212" spans="1:12" x14ac:dyDescent="0.3">
      <c r="A212" t="s">
        <v>134</v>
      </c>
      <c r="B212" s="1">
        <v>39264</v>
      </c>
      <c r="C212">
        <v>825333</v>
      </c>
      <c r="D212">
        <v>495695</v>
      </c>
      <c r="E212">
        <v>4495774</v>
      </c>
      <c r="F212">
        <v>1.8501819708908855E-3</v>
      </c>
      <c r="G212">
        <v>-1.8036764114000416</v>
      </c>
      <c r="H212">
        <v>-1.158257327672658</v>
      </c>
      <c r="I212">
        <v>0</v>
      </c>
      <c r="J212">
        <v>4.5004999999999997</v>
      </c>
      <c r="K212">
        <v>0</v>
      </c>
      <c r="L212">
        <v>6.2666666666666702</v>
      </c>
    </row>
    <row r="213" spans="1:12" x14ac:dyDescent="0.3">
      <c r="A213" t="s">
        <v>134</v>
      </c>
      <c r="B213" s="1">
        <v>39356</v>
      </c>
      <c r="C213">
        <v>830325</v>
      </c>
      <c r="D213">
        <v>491533</v>
      </c>
      <c r="E213">
        <v>448148</v>
      </c>
      <c r="F213">
        <v>-9.0318957130233759</v>
      </c>
      <c r="G213">
        <v>-1.6238557035542798</v>
      </c>
      <c r="H213">
        <v>-2.4627296183310321</v>
      </c>
      <c r="I213">
        <v>0</v>
      </c>
      <c r="J213">
        <v>4.7247666666699999</v>
      </c>
      <c r="K213">
        <v>0</v>
      </c>
      <c r="L213">
        <v>6.3666666666666698</v>
      </c>
    </row>
    <row r="214" spans="1:12" x14ac:dyDescent="0.3">
      <c r="A214" t="s">
        <v>134</v>
      </c>
      <c r="B214" s="1">
        <v>39448</v>
      </c>
      <c r="C214">
        <v>836406</v>
      </c>
      <c r="D214">
        <v>488872</v>
      </c>
      <c r="E214">
        <v>452898</v>
      </c>
      <c r="F214">
        <v>1.0488012753423509E-2</v>
      </c>
      <c r="G214">
        <v>-3.4480565579232163</v>
      </c>
      <c r="H214">
        <v>-2.3345199372173009</v>
      </c>
      <c r="I214">
        <v>1</v>
      </c>
      <c r="J214">
        <v>4.4800000000000004</v>
      </c>
      <c r="K214">
        <v>0</v>
      </c>
      <c r="L214">
        <v>6.56666666666667</v>
      </c>
    </row>
    <row r="215" spans="1:12" x14ac:dyDescent="0.3">
      <c r="A215" t="s">
        <v>134</v>
      </c>
      <c r="B215" s="1">
        <v>39539</v>
      </c>
      <c r="C215">
        <v>838566</v>
      </c>
      <c r="D215">
        <v>482355</v>
      </c>
      <c r="E215">
        <v>4487351</v>
      </c>
      <c r="F215">
        <v>0.8990723034592123</v>
      </c>
      <c r="G215">
        <v>-3.2689392879120893</v>
      </c>
      <c r="H215">
        <v>-3.6611902595569559</v>
      </c>
      <c r="I215">
        <v>1</v>
      </c>
      <c r="J215">
        <v>4.8604666666699998</v>
      </c>
      <c r="K215">
        <v>0</v>
      </c>
      <c r="L215">
        <v>6.8666666666666698</v>
      </c>
    </row>
    <row r="216" spans="1:12" x14ac:dyDescent="0.3">
      <c r="A216" t="s">
        <v>134</v>
      </c>
      <c r="B216" s="1">
        <v>39630</v>
      </c>
      <c r="C216">
        <v>837264</v>
      </c>
      <c r="D216">
        <v>476849</v>
      </c>
      <c r="E216">
        <v>443423</v>
      </c>
      <c r="F216">
        <v>-9.1197975747762303</v>
      </c>
      <c r="G216">
        <v>-3.3196572571692409</v>
      </c>
      <c r="H216">
        <v>-3.6618953673728041</v>
      </c>
      <c r="I216">
        <v>1</v>
      </c>
      <c r="J216">
        <v>4.9817999999999998</v>
      </c>
      <c r="K216">
        <v>0</v>
      </c>
      <c r="L216">
        <v>6.7333333333333298</v>
      </c>
    </row>
    <row r="217" spans="1:12" x14ac:dyDescent="0.3">
      <c r="A217" t="s">
        <v>134</v>
      </c>
      <c r="B217" s="1">
        <v>39722</v>
      </c>
      <c r="C217">
        <v>835107</v>
      </c>
      <c r="D217">
        <v>466502</v>
      </c>
      <c r="E217">
        <v>4323401</v>
      </c>
      <c r="F217">
        <v>0.89743653202652263</v>
      </c>
      <c r="G217">
        <v>-3.3223719742679356</v>
      </c>
      <c r="H217">
        <v>-2.3709348282014617</v>
      </c>
      <c r="I217">
        <v>1</v>
      </c>
      <c r="J217">
        <v>4.2146666666700003</v>
      </c>
      <c r="K217">
        <v>0</v>
      </c>
      <c r="L217">
        <v>6.9666666666666703</v>
      </c>
    </row>
    <row r="218" spans="1:12" x14ac:dyDescent="0.3">
      <c r="A218" t="s">
        <v>134</v>
      </c>
      <c r="B218" s="1">
        <v>39814</v>
      </c>
      <c r="C218">
        <v>833686</v>
      </c>
      <c r="D218">
        <v>460656</v>
      </c>
      <c r="E218">
        <v>420340</v>
      </c>
      <c r="F218">
        <v>-9.2854855593091301</v>
      </c>
      <c r="G218">
        <v>-3.5012208227245729</v>
      </c>
      <c r="H218">
        <v>-2.2438200691562429</v>
      </c>
      <c r="I218">
        <v>1</v>
      </c>
      <c r="J218">
        <v>2.0116999999999998</v>
      </c>
      <c r="K218">
        <v>0</v>
      </c>
      <c r="L218">
        <v>7.4</v>
      </c>
    </row>
    <row r="219" spans="1:12" x14ac:dyDescent="0.3">
      <c r="A219" t="s">
        <v>134</v>
      </c>
      <c r="B219" s="1">
        <v>39904</v>
      </c>
      <c r="C219">
        <v>831523</v>
      </c>
      <c r="D219">
        <v>459714</v>
      </c>
      <c r="E219">
        <v>419047</v>
      </c>
      <c r="F219">
        <v>-3.0855727400506388E-3</v>
      </c>
      <c r="G219">
        <v>-1.4972030425553362</v>
      </c>
      <c r="H219">
        <v>-2.3717585925979017</v>
      </c>
      <c r="I219">
        <v>1</v>
      </c>
      <c r="J219">
        <v>1.31063333333</v>
      </c>
      <c r="K219">
        <v>0</v>
      </c>
      <c r="L219">
        <v>7.6</v>
      </c>
    </row>
    <row r="220" spans="1:12" x14ac:dyDescent="0.3">
      <c r="A220" t="s">
        <v>134</v>
      </c>
      <c r="B220" s="1">
        <v>39995</v>
      </c>
      <c r="C220">
        <v>842576</v>
      </c>
      <c r="D220">
        <v>461101</v>
      </c>
      <c r="E220">
        <v>421080</v>
      </c>
      <c r="F220">
        <v>4.8280611760235584E-3</v>
      </c>
      <c r="G220">
        <v>-1.6759898210871207</v>
      </c>
      <c r="H220">
        <v>-2.3440272634828867</v>
      </c>
      <c r="I220">
        <v>0</v>
      </c>
      <c r="J220">
        <v>0.86919999999999997</v>
      </c>
      <c r="K220">
        <v>1</v>
      </c>
      <c r="L220">
        <v>8.1</v>
      </c>
    </row>
    <row r="221" spans="1:12" x14ac:dyDescent="0.3">
      <c r="A221" t="s">
        <v>134</v>
      </c>
      <c r="B221" s="1">
        <v>40087</v>
      </c>
      <c r="C221">
        <v>836704</v>
      </c>
      <c r="D221">
        <v>461153</v>
      </c>
      <c r="E221">
        <v>4223103</v>
      </c>
      <c r="F221">
        <v>0.90029132606995377</v>
      </c>
      <c r="G221">
        <v>-1.6040283634195198</v>
      </c>
      <c r="H221">
        <v>-2.3435979201018573</v>
      </c>
      <c r="I221">
        <v>0</v>
      </c>
      <c r="J221">
        <v>0.72189999999999999</v>
      </c>
      <c r="K221">
        <v>1</v>
      </c>
      <c r="L221">
        <v>8.4</v>
      </c>
    </row>
    <row r="222" spans="1:12" x14ac:dyDescent="0.3">
      <c r="A222" t="s">
        <v>134</v>
      </c>
      <c r="B222" s="1">
        <v>40179</v>
      </c>
      <c r="C222">
        <v>841886</v>
      </c>
      <c r="D222">
        <v>460832</v>
      </c>
      <c r="E222">
        <v>4237947</v>
      </c>
      <c r="F222">
        <v>3.5026393675994531E-3</v>
      </c>
      <c r="G222">
        <v>-1.4233228617327645</v>
      </c>
      <c r="H222">
        <v>-1.0162886396985178</v>
      </c>
      <c r="I222">
        <v>0</v>
      </c>
      <c r="J222">
        <v>0.66213333333299995</v>
      </c>
      <c r="K222">
        <v>1</v>
      </c>
      <c r="L222">
        <v>8.6333333333333293</v>
      </c>
    </row>
    <row r="223" spans="1:12" x14ac:dyDescent="0.3">
      <c r="A223" t="s">
        <v>134</v>
      </c>
      <c r="B223" s="1">
        <v>40269</v>
      </c>
      <c r="C223">
        <v>843408</v>
      </c>
      <c r="D223">
        <v>462884</v>
      </c>
      <c r="E223">
        <v>426968</v>
      </c>
      <c r="F223">
        <v>-8.925678270971126</v>
      </c>
      <c r="G223">
        <v>-1.4231525932651199</v>
      </c>
      <c r="H223">
        <v>-2.2961603178144978</v>
      </c>
      <c r="I223">
        <v>0</v>
      </c>
      <c r="J223">
        <v>0.68626666666699998</v>
      </c>
      <c r="K223">
        <v>1</v>
      </c>
      <c r="L223">
        <v>8.6333333333333293</v>
      </c>
    </row>
    <row r="224" spans="1:12" x14ac:dyDescent="0.3">
      <c r="A224" t="s">
        <v>134</v>
      </c>
      <c r="B224" s="1">
        <v>40360</v>
      </c>
      <c r="C224">
        <v>846493</v>
      </c>
      <c r="D224">
        <v>463904</v>
      </c>
      <c r="E224">
        <v>4288633</v>
      </c>
      <c r="F224">
        <v>0.9004419356937281</v>
      </c>
      <c r="G224">
        <v>-3.3956483223894929</v>
      </c>
      <c r="H224">
        <v>-2.1682624195993854</v>
      </c>
      <c r="I224">
        <v>0</v>
      </c>
      <c r="J224">
        <v>0.87493333333300005</v>
      </c>
      <c r="K224">
        <v>1</v>
      </c>
      <c r="L224">
        <v>8.4</v>
      </c>
    </row>
    <row r="225" spans="1:12" x14ac:dyDescent="0.3">
      <c r="A225" t="s">
        <v>134</v>
      </c>
      <c r="B225" s="1">
        <v>40452</v>
      </c>
      <c r="C225">
        <v>835671</v>
      </c>
      <c r="D225">
        <v>466948</v>
      </c>
      <c r="E225">
        <v>4313129</v>
      </c>
      <c r="F225">
        <v>5.6794035142468495E-3</v>
      </c>
      <c r="G225">
        <v>-3.2163261805266492</v>
      </c>
      <c r="H225">
        <v>-2.2975512717423276</v>
      </c>
      <c r="I225">
        <v>0</v>
      </c>
      <c r="J225">
        <v>1.02046666667</v>
      </c>
      <c r="K225">
        <v>0</v>
      </c>
      <c r="L225">
        <v>8.36666666666666</v>
      </c>
    </row>
    <row r="226" spans="1:12" x14ac:dyDescent="0.3">
      <c r="A226" t="s">
        <v>134</v>
      </c>
      <c r="B226" s="1">
        <v>40544</v>
      </c>
      <c r="C226">
        <v>83064</v>
      </c>
      <c r="D226">
        <v>468597</v>
      </c>
      <c r="E226">
        <v>432950</v>
      </c>
      <c r="F226">
        <v>-8.9621873195519122</v>
      </c>
      <c r="G226">
        <v>-1.4321366541185534</v>
      </c>
      <c r="H226">
        <v>-3.5965136087393139</v>
      </c>
      <c r="I226">
        <v>0</v>
      </c>
      <c r="J226">
        <v>1.09313333333</v>
      </c>
      <c r="K226">
        <v>0</v>
      </c>
      <c r="L226">
        <v>8.1333333333333293</v>
      </c>
    </row>
    <row r="227" spans="1:12" x14ac:dyDescent="0.3">
      <c r="A227" t="s">
        <v>134</v>
      </c>
      <c r="B227" s="1">
        <v>40634</v>
      </c>
      <c r="C227">
        <v>824839</v>
      </c>
      <c r="D227">
        <v>469673</v>
      </c>
      <c r="E227">
        <v>4334413</v>
      </c>
      <c r="F227">
        <v>0.90011334868181692</v>
      </c>
      <c r="G227">
        <v>-3.4300717851795595</v>
      </c>
      <c r="H227">
        <v>-2.1930156564189969</v>
      </c>
      <c r="I227">
        <v>1</v>
      </c>
      <c r="J227">
        <v>1.41163333333</v>
      </c>
      <c r="K227">
        <v>0</v>
      </c>
      <c r="L227">
        <v>8.1999999999999993</v>
      </c>
    </row>
    <row r="228" spans="1:12" x14ac:dyDescent="0.3">
      <c r="A228" t="s">
        <v>134</v>
      </c>
      <c r="B228" s="1">
        <v>40725</v>
      </c>
      <c r="C228">
        <v>820392</v>
      </c>
      <c r="D228">
        <v>467339</v>
      </c>
      <c r="E228">
        <v>4314005</v>
      </c>
      <c r="F228">
        <v>-4.7306389306456531E-3</v>
      </c>
      <c r="G228">
        <v>-3.2514461868281912</v>
      </c>
      <c r="H228">
        <v>-2.3226768417360693</v>
      </c>
      <c r="I228">
        <v>1</v>
      </c>
      <c r="J228">
        <v>1.56206666667</v>
      </c>
      <c r="K228">
        <v>0</v>
      </c>
      <c r="L228">
        <v>8.6666666666666607</v>
      </c>
    </row>
    <row r="229" spans="1:12" x14ac:dyDescent="0.3">
      <c r="A229" t="s">
        <v>134</v>
      </c>
      <c r="B229" s="1">
        <v>40817</v>
      </c>
      <c r="C229">
        <v>823013</v>
      </c>
      <c r="D229">
        <v>458408</v>
      </c>
      <c r="E229">
        <v>427585</v>
      </c>
      <c r="F229">
        <v>-9.0892337196113058</v>
      </c>
      <c r="G229">
        <v>-1.4604459952229649</v>
      </c>
      <c r="H229">
        <v>-3.6169769998801371</v>
      </c>
      <c r="I229">
        <v>1</v>
      </c>
      <c r="J229">
        <v>1.49556666667</v>
      </c>
      <c r="K229">
        <v>0</v>
      </c>
      <c r="L229">
        <v>9.4</v>
      </c>
    </row>
    <row r="230" spans="1:12" x14ac:dyDescent="0.3">
      <c r="A230" t="s">
        <v>134</v>
      </c>
      <c r="B230" s="1">
        <v>40909</v>
      </c>
      <c r="C230">
        <v>815505</v>
      </c>
      <c r="D230">
        <v>447168</v>
      </c>
      <c r="E230">
        <v>4225457</v>
      </c>
      <c r="F230">
        <v>0.89880739527109144</v>
      </c>
      <c r="G230">
        <v>-3.4513530056581727</v>
      </c>
      <c r="H230">
        <v>-2.208203227402763</v>
      </c>
      <c r="I230">
        <v>1</v>
      </c>
      <c r="J230">
        <v>1.0429999999999999</v>
      </c>
      <c r="K230">
        <v>0</v>
      </c>
      <c r="L230">
        <v>10.133333333333301</v>
      </c>
    </row>
    <row r="231" spans="1:12" x14ac:dyDescent="0.3">
      <c r="A231" t="s">
        <v>134</v>
      </c>
      <c r="B231" s="1">
        <v>41000</v>
      </c>
      <c r="C231">
        <v>810858</v>
      </c>
      <c r="D231">
        <v>440907</v>
      </c>
      <c r="E231">
        <v>4195308</v>
      </c>
      <c r="F231">
        <v>-7.1863615257807059E-3</v>
      </c>
      <c r="G231">
        <v>-3.2705610603141024</v>
      </c>
      <c r="H231">
        <v>-2.3380943484948644</v>
      </c>
      <c r="I231">
        <v>1</v>
      </c>
      <c r="J231">
        <v>0.69603333333299999</v>
      </c>
      <c r="K231">
        <v>1</v>
      </c>
      <c r="L231">
        <v>10.766666666666699</v>
      </c>
    </row>
    <row r="232" spans="1:12" x14ac:dyDescent="0.3">
      <c r="A232" t="s">
        <v>134</v>
      </c>
      <c r="B232" s="1">
        <v>41091</v>
      </c>
      <c r="C232">
        <v>809082</v>
      </c>
      <c r="D232">
        <v>436946</v>
      </c>
      <c r="E232">
        <v>417260</v>
      </c>
      <c r="F232">
        <v>-9.0544217034942243</v>
      </c>
      <c r="G232">
        <v>-1.4545392161844195</v>
      </c>
      <c r="H232">
        <v>-2.3374201792900422</v>
      </c>
      <c r="I232">
        <v>1</v>
      </c>
      <c r="J232">
        <v>0.35856666666699999</v>
      </c>
      <c r="K232">
        <v>1</v>
      </c>
      <c r="L232">
        <v>11.1</v>
      </c>
    </row>
    <row r="233" spans="1:12" x14ac:dyDescent="0.3">
      <c r="A233" t="s">
        <v>134</v>
      </c>
      <c r="B233" s="1">
        <v>41183</v>
      </c>
      <c r="C233">
        <v>802774</v>
      </c>
      <c r="D233">
        <v>432999</v>
      </c>
      <c r="E233">
        <v>4140679</v>
      </c>
      <c r="F233">
        <v>0.89922908778970789</v>
      </c>
      <c r="G233">
        <v>-1.6343029861380156</v>
      </c>
      <c r="H233">
        <v>-1.03865828301212</v>
      </c>
      <c r="I233">
        <v>1</v>
      </c>
      <c r="J233">
        <v>0.19513333333300001</v>
      </c>
      <c r="K233">
        <v>1</v>
      </c>
      <c r="L233">
        <v>11.6666666666667</v>
      </c>
    </row>
    <row r="234" spans="1:12" x14ac:dyDescent="0.3">
      <c r="A234" t="s">
        <v>134</v>
      </c>
      <c r="B234" s="1">
        <v>41275</v>
      </c>
      <c r="C234">
        <v>802807</v>
      </c>
      <c r="D234">
        <v>422462</v>
      </c>
      <c r="E234">
        <v>4103239</v>
      </c>
      <c r="F234">
        <v>-9.1244989628924862E-3</v>
      </c>
      <c r="G234">
        <v>-1.6324458029660303</v>
      </c>
      <c r="H234">
        <v>-1.1673315823218444</v>
      </c>
      <c r="I234">
        <v>1</v>
      </c>
      <c r="J234">
        <v>0.21146666666700001</v>
      </c>
      <c r="K234">
        <v>1</v>
      </c>
      <c r="L234">
        <v>12.033333333333299</v>
      </c>
    </row>
    <row r="235" spans="1:12" x14ac:dyDescent="0.3">
      <c r="A235" t="s">
        <v>134</v>
      </c>
      <c r="B235" s="1">
        <v>41365</v>
      </c>
      <c r="C235">
        <v>801945</v>
      </c>
      <c r="D235">
        <v>420513</v>
      </c>
      <c r="E235">
        <v>4103192</v>
      </c>
      <c r="F235">
        <v>-1.14544968892511E-5</v>
      </c>
      <c r="G235">
        <v>0.17805739775341872</v>
      </c>
      <c r="H235">
        <v>-2.4508137757618695</v>
      </c>
      <c r="I235">
        <v>1</v>
      </c>
      <c r="J235">
        <v>0.20680000000000001</v>
      </c>
      <c r="K235">
        <v>1</v>
      </c>
      <c r="L235">
        <v>12.366666666666699</v>
      </c>
    </row>
    <row r="236" spans="1:12" x14ac:dyDescent="0.3">
      <c r="A236" t="s">
        <v>134</v>
      </c>
      <c r="B236" s="1">
        <v>41456</v>
      </c>
      <c r="C236">
        <v>797979</v>
      </c>
      <c r="D236">
        <v>419894</v>
      </c>
      <c r="E236">
        <v>4111825</v>
      </c>
      <c r="F236">
        <v>2.0995543341460299E-3</v>
      </c>
      <c r="G236">
        <v>-1.8001007629257146</v>
      </c>
      <c r="H236">
        <v>-1.0287516441099558</v>
      </c>
      <c r="I236">
        <v>0</v>
      </c>
      <c r="J236">
        <v>0.2235</v>
      </c>
      <c r="K236">
        <v>1</v>
      </c>
      <c r="L236">
        <v>12.4333333333333</v>
      </c>
    </row>
    <row r="237" spans="1:12" x14ac:dyDescent="0.3">
      <c r="A237" t="s">
        <v>134</v>
      </c>
      <c r="B237" s="1">
        <v>41548</v>
      </c>
      <c r="C237">
        <v>798426</v>
      </c>
      <c r="D237">
        <v>419751</v>
      </c>
      <c r="E237">
        <v>4104004</v>
      </c>
      <c r="F237">
        <v>-1.9056998969786579E-3</v>
      </c>
      <c r="G237">
        <v>-1.6182732195193013</v>
      </c>
      <c r="H237">
        <v>-1.1570221770462843</v>
      </c>
      <c r="I237">
        <v>0</v>
      </c>
      <c r="J237">
        <v>0.2409</v>
      </c>
      <c r="K237">
        <v>1</v>
      </c>
      <c r="L237">
        <v>12.5666666666667</v>
      </c>
    </row>
    <row r="238" spans="1:12" x14ac:dyDescent="0.3">
      <c r="A238" t="s">
        <v>134</v>
      </c>
      <c r="B238" s="1">
        <v>41640</v>
      </c>
      <c r="C238">
        <v>796444</v>
      </c>
      <c r="D238">
        <v>417854</v>
      </c>
      <c r="E238">
        <v>410747</v>
      </c>
      <c r="F238">
        <v>-8.9915617156059575</v>
      </c>
      <c r="G238">
        <v>-1.6180038571728415</v>
      </c>
      <c r="H238">
        <v>-1.1560260619674385</v>
      </c>
      <c r="I238">
        <v>0</v>
      </c>
      <c r="J238">
        <v>0.29513333333300001</v>
      </c>
      <c r="K238">
        <v>1</v>
      </c>
      <c r="L238">
        <v>12.9</v>
      </c>
    </row>
    <row r="239" spans="1:12" x14ac:dyDescent="0.3">
      <c r="A239" t="s">
        <v>134</v>
      </c>
      <c r="B239" s="1">
        <v>41730</v>
      </c>
      <c r="C239">
        <v>794138</v>
      </c>
      <c r="D239">
        <v>41795</v>
      </c>
      <c r="E239">
        <v>4108013</v>
      </c>
      <c r="F239">
        <v>0.90001321806917356</v>
      </c>
      <c r="G239">
        <v>-1.6188541067218654</v>
      </c>
      <c r="H239">
        <v>-1.1557180127042936</v>
      </c>
      <c r="I239">
        <v>0</v>
      </c>
      <c r="J239">
        <v>0.29856666666699999</v>
      </c>
      <c r="K239">
        <v>1</v>
      </c>
      <c r="L239">
        <v>12.6</v>
      </c>
    </row>
    <row r="240" spans="1:12" x14ac:dyDescent="0.3">
      <c r="A240" t="s">
        <v>134</v>
      </c>
      <c r="B240" s="1">
        <v>41821</v>
      </c>
      <c r="C240">
        <v>794907</v>
      </c>
      <c r="D240">
        <v>419298</v>
      </c>
      <c r="E240">
        <v>4113506</v>
      </c>
      <c r="F240">
        <v>1.335357235409405E-3</v>
      </c>
      <c r="G240">
        <v>-1.6180439886734448</v>
      </c>
      <c r="H240">
        <v>-1.1554740205127607</v>
      </c>
      <c r="I240">
        <v>0</v>
      </c>
      <c r="J240">
        <v>0.16456666666700001</v>
      </c>
      <c r="K240">
        <v>1</v>
      </c>
      <c r="L240">
        <v>12.8</v>
      </c>
    </row>
    <row r="241" spans="1:12" x14ac:dyDescent="0.3">
      <c r="A241" t="s">
        <v>134</v>
      </c>
      <c r="B241" s="1">
        <v>41913</v>
      </c>
      <c r="C241">
        <v>79558</v>
      </c>
      <c r="D241">
        <v>418635</v>
      </c>
      <c r="E241">
        <v>4104674</v>
      </c>
      <c r="F241">
        <v>-2.1516934109749031E-3</v>
      </c>
      <c r="G241">
        <v>0.18102985438272221</v>
      </c>
      <c r="H241">
        <v>-1.1548762746240169</v>
      </c>
      <c r="I241">
        <v>0</v>
      </c>
      <c r="J241">
        <v>8.1466666666699994E-2</v>
      </c>
      <c r="K241">
        <v>1</v>
      </c>
      <c r="L241">
        <v>12.9333333333333</v>
      </c>
    </row>
    <row r="242" spans="1:12" x14ac:dyDescent="0.3">
      <c r="A242" t="s">
        <v>134</v>
      </c>
      <c r="B242" s="1">
        <v>42005</v>
      </c>
      <c r="C242">
        <v>79035</v>
      </c>
      <c r="D242">
        <v>418428</v>
      </c>
      <c r="E242">
        <v>4113497</v>
      </c>
      <c r="F242">
        <v>2.1448903451248415E-3</v>
      </c>
      <c r="G242">
        <v>1.482915033733313E-3</v>
      </c>
      <c r="H242">
        <v>0.13039372445088601</v>
      </c>
      <c r="I242">
        <v>0</v>
      </c>
      <c r="J242">
        <v>4.6033333333300001E-2</v>
      </c>
      <c r="K242">
        <v>1</v>
      </c>
      <c r="L242">
        <v>12.5</v>
      </c>
    </row>
    <row r="243" spans="1:12" x14ac:dyDescent="0.3">
      <c r="A243" t="s">
        <v>134</v>
      </c>
      <c r="B243" s="1">
        <v>42095</v>
      </c>
      <c r="C243">
        <v>789408</v>
      </c>
      <c r="D243">
        <v>418289</v>
      </c>
      <c r="E243">
        <v>4129219</v>
      </c>
      <c r="F243">
        <v>3.8074996748779853E-3</v>
      </c>
      <c r="G243">
        <v>2.2814991703237809E-3</v>
      </c>
      <c r="H243">
        <v>2.2358378590502806E-3</v>
      </c>
      <c r="I243">
        <v>0</v>
      </c>
      <c r="J243">
        <v>-6.5333333333300004E-3</v>
      </c>
      <c r="K243">
        <v>1</v>
      </c>
      <c r="L243">
        <v>12.3</v>
      </c>
    </row>
    <row r="244" spans="1:12" x14ac:dyDescent="0.3">
      <c r="A244" t="s">
        <v>134</v>
      </c>
      <c r="B244" s="1">
        <v>42186</v>
      </c>
      <c r="C244">
        <v>789598</v>
      </c>
      <c r="D244">
        <v>418538</v>
      </c>
      <c r="E244">
        <v>4138649</v>
      </c>
      <c r="F244">
        <v>2.2785213242292354E-3</v>
      </c>
      <c r="G244">
        <v>3.2934402377834925E-3</v>
      </c>
      <c r="H244">
        <v>2.3462096217126936E-3</v>
      </c>
      <c r="I244">
        <v>0</v>
      </c>
      <c r="J244">
        <v>-2.7799999999999998E-2</v>
      </c>
      <c r="K244">
        <v>1</v>
      </c>
      <c r="L244">
        <v>11.7</v>
      </c>
    </row>
    <row r="245" spans="1:12" x14ac:dyDescent="0.3">
      <c r="A245" t="s">
        <v>134</v>
      </c>
      <c r="B245" s="1">
        <v>42278</v>
      </c>
      <c r="C245">
        <v>794085</v>
      </c>
      <c r="D245">
        <v>417805</v>
      </c>
      <c r="E245">
        <v>4160819</v>
      </c>
      <c r="F245">
        <v>5.3282779183617453E-3</v>
      </c>
      <c r="G245">
        <v>3.2860540835677834E-3</v>
      </c>
      <c r="H245">
        <v>3.4083891611799504E-3</v>
      </c>
      <c r="I245">
        <v>0</v>
      </c>
      <c r="J245">
        <v>-8.9166666666700006E-2</v>
      </c>
      <c r="K245">
        <v>1</v>
      </c>
      <c r="L245">
        <v>11.6666666666667</v>
      </c>
    </row>
    <row r="246" spans="1:12" x14ac:dyDescent="0.3">
      <c r="A246" t="s">
        <v>134</v>
      </c>
      <c r="B246" s="1">
        <v>42370</v>
      </c>
      <c r="C246">
        <v>795322</v>
      </c>
      <c r="D246">
        <v>420053</v>
      </c>
      <c r="E246">
        <v>4172954</v>
      </c>
      <c r="F246">
        <v>2.9080119263236548E-3</v>
      </c>
      <c r="G246">
        <v>3.5812668216513655E-3</v>
      </c>
      <c r="H246">
        <v>3.5069704924096585E-3</v>
      </c>
      <c r="I246">
        <v>0</v>
      </c>
      <c r="J246">
        <v>-0.186066666667</v>
      </c>
      <c r="K246">
        <v>1</v>
      </c>
      <c r="L246">
        <v>11.633333333333301</v>
      </c>
    </row>
    <row r="247" spans="1:12" x14ac:dyDescent="0.3">
      <c r="A247" t="s">
        <v>134</v>
      </c>
      <c r="B247" s="1">
        <v>42461</v>
      </c>
      <c r="C247">
        <v>796598</v>
      </c>
      <c r="D247">
        <v>41998</v>
      </c>
      <c r="E247">
        <v>4181769</v>
      </c>
      <c r="F247">
        <v>2.1079595740462948E-3</v>
      </c>
      <c r="G247">
        <v>3.6925544895520775E-3</v>
      </c>
      <c r="H247">
        <v>3.7494979406356896E-3</v>
      </c>
      <c r="I247">
        <v>0</v>
      </c>
      <c r="J247">
        <v>-0.2581</v>
      </c>
      <c r="K247">
        <v>1</v>
      </c>
      <c r="L247">
        <v>11.7</v>
      </c>
    </row>
    <row r="248" spans="1:12" x14ac:dyDescent="0.3">
      <c r="A248" t="s">
        <v>134</v>
      </c>
      <c r="B248" s="1">
        <v>42552</v>
      </c>
      <c r="C248">
        <v>796125</v>
      </c>
      <c r="D248">
        <v>421523</v>
      </c>
      <c r="E248">
        <v>4203981</v>
      </c>
      <c r="F248">
        <v>5.2835633652958949E-3</v>
      </c>
      <c r="G248">
        <v>3.7279372683717699E-3</v>
      </c>
      <c r="H248">
        <v>4.0162408020131121E-3</v>
      </c>
      <c r="I248">
        <v>0</v>
      </c>
      <c r="J248">
        <v>-0.29809999999999998</v>
      </c>
      <c r="K248">
        <v>1</v>
      </c>
      <c r="L248">
        <v>11.733333333333301</v>
      </c>
    </row>
    <row r="249" spans="1:12" x14ac:dyDescent="0.3">
      <c r="A249" t="s">
        <v>134</v>
      </c>
      <c r="B249" s="1">
        <v>42644</v>
      </c>
      <c r="C249">
        <v>796459</v>
      </c>
      <c r="D249">
        <v>423535</v>
      </c>
      <c r="E249">
        <v>4215933</v>
      </c>
      <c r="F249">
        <v>2.8349596637327963E-3</v>
      </c>
      <c r="G249">
        <v>3.9754791538812772E-3</v>
      </c>
      <c r="H249">
        <v>3.8084721626313604E-3</v>
      </c>
      <c r="I249">
        <v>0</v>
      </c>
      <c r="J249">
        <v>-0.3125</v>
      </c>
      <c r="K249">
        <v>1</v>
      </c>
      <c r="L249">
        <v>11.8333333333333</v>
      </c>
    </row>
    <row r="250" spans="1:12" x14ac:dyDescent="0.3">
      <c r="A250" t="s">
        <v>134</v>
      </c>
      <c r="B250" s="1">
        <v>42736</v>
      </c>
      <c r="C250">
        <v>793993</v>
      </c>
      <c r="D250">
        <v>427973</v>
      </c>
      <c r="E250">
        <v>4239271</v>
      </c>
      <c r="F250">
        <v>5.505191812460208E-3</v>
      </c>
      <c r="G250">
        <v>4.3286667276099151E-3</v>
      </c>
      <c r="H250">
        <v>4.1796457193309221E-3</v>
      </c>
      <c r="I250">
        <v>0</v>
      </c>
      <c r="J250">
        <v>-0.32779999999999998</v>
      </c>
      <c r="K250">
        <v>1</v>
      </c>
      <c r="L250">
        <v>11.633333333333301</v>
      </c>
    </row>
    <row r="251" spans="1:12" x14ac:dyDescent="0.3">
      <c r="A251" t="s">
        <v>134</v>
      </c>
      <c r="B251" s="1">
        <v>42826</v>
      </c>
      <c r="C251">
        <v>793968</v>
      </c>
      <c r="D251">
        <v>430099</v>
      </c>
      <c r="E251">
        <v>4256919</v>
      </c>
      <c r="F251">
        <v>4.1457213538711917E-3</v>
      </c>
      <c r="G251">
        <v>4.3731994191948537E-3</v>
      </c>
      <c r="H251">
        <v>3.8863539654829175E-3</v>
      </c>
      <c r="I251">
        <v>0</v>
      </c>
      <c r="J251">
        <v>-0.32996666666699997</v>
      </c>
      <c r="K251">
        <v>1</v>
      </c>
      <c r="L251">
        <v>11.3</v>
      </c>
    </row>
    <row r="252" spans="1:12" x14ac:dyDescent="0.3">
      <c r="A252" t="s">
        <v>134</v>
      </c>
      <c r="B252" s="1">
        <v>42917</v>
      </c>
      <c r="C252">
        <v>797017</v>
      </c>
      <c r="D252">
        <v>431063</v>
      </c>
      <c r="E252">
        <v>4273474</v>
      </c>
      <c r="F252">
        <v>3.8738974426894839E-3</v>
      </c>
      <c r="G252">
        <v>3.8171909458703463E-3</v>
      </c>
      <c r="H252">
        <v>3.2271018836199927E-3</v>
      </c>
      <c r="I252">
        <v>0</v>
      </c>
      <c r="J252">
        <v>-0.32963333333299999</v>
      </c>
      <c r="K252">
        <v>1</v>
      </c>
      <c r="L252">
        <v>11.3333333333333</v>
      </c>
    </row>
    <row r="253" spans="1:12" x14ac:dyDescent="0.3">
      <c r="A253" t="s">
        <v>134</v>
      </c>
      <c r="B253" s="1">
        <v>43009</v>
      </c>
      <c r="C253">
        <v>797838</v>
      </c>
      <c r="D253">
        <v>433596</v>
      </c>
      <c r="E253">
        <v>4297135</v>
      </c>
      <c r="F253">
        <v>5.5062268232205875E-3</v>
      </c>
      <c r="G253">
        <v>2.8499123418293882E-3</v>
      </c>
      <c r="H253">
        <v>2.8103133297809882E-3</v>
      </c>
      <c r="I253">
        <v>1</v>
      </c>
      <c r="J253">
        <v>-0.32879999999999998</v>
      </c>
      <c r="K253">
        <v>1</v>
      </c>
      <c r="L253">
        <v>11</v>
      </c>
    </row>
    <row r="254" spans="1:12" x14ac:dyDescent="0.3">
      <c r="A254" t="s">
        <v>134</v>
      </c>
      <c r="B254" s="1">
        <v>43101</v>
      </c>
      <c r="C254">
        <v>79851</v>
      </c>
      <c r="D254">
        <v>433827</v>
      </c>
      <c r="E254">
        <v>4297371</v>
      </c>
      <c r="F254">
        <v>5.4917297110256478E-5</v>
      </c>
      <c r="G254">
        <v>2.0042560284271025E-3</v>
      </c>
      <c r="H254">
        <v>-1.2807667823343925</v>
      </c>
      <c r="I254">
        <v>1</v>
      </c>
      <c r="J254">
        <v>-0.32829999999999998</v>
      </c>
      <c r="K254">
        <v>1</v>
      </c>
      <c r="L254">
        <v>10.966666666666701</v>
      </c>
    </row>
    <row r="255" spans="1:12" x14ac:dyDescent="0.3">
      <c r="A255" t="s">
        <v>134</v>
      </c>
      <c r="B255" s="1">
        <v>43191</v>
      </c>
      <c r="C255">
        <v>797758</v>
      </c>
      <c r="D255">
        <v>433826</v>
      </c>
      <c r="E255">
        <v>4300247</v>
      </c>
      <c r="F255">
        <v>6.687987922554216E-4</v>
      </c>
      <c r="G255">
        <v>-1.7946774190274617</v>
      </c>
      <c r="H255">
        <v>-1.1527690005108968</v>
      </c>
      <c r="I255">
        <v>1</v>
      </c>
      <c r="J255">
        <v>-0.32523333333299997</v>
      </c>
      <c r="K255">
        <v>1</v>
      </c>
      <c r="L255">
        <v>10.866666666666699</v>
      </c>
    </row>
    <row r="256" spans="1:12" x14ac:dyDescent="0.3">
      <c r="A256" t="s">
        <v>134</v>
      </c>
      <c r="B256" s="1">
        <v>43282</v>
      </c>
      <c r="C256">
        <v>795682</v>
      </c>
      <c r="D256">
        <v>433169</v>
      </c>
      <c r="E256">
        <v>4299892</v>
      </c>
      <c r="F256">
        <v>-8.2560213140237009E-5</v>
      </c>
      <c r="G256">
        <v>-1.6157526255684374</v>
      </c>
      <c r="H256">
        <v>-1.1531394058973095</v>
      </c>
      <c r="I256">
        <v>1</v>
      </c>
      <c r="J256">
        <v>-0.31950000000000001</v>
      </c>
      <c r="K256">
        <v>1</v>
      </c>
      <c r="L256">
        <v>10.366666666666699</v>
      </c>
    </row>
    <row r="257" spans="1:12" x14ac:dyDescent="0.3">
      <c r="A257" t="s">
        <v>134</v>
      </c>
      <c r="B257" s="1">
        <v>43374</v>
      </c>
      <c r="C257">
        <v>79502</v>
      </c>
      <c r="D257">
        <v>436484</v>
      </c>
      <c r="E257">
        <v>430871</v>
      </c>
      <c r="F257">
        <v>-8.9795344778367543</v>
      </c>
      <c r="G257">
        <v>-1.6155073970802991</v>
      </c>
      <c r="H257">
        <v>-1.1539218430499927</v>
      </c>
      <c r="I257">
        <v>1</v>
      </c>
      <c r="J257">
        <v>-0.31533333333300001</v>
      </c>
      <c r="K257">
        <v>1</v>
      </c>
      <c r="L257">
        <v>10.5666666666667</v>
      </c>
    </row>
    <row r="258" spans="1:12" x14ac:dyDescent="0.3">
      <c r="A258" t="s">
        <v>134</v>
      </c>
      <c r="B258" s="1">
        <v>43466</v>
      </c>
      <c r="C258">
        <v>790291</v>
      </c>
      <c r="D258">
        <v>438191</v>
      </c>
      <c r="E258">
        <v>4314327</v>
      </c>
      <c r="F258">
        <v>0.90013019411834105</v>
      </c>
      <c r="G258">
        <v>-1.6156353234878629</v>
      </c>
      <c r="H258">
        <v>-1.154562274050247</v>
      </c>
      <c r="I258">
        <v>1</v>
      </c>
      <c r="J258">
        <v>-0.30853333333299998</v>
      </c>
      <c r="K258">
        <v>1</v>
      </c>
      <c r="L258">
        <v>10.366666666666699</v>
      </c>
    </row>
    <row r="259" spans="1:12" x14ac:dyDescent="0.3">
      <c r="A259" t="s">
        <v>134</v>
      </c>
      <c r="B259" s="1">
        <v>43556</v>
      </c>
      <c r="C259">
        <v>789893</v>
      </c>
      <c r="D259">
        <v>437282</v>
      </c>
      <c r="E259">
        <v>4319861</v>
      </c>
      <c r="F259">
        <v>1.2810597378017487E-3</v>
      </c>
      <c r="G259">
        <v>-1.6165044313861689</v>
      </c>
      <c r="H259">
        <v>-1.1629795510952579</v>
      </c>
      <c r="I259">
        <v>1</v>
      </c>
      <c r="J259">
        <v>-0.31709999999999999</v>
      </c>
      <c r="K259">
        <v>1</v>
      </c>
      <c r="L259">
        <v>10.0666666666667</v>
      </c>
    </row>
    <row r="260" spans="1:12" x14ac:dyDescent="0.3">
      <c r="A260" t="s">
        <v>134</v>
      </c>
      <c r="B260" s="1">
        <v>43647</v>
      </c>
      <c r="C260">
        <v>790263</v>
      </c>
      <c r="D260">
        <v>439458</v>
      </c>
      <c r="E260">
        <v>4319987</v>
      </c>
      <c r="F260">
        <v>2.9166754436992518E-5</v>
      </c>
      <c r="G260">
        <v>0.16775203607661818</v>
      </c>
      <c r="H260">
        <v>-1.1843292640113001</v>
      </c>
      <c r="I260">
        <v>1</v>
      </c>
      <c r="J260">
        <v>-0.39673333333299998</v>
      </c>
      <c r="K260">
        <v>1</v>
      </c>
      <c r="L260">
        <v>9.6999999999999993</v>
      </c>
    </row>
    <row r="261" spans="1:12" x14ac:dyDescent="0.3">
      <c r="A261" t="s">
        <v>134</v>
      </c>
      <c r="B261" s="1">
        <v>43739</v>
      </c>
      <c r="C261">
        <v>79005</v>
      </c>
      <c r="D261">
        <v>434538</v>
      </c>
      <c r="E261">
        <v>4300942</v>
      </c>
      <c r="F261">
        <v>-4.4280997046693494E-3</v>
      </c>
      <c r="G261">
        <v>-4.2180112872137535E-2</v>
      </c>
      <c r="H261">
        <v>0.11803330160779399</v>
      </c>
      <c r="I261">
        <v>1</v>
      </c>
      <c r="J261">
        <v>-0.40296666666699998</v>
      </c>
      <c r="K261">
        <v>1</v>
      </c>
      <c r="L261">
        <v>9.8333333333333393</v>
      </c>
    </row>
    <row r="262" spans="1:12" x14ac:dyDescent="0.3">
      <c r="A262" t="s">
        <v>134</v>
      </c>
      <c r="B262" s="1">
        <v>43831</v>
      </c>
      <c r="C262">
        <v>801435</v>
      </c>
      <c r="D262">
        <v>404276</v>
      </c>
      <c r="E262">
        <v>4064194</v>
      </c>
      <c r="F262">
        <v>-5.8252140522819532E-2</v>
      </c>
      <c r="G262">
        <v>-1.5035628520316974E-2</v>
      </c>
      <c r="H262">
        <v>-1.3366850692916928E-2</v>
      </c>
      <c r="I262">
        <v>1</v>
      </c>
      <c r="J262">
        <v>-0.40550000000000003</v>
      </c>
      <c r="K262">
        <v>1</v>
      </c>
      <c r="L262">
        <v>8.9666666666666703</v>
      </c>
    </row>
    <row r="263" spans="1:12" x14ac:dyDescent="0.3">
      <c r="A263" t="s">
        <v>134</v>
      </c>
      <c r="B263" s="1">
        <v>43922</v>
      </c>
      <c r="C263">
        <v>790498</v>
      </c>
      <c r="D263">
        <v>355167</v>
      </c>
      <c r="E263">
        <v>3535525</v>
      </c>
      <c r="F263">
        <v>-0.14953055062543752</v>
      </c>
      <c r="G263">
        <v>-1.8975636268531448E-2</v>
      </c>
      <c r="H263">
        <v>-1.5808169098036704E-2</v>
      </c>
      <c r="I263">
        <v>1</v>
      </c>
      <c r="J263">
        <v>-0.30066666666699998</v>
      </c>
      <c r="K263">
        <v>1</v>
      </c>
      <c r="L263">
        <v>8.43333333333333</v>
      </c>
    </row>
    <row r="264" spans="1:12" x14ac:dyDescent="0.3">
      <c r="A264" t="s">
        <v>134</v>
      </c>
      <c r="B264" s="1">
        <v>44013</v>
      </c>
      <c r="C264">
        <v>802858</v>
      </c>
      <c r="D264">
        <v>399808</v>
      </c>
      <c r="E264">
        <v>4096801</v>
      </c>
      <c r="F264">
        <v>0.13700348149690453</v>
      </c>
      <c r="G264">
        <v>-2.2612520409496968E-2</v>
      </c>
      <c r="H264">
        <v>-1.8975636268531448E-2</v>
      </c>
      <c r="I264">
        <v>0</v>
      </c>
      <c r="J264">
        <v>-0.47173333333299999</v>
      </c>
      <c r="K264">
        <v>1</v>
      </c>
      <c r="L264">
        <v>9.93333333333333</v>
      </c>
    </row>
    <row r="265" spans="1:12" x14ac:dyDescent="0.3">
      <c r="A265" t="s">
        <v>134</v>
      </c>
      <c r="B265" s="1">
        <v>44105</v>
      </c>
      <c r="C265">
        <v>815016</v>
      </c>
      <c r="D265">
        <v>39234</v>
      </c>
      <c r="E265">
        <v>4017768</v>
      </c>
      <c r="F265">
        <v>-1.9670871986635367E-2</v>
      </c>
      <c r="G265">
        <v>-1.0732647038389451E-2</v>
      </c>
      <c r="H265">
        <v>-2.2612520409496968E-2</v>
      </c>
      <c r="I265">
        <v>0</v>
      </c>
      <c r="J265">
        <v>-0.52270000000000005</v>
      </c>
      <c r="K265">
        <v>1</v>
      </c>
      <c r="L265">
        <v>9.8333333333333393</v>
      </c>
    </row>
    <row r="266" spans="1:12" x14ac:dyDescent="0.3">
      <c r="A266" t="s">
        <v>135</v>
      </c>
      <c r="B266" s="1">
        <v>36161</v>
      </c>
      <c r="C266">
        <v>30346</v>
      </c>
      <c r="D266">
        <v>15981</v>
      </c>
      <c r="E266">
        <v>136662</v>
      </c>
      <c r="F266">
        <v>1.6671502220635168E-2</v>
      </c>
      <c r="G266">
        <v>1.1851457601936774E-2</v>
      </c>
      <c r="H266">
        <v>1.1497226162080447E-2</v>
      </c>
      <c r="I266">
        <v>0</v>
      </c>
      <c r="J266">
        <v>3.09073333333333</v>
      </c>
      <c r="K266">
        <v>0</v>
      </c>
      <c r="L266">
        <v>4.5</v>
      </c>
    </row>
    <row r="267" spans="1:12" x14ac:dyDescent="0.3">
      <c r="A267" t="s">
        <v>135</v>
      </c>
      <c r="B267" s="1">
        <v>36251</v>
      </c>
      <c r="C267">
        <v>30449</v>
      </c>
      <c r="D267">
        <v>16136</v>
      </c>
      <c r="E267">
        <v>138183</v>
      </c>
      <c r="F267">
        <v>1.1129648329455151E-2</v>
      </c>
      <c r="G267">
        <v>1.2957409507000667E-2</v>
      </c>
      <c r="H267">
        <v>1.1364287928507565E-2</v>
      </c>
      <c r="I267">
        <v>0</v>
      </c>
      <c r="J267">
        <v>2.6340666666666701</v>
      </c>
      <c r="K267">
        <v>0</v>
      </c>
      <c r="L267">
        <v>4.3333333333333304</v>
      </c>
    </row>
    <row r="268" spans="1:12" x14ac:dyDescent="0.3">
      <c r="A268" t="s">
        <v>135</v>
      </c>
      <c r="B268" s="1">
        <v>36342</v>
      </c>
      <c r="C268">
        <v>30758</v>
      </c>
      <c r="D268">
        <v>16891</v>
      </c>
      <c r="E268">
        <v>140086</v>
      </c>
      <c r="F268">
        <v>1.3771592742956803E-2</v>
      </c>
      <c r="G268">
        <v>1.2373094156583244E-2</v>
      </c>
      <c r="H268">
        <v>1.1740347272530092E-2</v>
      </c>
      <c r="I268">
        <v>0</v>
      </c>
      <c r="J268">
        <v>2.6993999999999998</v>
      </c>
      <c r="K268">
        <v>0</v>
      </c>
      <c r="L268">
        <v>4.1666666666666696</v>
      </c>
    </row>
    <row r="269" spans="1:12" x14ac:dyDescent="0.3">
      <c r="A269" t="s">
        <v>135</v>
      </c>
      <c r="B269" s="1">
        <v>36434</v>
      </c>
      <c r="C269">
        <v>31042</v>
      </c>
      <c r="D269">
        <v>16721</v>
      </c>
      <c r="E269">
        <v>142056</v>
      </c>
      <c r="F269">
        <v>1.4062790000428309E-2</v>
      </c>
      <c r="G269">
        <v>1.1271882889109514E-2</v>
      </c>
      <c r="H269">
        <v>1.1612122651916173E-2</v>
      </c>
      <c r="I269">
        <v>0</v>
      </c>
      <c r="J269">
        <v>3.4298000000000002</v>
      </c>
      <c r="K269">
        <v>0</v>
      </c>
      <c r="L269">
        <v>4.0333333333333297</v>
      </c>
    </row>
    <row r="270" spans="1:12" x14ac:dyDescent="0.3">
      <c r="A270" t="s">
        <v>135</v>
      </c>
      <c r="B270" s="1">
        <v>36526</v>
      </c>
      <c r="C270">
        <v>31237</v>
      </c>
      <c r="D270">
        <v>16850</v>
      </c>
      <c r="E270">
        <v>142941</v>
      </c>
      <c r="F270">
        <v>6.2299374894407835E-3</v>
      </c>
      <c r="G270">
        <v>1.0696741602664577E-2</v>
      </c>
      <c r="H270">
        <v>1.1087141994327126E-2</v>
      </c>
      <c r="I270">
        <v>0</v>
      </c>
      <c r="J270">
        <v>3.5423</v>
      </c>
      <c r="K270">
        <v>0</v>
      </c>
      <c r="L270">
        <v>3.8666666666666698</v>
      </c>
    </row>
    <row r="271" spans="1:12" x14ac:dyDescent="0.3">
      <c r="A271" t="s">
        <v>135</v>
      </c>
      <c r="B271" s="1">
        <v>36617</v>
      </c>
      <c r="C271">
        <v>31504</v>
      </c>
      <c r="D271">
        <v>16965</v>
      </c>
      <c r="E271">
        <v>144537</v>
      </c>
      <c r="F271">
        <v>1.1165445883266522E-2</v>
      </c>
      <c r="G271">
        <v>1.0541750577575584E-2</v>
      </c>
      <c r="H271">
        <v>9.6520257482391042E-3</v>
      </c>
      <c r="I271">
        <v>0</v>
      </c>
      <c r="J271">
        <v>4.2629999999999999</v>
      </c>
      <c r="K271">
        <v>0</v>
      </c>
      <c r="L271">
        <v>3.7333333333333298</v>
      </c>
    </row>
    <row r="272" spans="1:12" x14ac:dyDescent="0.3">
      <c r="A272" t="s">
        <v>135</v>
      </c>
      <c r="B272" s="1">
        <v>36708</v>
      </c>
      <c r="C272">
        <v>31878</v>
      </c>
      <c r="D272">
        <v>16392</v>
      </c>
      <c r="E272">
        <v>145730</v>
      </c>
      <c r="F272">
        <v>8.2539418972304678E-3</v>
      </c>
      <c r="G272">
        <v>7.9459594988577215E-3</v>
      </c>
      <c r="H272">
        <v>8.4077183595355817E-3</v>
      </c>
      <c r="I272">
        <v>0</v>
      </c>
      <c r="J272">
        <v>4.7375999999999996</v>
      </c>
      <c r="K272">
        <v>0</v>
      </c>
      <c r="L272">
        <v>3.56666666666667</v>
      </c>
    </row>
    <row r="273" spans="1:12" x14ac:dyDescent="0.3">
      <c r="A273" t="s">
        <v>135</v>
      </c>
      <c r="B273" s="1">
        <v>36800</v>
      </c>
      <c r="C273">
        <v>32037</v>
      </c>
      <c r="D273">
        <v>17047</v>
      </c>
      <c r="E273">
        <v>147624</v>
      </c>
      <c r="F273">
        <v>1.2996637617511837E-2</v>
      </c>
      <c r="G273">
        <v>7.7122602053759952E-3</v>
      </c>
      <c r="H273">
        <v>6.6468911358265803E-3</v>
      </c>
      <c r="I273">
        <v>1</v>
      </c>
      <c r="J273">
        <v>5.0241666666666696</v>
      </c>
      <c r="K273">
        <v>0</v>
      </c>
      <c r="L273">
        <v>3.3666666666666698</v>
      </c>
    </row>
    <row r="274" spans="1:12" x14ac:dyDescent="0.3">
      <c r="A274" t="s">
        <v>135</v>
      </c>
      <c r="B274" s="1">
        <v>36892</v>
      </c>
      <c r="C274">
        <v>32844</v>
      </c>
      <c r="D274">
        <v>16868</v>
      </c>
      <c r="E274">
        <v>147784</v>
      </c>
      <c r="F274">
        <v>1.0838346068389965E-3</v>
      </c>
      <c r="G274">
        <v>5.8265709156157513E-3</v>
      </c>
      <c r="H274">
        <v>6.2177605307994618E-3</v>
      </c>
      <c r="I274">
        <v>1</v>
      </c>
      <c r="J274">
        <v>4.7450333333333301</v>
      </c>
      <c r="K274">
        <v>0</v>
      </c>
      <c r="L274">
        <v>3.2</v>
      </c>
    </row>
    <row r="275" spans="1:12" x14ac:dyDescent="0.3">
      <c r="A275" t="s">
        <v>135</v>
      </c>
      <c r="B275" s="1">
        <v>36982</v>
      </c>
      <c r="C275">
        <v>32994</v>
      </c>
      <c r="D275">
        <v>17297</v>
      </c>
      <c r="E275">
        <v>148532</v>
      </c>
      <c r="F275">
        <v>5.0614410220321555E-3</v>
      </c>
      <c r="G275">
        <v>4.8209871870198489E-3</v>
      </c>
      <c r="H275">
        <v>3.7508347233027942E-3</v>
      </c>
      <c r="I275">
        <v>1</v>
      </c>
      <c r="J275">
        <v>4.5907666666666698</v>
      </c>
      <c r="K275">
        <v>0</v>
      </c>
      <c r="L275">
        <v>3.1</v>
      </c>
    </row>
    <row r="276" spans="1:12" x14ac:dyDescent="0.3">
      <c r="A276" t="s">
        <v>135</v>
      </c>
      <c r="B276" s="1">
        <v>37073</v>
      </c>
      <c r="C276">
        <v>33151</v>
      </c>
      <c r="D276">
        <v>17126</v>
      </c>
      <c r="E276">
        <v>148790</v>
      </c>
      <c r="F276">
        <v>1.7369994344653005E-3</v>
      </c>
      <c r="G276">
        <v>1.0010527096754509E-3</v>
      </c>
      <c r="H276">
        <v>3.0695273483048735E-3</v>
      </c>
      <c r="I276">
        <v>1</v>
      </c>
      <c r="J276">
        <v>4.2678333333333303</v>
      </c>
      <c r="K276">
        <v>0</v>
      </c>
      <c r="L276">
        <v>3.1</v>
      </c>
    </row>
    <row r="277" spans="1:12" x14ac:dyDescent="0.3">
      <c r="A277" t="s">
        <v>135</v>
      </c>
      <c r="B277" s="1">
        <v>37165</v>
      </c>
      <c r="C277">
        <v>33311</v>
      </c>
      <c r="D277">
        <v>17357</v>
      </c>
      <c r="E277">
        <v>149270</v>
      </c>
      <c r="F277">
        <v>3.2260232542509577E-3</v>
      </c>
      <c r="G277">
        <v>1.4812438427566567E-3</v>
      </c>
      <c r="H277">
        <v>1.4345258111246584E-3</v>
      </c>
      <c r="I277">
        <v>1</v>
      </c>
      <c r="J277">
        <v>3.4434999999999998</v>
      </c>
      <c r="K277">
        <v>0</v>
      </c>
      <c r="L277">
        <v>3.1333333333333302</v>
      </c>
    </row>
    <row r="278" spans="1:12" x14ac:dyDescent="0.3">
      <c r="A278" t="s">
        <v>135</v>
      </c>
      <c r="B278" s="1">
        <v>37257</v>
      </c>
      <c r="C278">
        <v>34003</v>
      </c>
      <c r="D278">
        <v>17531</v>
      </c>
      <c r="E278">
        <v>148359</v>
      </c>
      <c r="F278">
        <v>-6.1030347692101559E-3</v>
      </c>
      <c r="G278">
        <v>7.792810098002917E-4</v>
      </c>
      <c r="H278">
        <v>1.4933451951701115E-3</v>
      </c>
      <c r="I278">
        <v>1</v>
      </c>
      <c r="J278">
        <v>3.3622333333333301</v>
      </c>
      <c r="K278">
        <v>0</v>
      </c>
      <c r="L278">
        <v>3.3</v>
      </c>
    </row>
    <row r="279" spans="1:12" x14ac:dyDescent="0.3">
      <c r="A279" t="s">
        <v>135</v>
      </c>
      <c r="B279" s="1">
        <v>37347</v>
      </c>
      <c r="C279">
        <v>34624</v>
      </c>
      <c r="D279">
        <v>17369</v>
      </c>
      <c r="E279">
        <v>148876</v>
      </c>
      <c r="F279">
        <v>3.4847902722450271E-3</v>
      </c>
      <c r="G279">
        <v>7.3099518193866532E-4</v>
      </c>
      <c r="H279">
        <v>7.9515519620323907E-4</v>
      </c>
      <c r="I279">
        <v>1</v>
      </c>
      <c r="J279">
        <v>3.4460000000000002</v>
      </c>
      <c r="K279">
        <v>0</v>
      </c>
      <c r="L279">
        <v>3.5</v>
      </c>
    </row>
    <row r="280" spans="1:12" x14ac:dyDescent="0.3">
      <c r="A280" t="s">
        <v>135</v>
      </c>
      <c r="B280" s="1">
        <v>37438</v>
      </c>
      <c r="C280">
        <v>34678</v>
      </c>
      <c r="D280">
        <v>16746</v>
      </c>
      <c r="E280">
        <v>149107</v>
      </c>
      <c r="F280">
        <v>1.5516268572503291E-3</v>
      </c>
      <c r="G280">
        <v>1.2061273694128307E-4</v>
      </c>
      <c r="H280">
        <v>5.3464884336673364E-5</v>
      </c>
      <c r="I280">
        <v>1</v>
      </c>
      <c r="J280">
        <v>3.3573333333333299</v>
      </c>
      <c r="K280">
        <v>0</v>
      </c>
      <c r="L280">
        <v>3.8</v>
      </c>
    </row>
    <row r="281" spans="1:12" x14ac:dyDescent="0.3">
      <c r="A281" t="s">
        <v>135</v>
      </c>
      <c r="B281" s="1">
        <v>37530</v>
      </c>
      <c r="C281">
        <v>34698</v>
      </c>
      <c r="D281">
        <v>17159</v>
      </c>
      <c r="E281">
        <v>149330</v>
      </c>
      <c r="F281">
        <v>1.495570295157169E-3</v>
      </c>
      <c r="G281">
        <v>6.5025314106318234E-4</v>
      </c>
      <c r="H281">
        <v>-2.8070152749838683E-4</v>
      </c>
      <c r="I281">
        <v>1</v>
      </c>
      <c r="J281">
        <v>3.1088</v>
      </c>
      <c r="K281">
        <v>0</v>
      </c>
      <c r="L281">
        <v>4.0999999999999996</v>
      </c>
    </row>
    <row r="282" spans="1:12" x14ac:dyDescent="0.3">
      <c r="A282" t="s">
        <v>135</v>
      </c>
      <c r="B282" s="1">
        <v>37622</v>
      </c>
      <c r="C282">
        <v>35323</v>
      </c>
      <c r="D282">
        <v>17219</v>
      </c>
      <c r="E282">
        <v>149356</v>
      </c>
      <c r="F282">
        <v>1.7411102926404606E-4</v>
      </c>
      <c r="G282">
        <v>1.3066676089528424E-4</v>
      </c>
      <c r="H282">
        <v>1.3564050578606791E-3</v>
      </c>
      <c r="I282">
        <v>1</v>
      </c>
      <c r="J282">
        <v>2.6831</v>
      </c>
      <c r="K282">
        <v>0</v>
      </c>
      <c r="L282">
        <v>4.3666666666666698</v>
      </c>
    </row>
    <row r="283" spans="1:12" x14ac:dyDescent="0.3">
      <c r="A283" t="s">
        <v>135</v>
      </c>
      <c r="B283" s="1">
        <v>37712</v>
      </c>
      <c r="C283">
        <v>35370</v>
      </c>
      <c r="D283">
        <v>17096</v>
      </c>
      <c r="E283">
        <v>148840</v>
      </c>
      <c r="F283">
        <v>-3.454832748600659E-3</v>
      </c>
      <c r="G283">
        <v>8.9168365510587948E-4</v>
      </c>
      <c r="H283">
        <v>2.151035835458579E-3</v>
      </c>
      <c r="I283">
        <v>1</v>
      </c>
      <c r="J283">
        <v>2.3618999999999999</v>
      </c>
      <c r="K283">
        <v>0</v>
      </c>
      <c r="L283">
        <v>4.7</v>
      </c>
    </row>
    <row r="284" spans="1:12" x14ac:dyDescent="0.3">
      <c r="A284" t="s">
        <v>135</v>
      </c>
      <c r="B284" s="1">
        <v>37803</v>
      </c>
      <c r="C284">
        <v>35492</v>
      </c>
      <c r="D284">
        <v>17544</v>
      </c>
      <c r="E284">
        <v>148972</v>
      </c>
      <c r="F284">
        <v>8.8685837140553613E-4</v>
      </c>
      <c r="G284">
        <v>2.402010739160511E-3</v>
      </c>
      <c r="H284">
        <v>2.6109298599870387E-3</v>
      </c>
      <c r="I284">
        <v>1</v>
      </c>
      <c r="J284">
        <v>2.1392333333333302</v>
      </c>
      <c r="K284">
        <v>0</v>
      </c>
      <c r="L284">
        <v>5</v>
      </c>
    </row>
    <row r="285" spans="1:12" x14ac:dyDescent="0.3">
      <c r="A285" t="s">
        <v>135</v>
      </c>
      <c r="B285" s="1">
        <v>37895</v>
      </c>
      <c r="C285">
        <v>35584</v>
      </c>
      <c r="D285">
        <v>17217</v>
      </c>
      <c r="E285">
        <v>149770</v>
      </c>
      <c r="F285">
        <v>5.3567113283033057E-3</v>
      </c>
      <c r="G285">
        <v>3.3213655390976109E-3</v>
      </c>
      <c r="H285">
        <v>2.6108391976068868E-3</v>
      </c>
      <c r="I285">
        <v>1</v>
      </c>
      <c r="J285">
        <v>2.14963333333333</v>
      </c>
      <c r="K285">
        <v>0</v>
      </c>
      <c r="L285">
        <v>5.2666666666666702</v>
      </c>
    </row>
    <row r="286" spans="1:12" x14ac:dyDescent="0.3">
      <c r="A286" t="s">
        <v>135</v>
      </c>
      <c r="B286" s="1">
        <v>37987</v>
      </c>
      <c r="C286">
        <v>34936</v>
      </c>
      <c r="D286">
        <v>17460</v>
      </c>
      <c r="E286">
        <v>151125</v>
      </c>
      <c r="F286">
        <v>9.047205715430327E-3</v>
      </c>
      <c r="G286">
        <v>4.3113192205169642E-3</v>
      </c>
      <c r="H286">
        <v>2.8969070855354557E-3</v>
      </c>
      <c r="I286">
        <v>1</v>
      </c>
      <c r="J286">
        <v>2.06293333333333</v>
      </c>
      <c r="K286">
        <v>0</v>
      </c>
      <c r="L286">
        <v>5.43333333333333</v>
      </c>
    </row>
    <row r="287" spans="1:12" x14ac:dyDescent="0.3">
      <c r="A287" t="s">
        <v>135</v>
      </c>
      <c r="B287" s="1">
        <v>38078</v>
      </c>
      <c r="C287">
        <v>35403</v>
      </c>
      <c r="D287">
        <v>17752</v>
      </c>
      <c r="E287">
        <v>151846</v>
      </c>
      <c r="F287">
        <v>4.7708850289495449E-3</v>
      </c>
      <c r="G287">
        <v>4.5692647951886631E-3</v>
      </c>
      <c r="H287">
        <v>3.8516348675375544E-3</v>
      </c>
      <c r="I287">
        <v>1</v>
      </c>
      <c r="J287">
        <v>2.08246666666667</v>
      </c>
      <c r="K287">
        <v>0</v>
      </c>
      <c r="L287">
        <v>5.7666666666666702</v>
      </c>
    </row>
    <row r="288" spans="1:12" x14ac:dyDescent="0.3">
      <c r="A288" t="s">
        <v>135</v>
      </c>
      <c r="B288" s="1">
        <v>38169</v>
      </c>
      <c r="C288">
        <v>35323</v>
      </c>
      <c r="D288">
        <v>17231</v>
      </c>
      <c r="E288">
        <v>152073</v>
      </c>
      <c r="F288">
        <v>1.4949356584961079E-3</v>
      </c>
      <c r="G288">
        <v>4.1435748746108071E-3</v>
      </c>
      <c r="H288">
        <v>4.7302927250219883E-3</v>
      </c>
      <c r="I288">
        <v>1</v>
      </c>
      <c r="J288">
        <v>2.1162999999999998</v>
      </c>
      <c r="K288">
        <v>0</v>
      </c>
      <c r="L288">
        <v>5.6666666666666696</v>
      </c>
    </row>
    <row r="289" spans="1:12" x14ac:dyDescent="0.3">
      <c r="A289" t="s">
        <v>135</v>
      </c>
      <c r="B289" s="1">
        <v>38261</v>
      </c>
      <c r="C289">
        <v>35440</v>
      </c>
      <c r="D289">
        <v>17529</v>
      </c>
      <c r="E289">
        <v>152404</v>
      </c>
      <c r="F289">
        <v>2.1765862447640279E-3</v>
      </c>
      <c r="G289">
        <v>3.7416264062840555E-3</v>
      </c>
      <c r="H289">
        <v>5.8837644539805768E-3</v>
      </c>
      <c r="I289">
        <v>1</v>
      </c>
      <c r="J289">
        <v>2.1636000000000002</v>
      </c>
      <c r="K289">
        <v>0</v>
      </c>
      <c r="L289">
        <v>5.7666666666666702</v>
      </c>
    </row>
    <row r="290" spans="1:12" x14ac:dyDescent="0.3">
      <c r="A290" t="s">
        <v>135</v>
      </c>
      <c r="B290" s="1">
        <v>38353</v>
      </c>
      <c r="C290">
        <v>35207</v>
      </c>
      <c r="D290">
        <v>17276</v>
      </c>
      <c r="E290">
        <v>152896</v>
      </c>
      <c r="F290">
        <v>3.228261725414031E-3</v>
      </c>
      <c r="G290">
        <v>5.4736520866968327E-3</v>
      </c>
      <c r="H290">
        <v>5.492174403960666E-3</v>
      </c>
      <c r="I290">
        <v>1</v>
      </c>
      <c r="J290">
        <v>2.1402999999999999</v>
      </c>
      <c r="K290">
        <v>0</v>
      </c>
      <c r="L290">
        <v>5.9666666666666703</v>
      </c>
    </row>
    <row r="291" spans="1:12" x14ac:dyDescent="0.3">
      <c r="A291" t="s">
        <v>135</v>
      </c>
      <c r="B291" s="1">
        <v>38443</v>
      </c>
      <c r="C291">
        <v>35565</v>
      </c>
      <c r="D291">
        <v>17534</v>
      </c>
      <c r="E291">
        <v>153972</v>
      </c>
      <c r="F291">
        <v>7.0374633737965674E-3</v>
      </c>
      <c r="G291">
        <v>6.4358800280558013E-3</v>
      </c>
      <c r="H291">
        <v>5.7012930730032749E-3</v>
      </c>
      <c r="I291">
        <v>0</v>
      </c>
      <c r="J291">
        <v>2.1246</v>
      </c>
      <c r="K291">
        <v>0</v>
      </c>
      <c r="L291">
        <v>5.9666666666666703</v>
      </c>
    </row>
    <row r="292" spans="1:12" x14ac:dyDescent="0.3">
      <c r="A292" t="s">
        <v>135</v>
      </c>
      <c r="B292" s="1">
        <v>38534</v>
      </c>
      <c r="C292">
        <v>36056</v>
      </c>
      <c r="D292">
        <v>18267</v>
      </c>
      <c r="E292">
        <v>156040</v>
      </c>
      <c r="F292">
        <v>1.3431013431013432E-2</v>
      </c>
      <c r="G292">
        <v>7.2475059215525578E-3</v>
      </c>
      <c r="H292">
        <v>7.6269307246849697E-3</v>
      </c>
      <c r="I292">
        <v>0</v>
      </c>
      <c r="J292">
        <v>2.1303333333333301</v>
      </c>
      <c r="K292">
        <v>0</v>
      </c>
      <c r="L292">
        <v>5.8333333333333304</v>
      </c>
    </row>
    <row r="293" spans="1:12" x14ac:dyDescent="0.3">
      <c r="A293" t="s">
        <v>135</v>
      </c>
      <c r="B293" s="1">
        <v>38626</v>
      </c>
      <c r="C293">
        <v>36065</v>
      </c>
      <c r="D293">
        <v>18294</v>
      </c>
      <c r="E293">
        <v>157024</v>
      </c>
      <c r="F293">
        <v>6.3060753652909507E-3</v>
      </c>
      <c r="G293">
        <v>9.596733420523345E-3</v>
      </c>
      <c r="H293">
        <v>8.1702696497474702E-3</v>
      </c>
      <c r="I293">
        <v>0</v>
      </c>
      <c r="J293">
        <v>2.3434666666666701</v>
      </c>
      <c r="K293">
        <v>0</v>
      </c>
      <c r="L293">
        <v>5.7333333333333298</v>
      </c>
    </row>
    <row r="294" spans="1:12" x14ac:dyDescent="0.3">
      <c r="A294" t="s">
        <v>135</v>
      </c>
      <c r="B294" s="1">
        <v>38718</v>
      </c>
      <c r="C294">
        <v>38225</v>
      </c>
      <c r="D294">
        <v>18122</v>
      </c>
      <c r="E294">
        <v>158003</v>
      </c>
      <c r="F294">
        <v>6.2347157122478094E-3</v>
      </c>
      <c r="G294">
        <v>9.3852324898043397E-3</v>
      </c>
      <c r="H294">
        <v>8.8868142867269736E-3</v>
      </c>
      <c r="I294">
        <v>0</v>
      </c>
      <c r="J294">
        <v>2.6115666666666701</v>
      </c>
      <c r="K294">
        <v>0</v>
      </c>
      <c r="L294">
        <v>5.43333333333333</v>
      </c>
    </row>
    <row r="295" spans="1:12" x14ac:dyDescent="0.3">
      <c r="A295" t="s">
        <v>135</v>
      </c>
      <c r="B295" s="1">
        <v>38808</v>
      </c>
      <c r="C295">
        <v>38646</v>
      </c>
      <c r="D295">
        <v>18540</v>
      </c>
      <c r="E295">
        <v>160369</v>
      </c>
      <c r="F295">
        <v>1.497439922026797E-2</v>
      </c>
      <c r="G295">
        <v>8.3478446404557632E-3</v>
      </c>
      <c r="H295">
        <v>9.5185519400899452E-3</v>
      </c>
      <c r="I295">
        <v>0</v>
      </c>
      <c r="J295">
        <v>2.8895</v>
      </c>
      <c r="K295">
        <v>0</v>
      </c>
      <c r="L295">
        <v>5.1333333333333302</v>
      </c>
    </row>
    <row r="296" spans="1:12" x14ac:dyDescent="0.3">
      <c r="A296" t="s">
        <v>135</v>
      </c>
      <c r="B296" s="1">
        <v>38899</v>
      </c>
      <c r="C296">
        <v>38687</v>
      </c>
      <c r="D296">
        <v>19029</v>
      </c>
      <c r="E296">
        <v>161328</v>
      </c>
      <c r="F296">
        <v>5.9799587202015352E-3</v>
      </c>
      <c r="G296">
        <v>9.3785549568650463E-3</v>
      </c>
      <c r="H296">
        <v>8.3300897876577105E-3</v>
      </c>
      <c r="I296">
        <v>0</v>
      </c>
      <c r="J296">
        <v>3.22136666666667</v>
      </c>
      <c r="K296">
        <v>0</v>
      </c>
      <c r="L296">
        <v>4.8333333333333304</v>
      </c>
    </row>
    <row r="297" spans="1:12" x14ac:dyDescent="0.3">
      <c r="A297" t="s">
        <v>135</v>
      </c>
      <c r="B297" s="1">
        <v>38991</v>
      </c>
      <c r="C297">
        <v>39299</v>
      </c>
      <c r="D297">
        <v>18928</v>
      </c>
      <c r="E297">
        <v>162658</v>
      </c>
      <c r="F297">
        <v>8.2440741842705542E-3</v>
      </c>
      <c r="G297">
        <v>9.1539674872130432E-3</v>
      </c>
      <c r="H297">
        <v>9.0257096053310299E-3</v>
      </c>
      <c r="I297">
        <v>0</v>
      </c>
      <c r="J297">
        <v>3.59446666666667</v>
      </c>
      <c r="K297">
        <v>0</v>
      </c>
      <c r="L297">
        <v>4.6666666666666696</v>
      </c>
    </row>
    <row r="298" spans="1:12" x14ac:dyDescent="0.3">
      <c r="A298" t="s">
        <v>135</v>
      </c>
      <c r="B298" s="1">
        <v>39083</v>
      </c>
      <c r="C298">
        <v>39538</v>
      </c>
      <c r="D298">
        <v>19444</v>
      </c>
      <c r="E298">
        <v>164522</v>
      </c>
      <c r="F298">
        <v>1.1459626947337358E-2</v>
      </c>
      <c r="G298">
        <v>8.3941704609602867E-3</v>
      </c>
      <c r="H298">
        <v>1.0068435734113854E-2</v>
      </c>
      <c r="I298">
        <v>0</v>
      </c>
      <c r="J298">
        <v>3.82033333333333</v>
      </c>
      <c r="K298">
        <v>0</v>
      </c>
      <c r="L298">
        <v>4.43333333333333</v>
      </c>
    </row>
    <row r="299" spans="1:12" x14ac:dyDescent="0.3">
      <c r="A299" t="s">
        <v>135</v>
      </c>
      <c r="B299" s="1">
        <v>39173</v>
      </c>
      <c r="C299">
        <v>39711</v>
      </c>
      <c r="D299">
        <v>19151</v>
      </c>
      <c r="E299">
        <v>165363</v>
      </c>
      <c r="F299">
        <v>5.1117783639877947E-3</v>
      </c>
      <c r="G299">
        <v>9.9049384396654918E-3</v>
      </c>
      <c r="H299">
        <v>8.3970699338345913E-3</v>
      </c>
      <c r="I299">
        <v>0</v>
      </c>
      <c r="J299">
        <v>4.06483333333333</v>
      </c>
      <c r="K299">
        <v>0</v>
      </c>
      <c r="L299">
        <v>4.1666666666666696</v>
      </c>
    </row>
    <row r="300" spans="1:12" x14ac:dyDescent="0.3">
      <c r="A300" t="s">
        <v>135</v>
      </c>
      <c r="B300" s="1">
        <v>39264</v>
      </c>
      <c r="C300">
        <v>40098</v>
      </c>
      <c r="D300">
        <v>19144</v>
      </c>
      <c r="E300">
        <v>167211</v>
      </c>
      <c r="F300">
        <v>1.1175414089004191E-2</v>
      </c>
      <c r="G300">
        <v>8.9110913264740087E-3</v>
      </c>
      <c r="H300">
        <v>8.2460314964947854E-3</v>
      </c>
      <c r="I300">
        <v>0</v>
      </c>
      <c r="J300">
        <v>4.5004999999999997</v>
      </c>
      <c r="K300">
        <v>0</v>
      </c>
      <c r="L300">
        <v>4.0999999999999996</v>
      </c>
    </row>
    <row r="301" spans="1:12" x14ac:dyDescent="0.3">
      <c r="A301" t="s">
        <v>135</v>
      </c>
      <c r="B301" s="1">
        <v>39356</v>
      </c>
      <c r="C301">
        <v>40363</v>
      </c>
      <c r="D301">
        <v>19204</v>
      </c>
      <c r="E301">
        <v>169474</v>
      </c>
      <c r="F301">
        <v>1.3533798613727565E-2</v>
      </c>
      <c r="G301">
        <v>7.6037038687711183E-3</v>
      </c>
      <c r="H301">
        <v>6.8944025846410769E-3</v>
      </c>
      <c r="I301">
        <v>0</v>
      </c>
      <c r="J301">
        <v>4.7247666666666701</v>
      </c>
      <c r="K301">
        <v>0</v>
      </c>
      <c r="L301">
        <v>3.9666666666666699</v>
      </c>
    </row>
    <row r="302" spans="1:12" x14ac:dyDescent="0.3">
      <c r="A302" t="s">
        <v>135</v>
      </c>
      <c r="B302" s="1">
        <v>39448</v>
      </c>
      <c r="C302">
        <v>40985</v>
      </c>
      <c r="D302">
        <v>19098</v>
      </c>
      <c r="E302">
        <v>170029</v>
      </c>
      <c r="F302">
        <v>3.2748386183131337E-3</v>
      </c>
      <c r="G302">
        <v>6.3378825562324754E-3</v>
      </c>
      <c r="H302">
        <v>4.3139057383346797E-3</v>
      </c>
      <c r="I302">
        <v>0</v>
      </c>
      <c r="J302">
        <v>4.4800000000000004</v>
      </c>
      <c r="K302">
        <v>0</v>
      </c>
      <c r="L302">
        <v>3.6666666666666701</v>
      </c>
    </row>
    <row r="303" spans="1:12" x14ac:dyDescent="0.3">
      <c r="A303" t="s">
        <v>135</v>
      </c>
      <c r="B303" s="1">
        <v>39539</v>
      </c>
      <c r="C303">
        <v>41033</v>
      </c>
      <c r="D303">
        <v>19377</v>
      </c>
      <c r="E303">
        <v>170866</v>
      </c>
      <c r="F303">
        <v>4.9226896588229069E-3</v>
      </c>
      <c r="G303">
        <v>2.7820295430701549E-3</v>
      </c>
      <c r="H303">
        <v>-1.5498384380993096E-3</v>
      </c>
      <c r="I303">
        <v>1</v>
      </c>
      <c r="J303">
        <v>4.86046666666667</v>
      </c>
      <c r="K303">
        <v>0</v>
      </c>
      <c r="L303">
        <v>3.7</v>
      </c>
    </row>
    <row r="304" spans="1:12" x14ac:dyDescent="0.3">
      <c r="A304" t="s">
        <v>135</v>
      </c>
      <c r="B304" s="1">
        <v>39630</v>
      </c>
      <c r="C304">
        <v>41274</v>
      </c>
      <c r="D304">
        <v>19093</v>
      </c>
      <c r="E304">
        <v>170658</v>
      </c>
      <c r="F304">
        <v>-1.2173281987054184E-3</v>
      </c>
      <c r="G304">
        <v>-7.1116163538853848E-3</v>
      </c>
      <c r="H304">
        <v>-3.1428298847052125E-3</v>
      </c>
      <c r="I304">
        <v>1</v>
      </c>
      <c r="J304">
        <v>4.9817999999999998</v>
      </c>
      <c r="K304">
        <v>0</v>
      </c>
      <c r="L304">
        <v>3.6</v>
      </c>
    </row>
    <row r="305" spans="1:12" x14ac:dyDescent="0.3">
      <c r="A305" t="s">
        <v>135</v>
      </c>
      <c r="B305" s="1">
        <v>39722</v>
      </c>
      <c r="C305">
        <v>41521</v>
      </c>
      <c r="D305">
        <v>18988</v>
      </c>
      <c r="E305">
        <v>169531</v>
      </c>
      <c r="F305">
        <v>-6.6038509768074159E-3</v>
      </c>
      <c r="G305">
        <v>-7.7616892849954374E-3</v>
      </c>
      <c r="H305">
        <v>-4.5037277834252334E-3</v>
      </c>
      <c r="I305">
        <v>1</v>
      </c>
      <c r="J305">
        <v>4.2146666666666697</v>
      </c>
      <c r="K305">
        <v>0</v>
      </c>
      <c r="L305">
        <v>3.6333333333333302</v>
      </c>
    </row>
    <row r="306" spans="1:12" x14ac:dyDescent="0.3">
      <c r="A306" t="s">
        <v>135</v>
      </c>
      <c r="B306" s="1">
        <v>39814</v>
      </c>
      <c r="C306">
        <v>42588</v>
      </c>
      <c r="D306">
        <v>17949</v>
      </c>
      <c r="E306">
        <v>163439</v>
      </c>
      <c r="F306">
        <v>-3.5934430871050131E-2</v>
      </c>
      <c r="G306">
        <v>-7.9447245522225353E-3</v>
      </c>
      <c r="H306">
        <v>-4.1105781042160752E-3</v>
      </c>
      <c r="I306">
        <v>1</v>
      </c>
      <c r="J306">
        <v>2.0116999999999998</v>
      </c>
      <c r="K306">
        <v>0</v>
      </c>
      <c r="L306">
        <v>3.8</v>
      </c>
    </row>
    <row r="307" spans="1:12" x14ac:dyDescent="0.3">
      <c r="A307" t="s">
        <v>135</v>
      </c>
      <c r="B307" s="1">
        <v>39904</v>
      </c>
      <c r="C307">
        <v>43116</v>
      </c>
      <c r="D307">
        <v>17642</v>
      </c>
      <c r="E307">
        <v>163443</v>
      </c>
      <c r="F307">
        <v>2.4473962762865658E-5</v>
      </c>
      <c r="G307">
        <v>-6.495881637926003E-3</v>
      </c>
      <c r="H307">
        <v>-5.0838069971254393E-3</v>
      </c>
      <c r="I307">
        <v>1</v>
      </c>
      <c r="J307">
        <v>1.31063333333333</v>
      </c>
      <c r="K307">
        <v>0</v>
      </c>
      <c r="L307">
        <v>4.2</v>
      </c>
    </row>
    <row r="308" spans="1:12" x14ac:dyDescent="0.3">
      <c r="A308" t="s">
        <v>135</v>
      </c>
      <c r="B308" s="1">
        <v>39995</v>
      </c>
      <c r="C308">
        <v>43357</v>
      </c>
      <c r="D308">
        <v>17885</v>
      </c>
      <c r="E308">
        <v>164098</v>
      </c>
      <c r="F308">
        <v>4.0075133226874201E-3</v>
      </c>
      <c r="G308">
        <v>-5.5530939608730481E-3</v>
      </c>
      <c r="H308">
        <v>-4.2830741762296849E-3</v>
      </c>
      <c r="I308">
        <v>0</v>
      </c>
      <c r="J308">
        <v>0.86919999999999997</v>
      </c>
      <c r="K308">
        <v>1</v>
      </c>
      <c r="L308">
        <v>4.5999999999999996</v>
      </c>
    </row>
    <row r="309" spans="1:12" x14ac:dyDescent="0.3">
      <c r="A309" t="s">
        <v>135</v>
      </c>
      <c r="B309" s="1">
        <v>40087</v>
      </c>
      <c r="C309">
        <v>43505</v>
      </c>
      <c r="D309">
        <v>17877</v>
      </c>
      <c r="E309">
        <v>165087</v>
      </c>
      <c r="F309">
        <v>6.0268863727772426E-3</v>
      </c>
      <c r="G309">
        <v>2.5113525228499496E-3</v>
      </c>
      <c r="H309">
        <v>-2.7086709214992235E-3</v>
      </c>
      <c r="I309">
        <v>0</v>
      </c>
      <c r="J309">
        <v>0.72189999999999999</v>
      </c>
      <c r="K309">
        <v>1</v>
      </c>
      <c r="L309">
        <v>4.8666666666666698</v>
      </c>
    </row>
    <row r="310" spans="1:12" x14ac:dyDescent="0.3">
      <c r="A310" t="s">
        <v>135</v>
      </c>
      <c r="B310" s="1">
        <v>40179</v>
      </c>
      <c r="C310">
        <v>43452</v>
      </c>
      <c r="D310">
        <v>17812</v>
      </c>
      <c r="E310">
        <v>164775</v>
      </c>
      <c r="F310">
        <v>-1.8899125915426411E-3</v>
      </c>
      <c r="G310">
        <v>3.3898520915585395E-3</v>
      </c>
      <c r="H310">
        <v>4.035334129419167E-3</v>
      </c>
      <c r="I310">
        <v>0</v>
      </c>
      <c r="J310">
        <v>0.66213333333333302</v>
      </c>
      <c r="K310">
        <v>1</v>
      </c>
      <c r="L310">
        <v>5.0999999999999996</v>
      </c>
    </row>
    <row r="311" spans="1:12" x14ac:dyDescent="0.3">
      <c r="A311" t="s">
        <v>135</v>
      </c>
      <c r="B311" s="1">
        <v>40269</v>
      </c>
      <c r="C311">
        <v>43521</v>
      </c>
      <c r="D311">
        <v>17735</v>
      </c>
      <c r="E311">
        <v>165498</v>
      </c>
      <c r="F311">
        <v>4.3878015475648608E-3</v>
      </c>
      <c r="G311">
        <v>4.8430703240967769E-3</v>
      </c>
      <c r="H311">
        <v>4.8561623915455961E-3</v>
      </c>
      <c r="I311">
        <v>0</v>
      </c>
      <c r="J311">
        <v>0.68626666666666603</v>
      </c>
      <c r="K311">
        <v>1</v>
      </c>
      <c r="L311">
        <v>5</v>
      </c>
    </row>
    <row r="312" spans="1:12" x14ac:dyDescent="0.3">
      <c r="A312" t="s">
        <v>135</v>
      </c>
      <c r="B312" s="1">
        <v>40360</v>
      </c>
      <c r="C312">
        <v>43626</v>
      </c>
      <c r="D312">
        <v>17826</v>
      </c>
      <c r="E312">
        <v>166229</v>
      </c>
      <c r="F312">
        <v>4.416971806305816E-3</v>
      </c>
      <c r="G312">
        <v>4.7917474090709029E-3</v>
      </c>
      <c r="H312">
        <v>4.1560740104433251E-3</v>
      </c>
      <c r="I312">
        <v>0</v>
      </c>
      <c r="J312">
        <v>0.87493333333333301</v>
      </c>
      <c r="K312">
        <v>1</v>
      </c>
      <c r="L312">
        <v>5</v>
      </c>
    </row>
    <row r="313" spans="1:12" x14ac:dyDescent="0.3">
      <c r="A313" t="s">
        <v>135</v>
      </c>
      <c r="B313" s="1">
        <v>40452</v>
      </c>
      <c r="C313">
        <v>43644</v>
      </c>
      <c r="D313">
        <v>17889</v>
      </c>
      <c r="E313">
        <v>168103</v>
      </c>
      <c r="F313">
        <v>1.1273604485378605E-2</v>
      </c>
      <c r="G313">
        <v>4.9911088583737351E-3</v>
      </c>
      <c r="H313">
        <v>3.2959359417638859E-3</v>
      </c>
      <c r="I313">
        <v>0</v>
      </c>
      <c r="J313">
        <v>1.02046666666667</v>
      </c>
      <c r="K313">
        <v>0</v>
      </c>
      <c r="L313">
        <v>4.93333333333333</v>
      </c>
    </row>
    <row r="314" spans="1:12" x14ac:dyDescent="0.3">
      <c r="A314" t="s">
        <v>135</v>
      </c>
      <c r="B314" s="1">
        <v>40544</v>
      </c>
      <c r="C314">
        <v>43439</v>
      </c>
      <c r="D314">
        <v>17789</v>
      </c>
      <c r="E314">
        <v>169073</v>
      </c>
      <c r="F314">
        <v>5.7702717976478709E-3</v>
      </c>
      <c r="G314">
        <v>4.1147325272649967E-3</v>
      </c>
      <c r="H314">
        <v>2.7066984994306145E-3</v>
      </c>
      <c r="I314">
        <v>0</v>
      </c>
      <c r="J314">
        <v>1.09313333333333</v>
      </c>
      <c r="K314">
        <v>0</v>
      </c>
      <c r="L314">
        <v>4.8666666666666698</v>
      </c>
    </row>
    <row r="315" spans="1:12" x14ac:dyDescent="0.3">
      <c r="A315" t="s">
        <v>135</v>
      </c>
      <c r="B315" s="1">
        <v>40634</v>
      </c>
      <c r="C315">
        <v>43560</v>
      </c>
      <c r="D315">
        <v>17717</v>
      </c>
      <c r="E315">
        <v>168922</v>
      </c>
      <c r="F315">
        <v>-8.9310534502847882E-4</v>
      </c>
      <c r="G315">
        <v>2.0284232284287248E-3</v>
      </c>
      <c r="H315">
        <v>1.7778317590437397E-3</v>
      </c>
      <c r="I315">
        <v>1</v>
      </c>
      <c r="J315">
        <v>1.41163333333333</v>
      </c>
      <c r="K315">
        <v>0</v>
      </c>
      <c r="L315">
        <v>4.7333333333333298</v>
      </c>
    </row>
    <row r="316" spans="1:12" x14ac:dyDescent="0.3">
      <c r="A316" t="s">
        <v>135</v>
      </c>
      <c r="B316" s="1">
        <v>40725</v>
      </c>
      <c r="C316">
        <v>43364</v>
      </c>
      <c r="D316">
        <v>17375</v>
      </c>
      <c r="E316">
        <v>168923</v>
      </c>
      <c r="F316">
        <v>5.9198920211695341E-6</v>
      </c>
      <c r="G316">
        <v>-6.4915079567564866E-4</v>
      </c>
      <c r="H316">
        <v>1.2218657987191392E-3</v>
      </c>
      <c r="I316">
        <v>1</v>
      </c>
      <c r="J316">
        <v>1.56206666666667</v>
      </c>
      <c r="K316">
        <v>0</v>
      </c>
      <c r="L316">
        <v>4.9666666666666703</v>
      </c>
    </row>
    <row r="317" spans="1:12" x14ac:dyDescent="0.3">
      <c r="A317" t="s">
        <v>135</v>
      </c>
      <c r="B317" s="1">
        <v>40817</v>
      </c>
      <c r="C317">
        <v>43263</v>
      </c>
      <c r="D317">
        <v>17515</v>
      </c>
      <c r="E317">
        <v>167907</v>
      </c>
      <c r="F317">
        <v>-6.0145746878755412E-3</v>
      </c>
      <c r="G317">
        <v>-1.6981631383985001E-3</v>
      </c>
      <c r="H317">
        <v>-9.9965229782180689E-4</v>
      </c>
      <c r="I317">
        <v>1</v>
      </c>
      <c r="J317">
        <v>1.49556666666667</v>
      </c>
      <c r="K317">
        <v>0</v>
      </c>
      <c r="L317">
        <v>5.3333333333333304</v>
      </c>
    </row>
    <row r="318" spans="1:12" x14ac:dyDescent="0.3">
      <c r="A318" t="s">
        <v>135</v>
      </c>
      <c r="B318" s="1">
        <v>40909</v>
      </c>
      <c r="C318">
        <v>42914</v>
      </c>
      <c r="D318">
        <v>17286</v>
      </c>
      <c r="E318">
        <v>167552</v>
      </c>
      <c r="F318">
        <v>-2.1142656351432637E-3</v>
      </c>
      <c r="G318">
        <v>-2.3749465074744082E-3</v>
      </c>
      <c r="H318">
        <v>-2.8244381308780882E-3</v>
      </c>
      <c r="I318">
        <v>1</v>
      </c>
      <c r="J318">
        <v>1.0429999999999999</v>
      </c>
      <c r="K318">
        <v>0</v>
      </c>
      <c r="L318">
        <v>5.5</v>
      </c>
    </row>
    <row r="319" spans="1:12" x14ac:dyDescent="0.3">
      <c r="A319" t="s">
        <v>135</v>
      </c>
      <c r="B319" s="1">
        <v>41000</v>
      </c>
      <c r="C319">
        <v>42880</v>
      </c>
      <c r="D319">
        <v>17222</v>
      </c>
      <c r="E319">
        <v>167640</v>
      </c>
      <c r="F319">
        <v>5.2521008403361342E-4</v>
      </c>
      <c r="G319">
        <v>-3.7767762926278611E-3</v>
      </c>
      <c r="H319">
        <v>-2.2348933981848449E-3</v>
      </c>
      <c r="I319">
        <v>1</v>
      </c>
      <c r="J319">
        <v>0.69603333333333295</v>
      </c>
      <c r="K319">
        <v>1</v>
      </c>
      <c r="L319">
        <v>5.7</v>
      </c>
    </row>
    <row r="320" spans="1:12" x14ac:dyDescent="0.3">
      <c r="A320" t="s">
        <v>135</v>
      </c>
      <c r="B320" s="1">
        <v>41091</v>
      </c>
      <c r="C320">
        <v>42788</v>
      </c>
      <c r="D320">
        <v>16992</v>
      </c>
      <c r="E320">
        <v>166923</v>
      </c>
      <c r="F320">
        <v>-4.2770221904080176E-3</v>
      </c>
      <c r="G320">
        <v>-1.927119798287909E-3</v>
      </c>
      <c r="H320">
        <v>-2.495182582178557E-3</v>
      </c>
      <c r="I320">
        <v>1</v>
      </c>
      <c r="J320">
        <v>0.35856666666666698</v>
      </c>
      <c r="K320">
        <v>1</v>
      </c>
      <c r="L320">
        <v>5.9</v>
      </c>
    </row>
    <row r="321" spans="1:12" x14ac:dyDescent="0.3">
      <c r="A321" t="s">
        <v>135</v>
      </c>
      <c r="B321" s="1">
        <v>41183</v>
      </c>
      <c r="C321">
        <v>43098</v>
      </c>
      <c r="D321">
        <v>16760</v>
      </c>
      <c r="E321">
        <v>165754</v>
      </c>
      <c r="F321">
        <v>-7.0032290337460985E-3</v>
      </c>
      <c r="G321">
        <v>-1.8674875504462187E-3</v>
      </c>
      <c r="H321">
        <v>-7.7444956594409158E-4</v>
      </c>
      <c r="I321">
        <v>1</v>
      </c>
      <c r="J321">
        <v>0.19513333333333299</v>
      </c>
      <c r="K321">
        <v>1</v>
      </c>
      <c r="L321">
        <v>6.2333333333333298</v>
      </c>
    </row>
    <row r="322" spans="1:12" x14ac:dyDescent="0.3">
      <c r="A322" t="s">
        <v>135</v>
      </c>
      <c r="B322" s="1">
        <v>41275</v>
      </c>
      <c r="C322">
        <v>43081</v>
      </c>
      <c r="D322">
        <v>16142</v>
      </c>
      <c r="E322">
        <v>166290</v>
      </c>
      <c r="F322">
        <v>3.2337077838242214E-3</v>
      </c>
      <c r="G322">
        <v>-7.6641828209979821E-4</v>
      </c>
      <c r="H322">
        <v>4.3526151352559015E-4</v>
      </c>
      <c r="I322">
        <v>1</v>
      </c>
      <c r="J322">
        <v>0.211466666666667</v>
      </c>
      <c r="K322">
        <v>1</v>
      </c>
      <c r="L322">
        <v>6.7666666666666702</v>
      </c>
    </row>
    <row r="323" spans="1:12" x14ac:dyDescent="0.3">
      <c r="A323" t="s">
        <v>135</v>
      </c>
      <c r="B323" s="1">
        <v>41365</v>
      </c>
      <c r="C323">
        <v>42865</v>
      </c>
      <c r="D323">
        <v>16211</v>
      </c>
      <c r="E323">
        <v>165988</v>
      </c>
      <c r="F323">
        <v>-1.8161043959348127E-3</v>
      </c>
      <c r="G323">
        <v>1.359728540210707E-3</v>
      </c>
      <c r="H323">
        <v>2.2506764722572274E-4</v>
      </c>
      <c r="I323">
        <v>1</v>
      </c>
      <c r="J323">
        <v>0.20680000000000001</v>
      </c>
      <c r="K323">
        <v>1</v>
      </c>
      <c r="L323">
        <v>7.1333333333333302</v>
      </c>
    </row>
    <row r="324" spans="1:12" x14ac:dyDescent="0.3">
      <c r="A324" t="s">
        <v>135</v>
      </c>
      <c r="B324" s="1">
        <v>41456</v>
      </c>
      <c r="C324">
        <v>42922</v>
      </c>
      <c r="D324">
        <v>16540</v>
      </c>
      <c r="E324">
        <v>166989</v>
      </c>
      <c r="F324">
        <v>6.0305564257657181E-3</v>
      </c>
      <c r="G324">
        <v>2.5711449509468356E-3</v>
      </c>
      <c r="H324">
        <v>1.6716469606491368E-3</v>
      </c>
      <c r="I324">
        <v>0</v>
      </c>
      <c r="J324">
        <v>0.2235</v>
      </c>
      <c r="K324">
        <v>1</v>
      </c>
      <c r="L324">
        <v>7.5333333333333297</v>
      </c>
    </row>
    <row r="325" spans="1:12" x14ac:dyDescent="0.3">
      <c r="A325" t="s">
        <v>135</v>
      </c>
      <c r="B325" s="1">
        <v>41548</v>
      </c>
      <c r="C325">
        <v>42820</v>
      </c>
      <c r="D325">
        <v>16819</v>
      </c>
      <c r="E325">
        <v>168050</v>
      </c>
      <c r="F325">
        <v>6.3537119211445068E-3</v>
      </c>
      <c r="G325">
        <v>3.0942099948931671E-3</v>
      </c>
      <c r="H325">
        <v>3.0290967235020376E-3</v>
      </c>
      <c r="I325">
        <v>0</v>
      </c>
      <c r="J325">
        <v>0.2409</v>
      </c>
      <c r="K325">
        <v>1</v>
      </c>
      <c r="L325">
        <v>7.6333333333333302</v>
      </c>
    </row>
    <row r="326" spans="1:12" x14ac:dyDescent="0.3">
      <c r="A326" t="s">
        <v>135</v>
      </c>
      <c r="B326" s="1">
        <v>41640</v>
      </c>
      <c r="C326">
        <v>43167</v>
      </c>
      <c r="D326">
        <v>16956</v>
      </c>
      <c r="E326">
        <v>167891</v>
      </c>
      <c r="F326">
        <v>-9.4614698006545666E-4</v>
      </c>
      <c r="G326">
        <v>3.9572147353249699E-3</v>
      </c>
      <c r="H326">
        <v>3.8472370286646049E-3</v>
      </c>
      <c r="I326">
        <v>0</v>
      </c>
      <c r="J326">
        <v>0.29513333333333303</v>
      </c>
      <c r="K326">
        <v>1</v>
      </c>
      <c r="L326">
        <v>7.8333333333333304</v>
      </c>
    </row>
    <row r="327" spans="1:12" x14ac:dyDescent="0.3">
      <c r="A327" t="s">
        <v>135</v>
      </c>
      <c r="B327" s="1">
        <v>41730</v>
      </c>
      <c r="C327">
        <v>43252</v>
      </c>
      <c r="D327">
        <v>16705</v>
      </c>
      <c r="E327">
        <v>168873</v>
      </c>
      <c r="F327">
        <v>5.8490330035558787E-3</v>
      </c>
      <c r="G327">
        <v>4.5432414341642661E-3</v>
      </c>
      <c r="H327">
        <v>4.9572396916411242E-3</v>
      </c>
      <c r="I327">
        <v>0</v>
      </c>
      <c r="J327">
        <v>0.29856666666666698</v>
      </c>
      <c r="K327">
        <v>1</v>
      </c>
      <c r="L327">
        <v>7.56666666666667</v>
      </c>
    </row>
    <row r="328" spans="1:12" x14ac:dyDescent="0.3">
      <c r="A328" t="s">
        <v>135</v>
      </c>
      <c r="B328" s="1">
        <v>41821</v>
      </c>
      <c r="C328">
        <v>43257</v>
      </c>
      <c r="D328">
        <v>16534</v>
      </c>
      <c r="E328">
        <v>169295</v>
      </c>
      <c r="F328">
        <v>2.498919306224204E-3</v>
      </c>
      <c r="G328">
        <v>4.4632818989155301E-3</v>
      </c>
      <c r="H328">
        <v>4.5380318246147728E-3</v>
      </c>
      <c r="I328">
        <v>0</v>
      </c>
      <c r="J328">
        <v>0.164566666666667</v>
      </c>
      <c r="K328">
        <v>1</v>
      </c>
      <c r="L328">
        <v>7.2</v>
      </c>
    </row>
    <row r="329" spans="1:12" x14ac:dyDescent="0.3">
      <c r="A329" t="s">
        <v>135</v>
      </c>
      <c r="B329" s="1">
        <v>41913</v>
      </c>
      <c r="C329">
        <v>42865</v>
      </c>
      <c r="D329">
        <v>16283</v>
      </c>
      <c r="E329">
        <v>170812</v>
      </c>
      <c r="F329">
        <v>8.9606899199621958E-3</v>
      </c>
      <c r="G329">
        <v>5.2717315662448713E-3</v>
      </c>
      <c r="H329">
        <v>4.1201943950003603E-3</v>
      </c>
      <c r="I329">
        <v>0</v>
      </c>
      <c r="J329">
        <v>8.1466666666666701E-2</v>
      </c>
      <c r="K329">
        <v>1</v>
      </c>
      <c r="L329">
        <v>7.1333333333333302</v>
      </c>
    </row>
    <row r="330" spans="1:12" x14ac:dyDescent="0.3">
      <c r="A330" t="s">
        <v>135</v>
      </c>
      <c r="B330" s="1">
        <v>42005</v>
      </c>
      <c r="C330">
        <v>43095</v>
      </c>
      <c r="D330">
        <v>17260</v>
      </c>
      <c r="E330">
        <v>171829</v>
      </c>
      <c r="F330">
        <v>5.9539142449008264E-3</v>
      </c>
      <c r="G330">
        <v>4.7876949483024196E-3</v>
      </c>
      <c r="H330">
        <v>4.2784860535416908E-3</v>
      </c>
      <c r="I330">
        <v>1</v>
      </c>
      <c r="J330">
        <v>4.6033333333333301E-2</v>
      </c>
      <c r="K330">
        <v>1</v>
      </c>
      <c r="L330">
        <v>7.1</v>
      </c>
    </row>
    <row r="331" spans="1:12" x14ac:dyDescent="0.3">
      <c r="A331" t="s">
        <v>135</v>
      </c>
      <c r="B331" s="1">
        <v>42095</v>
      </c>
      <c r="C331">
        <v>43050</v>
      </c>
      <c r="D331">
        <v>17483</v>
      </c>
      <c r="E331">
        <v>172361</v>
      </c>
      <c r="F331">
        <v>3.0961013565812523E-3</v>
      </c>
      <c r="G331">
        <v>4.3202900130023501E-3</v>
      </c>
      <c r="H331">
        <v>4.7518969111510784E-3</v>
      </c>
      <c r="I331">
        <v>1</v>
      </c>
      <c r="J331">
        <v>-6.5333333333333302E-3</v>
      </c>
      <c r="K331">
        <v>1</v>
      </c>
      <c r="L331">
        <v>6.93333333333333</v>
      </c>
    </row>
    <row r="332" spans="1:12" x14ac:dyDescent="0.3">
      <c r="A332" t="s">
        <v>135</v>
      </c>
      <c r="B332" s="1">
        <v>42186</v>
      </c>
      <c r="C332">
        <v>43032</v>
      </c>
      <c r="D332">
        <v>17315</v>
      </c>
      <c r="E332">
        <v>172952</v>
      </c>
      <c r="F332">
        <v>3.4288499138436187E-3</v>
      </c>
      <c r="G332">
        <v>4.3607338303742298E-3</v>
      </c>
      <c r="H332">
        <v>4.7279812606639271E-3</v>
      </c>
      <c r="I332">
        <v>1</v>
      </c>
      <c r="J332">
        <v>-2.7799999999999998E-2</v>
      </c>
      <c r="K332">
        <v>1</v>
      </c>
      <c r="L332">
        <v>6.8</v>
      </c>
    </row>
    <row r="333" spans="1:12" x14ac:dyDescent="0.3">
      <c r="A333" t="s">
        <v>135</v>
      </c>
      <c r="B333" s="1">
        <v>42278</v>
      </c>
      <c r="C333">
        <v>43154</v>
      </c>
      <c r="D333">
        <v>17090</v>
      </c>
      <c r="E333">
        <v>172980</v>
      </c>
      <c r="F333">
        <v>1.6189462972385403E-4</v>
      </c>
      <c r="G333">
        <v>3.6362529319568918E-3</v>
      </c>
      <c r="H333">
        <v>5.051404570290915E-3</v>
      </c>
      <c r="I333">
        <v>1</v>
      </c>
      <c r="J333">
        <v>-8.9166666666666602E-2</v>
      </c>
      <c r="K333">
        <v>1</v>
      </c>
      <c r="L333">
        <v>6.7333333333333298</v>
      </c>
    </row>
    <row r="334" spans="1:12" x14ac:dyDescent="0.3">
      <c r="A334" t="s">
        <v>135</v>
      </c>
      <c r="B334" s="1">
        <v>42370</v>
      </c>
      <c r="C334">
        <v>43417</v>
      </c>
      <c r="D334">
        <v>17422</v>
      </c>
      <c r="E334">
        <v>174565</v>
      </c>
      <c r="F334">
        <v>9.1629090068215974E-3</v>
      </c>
      <c r="G334">
        <v>5.2619632781108648E-3</v>
      </c>
      <c r="H334">
        <v>5.4046705043528098E-3</v>
      </c>
      <c r="I334">
        <v>0</v>
      </c>
      <c r="J334">
        <v>-0.18606666666666699</v>
      </c>
      <c r="K334">
        <v>1</v>
      </c>
      <c r="L334">
        <v>6.4666666666666703</v>
      </c>
    </row>
    <row r="335" spans="1:12" x14ac:dyDescent="0.3">
      <c r="A335" t="s">
        <v>135</v>
      </c>
      <c r="B335" s="1">
        <v>42461</v>
      </c>
      <c r="C335">
        <v>43504</v>
      </c>
      <c r="D335">
        <v>17721</v>
      </c>
      <c r="E335">
        <v>174972</v>
      </c>
      <c r="F335">
        <v>2.3315097528141381E-3</v>
      </c>
      <c r="G335">
        <v>6.2615484520089594E-3</v>
      </c>
      <c r="H335">
        <v>5.6877570033125897E-3</v>
      </c>
      <c r="I335">
        <v>0</v>
      </c>
      <c r="J335">
        <v>-0.2581</v>
      </c>
      <c r="K335">
        <v>1</v>
      </c>
      <c r="L335">
        <v>6.2666666666666702</v>
      </c>
    </row>
    <row r="336" spans="1:12" x14ac:dyDescent="0.3">
      <c r="A336" t="s">
        <v>135</v>
      </c>
      <c r="B336" s="1">
        <v>42552</v>
      </c>
      <c r="C336">
        <v>43704</v>
      </c>
      <c r="D336">
        <v>18259</v>
      </c>
      <c r="E336">
        <v>176936</v>
      </c>
      <c r="F336">
        <v>1.1224653087351119E-2</v>
      </c>
      <c r="G336">
        <v>7.2447108959241323E-3</v>
      </c>
      <c r="H336">
        <v>6.4565534867903991E-3</v>
      </c>
      <c r="I336">
        <v>0</v>
      </c>
      <c r="J336">
        <v>-0.29809999999999998</v>
      </c>
      <c r="K336">
        <v>1</v>
      </c>
      <c r="L336">
        <v>5.8333333333333304</v>
      </c>
    </row>
    <row r="337" spans="1:12" x14ac:dyDescent="0.3">
      <c r="A337" t="s">
        <v>135</v>
      </c>
      <c r="B337" s="1">
        <v>42644</v>
      </c>
      <c r="C337">
        <v>44018</v>
      </c>
      <c r="D337">
        <v>18563</v>
      </c>
      <c r="E337">
        <v>178427</v>
      </c>
      <c r="F337">
        <v>8.4267757833340878E-3</v>
      </c>
      <c r="G337">
        <v>7.1742141541974698E-3</v>
      </c>
      <c r="H337">
        <v>7.4733888534763348E-3</v>
      </c>
      <c r="I337">
        <v>0</v>
      </c>
      <c r="J337">
        <v>-0.3125</v>
      </c>
      <c r="K337">
        <v>1</v>
      </c>
      <c r="L337">
        <v>5.5333333333333297</v>
      </c>
    </row>
    <row r="338" spans="1:12" x14ac:dyDescent="0.3">
      <c r="A338" t="s">
        <v>135</v>
      </c>
      <c r="B338" s="1">
        <v>42736</v>
      </c>
      <c r="C338">
        <v>43698</v>
      </c>
      <c r="D338">
        <v>18239</v>
      </c>
      <c r="E338">
        <v>179333</v>
      </c>
      <c r="F338">
        <v>5.0777068492997134E-3</v>
      </c>
      <c r="G338">
        <v>8.1638606429397208E-3</v>
      </c>
      <c r="H338">
        <v>7.2956253455757226E-3</v>
      </c>
      <c r="I338">
        <v>0</v>
      </c>
      <c r="J338">
        <v>-0.32779999999999998</v>
      </c>
      <c r="K338">
        <v>1</v>
      </c>
      <c r="L338">
        <v>5.2333333333333298</v>
      </c>
    </row>
    <row r="339" spans="1:12" x14ac:dyDescent="0.3">
      <c r="A339" t="s">
        <v>135</v>
      </c>
      <c r="B339" s="1">
        <v>42826</v>
      </c>
      <c r="C339">
        <v>43913</v>
      </c>
      <c r="D339">
        <v>18355</v>
      </c>
      <c r="E339">
        <v>180913</v>
      </c>
      <c r="F339">
        <v>8.8104252981882868E-3</v>
      </c>
      <c r="G339">
        <v>7.5026429157729613E-3</v>
      </c>
      <c r="H339">
        <v>7.6158875267123612E-3</v>
      </c>
      <c r="I339">
        <v>0</v>
      </c>
      <c r="J339">
        <v>-0.32996666666666702</v>
      </c>
      <c r="K339">
        <v>1</v>
      </c>
      <c r="L339">
        <v>5.0333333333333297</v>
      </c>
    </row>
    <row r="340" spans="1:12" x14ac:dyDescent="0.3">
      <c r="A340" t="s">
        <v>135</v>
      </c>
      <c r="B340" s="1">
        <v>42917</v>
      </c>
      <c r="C340">
        <v>44296</v>
      </c>
      <c r="D340">
        <v>18554</v>
      </c>
      <c r="E340">
        <v>182230</v>
      </c>
      <c r="F340">
        <v>7.2797421965254015E-3</v>
      </c>
      <c r="G340">
        <v>6.7319567632602648E-3</v>
      </c>
      <c r="H340">
        <v>6.8748677959257444E-3</v>
      </c>
      <c r="I340">
        <v>0</v>
      </c>
      <c r="J340">
        <v>-0.329633333333333</v>
      </c>
      <c r="K340">
        <v>1</v>
      </c>
      <c r="L340">
        <v>4.7333333333333298</v>
      </c>
    </row>
    <row r="341" spans="1:12" x14ac:dyDescent="0.3">
      <c r="A341" t="s">
        <v>135</v>
      </c>
      <c r="B341" s="1">
        <v>43009</v>
      </c>
      <c r="C341">
        <v>44383</v>
      </c>
      <c r="D341">
        <v>18847</v>
      </c>
      <c r="E341">
        <v>183673</v>
      </c>
      <c r="F341">
        <v>7.9185644515173126E-3</v>
      </c>
      <c r="G341">
        <v>6.9239183877692814E-3</v>
      </c>
      <c r="H341">
        <v>5.9873451923536372E-3</v>
      </c>
      <c r="I341">
        <v>0</v>
      </c>
      <c r="J341">
        <v>-0.32879999999999998</v>
      </c>
      <c r="K341">
        <v>1</v>
      </c>
      <c r="L341">
        <v>4.43333333333333</v>
      </c>
    </row>
    <row r="342" spans="1:12" x14ac:dyDescent="0.3">
      <c r="A342" t="s">
        <v>135</v>
      </c>
      <c r="B342" s="1">
        <v>43101</v>
      </c>
      <c r="C342">
        <v>44650</v>
      </c>
      <c r="D342">
        <v>18995</v>
      </c>
      <c r="E342">
        <v>184513</v>
      </c>
      <c r="F342">
        <v>4.5733450207706087E-3</v>
      </c>
      <c r="G342">
        <v>5.6046568397974932E-3</v>
      </c>
      <c r="H342">
        <v>5.8424850586866134E-3</v>
      </c>
      <c r="I342">
        <v>1</v>
      </c>
      <c r="J342">
        <v>-0.32829999999999998</v>
      </c>
      <c r="K342">
        <v>1</v>
      </c>
      <c r="L342">
        <v>4.06666666666667</v>
      </c>
    </row>
    <row r="343" spans="1:12" x14ac:dyDescent="0.3">
      <c r="A343" t="s">
        <v>135</v>
      </c>
      <c r="B343" s="1">
        <v>43191</v>
      </c>
      <c r="C343">
        <v>44823</v>
      </c>
      <c r="D343">
        <v>18917</v>
      </c>
      <c r="E343">
        <v>185627</v>
      </c>
      <c r="F343">
        <v>6.0375149718448025E-3</v>
      </c>
      <c r="G343">
        <v>4.9614455832185222E-3</v>
      </c>
      <c r="H343">
        <v>5.3081037286425306E-3</v>
      </c>
      <c r="I343">
        <v>1</v>
      </c>
      <c r="J343">
        <v>-0.32523333333333299</v>
      </c>
      <c r="K343">
        <v>1</v>
      </c>
      <c r="L343">
        <v>3.9</v>
      </c>
    </row>
    <row r="344" spans="1:12" x14ac:dyDescent="0.3">
      <c r="A344" t="s">
        <v>135</v>
      </c>
      <c r="B344" s="1">
        <v>43282</v>
      </c>
      <c r="C344">
        <v>44823</v>
      </c>
      <c r="D344">
        <v>19051</v>
      </c>
      <c r="E344">
        <v>186038</v>
      </c>
      <c r="F344">
        <v>2.2141175583293379E-3</v>
      </c>
      <c r="G344">
        <v>4.391683890490999E-3</v>
      </c>
      <c r="H344">
        <v>4.7787223851062793E-3</v>
      </c>
      <c r="I344">
        <v>1</v>
      </c>
      <c r="J344">
        <v>-0.31950000000000001</v>
      </c>
      <c r="K344">
        <v>1</v>
      </c>
      <c r="L344">
        <v>3.8</v>
      </c>
    </row>
    <row r="345" spans="1:12" x14ac:dyDescent="0.3">
      <c r="A345" t="s">
        <v>135</v>
      </c>
      <c r="B345" s="1">
        <v>43374</v>
      </c>
      <c r="C345">
        <v>45061</v>
      </c>
      <c r="D345">
        <v>19099</v>
      </c>
      <c r="E345">
        <v>186794</v>
      </c>
      <c r="F345">
        <v>4.0636859136305489E-3</v>
      </c>
      <c r="G345">
        <v>4.1918294446912059E-3</v>
      </c>
      <c r="H345">
        <v>4.1206261723693892E-3</v>
      </c>
      <c r="I345">
        <v>1</v>
      </c>
      <c r="J345">
        <v>-0.31533333333333302</v>
      </c>
      <c r="K345">
        <v>1</v>
      </c>
      <c r="L345">
        <v>3.6</v>
      </c>
    </row>
    <row r="346" spans="1:12" x14ac:dyDescent="0.3">
      <c r="A346" t="s">
        <v>135</v>
      </c>
      <c r="B346" s="1">
        <v>43466</v>
      </c>
      <c r="C346">
        <v>45362</v>
      </c>
      <c r="D346">
        <v>19158</v>
      </c>
      <c r="E346">
        <v>187741</v>
      </c>
      <c r="F346">
        <v>5.069755987879696E-3</v>
      </c>
      <c r="G346">
        <v>3.6467046427940625E-3</v>
      </c>
      <c r="H346">
        <v>4.114938027294685E-3</v>
      </c>
      <c r="I346">
        <v>1</v>
      </c>
      <c r="J346">
        <v>-0.30853333333333299</v>
      </c>
      <c r="K346">
        <v>1</v>
      </c>
      <c r="L346">
        <v>3.43333333333333</v>
      </c>
    </row>
    <row r="347" spans="1:12" x14ac:dyDescent="0.3">
      <c r="A347" t="s">
        <v>135</v>
      </c>
      <c r="B347" s="1">
        <v>43556</v>
      </c>
      <c r="C347">
        <v>45433</v>
      </c>
      <c r="D347">
        <v>19401</v>
      </c>
      <c r="E347">
        <v>188412</v>
      </c>
      <c r="F347">
        <v>3.5740727917716428E-3</v>
      </c>
      <c r="G347">
        <v>4.1105867321777302E-3</v>
      </c>
      <c r="H347">
        <v>1.1173989390799491E-3</v>
      </c>
      <c r="I347">
        <v>1</v>
      </c>
      <c r="J347">
        <v>-0.31709999999999999</v>
      </c>
      <c r="K347">
        <v>1</v>
      </c>
      <c r="L347">
        <v>3.3333333333333299</v>
      </c>
    </row>
    <row r="348" spans="1:12" x14ac:dyDescent="0.3">
      <c r="A348" t="s">
        <v>135</v>
      </c>
      <c r="B348" s="1">
        <v>43647</v>
      </c>
      <c r="C348">
        <v>45621</v>
      </c>
      <c r="D348">
        <v>19423</v>
      </c>
      <c r="E348">
        <v>189036</v>
      </c>
      <c r="F348">
        <v>3.3118909623590853E-3</v>
      </c>
      <c r="G348">
        <v>3.0879782031995143E-4</v>
      </c>
      <c r="H348">
        <v>-1.1401578871016617E-2</v>
      </c>
      <c r="I348">
        <v>1</v>
      </c>
      <c r="J348">
        <v>-0.39673333333333299</v>
      </c>
      <c r="K348">
        <v>1</v>
      </c>
      <c r="L348">
        <v>3.4666666666666699</v>
      </c>
    </row>
    <row r="349" spans="1:12" x14ac:dyDescent="0.3">
      <c r="A349" t="s">
        <v>135</v>
      </c>
      <c r="B349" s="1">
        <v>43739</v>
      </c>
      <c r="C349">
        <v>45774</v>
      </c>
      <c r="D349">
        <v>19611</v>
      </c>
      <c r="E349">
        <v>189893</v>
      </c>
      <c r="F349">
        <v>4.5335280052476775E-3</v>
      </c>
      <c r="G349">
        <v>-1.7788898799725315E-2</v>
      </c>
      <c r="H349">
        <v>-9.0772705913088768E-4</v>
      </c>
      <c r="I349">
        <v>1</v>
      </c>
      <c r="J349">
        <v>-0.40296666666666697</v>
      </c>
      <c r="K349">
        <v>1</v>
      </c>
      <c r="L349">
        <v>3.4</v>
      </c>
    </row>
    <row r="350" spans="1:12" x14ac:dyDescent="0.3">
      <c r="A350" t="s">
        <v>135</v>
      </c>
      <c r="B350" s="1">
        <v>43831</v>
      </c>
      <c r="C350">
        <v>45098</v>
      </c>
      <c r="D350">
        <v>19179</v>
      </c>
      <c r="E350">
        <v>187055</v>
      </c>
      <c r="F350">
        <v>-1.4945258645658344E-2</v>
      </c>
      <c r="G350">
        <v>-2.9995836387135101E-3</v>
      </c>
      <c r="H350">
        <v>-1.81177088913179E-3</v>
      </c>
      <c r="I350">
        <v>1</v>
      </c>
      <c r="J350">
        <v>-0.40550000000000003</v>
      </c>
      <c r="K350">
        <v>1</v>
      </c>
      <c r="L350">
        <v>2.93333333333333</v>
      </c>
    </row>
    <row r="351" spans="1:12" x14ac:dyDescent="0.3">
      <c r="A351" t="s">
        <v>135</v>
      </c>
      <c r="B351" s="1">
        <v>43922</v>
      </c>
      <c r="C351">
        <v>43716</v>
      </c>
      <c r="D351">
        <v>17514</v>
      </c>
      <c r="E351">
        <v>171077</v>
      </c>
      <c r="F351">
        <v>-8.5418727112346632E-2</v>
      </c>
      <c r="G351">
        <v>-3.9136719956106509E-3</v>
      </c>
      <c r="H351">
        <v>-2.7094115026156957E-3</v>
      </c>
      <c r="I351">
        <v>1</v>
      </c>
      <c r="J351">
        <v>-0.30066666666666703</v>
      </c>
      <c r="K351">
        <v>1</v>
      </c>
      <c r="L351">
        <v>3.7666666666666702</v>
      </c>
    </row>
    <row r="352" spans="1:12" x14ac:dyDescent="0.3">
      <c r="A352" t="s">
        <v>135</v>
      </c>
      <c r="B352" s="1">
        <v>44013</v>
      </c>
      <c r="C352">
        <v>46846</v>
      </c>
      <c r="D352">
        <v>19293</v>
      </c>
      <c r="E352">
        <v>184339</v>
      </c>
      <c r="F352">
        <v>7.7520648596830666E-2</v>
      </c>
      <c r="G352">
        <v>-6.0254719958252349E-3</v>
      </c>
      <c r="H352">
        <v>-2.5603645288802615E-3</v>
      </c>
      <c r="I352">
        <v>1</v>
      </c>
      <c r="J352">
        <v>-0.471733333333333</v>
      </c>
      <c r="K352">
        <v>1</v>
      </c>
      <c r="L352">
        <v>4.5</v>
      </c>
    </row>
    <row r="353" spans="1:12" x14ac:dyDescent="0.3">
      <c r="A353" t="s">
        <v>135</v>
      </c>
      <c r="B353" s="1">
        <v>44105</v>
      </c>
      <c r="C353">
        <v>46813</v>
      </c>
      <c r="D353">
        <v>18677</v>
      </c>
      <c r="E353">
        <v>184107</v>
      </c>
      <c r="F353">
        <v>-1.2585508221266254E-3</v>
      </c>
      <c r="G353">
        <v>-1.2376141332177267E-3</v>
      </c>
      <c r="H353">
        <v>-2.3166763045908592E-3</v>
      </c>
      <c r="I353">
        <v>1</v>
      </c>
      <c r="J353">
        <v>-0.52270000000000005</v>
      </c>
      <c r="K353">
        <v>1</v>
      </c>
      <c r="L353">
        <v>4.06666666666667</v>
      </c>
    </row>
    <row r="354" spans="1:12" x14ac:dyDescent="0.3">
      <c r="A354" t="s">
        <v>136</v>
      </c>
      <c r="B354" s="1">
        <v>36161</v>
      </c>
      <c r="C354">
        <v>19336</v>
      </c>
      <c r="D354">
        <v>8688</v>
      </c>
      <c r="E354">
        <v>77841</v>
      </c>
      <c r="F354">
        <v>1.0449659899267875E-2</v>
      </c>
      <c r="G354">
        <v>8.7630960852476195E-3</v>
      </c>
      <c r="H354">
        <v>8.4261427989071637E-3</v>
      </c>
      <c r="I354">
        <v>0</v>
      </c>
      <c r="J354">
        <v>3.0907333333300002</v>
      </c>
      <c r="K354">
        <v>0</v>
      </c>
      <c r="L354">
        <v>8.9666666666666703</v>
      </c>
    </row>
    <row r="355" spans="1:12" x14ac:dyDescent="0.3">
      <c r="A355" t="s">
        <v>136</v>
      </c>
      <c r="B355" s="1">
        <v>36251</v>
      </c>
      <c r="C355">
        <v>19406</v>
      </c>
      <c r="D355">
        <v>8826</v>
      </c>
      <c r="E355">
        <v>78906</v>
      </c>
      <c r="F355">
        <v>1.3681735846147916E-2</v>
      </c>
      <c r="G355">
        <v>1.0547005437696712E-2</v>
      </c>
      <c r="H355">
        <v>8.9669848629602873E-3</v>
      </c>
      <c r="I355">
        <v>0</v>
      </c>
      <c r="J355">
        <v>2.6340666666699999</v>
      </c>
      <c r="K355">
        <v>0</v>
      </c>
      <c r="L355">
        <v>8.9</v>
      </c>
    </row>
    <row r="356" spans="1:12" x14ac:dyDescent="0.3">
      <c r="A356" t="s">
        <v>136</v>
      </c>
      <c r="B356" s="1">
        <v>36342</v>
      </c>
      <c r="C356">
        <v>19566</v>
      </c>
      <c r="D356">
        <v>8978</v>
      </c>
      <c r="E356">
        <v>80052</v>
      </c>
      <c r="F356">
        <v>1.4523610371834842E-2</v>
      </c>
      <c r="G356">
        <v>1.152168394634691E-2</v>
      </c>
      <c r="H356">
        <v>9.5774117351177072E-3</v>
      </c>
      <c r="I356">
        <v>0</v>
      </c>
      <c r="J356">
        <v>2.6993999999999998</v>
      </c>
      <c r="K356">
        <v>0</v>
      </c>
      <c r="L356">
        <v>8.1333333333333293</v>
      </c>
    </row>
    <row r="357" spans="1:12" x14ac:dyDescent="0.3">
      <c r="A357" t="s">
        <v>136</v>
      </c>
      <c r="B357" s="1">
        <v>36434</v>
      </c>
      <c r="C357">
        <v>19730</v>
      </c>
      <c r="D357">
        <v>9238</v>
      </c>
      <c r="E357">
        <v>81000</v>
      </c>
      <c r="F357">
        <v>1.1842302503372808E-2</v>
      </c>
      <c r="G357">
        <v>1.0870900735739191E-2</v>
      </c>
      <c r="H357">
        <v>9.9201839063051359E-3</v>
      </c>
      <c r="I357">
        <v>0</v>
      </c>
      <c r="J357">
        <v>3.4298000000000002</v>
      </c>
      <c r="K357">
        <v>0</v>
      </c>
      <c r="L357">
        <v>7.7</v>
      </c>
    </row>
    <row r="358" spans="1:12" x14ac:dyDescent="0.3">
      <c r="A358" t="s">
        <v>136</v>
      </c>
      <c r="B358" s="1">
        <v>36526</v>
      </c>
      <c r="C358">
        <v>19826</v>
      </c>
      <c r="D358">
        <v>9242</v>
      </c>
      <c r="E358">
        <v>81576</v>
      </c>
      <c r="F358">
        <v>7.1111111111111115E-3</v>
      </c>
      <c r="G358">
        <v>9.0619783197440316E-3</v>
      </c>
      <c r="H358">
        <v>9.8240330625557117E-3</v>
      </c>
      <c r="I358">
        <v>0</v>
      </c>
      <c r="J358">
        <v>3.5423</v>
      </c>
      <c r="K358">
        <v>0</v>
      </c>
      <c r="L358">
        <v>7.1</v>
      </c>
    </row>
    <row r="359" spans="1:12" x14ac:dyDescent="0.3">
      <c r="A359" t="s">
        <v>136</v>
      </c>
      <c r="B359" s="1">
        <v>36617</v>
      </c>
      <c r="C359">
        <v>19908</v>
      </c>
      <c r="D359">
        <v>9315</v>
      </c>
      <c r="E359">
        <v>82163</v>
      </c>
      <c r="F359">
        <v>7.1957438462292829E-3</v>
      </c>
      <c r="G359">
        <v>8.1125770439814445E-3</v>
      </c>
      <c r="H359">
        <v>7.9500537212978725E-3</v>
      </c>
      <c r="I359">
        <v>0</v>
      </c>
      <c r="J359">
        <v>4.2629999999999999</v>
      </c>
      <c r="K359">
        <v>0</v>
      </c>
      <c r="L359">
        <v>6.8</v>
      </c>
    </row>
    <row r="360" spans="1:12" x14ac:dyDescent="0.3">
      <c r="A360" t="s">
        <v>136</v>
      </c>
      <c r="B360" s="1">
        <v>36708</v>
      </c>
      <c r="C360">
        <v>19979</v>
      </c>
      <c r="D360">
        <v>9378</v>
      </c>
      <c r="E360">
        <v>82544</v>
      </c>
      <c r="F360">
        <v>4.6371237661721213E-3</v>
      </c>
      <c r="G360">
        <v>5.8568926347754933E-3</v>
      </c>
      <c r="H360">
        <v>5.9009465865082714E-3</v>
      </c>
      <c r="I360">
        <v>0</v>
      </c>
      <c r="J360">
        <v>4.7375999999999996</v>
      </c>
      <c r="K360">
        <v>0</v>
      </c>
      <c r="L360">
        <v>6.9</v>
      </c>
    </row>
    <row r="361" spans="1:12" x14ac:dyDescent="0.3">
      <c r="A361" t="s">
        <v>136</v>
      </c>
      <c r="B361" s="1">
        <v>36800</v>
      </c>
      <c r="C361">
        <v>20170</v>
      </c>
      <c r="D361">
        <v>9509</v>
      </c>
      <c r="E361">
        <v>83351</v>
      </c>
      <c r="F361">
        <v>9.7766039930219043E-3</v>
      </c>
      <c r="G361">
        <v>4.470642498214797E-3</v>
      </c>
      <c r="H361">
        <v>3.9368779868658122E-3</v>
      </c>
      <c r="I361">
        <v>1</v>
      </c>
      <c r="J361">
        <v>5.0241666666700002</v>
      </c>
      <c r="K361">
        <v>0</v>
      </c>
      <c r="L361">
        <v>6.6333333333333302</v>
      </c>
    </row>
    <row r="362" spans="1:12" x14ac:dyDescent="0.3">
      <c r="A362" t="s">
        <v>136</v>
      </c>
      <c r="B362" s="1">
        <v>36892</v>
      </c>
      <c r="C362">
        <v>20201</v>
      </c>
      <c r="D362">
        <v>9222</v>
      </c>
      <c r="E362">
        <v>83398</v>
      </c>
      <c r="F362">
        <v>5.6388045734304332E-4</v>
      </c>
      <c r="G362">
        <v>2.6502581901440567E-3</v>
      </c>
      <c r="H362">
        <v>2.7785836716300882E-3</v>
      </c>
      <c r="I362">
        <v>1</v>
      </c>
      <c r="J362">
        <v>4.7450333333300003</v>
      </c>
      <c r="K362">
        <v>0</v>
      </c>
      <c r="L362">
        <v>6.06666666666667</v>
      </c>
    </row>
    <row r="363" spans="1:12" x14ac:dyDescent="0.3">
      <c r="A363" t="s">
        <v>136</v>
      </c>
      <c r="B363" s="1">
        <v>36982</v>
      </c>
      <c r="C363">
        <v>20285</v>
      </c>
      <c r="D363">
        <v>9184</v>
      </c>
      <c r="E363">
        <v>83413</v>
      </c>
      <c r="F363">
        <v>1.7986042830763329E-4</v>
      </c>
      <c r="G363">
        <v>1.5234436178018422E-3</v>
      </c>
      <c r="H363">
        <v>2.9787269024699309E-3</v>
      </c>
      <c r="I363">
        <v>1</v>
      </c>
      <c r="J363">
        <v>4.5907666666700004</v>
      </c>
      <c r="K363">
        <v>0</v>
      </c>
      <c r="L363">
        <v>6.5</v>
      </c>
    </row>
    <row r="364" spans="1:12" x14ac:dyDescent="0.3">
      <c r="A364" t="s">
        <v>136</v>
      </c>
      <c r="B364" s="1">
        <v>37073</v>
      </c>
      <c r="C364">
        <v>20448</v>
      </c>
      <c r="D364">
        <v>9101</v>
      </c>
      <c r="E364">
        <v>83254</v>
      </c>
      <c r="F364">
        <v>-1.906177694124417E-3</v>
      </c>
      <c r="G364">
        <v>1.2874721116190987E-3</v>
      </c>
      <c r="H364">
        <v>3.5390285290837465E-3</v>
      </c>
      <c r="I364">
        <v>1</v>
      </c>
      <c r="J364">
        <v>4.2678333333299996</v>
      </c>
      <c r="K364">
        <v>0</v>
      </c>
      <c r="L364">
        <v>6.3</v>
      </c>
    </row>
    <row r="365" spans="1:12" x14ac:dyDescent="0.3">
      <c r="A365" t="s">
        <v>136</v>
      </c>
      <c r="B365" s="1">
        <v>37165</v>
      </c>
      <c r="C365">
        <v>20647</v>
      </c>
      <c r="D365">
        <v>9051</v>
      </c>
      <c r="E365">
        <v>83171</v>
      </c>
      <c r="F365">
        <v>-9.9694909553895306E-4</v>
      </c>
      <c r="G365">
        <v>2.8865430506442554E-3</v>
      </c>
      <c r="H365">
        <v>2.9072789255094049E-3</v>
      </c>
      <c r="I365">
        <v>1</v>
      </c>
      <c r="J365">
        <v>3.4434999999999998</v>
      </c>
      <c r="K365">
        <v>0</v>
      </c>
      <c r="L365">
        <v>7.4</v>
      </c>
    </row>
    <row r="366" spans="1:12" x14ac:dyDescent="0.3">
      <c r="A366" t="s">
        <v>136</v>
      </c>
      <c r="B366" s="1">
        <v>37257</v>
      </c>
      <c r="C366">
        <v>20808</v>
      </c>
      <c r="D366">
        <v>9185</v>
      </c>
      <c r="E366">
        <v>83886</v>
      </c>
      <c r="F366">
        <v>8.5967464621081874E-3</v>
      </c>
      <c r="G366">
        <v>3.9214423185830313E-3</v>
      </c>
      <c r="H366">
        <v>3.3608201977315161E-3</v>
      </c>
      <c r="I366">
        <v>1</v>
      </c>
      <c r="J366">
        <v>3.3622333333299999</v>
      </c>
      <c r="K366">
        <v>0</v>
      </c>
      <c r="L366">
        <v>7.3333333333333304</v>
      </c>
    </row>
    <row r="367" spans="1:12" x14ac:dyDescent="0.3">
      <c r="A367" t="s">
        <v>136</v>
      </c>
      <c r="B367" s="1">
        <v>37347</v>
      </c>
      <c r="C367">
        <v>21031</v>
      </c>
      <c r="D367">
        <v>9360</v>
      </c>
      <c r="E367">
        <v>84604</v>
      </c>
      <c r="F367">
        <v>8.5592351524688276E-3</v>
      </c>
      <c r="G367">
        <v>5.0504117299874796E-3</v>
      </c>
      <c r="H367">
        <v>2.9586355768291711E-3</v>
      </c>
      <c r="I367">
        <v>1</v>
      </c>
      <c r="J367">
        <v>3.4460000000000002</v>
      </c>
      <c r="K367">
        <v>0</v>
      </c>
      <c r="L367">
        <v>7.3</v>
      </c>
    </row>
    <row r="368" spans="1:12" x14ac:dyDescent="0.3">
      <c r="A368" t="s">
        <v>136</v>
      </c>
      <c r="B368" s="1">
        <v>37438</v>
      </c>
      <c r="C368">
        <v>21188</v>
      </c>
      <c r="D368">
        <v>9432</v>
      </c>
      <c r="E368">
        <v>85057</v>
      </c>
      <c r="F368">
        <v>5.3543567680015133E-3</v>
      </c>
      <c r="G368">
        <v>4.7227151654935136E-3</v>
      </c>
      <c r="H368">
        <v>3.5362901874401837E-3</v>
      </c>
      <c r="I368">
        <v>1</v>
      </c>
      <c r="J368">
        <v>3.3573333333300002</v>
      </c>
      <c r="K368">
        <v>0</v>
      </c>
      <c r="L368">
        <v>7.5</v>
      </c>
    </row>
    <row r="369" spans="1:12" x14ac:dyDescent="0.3">
      <c r="A369" t="s">
        <v>136</v>
      </c>
      <c r="B369" s="1">
        <v>37530</v>
      </c>
      <c r="C369">
        <v>21239</v>
      </c>
      <c r="D369">
        <v>9437</v>
      </c>
      <c r="E369">
        <v>85375</v>
      </c>
      <c r="F369">
        <v>3.7386693628978216E-3</v>
      </c>
      <c r="G369">
        <v>3.4308467891024106E-3</v>
      </c>
      <c r="H369">
        <v>4.2629840089181918E-3</v>
      </c>
      <c r="I369">
        <v>1</v>
      </c>
      <c r="J369">
        <v>3.1088</v>
      </c>
      <c r="K369">
        <v>0</v>
      </c>
      <c r="L369">
        <v>7.9666666666666703</v>
      </c>
    </row>
    <row r="370" spans="1:12" x14ac:dyDescent="0.3">
      <c r="A370" t="s">
        <v>136</v>
      </c>
      <c r="B370" s="1">
        <v>37622</v>
      </c>
      <c r="C370">
        <v>21245</v>
      </c>
      <c r="D370">
        <v>9357</v>
      </c>
      <c r="E370">
        <v>85150</v>
      </c>
      <c r="F370">
        <v>-2.6354319180087846E-3</v>
      </c>
      <c r="G370">
        <v>2.5369812895700656E-3</v>
      </c>
      <c r="H370">
        <v>4.0285965991075628E-3</v>
      </c>
      <c r="I370">
        <v>1</v>
      </c>
      <c r="J370">
        <v>2.6831</v>
      </c>
      <c r="K370">
        <v>0</v>
      </c>
      <c r="L370">
        <v>8.1</v>
      </c>
    </row>
    <row r="371" spans="1:12" x14ac:dyDescent="0.3">
      <c r="A371" t="s">
        <v>136</v>
      </c>
      <c r="B371" s="1">
        <v>37712</v>
      </c>
      <c r="C371">
        <v>21375</v>
      </c>
      <c r="D371">
        <v>9397</v>
      </c>
      <c r="E371">
        <v>85332</v>
      </c>
      <c r="F371">
        <v>2.1374045801526719E-3</v>
      </c>
      <c r="G371">
        <v>2.85731685465652E-3</v>
      </c>
      <c r="H371">
        <v>4.9467934182406987E-3</v>
      </c>
      <c r="I371">
        <v>1</v>
      </c>
      <c r="J371">
        <v>2.3618999999999999</v>
      </c>
      <c r="K371">
        <v>0</v>
      </c>
      <c r="L371">
        <v>8.1</v>
      </c>
    </row>
    <row r="372" spans="1:12" x14ac:dyDescent="0.3">
      <c r="A372" t="s">
        <v>136</v>
      </c>
      <c r="B372" s="1">
        <v>37803</v>
      </c>
      <c r="C372">
        <v>21590</v>
      </c>
      <c r="D372">
        <v>9317</v>
      </c>
      <c r="E372">
        <v>85681</v>
      </c>
      <c r="F372">
        <v>4.0899076548071064E-3</v>
      </c>
      <c r="G372">
        <v>5.1069055593571111E-3</v>
      </c>
      <c r="H372">
        <v>5.5554803100759777E-3</v>
      </c>
      <c r="I372">
        <v>1</v>
      </c>
      <c r="J372">
        <v>2.13923333333</v>
      </c>
      <c r="K372">
        <v>0</v>
      </c>
      <c r="L372">
        <v>8.1333333333333293</v>
      </c>
    </row>
    <row r="373" spans="1:12" x14ac:dyDescent="0.3">
      <c r="A373" t="s">
        <v>136</v>
      </c>
      <c r="B373" s="1">
        <v>37895</v>
      </c>
      <c r="C373">
        <v>21630</v>
      </c>
      <c r="D373">
        <v>9489</v>
      </c>
      <c r="E373">
        <v>86277</v>
      </c>
      <c r="F373">
        <v>6.9560345934337837E-3</v>
      </c>
      <c r="G373">
        <v>7.5570249451285612E-3</v>
      </c>
      <c r="H373">
        <v>6.2671754973606343E-3</v>
      </c>
      <c r="I373">
        <v>0</v>
      </c>
      <c r="J373">
        <v>2.1496333333300002</v>
      </c>
      <c r="K373">
        <v>0</v>
      </c>
      <c r="L373">
        <v>8.3666666666666707</v>
      </c>
    </row>
    <row r="374" spans="1:12" x14ac:dyDescent="0.3">
      <c r="A374" t="s">
        <v>136</v>
      </c>
      <c r="B374" s="1">
        <v>37987</v>
      </c>
      <c r="C374">
        <v>21891</v>
      </c>
      <c r="D374">
        <v>9842</v>
      </c>
      <c r="E374">
        <v>87570</v>
      </c>
      <c r="F374">
        <v>1.4986612886400779E-2</v>
      </c>
      <c r="G374">
        <v>8.8736511638761121E-3</v>
      </c>
      <c r="H374">
        <v>7.1530517690135886E-3</v>
      </c>
      <c r="I374">
        <v>0</v>
      </c>
      <c r="J374">
        <v>2.0629333333300002</v>
      </c>
      <c r="K374">
        <v>0</v>
      </c>
      <c r="L374">
        <v>8.5333333333333297</v>
      </c>
    </row>
    <row r="375" spans="1:12" x14ac:dyDescent="0.3">
      <c r="A375" t="s">
        <v>136</v>
      </c>
      <c r="B375" s="1">
        <v>38078</v>
      </c>
      <c r="C375">
        <v>21941</v>
      </c>
      <c r="D375">
        <v>10004</v>
      </c>
      <c r="E375">
        <v>88412</v>
      </c>
      <c r="F375">
        <v>9.6151650108484647E-3</v>
      </c>
      <c r="G375">
        <v>8.7688100296270683E-3</v>
      </c>
      <c r="H375">
        <v>7.5994955480483892E-3</v>
      </c>
      <c r="I375">
        <v>0</v>
      </c>
      <c r="J375">
        <v>2.0824666666699998</v>
      </c>
      <c r="K375">
        <v>0</v>
      </c>
      <c r="L375">
        <v>7.7666666666666702</v>
      </c>
    </row>
    <row r="376" spans="1:12" x14ac:dyDescent="0.3">
      <c r="A376" t="s">
        <v>136</v>
      </c>
      <c r="B376" s="1">
        <v>38169</v>
      </c>
      <c r="C376">
        <v>21989</v>
      </c>
      <c r="D376">
        <v>10188</v>
      </c>
      <c r="E376">
        <v>89183</v>
      </c>
      <c r="F376">
        <v>8.7205356738904224E-3</v>
      </c>
      <c r="G376">
        <v>8.4301053176195663E-3</v>
      </c>
      <c r="H376">
        <v>7.8710448371632474E-3</v>
      </c>
      <c r="I376">
        <v>0</v>
      </c>
      <c r="J376">
        <v>2.1162999999999998</v>
      </c>
      <c r="K376">
        <v>0</v>
      </c>
      <c r="L376">
        <v>8.8666666666666707</v>
      </c>
    </row>
    <row r="377" spans="1:12" x14ac:dyDescent="0.3">
      <c r="A377" t="s">
        <v>136</v>
      </c>
      <c r="B377" s="1">
        <v>38261</v>
      </c>
      <c r="C377">
        <v>22082</v>
      </c>
      <c r="D377">
        <v>10154</v>
      </c>
      <c r="E377">
        <v>89501</v>
      </c>
      <c r="F377">
        <v>3.5657019835618896E-3</v>
      </c>
      <c r="G377">
        <v>6.6309332760616348E-3</v>
      </c>
      <c r="H377">
        <v>7.4423713735017119E-3</v>
      </c>
      <c r="I377">
        <v>0</v>
      </c>
      <c r="J377">
        <v>2.1636000000000002</v>
      </c>
      <c r="K377">
        <v>0</v>
      </c>
      <c r="L377">
        <v>8.36666666666666</v>
      </c>
    </row>
    <row r="378" spans="1:12" x14ac:dyDescent="0.3">
      <c r="A378" t="s">
        <v>136</v>
      </c>
      <c r="B378" s="1">
        <v>38353</v>
      </c>
      <c r="C378">
        <v>22034</v>
      </c>
      <c r="D378">
        <v>10199</v>
      </c>
      <c r="E378">
        <v>89972</v>
      </c>
      <c r="F378">
        <v>5.2625110333962746E-3</v>
      </c>
      <c r="G378">
        <v>5.4989643434525479E-3</v>
      </c>
      <c r="H378">
        <v>6.3971956238364127E-3</v>
      </c>
      <c r="I378">
        <v>0</v>
      </c>
      <c r="J378">
        <v>2.1402999999999999</v>
      </c>
      <c r="K378">
        <v>0</v>
      </c>
      <c r="L378">
        <v>8.4666666666666703</v>
      </c>
    </row>
    <row r="379" spans="1:12" x14ac:dyDescent="0.3">
      <c r="A379" t="s">
        <v>136</v>
      </c>
      <c r="B379" s="1">
        <v>38443</v>
      </c>
      <c r="C379">
        <v>22092</v>
      </c>
      <c r="D379">
        <v>10131</v>
      </c>
      <c r="E379">
        <v>90511</v>
      </c>
      <c r="F379">
        <v>5.9907526786111233E-3</v>
      </c>
      <c r="G379">
        <v>5.2889337364232002E-3</v>
      </c>
      <c r="H379">
        <v>5.901967826582674E-3</v>
      </c>
      <c r="I379">
        <v>0</v>
      </c>
      <c r="J379">
        <v>2.1246</v>
      </c>
      <c r="K379">
        <v>0</v>
      </c>
      <c r="L379">
        <v>8.5</v>
      </c>
    </row>
    <row r="380" spans="1:12" x14ac:dyDescent="0.3">
      <c r="A380" t="s">
        <v>136</v>
      </c>
      <c r="B380" s="1">
        <v>38534</v>
      </c>
      <c r="C380">
        <v>22062</v>
      </c>
      <c r="D380">
        <v>10126</v>
      </c>
      <c r="E380">
        <v>90869</v>
      </c>
      <c r="F380">
        <v>3.9553203478030294E-3</v>
      </c>
      <c r="G380">
        <v>5.8055074257252811E-3</v>
      </c>
      <c r="H380">
        <v>5.1632300146949167E-3</v>
      </c>
      <c r="I380">
        <v>0</v>
      </c>
      <c r="J380">
        <v>2.1303333333299999</v>
      </c>
      <c r="K380">
        <v>0</v>
      </c>
      <c r="L380">
        <v>8.5</v>
      </c>
    </row>
    <row r="381" spans="1:12" x14ac:dyDescent="0.3">
      <c r="A381" t="s">
        <v>136</v>
      </c>
      <c r="B381" s="1">
        <v>38626</v>
      </c>
      <c r="C381">
        <v>22033</v>
      </c>
      <c r="D381">
        <v>10252</v>
      </c>
      <c r="E381">
        <v>91566</v>
      </c>
      <c r="F381">
        <v>7.6703826387436863E-3</v>
      </c>
      <c r="G381">
        <v>5.4628794171812508E-3</v>
      </c>
      <c r="H381">
        <v>5.9115851510498198E-3</v>
      </c>
      <c r="I381">
        <v>0</v>
      </c>
      <c r="J381">
        <v>2.3434666666699999</v>
      </c>
      <c r="K381">
        <v>0</v>
      </c>
      <c r="L381">
        <v>8.43333333333333</v>
      </c>
    </row>
    <row r="382" spans="1:12" x14ac:dyDescent="0.3">
      <c r="A382" t="s">
        <v>136</v>
      </c>
      <c r="B382" s="1">
        <v>38718</v>
      </c>
      <c r="C382">
        <v>22134</v>
      </c>
      <c r="D382">
        <v>10349</v>
      </c>
      <c r="E382">
        <v>92129</v>
      </c>
      <c r="F382">
        <v>6.148570430072298E-3</v>
      </c>
      <c r="G382">
        <v>6.0255664690682682E-3</v>
      </c>
      <c r="H382">
        <v>6.7818168836772594E-3</v>
      </c>
      <c r="I382">
        <v>0</v>
      </c>
      <c r="J382">
        <v>2.6115666666699999</v>
      </c>
      <c r="K382">
        <v>0</v>
      </c>
      <c r="L382">
        <v>8.56666666666667</v>
      </c>
    </row>
    <row r="383" spans="1:12" x14ac:dyDescent="0.3">
      <c r="A383" t="s">
        <v>136</v>
      </c>
      <c r="B383" s="1">
        <v>38808</v>
      </c>
      <c r="C383">
        <v>22183</v>
      </c>
      <c r="D383">
        <v>10369</v>
      </c>
      <c r="E383">
        <v>92456</v>
      </c>
      <c r="F383">
        <v>3.5493709906761171E-3</v>
      </c>
      <c r="G383">
        <v>7.5053290318653331E-3</v>
      </c>
      <c r="H383">
        <v>7.9508230680794077E-3</v>
      </c>
      <c r="I383">
        <v>0</v>
      </c>
      <c r="J383">
        <v>2.8895</v>
      </c>
      <c r="K383">
        <v>0</v>
      </c>
      <c r="L383">
        <v>8.6666666666666607</v>
      </c>
    </row>
    <row r="384" spans="1:12" x14ac:dyDescent="0.3">
      <c r="A384" t="s">
        <v>136</v>
      </c>
      <c r="B384" s="1">
        <v>38899</v>
      </c>
      <c r="C384">
        <v>22236</v>
      </c>
      <c r="D384">
        <v>10600</v>
      </c>
      <c r="E384">
        <v>93270</v>
      </c>
      <c r="F384">
        <v>8.8041879380462065E-3</v>
      </c>
      <c r="G384">
        <v>8.8060116980018272E-3</v>
      </c>
      <c r="H384">
        <v>8.0383453160299788E-3</v>
      </c>
      <c r="I384">
        <v>0</v>
      </c>
      <c r="J384">
        <v>3.2213666666699998</v>
      </c>
      <c r="K384">
        <v>0</v>
      </c>
      <c r="L384">
        <v>7.9</v>
      </c>
    </row>
    <row r="385" spans="1:12" x14ac:dyDescent="0.3">
      <c r="A385" t="s">
        <v>136</v>
      </c>
      <c r="B385" s="1">
        <v>38991</v>
      </c>
      <c r="C385">
        <v>22326</v>
      </c>
      <c r="D385">
        <v>10776</v>
      </c>
      <c r="E385">
        <v>94329</v>
      </c>
      <c r="F385">
        <v>1.1354133161788356E-2</v>
      </c>
      <c r="G385">
        <v>8.4898928286787738E-3</v>
      </c>
      <c r="H385">
        <v>8.0455596251846149E-3</v>
      </c>
      <c r="I385">
        <v>0</v>
      </c>
      <c r="J385">
        <v>3.5944666666699998</v>
      </c>
      <c r="K385">
        <v>0</v>
      </c>
      <c r="L385">
        <v>7.93333333333333</v>
      </c>
    </row>
    <row r="386" spans="1:12" x14ac:dyDescent="0.3">
      <c r="A386" t="s">
        <v>136</v>
      </c>
      <c r="B386" s="1">
        <v>39083</v>
      </c>
      <c r="C386">
        <v>22428</v>
      </c>
      <c r="D386">
        <v>10877</v>
      </c>
      <c r="E386">
        <v>95666</v>
      </c>
      <c r="F386">
        <v>1.4173795969426157E-2</v>
      </c>
      <c r="G386">
        <v>9.3241951911087768E-3</v>
      </c>
      <c r="H386">
        <v>7.7469111171853053E-3</v>
      </c>
      <c r="I386">
        <v>0</v>
      </c>
      <c r="J386">
        <v>3.8203333333299998</v>
      </c>
      <c r="K386">
        <v>0</v>
      </c>
      <c r="L386">
        <v>7.8333333333333304</v>
      </c>
    </row>
    <row r="387" spans="1:12" x14ac:dyDescent="0.3">
      <c r="A387" t="s">
        <v>136</v>
      </c>
      <c r="B387" s="1">
        <v>39173</v>
      </c>
      <c r="C387">
        <v>22555</v>
      </c>
      <c r="D387">
        <v>10882</v>
      </c>
      <c r="E387">
        <v>96103</v>
      </c>
      <c r="F387">
        <v>4.5679760834570274E-3</v>
      </c>
      <c r="G387">
        <v>8.374963778314962E-3</v>
      </c>
      <c r="H387">
        <v>7.8569008384415974E-3</v>
      </c>
      <c r="I387">
        <v>0</v>
      </c>
      <c r="J387">
        <v>4.0648333333300002</v>
      </c>
      <c r="K387">
        <v>0</v>
      </c>
      <c r="L387">
        <v>8</v>
      </c>
    </row>
    <row r="388" spans="1:12" x14ac:dyDescent="0.3">
      <c r="A388" t="s">
        <v>136</v>
      </c>
      <c r="B388" s="1">
        <v>39264</v>
      </c>
      <c r="C388">
        <v>22748</v>
      </c>
      <c r="D388">
        <v>10891</v>
      </c>
      <c r="E388">
        <v>96845</v>
      </c>
      <c r="F388">
        <v>7.7208828028261347E-3</v>
      </c>
      <c r="G388">
        <v>6.9679969538513241E-3</v>
      </c>
      <c r="H388">
        <v>6.6898552220284648E-3</v>
      </c>
      <c r="I388">
        <v>0</v>
      </c>
      <c r="J388">
        <v>4.5004999999999997</v>
      </c>
      <c r="K388">
        <v>0</v>
      </c>
      <c r="L388">
        <v>7.06666666666667</v>
      </c>
    </row>
    <row r="389" spans="1:12" x14ac:dyDescent="0.3">
      <c r="A389" t="s">
        <v>136</v>
      </c>
      <c r="B389" s="1">
        <v>39356</v>
      </c>
      <c r="C389">
        <v>22860</v>
      </c>
      <c r="D389">
        <v>10809</v>
      </c>
      <c r="E389">
        <v>97238</v>
      </c>
      <c r="F389">
        <v>4.0580308740771334E-3</v>
      </c>
      <c r="G389">
        <v>4.2602114845969466E-3</v>
      </c>
      <c r="H389">
        <v>4.2330896928635649E-3</v>
      </c>
      <c r="I389">
        <v>0</v>
      </c>
      <c r="J389">
        <v>4.7247666666699999</v>
      </c>
      <c r="K389">
        <v>0</v>
      </c>
      <c r="L389">
        <v>7.06666666666667</v>
      </c>
    </row>
    <row r="390" spans="1:12" x14ac:dyDescent="0.3">
      <c r="A390" t="s">
        <v>136</v>
      </c>
      <c r="B390" s="1">
        <v>39448</v>
      </c>
      <c r="C390">
        <v>23058</v>
      </c>
      <c r="D390">
        <v>10813</v>
      </c>
      <c r="E390">
        <v>97658</v>
      </c>
      <c r="F390">
        <v>4.3192990394701663E-3</v>
      </c>
      <c r="G390">
        <v>2.1779711594323522E-3</v>
      </c>
      <c r="H390">
        <v>-8.9007179050407906E-4</v>
      </c>
      <c r="I390">
        <v>1</v>
      </c>
      <c r="J390">
        <v>4.4800000000000004</v>
      </c>
      <c r="K390">
        <v>0</v>
      </c>
      <c r="L390">
        <v>6.9</v>
      </c>
    </row>
    <row r="391" spans="1:12" x14ac:dyDescent="0.3">
      <c r="A391" t="s">
        <v>136</v>
      </c>
      <c r="B391" s="1">
        <v>39539</v>
      </c>
      <c r="C391">
        <v>23243</v>
      </c>
      <c r="D391">
        <v>10793</v>
      </c>
      <c r="E391">
        <v>97720</v>
      </c>
      <c r="F391">
        <v>6.348686231542731E-4</v>
      </c>
      <c r="G391">
        <v>-3.7038722839623423E-3</v>
      </c>
      <c r="H391">
        <v>-2.9330025593430026E-3</v>
      </c>
      <c r="I391">
        <v>1</v>
      </c>
      <c r="J391">
        <v>4.8604666666699998</v>
      </c>
      <c r="K391">
        <v>0</v>
      </c>
      <c r="L391">
        <v>6.6333333333333302</v>
      </c>
    </row>
    <row r="392" spans="1:12" x14ac:dyDescent="0.3">
      <c r="A392" t="s">
        <v>136</v>
      </c>
      <c r="B392" s="1">
        <v>39630</v>
      </c>
      <c r="C392">
        <v>23443</v>
      </c>
      <c r="D392">
        <v>10626</v>
      </c>
      <c r="E392">
        <v>97149</v>
      </c>
      <c r="F392">
        <v>-5.8432255423659435E-3</v>
      </c>
      <c r="G392">
        <v>-6.4619863184608561E-3</v>
      </c>
      <c r="H392">
        <v>-3.967681775870739E-3</v>
      </c>
      <c r="I392">
        <v>1</v>
      </c>
      <c r="J392">
        <v>4.9817999999999998</v>
      </c>
      <c r="K392">
        <v>0</v>
      </c>
      <c r="L392">
        <v>7.5</v>
      </c>
    </row>
    <row r="393" spans="1:12" x14ac:dyDescent="0.3">
      <c r="A393" t="s">
        <v>136</v>
      </c>
      <c r="B393" s="1">
        <v>39722</v>
      </c>
      <c r="C393">
        <v>23655</v>
      </c>
      <c r="D393">
        <v>10194</v>
      </c>
      <c r="E393">
        <v>95042</v>
      </c>
      <c r="F393">
        <v>-2.1688334414147342E-2</v>
      </c>
      <c r="G393">
        <v>-7.2302204689284957E-3</v>
      </c>
      <c r="H393">
        <v>-2.7420012665431231E-3</v>
      </c>
      <c r="I393">
        <v>1</v>
      </c>
      <c r="J393">
        <v>4.2146666666700003</v>
      </c>
      <c r="K393">
        <v>0</v>
      </c>
      <c r="L393">
        <v>6.8333333333333304</v>
      </c>
    </row>
    <row r="394" spans="1:12" x14ac:dyDescent="0.3">
      <c r="A394" t="s">
        <v>136</v>
      </c>
      <c r="B394" s="1">
        <v>39814</v>
      </c>
      <c r="C394">
        <v>23592</v>
      </c>
      <c r="D394">
        <v>10232</v>
      </c>
      <c r="E394">
        <v>94117</v>
      </c>
      <c r="F394">
        <v>-9.7325392984154366E-3</v>
      </c>
      <c r="G394">
        <v>-4.8296353056852615E-3</v>
      </c>
      <c r="H394">
        <v>-2.2129147570258451E-3</v>
      </c>
      <c r="I394">
        <v>1</v>
      </c>
      <c r="J394">
        <v>2.0116999999999998</v>
      </c>
      <c r="K394">
        <v>0</v>
      </c>
      <c r="L394">
        <v>7.7666666666666702</v>
      </c>
    </row>
    <row r="395" spans="1:12" x14ac:dyDescent="0.3">
      <c r="A395" t="s">
        <v>136</v>
      </c>
      <c r="B395" s="1">
        <v>39904</v>
      </c>
      <c r="C395">
        <v>23629</v>
      </c>
      <c r="D395">
        <v>10246</v>
      </c>
      <c r="E395">
        <v>94162</v>
      </c>
      <c r="F395">
        <v>4.7812828713197404E-4</v>
      </c>
      <c r="G395">
        <v>-2.0564092759938471E-3</v>
      </c>
      <c r="H395">
        <v>-1.5634409274397597E-3</v>
      </c>
      <c r="I395">
        <v>1</v>
      </c>
      <c r="J395">
        <v>1.31063333333</v>
      </c>
      <c r="K395">
        <v>0</v>
      </c>
      <c r="L395">
        <v>7.8333333333333304</v>
      </c>
    </row>
    <row r="396" spans="1:12" x14ac:dyDescent="0.3">
      <c r="A396" t="s">
        <v>136</v>
      </c>
      <c r="B396" s="1">
        <v>39995</v>
      </c>
      <c r="C396">
        <v>23801</v>
      </c>
      <c r="D396">
        <v>10495</v>
      </c>
      <c r="E396">
        <v>95352</v>
      </c>
      <c r="F396">
        <v>1.2637794439370447E-2</v>
      </c>
      <c r="G396">
        <v>3.317494692886995E-3</v>
      </c>
      <c r="H396">
        <v>6.789544944123437E-4</v>
      </c>
      <c r="I396">
        <v>0</v>
      </c>
      <c r="J396">
        <v>0.86919999999999997</v>
      </c>
      <c r="K396">
        <v>1</v>
      </c>
      <c r="L396">
        <v>7.9666666666666703</v>
      </c>
    </row>
    <row r="397" spans="1:12" x14ac:dyDescent="0.3">
      <c r="A397" t="s">
        <v>136</v>
      </c>
      <c r="B397" s="1">
        <v>40087</v>
      </c>
      <c r="C397">
        <v>23852</v>
      </c>
      <c r="D397">
        <v>10598</v>
      </c>
      <c r="E397">
        <v>96117</v>
      </c>
      <c r="F397">
        <v>8.0229046060911156E-3</v>
      </c>
      <c r="G397">
        <v>7.2347110346898348E-3</v>
      </c>
      <c r="H397">
        <v>4.3732154693396294E-3</v>
      </c>
      <c r="I397">
        <v>0</v>
      </c>
      <c r="J397">
        <v>0.72189999999999999</v>
      </c>
      <c r="K397">
        <v>1</v>
      </c>
      <c r="L397">
        <v>8.06666666666667</v>
      </c>
    </row>
    <row r="398" spans="1:12" x14ac:dyDescent="0.3">
      <c r="A398" t="s">
        <v>136</v>
      </c>
      <c r="B398" s="1">
        <v>40179</v>
      </c>
      <c r="C398">
        <v>23894</v>
      </c>
      <c r="D398">
        <v>10592</v>
      </c>
      <c r="E398">
        <v>96615</v>
      </c>
      <c r="F398">
        <v>5.181185430256874E-3</v>
      </c>
      <c r="G398">
        <v>7.9733838593321719E-3</v>
      </c>
      <c r="H398">
        <v>6.4853440591738903E-3</v>
      </c>
      <c r="I398">
        <v>0</v>
      </c>
      <c r="J398">
        <v>0.66213333333299995</v>
      </c>
      <c r="K398">
        <v>1</v>
      </c>
      <c r="L398">
        <v>8.56666666666667</v>
      </c>
    </row>
    <row r="399" spans="1:12" x14ac:dyDescent="0.3">
      <c r="A399" t="s">
        <v>136</v>
      </c>
      <c r="B399" s="1">
        <v>40269</v>
      </c>
      <c r="C399">
        <v>23778</v>
      </c>
      <c r="D399">
        <v>10719</v>
      </c>
      <c r="E399">
        <v>97567</v>
      </c>
      <c r="F399">
        <v>9.8535424105987684E-3</v>
      </c>
      <c r="G399">
        <v>6.4562971375429629E-3</v>
      </c>
      <c r="H399">
        <v>7.1047111198650759E-3</v>
      </c>
      <c r="I399">
        <v>0</v>
      </c>
      <c r="J399">
        <v>0.68626666666699998</v>
      </c>
      <c r="K399">
        <v>1</v>
      </c>
      <c r="L399">
        <v>8.43333333333333</v>
      </c>
    </row>
    <row r="400" spans="1:12" x14ac:dyDescent="0.3">
      <c r="A400" t="s">
        <v>136</v>
      </c>
      <c r="B400" s="1">
        <v>40360</v>
      </c>
      <c r="C400">
        <v>23761</v>
      </c>
      <c r="D400">
        <v>10703</v>
      </c>
      <c r="E400">
        <v>97974</v>
      </c>
      <c r="F400">
        <v>4.1714924103436616E-3</v>
      </c>
      <c r="G400">
        <v>5.814455758718794E-3</v>
      </c>
      <c r="H400">
        <v>5.5952976260719243E-3</v>
      </c>
      <c r="I400">
        <v>0</v>
      </c>
      <c r="J400">
        <v>0.87493333333300005</v>
      </c>
      <c r="K400">
        <v>1</v>
      </c>
      <c r="L400">
        <v>8.4</v>
      </c>
    </row>
    <row r="401" spans="1:12" x14ac:dyDescent="0.3">
      <c r="A401" t="s">
        <v>136</v>
      </c>
      <c r="B401" s="1">
        <v>40452</v>
      </c>
      <c r="C401">
        <v>23794</v>
      </c>
      <c r="D401">
        <v>10678</v>
      </c>
      <c r="E401">
        <v>98469</v>
      </c>
      <c r="F401">
        <v>5.0523608304243982E-3</v>
      </c>
      <c r="G401">
        <v>5.1925986692310964E-3</v>
      </c>
      <c r="H401">
        <v>4.8583690720996209E-3</v>
      </c>
      <c r="I401">
        <v>0</v>
      </c>
      <c r="J401">
        <v>1.02046666667</v>
      </c>
      <c r="K401">
        <v>0</v>
      </c>
      <c r="L401">
        <v>7.8333333333333304</v>
      </c>
    </row>
    <row r="402" spans="1:12" x14ac:dyDescent="0.3">
      <c r="A402" t="s">
        <v>136</v>
      </c>
      <c r="B402" s="1">
        <v>40544</v>
      </c>
      <c r="C402">
        <v>23831</v>
      </c>
      <c r="D402">
        <v>10584</v>
      </c>
      <c r="E402">
        <v>98943</v>
      </c>
      <c r="F402">
        <v>4.8136977119702645E-3</v>
      </c>
      <c r="G402">
        <v>3.7947711327683403E-3</v>
      </c>
      <c r="H402">
        <v>4.5348520242660673E-3</v>
      </c>
      <c r="I402">
        <v>0</v>
      </c>
      <c r="J402">
        <v>1.09313333333</v>
      </c>
      <c r="K402">
        <v>0</v>
      </c>
      <c r="L402">
        <v>7.1</v>
      </c>
    </row>
    <row r="403" spans="1:12" x14ac:dyDescent="0.3">
      <c r="A403" t="s">
        <v>136</v>
      </c>
      <c r="B403" s="1">
        <v>40634</v>
      </c>
      <c r="C403">
        <v>23779</v>
      </c>
      <c r="D403">
        <v>10566</v>
      </c>
      <c r="E403">
        <v>99148</v>
      </c>
      <c r="F403">
        <v>2.0718999828183903E-3</v>
      </c>
      <c r="G403">
        <v>3.5437858697840072E-3</v>
      </c>
      <c r="H403">
        <v>3.433769649163667E-3</v>
      </c>
      <c r="I403">
        <v>1</v>
      </c>
      <c r="J403">
        <v>1.41163333333</v>
      </c>
      <c r="K403">
        <v>0</v>
      </c>
      <c r="L403">
        <v>6.9</v>
      </c>
    </row>
    <row r="404" spans="1:12" x14ac:dyDescent="0.3">
      <c r="A404" t="s">
        <v>136</v>
      </c>
      <c r="B404" s="1">
        <v>40725</v>
      </c>
      <c r="C404">
        <v>24010</v>
      </c>
      <c r="D404">
        <v>10574</v>
      </c>
      <c r="E404">
        <v>99432</v>
      </c>
      <c r="F404">
        <v>2.864404728284988E-3</v>
      </c>
      <c r="G404">
        <v>2.9625068606755223E-3</v>
      </c>
      <c r="H404">
        <v>2.836412675671912E-3</v>
      </c>
      <c r="I404">
        <v>1</v>
      </c>
      <c r="J404">
        <v>1.56206666667</v>
      </c>
      <c r="K404">
        <v>0</v>
      </c>
      <c r="L404">
        <v>7.5</v>
      </c>
    </row>
    <row r="405" spans="1:12" x14ac:dyDescent="0.3">
      <c r="A405" t="s">
        <v>136</v>
      </c>
      <c r="B405" s="1">
        <v>40817</v>
      </c>
      <c r="C405">
        <v>24069</v>
      </c>
      <c r="D405">
        <v>10657</v>
      </c>
      <c r="E405">
        <v>99722</v>
      </c>
      <c r="F405">
        <v>2.9165660954219969E-3</v>
      </c>
      <c r="G405">
        <v>1.9977660374617449E-3</v>
      </c>
      <c r="H405">
        <v>2.4620154895173946E-3</v>
      </c>
      <c r="I405">
        <v>1</v>
      </c>
      <c r="J405">
        <v>1.49556666667</v>
      </c>
      <c r="K405">
        <v>0</v>
      </c>
      <c r="L405">
        <v>7.06666666666667</v>
      </c>
    </row>
    <row r="406" spans="1:12" x14ac:dyDescent="0.3">
      <c r="A406" t="s">
        <v>136</v>
      </c>
      <c r="B406" s="1">
        <v>40909</v>
      </c>
      <c r="C406">
        <v>24050</v>
      </c>
      <c r="D406">
        <v>10691</v>
      </c>
      <c r="E406">
        <v>99936</v>
      </c>
      <c r="F406">
        <v>2.145965784881972E-3</v>
      </c>
      <c r="G406">
        <v>2.0697021463666212E-3</v>
      </c>
      <c r="H406">
        <v>1.7087468656824534E-3</v>
      </c>
      <c r="I406">
        <v>1</v>
      </c>
      <c r="J406">
        <v>1.0429999999999999</v>
      </c>
      <c r="K406">
        <v>0</v>
      </c>
      <c r="L406">
        <v>7.1666666666666696</v>
      </c>
    </row>
    <row r="407" spans="1:12" x14ac:dyDescent="0.3">
      <c r="A407" t="s">
        <v>136</v>
      </c>
      <c r="B407" s="1">
        <v>41000</v>
      </c>
      <c r="C407">
        <v>24213</v>
      </c>
      <c r="D407">
        <v>10632</v>
      </c>
      <c r="E407">
        <v>99935</v>
      </c>
      <c r="F407">
        <v>-1.0006404098623118E-5</v>
      </c>
      <c r="G407">
        <v>1.4049846697347589E-3</v>
      </c>
      <c r="H407">
        <v>1.0204218988107653E-3</v>
      </c>
      <c r="I407">
        <v>1</v>
      </c>
      <c r="J407">
        <v>0.69603333333299999</v>
      </c>
      <c r="K407">
        <v>1</v>
      </c>
      <c r="L407">
        <v>7.2666666666666702</v>
      </c>
    </row>
    <row r="408" spans="1:12" x14ac:dyDescent="0.3">
      <c r="A408" t="s">
        <v>136</v>
      </c>
      <c r="B408" s="1">
        <v>41091</v>
      </c>
      <c r="C408">
        <v>24250</v>
      </c>
      <c r="D408">
        <v>10572</v>
      </c>
      <c r="E408">
        <v>100178</v>
      </c>
      <c r="F408">
        <v>2.4315805273427728E-3</v>
      </c>
      <c r="G408">
        <v>2.7239649359367445E-4</v>
      </c>
      <c r="H408">
        <v>1.4452710574614155E-3</v>
      </c>
      <c r="I408">
        <v>1</v>
      </c>
      <c r="J408">
        <v>0.35856666666699999</v>
      </c>
      <c r="K408">
        <v>1</v>
      </c>
      <c r="L408">
        <v>7.5</v>
      </c>
    </row>
    <row r="409" spans="1:12" x14ac:dyDescent="0.3">
      <c r="A409" t="s">
        <v>136</v>
      </c>
      <c r="B409" s="1">
        <v>41183</v>
      </c>
      <c r="C409">
        <v>24310</v>
      </c>
      <c r="D409">
        <v>10623</v>
      </c>
      <c r="E409">
        <v>100132</v>
      </c>
      <c r="F409">
        <v>-4.591826548743237E-4</v>
      </c>
      <c r="G409">
        <v>1.0108731043851882E-3</v>
      </c>
      <c r="H409">
        <v>1.4709581789494608E-3</v>
      </c>
      <c r="I409">
        <v>1</v>
      </c>
      <c r="J409">
        <v>0.19513333333300001</v>
      </c>
      <c r="K409">
        <v>1</v>
      </c>
      <c r="L409">
        <v>8.2666666666666604</v>
      </c>
    </row>
    <row r="410" spans="1:12" x14ac:dyDescent="0.3">
      <c r="A410" t="s">
        <v>136</v>
      </c>
      <c r="B410" s="1">
        <v>41275</v>
      </c>
      <c r="C410">
        <v>24317</v>
      </c>
      <c r="D410">
        <v>10638</v>
      </c>
      <c r="E410">
        <v>99857</v>
      </c>
      <c r="F410">
        <v>-2.7463747852834257E-3</v>
      </c>
      <c r="G410">
        <v>1.6321495743725754E-3</v>
      </c>
      <c r="H410">
        <v>1.4763346604411104E-3</v>
      </c>
      <c r="I410">
        <v>1</v>
      </c>
      <c r="J410">
        <v>0.21146666666700001</v>
      </c>
      <c r="K410">
        <v>1</v>
      </c>
      <c r="L410">
        <v>8.4</v>
      </c>
    </row>
    <row r="411" spans="1:12" x14ac:dyDescent="0.3">
      <c r="A411" t="s">
        <v>136</v>
      </c>
      <c r="B411" s="1">
        <v>41365</v>
      </c>
      <c r="C411">
        <v>24203</v>
      </c>
      <c r="D411">
        <v>10693</v>
      </c>
      <c r="E411">
        <v>100440</v>
      </c>
      <c r="F411">
        <v>5.8383488388395405E-3</v>
      </c>
      <c r="G411">
        <v>1.5825536999687245E-3</v>
      </c>
      <c r="H411">
        <v>2.091801840732258E-3</v>
      </c>
      <c r="I411">
        <v>1</v>
      </c>
      <c r="J411">
        <v>0.20680000000000001</v>
      </c>
      <c r="K411">
        <v>1</v>
      </c>
      <c r="L411">
        <v>8.4</v>
      </c>
    </row>
    <row r="412" spans="1:12" x14ac:dyDescent="0.3">
      <c r="A412" t="s">
        <v>136</v>
      </c>
      <c r="B412" s="1">
        <v>41456</v>
      </c>
      <c r="C412">
        <v>24279</v>
      </c>
      <c r="D412">
        <v>10757</v>
      </c>
      <c r="E412">
        <v>100751</v>
      </c>
      <c r="F412">
        <v>3.0963759458383115E-3</v>
      </c>
      <c r="G412">
        <v>2.5340430025314704E-3</v>
      </c>
      <c r="H412">
        <v>2.1233945018785888E-3</v>
      </c>
      <c r="I412">
        <v>1</v>
      </c>
      <c r="J412">
        <v>0.2235</v>
      </c>
      <c r="K412">
        <v>1</v>
      </c>
      <c r="L412">
        <v>8.4666666666666703</v>
      </c>
    </row>
    <row r="413" spans="1:12" x14ac:dyDescent="0.3">
      <c r="A413" t="s">
        <v>136</v>
      </c>
      <c r="B413" s="1">
        <v>41548</v>
      </c>
      <c r="C413">
        <v>24157</v>
      </c>
      <c r="D413">
        <v>10791</v>
      </c>
      <c r="E413">
        <v>100971</v>
      </c>
      <c r="F413">
        <v>2.1836011553235204E-3</v>
      </c>
      <c r="G413">
        <v>3.613863790661575E-3</v>
      </c>
      <c r="H413">
        <v>3.1753377395818535E-3</v>
      </c>
      <c r="I413">
        <v>1</v>
      </c>
      <c r="J413">
        <v>0.2409</v>
      </c>
      <c r="K413">
        <v>1</v>
      </c>
      <c r="L413">
        <v>8.5333333333333297</v>
      </c>
    </row>
    <row r="414" spans="1:12" x14ac:dyDescent="0.3">
      <c r="A414" t="s">
        <v>136</v>
      </c>
      <c r="B414" s="1">
        <v>41640</v>
      </c>
      <c r="C414">
        <v>24345</v>
      </c>
      <c r="D414">
        <v>10814</v>
      </c>
      <c r="E414">
        <v>101405</v>
      </c>
      <c r="F414">
        <v>4.298263857939408E-3</v>
      </c>
      <c r="G414">
        <v>3.8270780247033724E-3</v>
      </c>
      <c r="H414">
        <v>4.3142247346060446E-3</v>
      </c>
      <c r="I414">
        <v>1</v>
      </c>
      <c r="J414">
        <v>0.29513333333300001</v>
      </c>
      <c r="K414">
        <v>1</v>
      </c>
      <c r="L414">
        <v>8.6666666666666607</v>
      </c>
    </row>
    <row r="415" spans="1:12" x14ac:dyDescent="0.3">
      <c r="A415" t="s">
        <v>136</v>
      </c>
      <c r="B415" s="1">
        <v>41730</v>
      </c>
      <c r="C415">
        <v>24403</v>
      </c>
      <c r="D415">
        <v>10791</v>
      </c>
      <c r="E415">
        <v>101674</v>
      </c>
      <c r="F415">
        <v>2.6527291553670924E-3</v>
      </c>
      <c r="G415">
        <v>4.2529696715128918E-3</v>
      </c>
      <c r="H415">
        <v>4.2228415875124872E-3</v>
      </c>
      <c r="I415">
        <v>0</v>
      </c>
      <c r="J415">
        <v>0.29856666666699999</v>
      </c>
      <c r="K415">
        <v>1</v>
      </c>
      <c r="L415">
        <v>8.5</v>
      </c>
    </row>
    <row r="416" spans="1:12" x14ac:dyDescent="0.3">
      <c r="A416" t="s">
        <v>136</v>
      </c>
      <c r="B416" s="1">
        <v>41821</v>
      </c>
      <c r="C416">
        <v>24614</v>
      </c>
      <c r="D416">
        <v>10797</v>
      </c>
      <c r="E416">
        <v>102376</v>
      </c>
      <c r="F416">
        <v>6.9044200090485281E-3</v>
      </c>
      <c r="G416">
        <v>4.8559828022851151E-3</v>
      </c>
      <c r="H416">
        <v>4.7402851866667857E-3</v>
      </c>
      <c r="I416">
        <v>0</v>
      </c>
      <c r="J416">
        <v>0.16456666666700001</v>
      </c>
      <c r="K416">
        <v>1</v>
      </c>
      <c r="L416">
        <v>8.5333333333333297</v>
      </c>
    </row>
    <row r="417" spans="1:12" x14ac:dyDescent="0.3">
      <c r="A417" t="s">
        <v>136</v>
      </c>
      <c r="B417" s="1">
        <v>41913</v>
      </c>
      <c r="C417">
        <v>24769</v>
      </c>
      <c r="D417">
        <v>10782</v>
      </c>
      <c r="E417">
        <v>102911</v>
      </c>
      <c r="F417">
        <v>5.2258341798859104E-3</v>
      </c>
      <c r="G417">
        <v>5.3400262586809156E-3</v>
      </c>
      <c r="H417">
        <v>4.7013237128455164E-3</v>
      </c>
      <c r="I417">
        <v>0</v>
      </c>
      <c r="J417">
        <v>8.1466666666699994E-2</v>
      </c>
      <c r="K417">
        <v>1</v>
      </c>
      <c r="L417">
        <v>8.5</v>
      </c>
    </row>
    <row r="418" spans="1:12" x14ac:dyDescent="0.3">
      <c r="A418" t="s">
        <v>136</v>
      </c>
      <c r="B418" s="1">
        <v>42005</v>
      </c>
      <c r="C418">
        <v>24549</v>
      </c>
      <c r="D418">
        <v>10751</v>
      </c>
      <c r="E418">
        <v>103446</v>
      </c>
      <c r="F418">
        <v>5.1986668091846353E-3</v>
      </c>
      <c r="G418">
        <v>5.191654595322422E-3</v>
      </c>
      <c r="H418">
        <v>4.6828664016685968E-3</v>
      </c>
      <c r="I418">
        <v>0</v>
      </c>
      <c r="J418">
        <v>4.6033333333300001E-2</v>
      </c>
      <c r="K418">
        <v>1</v>
      </c>
      <c r="L418">
        <v>8.6999999999999993</v>
      </c>
    </row>
    <row r="419" spans="1:12" x14ac:dyDescent="0.3">
      <c r="A419" t="s">
        <v>136</v>
      </c>
      <c r="B419" s="1">
        <v>42095</v>
      </c>
      <c r="C419">
        <v>24692</v>
      </c>
      <c r="D419">
        <v>10794</v>
      </c>
      <c r="E419">
        <v>104141</v>
      </c>
      <c r="F419">
        <v>6.7184811399184112E-3</v>
      </c>
      <c r="G419">
        <v>4.6445831294529118E-3</v>
      </c>
      <c r="H419">
        <v>4.3857130495827158E-3</v>
      </c>
      <c r="I419">
        <v>1</v>
      </c>
      <c r="J419">
        <v>-6.5333333333300004E-3</v>
      </c>
      <c r="K419">
        <v>1</v>
      </c>
      <c r="L419">
        <v>8.5666666666666593</v>
      </c>
    </row>
    <row r="420" spans="1:12" x14ac:dyDescent="0.3">
      <c r="A420" t="s">
        <v>136</v>
      </c>
      <c r="B420" s="1">
        <v>42186</v>
      </c>
      <c r="C420">
        <v>24545</v>
      </c>
      <c r="D420">
        <v>10854</v>
      </c>
      <c r="E420">
        <v>104340</v>
      </c>
      <c r="F420">
        <v>1.9108708385746247E-3</v>
      </c>
      <c r="G420">
        <v>3.7139474316289145E-3</v>
      </c>
      <c r="H420">
        <v>4.1842742285120504E-3</v>
      </c>
      <c r="I420">
        <v>1</v>
      </c>
      <c r="J420">
        <v>-2.7799999999999998E-2</v>
      </c>
      <c r="K420">
        <v>1</v>
      </c>
      <c r="L420">
        <v>8</v>
      </c>
    </row>
    <row r="421" spans="1:12" x14ac:dyDescent="0.3">
      <c r="A421" t="s">
        <v>136</v>
      </c>
      <c r="B421" s="1">
        <v>42278</v>
      </c>
      <c r="C421">
        <v>24617</v>
      </c>
      <c r="D421">
        <v>11000</v>
      </c>
      <c r="E421">
        <v>104775</v>
      </c>
      <c r="F421">
        <v>4.1690626797009772E-3</v>
      </c>
      <c r="G421">
        <v>3.7730837221027617E-3</v>
      </c>
      <c r="H421">
        <v>3.6884457818523037E-3</v>
      </c>
      <c r="I421">
        <v>1</v>
      </c>
      <c r="J421">
        <v>-8.9166666666700006E-2</v>
      </c>
      <c r="K421">
        <v>1</v>
      </c>
      <c r="L421">
        <v>8.6666666666666607</v>
      </c>
    </row>
    <row r="422" spans="1:12" x14ac:dyDescent="0.3">
      <c r="A422" t="s">
        <v>136</v>
      </c>
      <c r="B422" s="1">
        <v>42370</v>
      </c>
      <c r="C422">
        <v>24688</v>
      </c>
      <c r="D422">
        <v>11126</v>
      </c>
      <c r="E422">
        <v>104835</v>
      </c>
      <c r="F422">
        <v>5.7265569076592703E-4</v>
      </c>
      <c r="G422">
        <v>2.7803945047726172E-3</v>
      </c>
      <c r="H422">
        <v>3.679031977781451E-3</v>
      </c>
      <c r="I422">
        <v>1</v>
      </c>
      <c r="J422">
        <v>-0.186066666667</v>
      </c>
      <c r="K422">
        <v>1</v>
      </c>
      <c r="L422">
        <v>8.2666666666666693</v>
      </c>
    </row>
    <row r="423" spans="1:12" x14ac:dyDescent="0.3">
      <c r="A423" t="s">
        <v>136</v>
      </c>
      <c r="B423" s="1">
        <v>42461</v>
      </c>
      <c r="C423">
        <v>24565</v>
      </c>
      <c r="D423">
        <v>11248</v>
      </c>
      <c r="E423">
        <v>105411</v>
      </c>
      <c r="F423">
        <v>5.4943482615538702E-3</v>
      </c>
      <c r="G423">
        <v>3.4247743731954244E-3</v>
      </c>
      <c r="H423">
        <v>3.6344994537781182E-3</v>
      </c>
      <c r="I423">
        <v>1</v>
      </c>
      <c r="J423">
        <v>-0.2581</v>
      </c>
      <c r="K423">
        <v>1</v>
      </c>
      <c r="L423">
        <v>8.1333333333333293</v>
      </c>
    </row>
    <row r="424" spans="1:12" x14ac:dyDescent="0.3">
      <c r="A424" t="s">
        <v>136</v>
      </c>
      <c r="B424" s="1">
        <v>42552</v>
      </c>
      <c r="C424">
        <v>24794</v>
      </c>
      <c r="D424">
        <v>11349</v>
      </c>
      <c r="E424">
        <v>105596</v>
      </c>
      <c r="F424">
        <v>1.7550350532676855E-3</v>
      </c>
      <c r="G424">
        <v>3.872312531634245E-3</v>
      </c>
      <c r="H424">
        <v>3.7012145322495578E-3</v>
      </c>
      <c r="I424">
        <v>0</v>
      </c>
      <c r="J424">
        <v>-0.29809999999999998</v>
      </c>
      <c r="K424">
        <v>1</v>
      </c>
      <c r="L424">
        <v>7.7333333333333298</v>
      </c>
    </row>
    <row r="425" spans="1:12" x14ac:dyDescent="0.3">
      <c r="A425" t="s">
        <v>136</v>
      </c>
      <c r="B425" s="1">
        <v>42644</v>
      </c>
      <c r="C425">
        <v>24815</v>
      </c>
      <c r="D425">
        <v>11440</v>
      </c>
      <c r="E425">
        <v>106138</v>
      </c>
      <c r="F425">
        <v>5.1327701806886629E-3</v>
      </c>
      <c r="G425">
        <v>4.2333566710560004E-3</v>
      </c>
      <c r="H425">
        <v>3.0295838548403072E-3</v>
      </c>
      <c r="I425">
        <v>0</v>
      </c>
      <c r="J425">
        <v>-0.3125</v>
      </c>
      <c r="K425">
        <v>1</v>
      </c>
      <c r="L425">
        <v>7.2333333333333298</v>
      </c>
    </row>
    <row r="426" spans="1:12" x14ac:dyDescent="0.3">
      <c r="A426" t="s">
        <v>136</v>
      </c>
      <c r="B426" s="1">
        <v>42736</v>
      </c>
      <c r="C426">
        <v>24642</v>
      </c>
      <c r="D426">
        <v>11475</v>
      </c>
      <c r="E426">
        <v>106818</v>
      </c>
      <c r="F426">
        <v>6.4067534718950797E-3</v>
      </c>
      <c r="G426">
        <v>3.0280166063124704E-3</v>
      </c>
      <c r="H426">
        <v>4.0771235872579048E-3</v>
      </c>
      <c r="I426">
        <v>0</v>
      </c>
      <c r="J426">
        <v>-0.32779999999999998</v>
      </c>
      <c r="K426">
        <v>1</v>
      </c>
      <c r="L426">
        <v>7.7</v>
      </c>
    </row>
    <row r="427" spans="1:12" x14ac:dyDescent="0.3">
      <c r="A427" t="s">
        <v>136</v>
      </c>
      <c r="B427" s="1">
        <v>42826</v>
      </c>
      <c r="C427">
        <v>24652</v>
      </c>
      <c r="D427">
        <v>11538</v>
      </c>
      <c r="E427">
        <v>107072</v>
      </c>
      <c r="F427">
        <v>2.377876387874703E-3</v>
      </c>
      <c r="G427">
        <v>4.2580963591967559E-3</v>
      </c>
      <c r="H427">
        <v>3.9094131638697845E-3</v>
      </c>
      <c r="I427">
        <v>0</v>
      </c>
      <c r="J427">
        <v>-0.32996666666699997</v>
      </c>
      <c r="K427">
        <v>1</v>
      </c>
      <c r="L427">
        <v>7.2333333333333298</v>
      </c>
    </row>
    <row r="428" spans="1:12" x14ac:dyDescent="0.3">
      <c r="A428" t="s">
        <v>136</v>
      </c>
      <c r="B428" s="1">
        <v>42917</v>
      </c>
      <c r="C428">
        <v>24830</v>
      </c>
      <c r="D428">
        <v>11553</v>
      </c>
      <c r="E428">
        <v>107015</v>
      </c>
      <c r="F428">
        <v>-5.3235206216377764E-4</v>
      </c>
      <c r="G428">
        <v>4.0956173826264281E-3</v>
      </c>
      <c r="H428">
        <v>4.337854454439306E-3</v>
      </c>
      <c r="I428">
        <v>0</v>
      </c>
      <c r="J428">
        <v>-0.32963333333299999</v>
      </c>
      <c r="K428">
        <v>1</v>
      </c>
      <c r="L428">
        <v>7.1</v>
      </c>
    </row>
    <row r="429" spans="1:12" x14ac:dyDescent="0.3">
      <c r="A429" t="s">
        <v>136</v>
      </c>
      <c r="B429" s="1">
        <v>43009</v>
      </c>
      <c r="C429">
        <v>24885</v>
      </c>
      <c r="D429">
        <v>11538</v>
      </c>
      <c r="E429">
        <v>107861</v>
      </c>
      <c r="F429">
        <v>7.905433817689109E-3</v>
      </c>
      <c r="G429">
        <v>3.7650915056982792E-3</v>
      </c>
      <c r="H429">
        <v>4.0928584681124468E-3</v>
      </c>
      <c r="I429">
        <v>0</v>
      </c>
      <c r="J429">
        <v>-0.32879999999999998</v>
      </c>
      <c r="K429">
        <v>1</v>
      </c>
      <c r="L429">
        <v>6.43333333333333</v>
      </c>
    </row>
    <row r="430" spans="1:12" x14ac:dyDescent="0.3">
      <c r="A430" t="s">
        <v>136</v>
      </c>
      <c r="B430" s="1">
        <v>43101</v>
      </c>
      <c r="C430">
        <v>24938</v>
      </c>
      <c r="D430">
        <v>11688</v>
      </c>
      <c r="E430">
        <v>108327</v>
      </c>
      <c r="F430">
        <v>4.3203752978370306E-3</v>
      </c>
      <c r="G430">
        <v>3.9730758834034697E-3</v>
      </c>
      <c r="H430">
        <v>4.4071729938802724E-3</v>
      </c>
      <c r="I430">
        <v>0</v>
      </c>
      <c r="J430">
        <v>-0.32829999999999998</v>
      </c>
      <c r="K430">
        <v>1</v>
      </c>
      <c r="L430">
        <v>6.1</v>
      </c>
    </row>
    <row r="431" spans="1:12" x14ac:dyDescent="0.3">
      <c r="A431" t="s">
        <v>136</v>
      </c>
      <c r="B431" s="1">
        <v>43191</v>
      </c>
      <c r="C431">
        <v>25086</v>
      </c>
      <c r="D431">
        <v>11713</v>
      </c>
      <c r="E431">
        <v>108842</v>
      </c>
      <c r="F431">
        <v>4.7541240872543316E-3</v>
      </c>
      <c r="G431">
        <v>5.8009373262901971E-3</v>
      </c>
      <c r="H431">
        <v>4.2944313573273557E-3</v>
      </c>
      <c r="I431">
        <v>0</v>
      </c>
      <c r="J431">
        <v>-0.32523333333299997</v>
      </c>
      <c r="K431">
        <v>1</v>
      </c>
      <c r="L431">
        <v>6.2333333333333298</v>
      </c>
    </row>
    <row r="432" spans="1:12" x14ac:dyDescent="0.3">
      <c r="A432" t="s">
        <v>136</v>
      </c>
      <c r="B432" s="1">
        <v>43282</v>
      </c>
      <c r="C432">
        <v>25066</v>
      </c>
      <c r="D432">
        <v>11740</v>
      </c>
      <c r="E432">
        <v>109214</v>
      </c>
      <c r="F432">
        <v>3.4177982764006542E-3</v>
      </c>
      <c r="G432">
        <v>4.5375875491532307E-3</v>
      </c>
      <c r="H432">
        <v>4.8159026848587361E-3</v>
      </c>
      <c r="I432">
        <v>0</v>
      </c>
      <c r="J432">
        <v>-0.31950000000000001</v>
      </c>
      <c r="K432">
        <v>1</v>
      </c>
      <c r="L432">
        <v>5.7333333333333298</v>
      </c>
    </row>
    <row r="433" spans="1:12" x14ac:dyDescent="0.3">
      <c r="A433" t="s">
        <v>136</v>
      </c>
      <c r="B433" s="1">
        <v>43374</v>
      </c>
      <c r="C433">
        <v>25157</v>
      </c>
      <c r="D433">
        <v>11766</v>
      </c>
      <c r="E433">
        <v>110154</v>
      </c>
      <c r="F433">
        <v>8.6069551522698559E-3</v>
      </c>
      <c r="G433">
        <v>4.2971019356970019E-3</v>
      </c>
      <c r="H433">
        <v>4.4106959988750504E-3</v>
      </c>
      <c r="I433">
        <v>0</v>
      </c>
      <c r="J433">
        <v>-0.31533333333300001</v>
      </c>
      <c r="K433">
        <v>1</v>
      </c>
      <c r="L433">
        <v>5.7666666666666702</v>
      </c>
    </row>
    <row r="434" spans="1:12" x14ac:dyDescent="0.3">
      <c r="A434" t="s">
        <v>136</v>
      </c>
      <c r="B434" s="1">
        <v>43466</v>
      </c>
      <c r="C434">
        <v>25257</v>
      </c>
      <c r="D434">
        <v>11771</v>
      </c>
      <c r="E434">
        <v>110329</v>
      </c>
      <c r="F434">
        <v>1.5886849320042849E-3</v>
      </c>
      <c r="G434">
        <v>4.3600745214067982E-3</v>
      </c>
      <c r="H434">
        <v>4.6642507626040181E-3</v>
      </c>
      <c r="I434">
        <v>0</v>
      </c>
      <c r="J434">
        <v>-0.30853333333299998</v>
      </c>
      <c r="K434">
        <v>1</v>
      </c>
      <c r="L434">
        <v>5.5333333333333297</v>
      </c>
    </row>
    <row r="435" spans="1:12" x14ac:dyDescent="0.3">
      <c r="A435" t="s">
        <v>136</v>
      </c>
      <c r="B435" s="1">
        <v>43556</v>
      </c>
      <c r="C435">
        <v>25410</v>
      </c>
      <c r="D435">
        <v>11810</v>
      </c>
      <c r="E435">
        <v>110673</v>
      </c>
      <c r="F435">
        <v>3.1179472305558828E-3</v>
      </c>
      <c r="G435">
        <v>4.8955665949146276E-3</v>
      </c>
      <c r="H435">
        <v>-8.9629621672260393E-4</v>
      </c>
      <c r="I435">
        <v>0</v>
      </c>
      <c r="J435">
        <v>-0.31709999999999999</v>
      </c>
      <c r="K435">
        <v>1</v>
      </c>
      <c r="L435">
        <v>5.4666666666666703</v>
      </c>
    </row>
    <row r="436" spans="1:12" x14ac:dyDescent="0.3">
      <c r="A436" t="s">
        <v>136</v>
      </c>
      <c r="B436" s="1">
        <v>43647</v>
      </c>
      <c r="C436">
        <v>25557</v>
      </c>
      <c r="D436">
        <v>11882</v>
      </c>
      <c r="E436">
        <v>111234</v>
      </c>
      <c r="F436">
        <v>5.0689870158033123E-3</v>
      </c>
      <c r="G436">
        <v>-3.6597653891457479E-3</v>
      </c>
      <c r="H436">
        <v>-1.8266300261177905E-2</v>
      </c>
      <c r="I436">
        <v>1</v>
      </c>
      <c r="J436">
        <v>-0.39673333333299998</v>
      </c>
      <c r="K436">
        <v>1</v>
      </c>
      <c r="L436">
        <v>5.2333333333333298</v>
      </c>
    </row>
    <row r="437" spans="1:12" x14ac:dyDescent="0.3">
      <c r="A437" t="s">
        <v>136</v>
      </c>
      <c r="B437" s="1">
        <v>43739</v>
      </c>
      <c r="C437">
        <v>25744</v>
      </c>
      <c r="D437">
        <v>12032</v>
      </c>
      <c r="E437">
        <v>111912</v>
      </c>
      <c r="F437">
        <v>6.0952586439398026E-3</v>
      </c>
      <c r="G437">
        <v>-2.7611948382503897E-2</v>
      </c>
      <c r="H437">
        <v>-2.8667932585903977E-3</v>
      </c>
      <c r="I437">
        <v>1</v>
      </c>
      <c r="J437">
        <v>-0.40296666666699998</v>
      </c>
      <c r="K437">
        <v>1</v>
      </c>
      <c r="L437">
        <v>5.2</v>
      </c>
    </row>
    <row r="438" spans="1:12" x14ac:dyDescent="0.3">
      <c r="A438" t="s">
        <v>136</v>
      </c>
      <c r="B438" s="1">
        <v>43831</v>
      </c>
      <c r="C438">
        <v>25293</v>
      </c>
      <c r="D438">
        <v>11159</v>
      </c>
      <c r="E438">
        <v>108088</v>
      </c>
      <c r="F438">
        <v>-3.4169704768032022E-2</v>
      </c>
      <c r="G438">
        <v>-4.9548369945385919E-3</v>
      </c>
      <c r="H438">
        <v>-3.3031807673027584E-3</v>
      </c>
      <c r="I438">
        <v>1</v>
      </c>
      <c r="J438">
        <v>-0.40550000000000003</v>
      </c>
      <c r="K438">
        <v>1</v>
      </c>
      <c r="L438">
        <v>5</v>
      </c>
    </row>
    <row r="439" spans="1:12" x14ac:dyDescent="0.3">
      <c r="A439" t="s">
        <v>136</v>
      </c>
      <c r="B439" s="1">
        <v>43922</v>
      </c>
      <c r="C439">
        <v>24725</v>
      </c>
      <c r="D439">
        <v>9591</v>
      </c>
      <c r="E439">
        <v>95315</v>
      </c>
      <c r="F439">
        <v>-0.11817223003478647</v>
      </c>
      <c r="G439">
        <v>-6.2618399234956991E-3</v>
      </c>
      <c r="H439">
        <v>-4.3733687669458661E-3</v>
      </c>
      <c r="I439">
        <v>1</v>
      </c>
      <c r="J439">
        <v>-0.30066666666699998</v>
      </c>
      <c r="K439">
        <v>1</v>
      </c>
      <c r="L439">
        <v>5.06666666666667</v>
      </c>
    </row>
    <row r="440" spans="1:12" x14ac:dyDescent="0.3">
      <c r="A440" t="s">
        <v>136</v>
      </c>
      <c r="B440" s="1">
        <v>44013</v>
      </c>
      <c r="C440">
        <v>25921</v>
      </c>
      <c r="D440">
        <v>11164</v>
      </c>
      <c r="E440">
        <v>106410</v>
      </c>
      <c r="F440">
        <v>0.11640350417038242</v>
      </c>
      <c r="G440">
        <v>-9.3511145653545763E-3</v>
      </c>
      <c r="H440">
        <v>-6.2618399234956991E-3</v>
      </c>
      <c r="I440">
        <v>0</v>
      </c>
      <c r="J440">
        <v>-0.47173333333299999</v>
      </c>
      <c r="K440">
        <v>1</v>
      </c>
      <c r="L440">
        <v>6.3</v>
      </c>
    </row>
    <row r="441" spans="1:12" x14ac:dyDescent="0.3">
      <c r="A441" t="s">
        <v>136</v>
      </c>
      <c r="B441" s="1">
        <v>44105</v>
      </c>
      <c r="C441">
        <v>25117</v>
      </c>
      <c r="D441">
        <v>10730</v>
      </c>
      <c r="E441">
        <v>106254</v>
      </c>
      <c r="F441">
        <v>-1.4660276289822384E-3</v>
      </c>
      <c r="G441">
        <v>-1.0782511644620953E-3</v>
      </c>
      <c r="H441">
        <v>-9.3511145653545763E-3</v>
      </c>
      <c r="I441">
        <v>0</v>
      </c>
      <c r="J441">
        <v>-0.52270000000000005</v>
      </c>
      <c r="K441">
        <v>1</v>
      </c>
      <c r="L441">
        <v>5.8333333333333304</v>
      </c>
    </row>
  </sheetData>
  <autoFilter ref="A1:K441" xr:uid="{5BEE5E3D-EA73-448E-B4DE-D1BC50678A2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FCBF-1D8F-48BD-BB52-6D00ECBDBB54}">
  <dimension ref="A1:E105"/>
  <sheetViews>
    <sheetView workbookViewId="0">
      <selection activeCell="N8" sqref="N8"/>
    </sheetView>
  </sheetViews>
  <sheetFormatPr defaultRowHeight="14.4" x14ac:dyDescent="0.3"/>
  <cols>
    <col min="1" max="1" width="10.5546875" bestFit="1" customWidth="1"/>
    <col min="5" max="5" width="13.109375" bestFit="1" customWidth="1"/>
  </cols>
  <sheetData>
    <row r="1" spans="1:5" x14ac:dyDescent="0.3">
      <c r="A1" t="s">
        <v>4</v>
      </c>
      <c r="B1" t="s">
        <v>6</v>
      </c>
      <c r="C1" t="s">
        <v>5</v>
      </c>
      <c r="D1" t="s">
        <v>2</v>
      </c>
      <c r="E1" t="s">
        <v>3</v>
      </c>
    </row>
    <row r="2" spans="1:5" x14ac:dyDescent="0.3">
      <c r="A2" s="1">
        <v>34700</v>
      </c>
      <c r="E2">
        <v>5.13</v>
      </c>
    </row>
    <row r="3" spans="1:5" x14ac:dyDescent="0.3">
      <c r="A3" s="1">
        <v>34790</v>
      </c>
      <c r="E3">
        <v>4.4866666669999997</v>
      </c>
    </row>
    <row r="4" spans="1:5" x14ac:dyDescent="0.3">
      <c r="A4" s="1">
        <v>34881</v>
      </c>
      <c r="E4">
        <v>4.0666666669999998</v>
      </c>
    </row>
    <row r="5" spans="1:5" x14ac:dyDescent="0.3">
      <c r="A5" s="1">
        <v>34973</v>
      </c>
      <c r="E5">
        <v>3.806666667</v>
      </c>
    </row>
    <row r="6" spans="1:5" x14ac:dyDescent="0.3">
      <c r="A6" s="1">
        <v>35065</v>
      </c>
      <c r="B6">
        <v>-0.5</v>
      </c>
      <c r="C6">
        <v>7.8</v>
      </c>
      <c r="D6">
        <v>3.7</v>
      </c>
      <c r="E6">
        <v>3.1833333330000002</v>
      </c>
    </row>
    <row r="7" spans="1:5" x14ac:dyDescent="0.3">
      <c r="A7" s="1">
        <v>35156</v>
      </c>
      <c r="B7">
        <v>-0.2</v>
      </c>
      <c r="C7">
        <v>11.3</v>
      </c>
      <c r="D7">
        <v>5.5</v>
      </c>
      <c r="E7">
        <v>2.846666667</v>
      </c>
    </row>
    <row r="8" spans="1:5" x14ac:dyDescent="0.3">
      <c r="A8" s="1">
        <v>35247</v>
      </c>
      <c r="B8">
        <v>-0.4</v>
      </c>
      <c r="C8">
        <v>11.1</v>
      </c>
      <c r="D8">
        <v>4.5</v>
      </c>
      <c r="E8">
        <v>2.9666666670000001</v>
      </c>
    </row>
    <row r="9" spans="1:5" x14ac:dyDescent="0.3">
      <c r="A9" s="1">
        <v>35339</v>
      </c>
      <c r="B9">
        <v>-0.2</v>
      </c>
      <c r="C9">
        <v>9.5</v>
      </c>
      <c r="D9">
        <v>4.7</v>
      </c>
      <c r="E9">
        <v>2.9933333329999998</v>
      </c>
    </row>
    <row r="10" spans="1:5" x14ac:dyDescent="0.3">
      <c r="A10" s="1">
        <v>35431</v>
      </c>
      <c r="B10">
        <v>5.2</v>
      </c>
      <c r="C10">
        <v>7.9</v>
      </c>
      <c r="D10">
        <v>6</v>
      </c>
      <c r="E10">
        <v>3.08</v>
      </c>
    </row>
    <row r="11" spans="1:5" x14ac:dyDescent="0.3">
      <c r="A11" s="1">
        <v>35521</v>
      </c>
      <c r="B11">
        <v>5.0999999999999996</v>
      </c>
      <c r="C11">
        <v>6.8</v>
      </c>
      <c r="D11">
        <v>6.9</v>
      </c>
      <c r="E11">
        <v>3.2166666670000001</v>
      </c>
    </row>
    <row r="12" spans="1:5" x14ac:dyDescent="0.3">
      <c r="A12" s="1">
        <v>35612</v>
      </c>
      <c r="B12">
        <v>5.0999999999999996</v>
      </c>
      <c r="C12">
        <v>7.9</v>
      </c>
      <c r="D12">
        <v>7</v>
      </c>
      <c r="E12">
        <v>3.3666666670000001</v>
      </c>
    </row>
    <row r="13" spans="1:5" x14ac:dyDescent="0.3">
      <c r="A13" s="1">
        <v>35704</v>
      </c>
      <c r="B13">
        <v>5.3</v>
      </c>
      <c r="C13">
        <v>11.2</v>
      </c>
      <c r="D13">
        <v>8.3000000000000007</v>
      </c>
      <c r="E13">
        <v>3.673333333</v>
      </c>
    </row>
    <row r="14" spans="1:5" x14ac:dyDescent="0.3">
      <c r="A14" s="1">
        <v>35796</v>
      </c>
      <c r="B14">
        <v>6.1</v>
      </c>
      <c r="C14">
        <v>8.6</v>
      </c>
      <c r="D14">
        <v>8.6999999999999993</v>
      </c>
      <c r="E14">
        <v>3.4566666669999999</v>
      </c>
    </row>
    <row r="15" spans="1:5" x14ac:dyDescent="0.3">
      <c r="A15" s="1">
        <v>35886</v>
      </c>
      <c r="B15">
        <v>5.8</v>
      </c>
      <c r="C15">
        <v>7.4</v>
      </c>
      <c r="D15">
        <v>7</v>
      </c>
      <c r="E15">
        <v>3.576666667</v>
      </c>
    </row>
    <row r="16" spans="1:5" x14ac:dyDescent="0.3">
      <c r="A16" s="1">
        <v>35977</v>
      </c>
      <c r="B16">
        <v>6.2</v>
      </c>
      <c r="C16">
        <v>7.4</v>
      </c>
      <c r="D16">
        <v>6.4</v>
      </c>
      <c r="E16">
        <v>3.43</v>
      </c>
    </row>
    <row r="17" spans="1:5" x14ac:dyDescent="0.3">
      <c r="A17" s="1">
        <v>36069</v>
      </c>
      <c r="B17">
        <v>5.9</v>
      </c>
      <c r="C17">
        <v>7.8</v>
      </c>
      <c r="D17">
        <v>5.5</v>
      </c>
      <c r="E17" s="2">
        <v>3.3566666669999998</v>
      </c>
    </row>
    <row r="18" spans="1:5" x14ac:dyDescent="0.3">
      <c r="A18" s="1">
        <v>36161</v>
      </c>
      <c r="B18">
        <v>5.2</v>
      </c>
      <c r="C18">
        <v>10.9</v>
      </c>
      <c r="D18">
        <v>5.8</v>
      </c>
      <c r="E18" s="2">
        <v>3.09073333333333</v>
      </c>
    </row>
    <row r="19" spans="1:5" x14ac:dyDescent="0.3">
      <c r="A19" s="1">
        <v>36251</v>
      </c>
      <c r="B19">
        <v>5.2</v>
      </c>
      <c r="C19">
        <v>12</v>
      </c>
      <c r="D19">
        <v>6.1</v>
      </c>
      <c r="E19" s="2">
        <v>2.6340666666666701</v>
      </c>
    </row>
    <row r="20" spans="1:5" x14ac:dyDescent="0.3">
      <c r="A20" s="1">
        <v>36342</v>
      </c>
      <c r="B20">
        <v>5.2</v>
      </c>
      <c r="C20">
        <v>12.1</v>
      </c>
      <c r="D20">
        <v>6.2</v>
      </c>
      <c r="E20" s="2">
        <v>2.6993999999999998</v>
      </c>
    </row>
    <row r="21" spans="1:5" x14ac:dyDescent="0.3">
      <c r="A21" s="1">
        <v>36434</v>
      </c>
      <c r="B21">
        <v>5.3</v>
      </c>
      <c r="C21">
        <v>12.6</v>
      </c>
      <c r="D21">
        <v>7.4</v>
      </c>
      <c r="E21" s="2">
        <v>3.4298000000000002</v>
      </c>
    </row>
    <row r="22" spans="1:5" x14ac:dyDescent="0.3">
      <c r="A22" s="1">
        <v>36526</v>
      </c>
      <c r="B22">
        <v>7.6</v>
      </c>
      <c r="C22">
        <v>6.3</v>
      </c>
      <c r="D22">
        <v>8.1</v>
      </c>
      <c r="E22" s="2">
        <v>3.5423</v>
      </c>
    </row>
    <row r="23" spans="1:5" x14ac:dyDescent="0.3">
      <c r="A23" s="1">
        <v>36617</v>
      </c>
      <c r="B23">
        <v>7.5</v>
      </c>
      <c r="C23">
        <v>10.8</v>
      </c>
      <c r="D23">
        <v>8.1999999999999993</v>
      </c>
      <c r="E23" s="2">
        <v>4.2629999999999999</v>
      </c>
    </row>
    <row r="24" spans="1:5" x14ac:dyDescent="0.3">
      <c r="A24" s="1">
        <v>36708</v>
      </c>
      <c r="B24">
        <v>7.6</v>
      </c>
      <c r="C24">
        <v>0.3</v>
      </c>
      <c r="D24">
        <v>7.7</v>
      </c>
      <c r="E24" s="2">
        <v>4.7375999999999996</v>
      </c>
    </row>
    <row r="25" spans="1:5" x14ac:dyDescent="0.3">
      <c r="A25" s="1">
        <v>36800</v>
      </c>
      <c r="B25">
        <v>7.5</v>
      </c>
      <c r="C25">
        <v>6.5</v>
      </c>
      <c r="D25">
        <v>7.1</v>
      </c>
      <c r="E25" s="2">
        <v>5.0241666666666696</v>
      </c>
    </row>
    <row r="26" spans="1:5" x14ac:dyDescent="0.3">
      <c r="A26" s="1">
        <v>36892</v>
      </c>
      <c r="B26">
        <v>9</v>
      </c>
      <c r="C26">
        <v>16.399999999999999</v>
      </c>
      <c r="D26">
        <v>8.3000000000000007</v>
      </c>
      <c r="E26" s="2">
        <v>4.7450333333333301</v>
      </c>
    </row>
    <row r="27" spans="1:5" x14ac:dyDescent="0.3">
      <c r="A27" s="1">
        <v>36982</v>
      </c>
      <c r="B27">
        <v>8.6999999999999993</v>
      </c>
      <c r="C27">
        <v>8.4</v>
      </c>
      <c r="D27">
        <v>7.3</v>
      </c>
      <c r="E27" s="2">
        <v>4.5907666666666698</v>
      </c>
    </row>
    <row r="28" spans="1:5" x14ac:dyDescent="0.3">
      <c r="A28" s="1">
        <v>37073</v>
      </c>
      <c r="B28">
        <v>9.1</v>
      </c>
      <c r="C28">
        <v>12.4</v>
      </c>
      <c r="D28">
        <v>5.9</v>
      </c>
      <c r="E28" s="2">
        <v>4.2678333333333303</v>
      </c>
    </row>
    <row r="29" spans="1:5" x14ac:dyDescent="0.3">
      <c r="A29" s="1">
        <v>37165</v>
      </c>
      <c r="B29">
        <v>8.8000000000000007</v>
      </c>
      <c r="C29">
        <v>9.5</v>
      </c>
      <c r="D29">
        <v>5.0999999999999996</v>
      </c>
      <c r="E29" s="2">
        <v>3.4434999999999998</v>
      </c>
    </row>
    <row r="30" spans="1:5" x14ac:dyDescent="0.3">
      <c r="A30" s="1">
        <v>37257</v>
      </c>
      <c r="B30">
        <v>9.6999999999999993</v>
      </c>
      <c r="C30">
        <v>5.0999999999999996</v>
      </c>
      <c r="D30">
        <v>3.7</v>
      </c>
      <c r="E30" s="2">
        <v>3.3622333333333301</v>
      </c>
    </row>
    <row r="31" spans="1:5" x14ac:dyDescent="0.3">
      <c r="A31" s="1">
        <v>37347</v>
      </c>
      <c r="B31">
        <v>9.3000000000000007</v>
      </c>
      <c r="C31">
        <v>3.9</v>
      </c>
      <c r="D31">
        <v>4.2</v>
      </c>
      <c r="E31" s="2">
        <v>3.4460000000000002</v>
      </c>
    </row>
    <row r="32" spans="1:5" x14ac:dyDescent="0.3">
      <c r="A32" s="1">
        <v>37438</v>
      </c>
      <c r="B32">
        <v>9.6</v>
      </c>
      <c r="C32">
        <v>-1</v>
      </c>
      <c r="D32">
        <v>4.5</v>
      </c>
      <c r="E32" s="2">
        <v>3.3573333333333299</v>
      </c>
    </row>
    <row r="33" spans="1:5" x14ac:dyDescent="0.3">
      <c r="A33" s="1">
        <v>37530</v>
      </c>
      <c r="B33">
        <v>9.6999999999999993</v>
      </c>
      <c r="C33">
        <v>1.7</v>
      </c>
      <c r="D33">
        <v>3.6</v>
      </c>
      <c r="E33" s="2">
        <v>3.1088</v>
      </c>
    </row>
    <row r="34" spans="1:5" x14ac:dyDescent="0.3">
      <c r="A34" s="1">
        <v>37622</v>
      </c>
      <c r="B34">
        <v>5.9</v>
      </c>
      <c r="C34">
        <v>2.4</v>
      </c>
      <c r="D34">
        <v>3.2</v>
      </c>
      <c r="E34" s="2">
        <v>2.6831</v>
      </c>
    </row>
    <row r="35" spans="1:5" x14ac:dyDescent="0.3">
      <c r="A35" s="1">
        <v>37712</v>
      </c>
      <c r="B35">
        <v>5.7</v>
      </c>
      <c r="C35">
        <v>-2.1</v>
      </c>
      <c r="D35">
        <v>2.1</v>
      </c>
      <c r="E35" s="2">
        <v>2.3618999999999999</v>
      </c>
    </row>
    <row r="36" spans="1:5" x14ac:dyDescent="0.3">
      <c r="A36" s="1">
        <v>37803</v>
      </c>
      <c r="B36">
        <v>6.1</v>
      </c>
      <c r="C36">
        <v>9.1</v>
      </c>
      <c r="D36">
        <v>1.7</v>
      </c>
      <c r="E36" s="2">
        <v>2.1392333333333302</v>
      </c>
    </row>
    <row r="37" spans="1:5" x14ac:dyDescent="0.3">
      <c r="A37" s="1">
        <v>37895</v>
      </c>
      <c r="B37">
        <v>6</v>
      </c>
      <c r="C37">
        <v>2.2999999999999998</v>
      </c>
      <c r="D37">
        <v>2.4</v>
      </c>
      <c r="E37" s="2">
        <v>2.14963333333333</v>
      </c>
    </row>
    <row r="38" spans="1:5" x14ac:dyDescent="0.3">
      <c r="A38" s="1">
        <v>37987</v>
      </c>
      <c r="B38">
        <v>1.4</v>
      </c>
      <c r="C38">
        <v>0.6</v>
      </c>
      <c r="D38">
        <v>2.4</v>
      </c>
      <c r="E38" s="2">
        <v>2.06293333333333</v>
      </c>
    </row>
    <row r="39" spans="1:5" x14ac:dyDescent="0.3">
      <c r="A39" s="1">
        <v>38078</v>
      </c>
      <c r="B39">
        <v>1.4</v>
      </c>
      <c r="C39">
        <v>8.9</v>
      </c>
      <c r="D39">
        <v>3.5</v>
      </c>
      <c r="E39" s="2">
        <v>2.08246666666667</v>
      </c>
    </row>
    <row r="40" spans="1:5" x14ac:dyDescent="0.3">
      <c r="A40" s="1">
        <v>38169</v>
      </c>
      <c r="B40">
        <v>1.5</v>
      </c>
      <c r="C40">
        <v>3</v>
      </c>
      <c r="D40">
        <v>3.3</v>
      </c>
      <c r="E40" s="2">
        <v>2.1162999999999998</v>
      </c>
    </row>
    <row r="41" spans="1:5" x14ac:dyDescent="0.3">
      <c r="A41" s="1">
        <v>38261</v>
      </c>
      <c r="B41">
        <v>1.4</v>
      </c>
      <c r="C41">
        <v>5.9</v>
      </c>
      <c r="D41">
        <v>3.6</v>
      </c>
      <c r="E41" s="2">
        <v>2.1636000000000002</v>
      </c>
    </row>
    <row r="42" spans="1:5" x14ac:dyDescent="0.3">
      <c r="A42" s="1">
        <v>38353</v>
      </c>
      <c r="B42">
        <v>3.1</v>
      </c>
      <c r="C42">
        <v>2.6</v>
      </c>
      <c r="D42">
        <v>3.3</v>
      </c>
      <c r="E42" s="2">
        <v>2.1402999999999999</v>
      </c>
    </row>
    <row r="43" spans="1:5" x14ac:dyDescent="0.3">
      <c r="A43" s="1">
        <v>38443</v>
      </c>
      <c r="B43">
        <v>2.9</v>
      </c>
      <c r="C43">
        <v>2.8</v>
      </c>
      <c r="D43">
        <v>4.0999999999999996</v>
      </c>
      <c r="E43" s="2">
        <v>2.1246</v>
      </c>
    </row>
    <row r="44" spans="1:5" x14ac:dyDescent="0.3">
      <c r="A44" s="1">
        <v>38534</v>
      </c>
      <c r="B44">
        <v>3.2</v>
      </c>
      <c r="C44">
        <v>8.6999999999999993</v>
      </c>
      <c r="D44">
        <v>4.4000000000000004</v>
      </c>
      <c r="E44" s="2">
        <v>2.1303333333333301</v>
      </c>
    </row>
    <row r="45" spans="1:5" x14ac:dyDescent="0.3">
      <c r="A45" s="1">
        <v>38626</v>
      </c>
      <c r="B45">
        <v>3</v>
      </c>
      <c r="C45">
        <v>5.5</v>
      </c>
      <c r="D45">
        <v>4.5999999999999996</v>
      </c>
      <c r="E45" s="2">
        <v>2.3434666666666701</v>
      </c>
    </row>
    <row r="46" spans="1:5" x14ac:dyDescent="0.3">
      <c r="A46" s="1">
        <v>38718</v>
      </c>
      <c r="B46">
        <v>10.5</v>
      </c>
      <c r="C46">
        <v>9.3000000000000007</v>
      </c>
      <c r="D46">
        <v>6.5</v>
      </c>
      <c r="E46" s="2">
        <v>2.6115666666666701</v>
      </c>
    </row>
    <row r="47" spans="1:5" x14ac:dyDescent="0.3">
      <c r="A47" s="1">
        <v>38808</v>
      </c>
      <c r="B47">
        <v>9.9</v>
      </c>
      <c r="C47">
        <v>8.1999999999999993</v>
      </c>
      <c r="D47">
        <v>6</v>
      </c>
      <c r="E47" s="2">
        <v>2.8895</v>
      </c>
    </row>
    <row r="48" spans="1:5" x14ac:dyDescent="0.3">
      <c r="A48" s="1">
        <v>38899</v>
      </c>
      <c r="B48">
        <v>10.9</v>
      </c>
      <c r="C48">
        <v>5.9</v>
      </c>
      <c r="D48">
        <v>5.8</v>
      </c>
      <c r="E48" s="2">
        <v>3.22136666666667</v>
      </c>
    </row>
    <row r="49" spans="1:5" x14ac:dyDescent="0.3">
      <c r="A49" s="1">
        <v>38991</v>
      </c>
      <c r="B49">
        <v>10.5</v>
      </c>
      <c r="C49">
        <v>6.8</v>
      </c>
      <c r="D49">
        <v>6.1</v>
      </c>
      <c r="E49" s="2">
        <v>3.59446666666667</v>
      </c>
    </row>
    <row r="50" spans="1:5" x14ac:dyDescent="0.3">
      <c r="A50" s="1">
        <v>39083</v>
      </c>
      <c r="B50">
        <v>6.5</v>
      </c>
      <c r="C50">
        <v>12.2</v>
      </c>
      <c r="D50">
        <v>6.5</v>
      </c>
      <c r="E50" s="2">
        <v>3.82033333333333</v>
      </c>
    </row>
    <row r="51" spans="1:5" x14ac:dyDescent="0.3">
      <c r="A51" s="1">
        <v>39173</v>
      </c>
      <c r="B51">
        <v>6.3</v>
      </c>
      <c r="C51">
        <v>2.2000000000000002</v>
      </c>
      <c r="D51">
        <v>5.6</v>
      </c>
      <c r="E51" s="2">
        <v>4.06483333333333</v>
      </c>
    </row>
    <row r="52" spans="1:5" x14ac:dyDescent="0.3">
      <c r="A52" s="1">
        <v>39264</v>
      </c>
      <c r="B52">
        <v>5.8</v>
      </c>
      <c r="C52">
        <v>-2.2000000000000002</v>
      </c>
      <c r="D52">
        <v>5.8</v>
      </c>
      <c r="E52" s="2">
        <v>4.5004999999999997</v>
      </c>
    </row>
    <row r="53" spans="1:5" x14ac:dyDescent="0.3">
      <c r="A53" s="1">
        <v>39356</v>
      </c>
      <c r="B53">
        <v>5.9</v>
      </c>
      <c r="C53">
        <v>5</v>
      </c>
      <c r="D53">
        <v>5.8</v>
      </c>
      <c r="E53" s="2">
        <v>4.7247666666666701</v>
      </c>
    </row>
    <row r="54" spans="1:5" x14ac:dyDescent="0.3">
      <c r="A54" s="1">
        <v>39448</v>
      </c>
      <c r="B54">
        <v>5.6</v>
      </c>
      <c r="C54">
        <v>-1</v>
      </c>
      <c r="D54">
        <v>5.2</v>
      </c>
      <c r="E54" s="2">
        <v>4.4800000000000004</v>
      </c>
    </row>
    <row r="55" spans="1:5" x14ac:dyDescent="0.3">
      <c r="A55" s="1">
        <v>39539</v>
      </c>
      <c r="B55">
        <v>5.5</v>
      </c>
      <c r="C55">
        <v>9.1</v>
      </c>
      <c r="D55">
        <v>5.4</v>
      </c>
      <c r="E55" s="2">
        <v>4.86046666666667</v>
      </c>
    </row>
    <row r="56" spans="1:5" x14ac:dyDescent="0.3">
      <c r="A56" s="1">
        <v>39630</v>
      </c>
      <c r="B56">
        <v>5.7</v>
      </c>
      <c r="C56">
        <v>9.6</v>
      </c>
      <c r="D56">
        <v>5.0999999999999996</v>
      </c>
      <c r="E56" s="2">
        <v>4.9817999999999998</v>
      </c>
    </row>
    <row r="57" spans="1:5" x14ac:dyDescent="0.3">
      <c r="A57" s="1">
        <v>39722</v>
      </c>
      <c r="B57">
        <v>5.9</v>
      </c>
      <c r="C57">
        <v>-3.5</v>
      </c>
      <c r="D57">
        <v>2.5</v>
      </c>
      <c r="E57" s="2">
        <v>4.2146666666666697</v>
      </c>
    </row>
    <row r="58" spans="1:5" x14ac:dyDescent="0.3">
      <c r="A58" s="1">
        <v>39814</v>
      </c>
      <c r="B58">
        <v>6.8</v>
      </c>
      <c r="C58">
        <v>-3.8</v>
      </c>
      <c r="D58">
        <v>-2.1</v>
      </c>
      <c r="E58" s="2">
        <v>2.0116999999999998</v>
      </c>
    </row>
    <row r="59" spans="1:5" x14ac:dyDescent="0.3">
      <c r="A59" s="1">
        <v>39904</v>
      </c>
      <c r="B59">
        <v>6.9</v>
      </c>
      <c r="C59">
        <v>-8.9</v>
      </c>
      <c r="D59">
        <v>-4</v>
      </c>
      <c r="E59" s="2">
        <v>1.31063333333333</v>
      </c>
    </row>
    <row r="60" spans="1:5" x14ac:dyDescent="0.3">
      <c r="A60" s="1">
        <v>39995</v>
      </c>
      <c r="B60">
        <v>6.9</v>
      </c>
      <c r="C60">
        <v>-8.6999999999999993</v>
      </c>
      <c r="D60">
        <v>-4.3</v>
      </c>
      <c r="E60" s="2">
        <v>0.86919999999999997</v>
      </c>
    </row>
    <row r="61" spans="1:5" x14ac:dyDescent="0.3">
      <c r="A61" s="1">
        <v>40087</v>
      </c>
      <c r="B61">
        <v>6.8</v>
      </c>
      <c r="C61">
        <v>-8.4</v>
      </c>
      <c r="D61">
        <v>-3.3</v>
      </c>
      <c r="E61" s="2">
        <v>0.72189999999999999</v>
      </c>
    </row>
    <row r="62" spans="1:5" x14ac:dyDescent="0.3">
      <c r="A62" s="1">
        <v>40179</v>
      </c>
      <c r="B62">
        <v>3.3</v>
      </c>
      <c r="C62">
        <v>0</v>
      </c>
      <c r="D62">
        <v>-0.5</v>
      </c>
      <c r="E62" s="2">
        <v>0.66213333333333302</v>
      </c>
    </row>
    <row r="63" spans="1:5" x14ac:dyDescent="0.3">
      <c r="A63" s="1">
        <v>40269</v>
      </c>
      <c r="B63">
        <v>3.2</v>
      </c>
      <c r="C63">
        <v>1.6</v>
      </c>
      <c r="D63">
        <v>3.2</v>
      </c>
      <c r="E63" s="2">
        <v>0.68626666666666603</v>
      </c>
    </row>
    <row r="64" spans="1:5" x14ac:dyDescent="0.3">
      <c r="A64" s="1">
        <v>40360</v>
      </c>
      <c r="B64">
        <v>3.3</v>
      </c>
      <c r="C64">
        <v>0.3</v>
      </c>
      <c r="D64">
        <v>3.1</v>
      </c>
      <c r="E64" s="2">
        <v>0.87493333333333301</v>
      </c>
    </row>
    <row r="65" spans="1:5" x14ac:dyDescent="0.3">
      <c r="A65" s="1">
        <v>40452</v>
      </c>
      <c r="B65">
        <v>3.2</v>
      </c>
      <c r="C65">
        <v>5.9</v>
      </c>
      <c r="D65">
        <v>3.5</v>
      </c>
      <c r="E65" s="2">
        <v>1.02046666666667</v>
      </c>
    </row>
    <row r="66" spans="1:5" x14ac:dyDescent="0.3">
      <c r="A66" s="1">
        <v>40544</v>
      </c>
      <c r="B66">
        <v>0.3</v>
      </c>
      <c r="C66">
        <v>2</v>
      </c>
      <c r="D66">
        <v>3.2</v>
      </c>
      <c r="E66" s="2">
        <v>1.09313333333333</v>
      </c>
    </row>
    <row r="67" spans="1:5" x14ac:dyDescent="0.3">
      <c r="A67" s="1">
        <v>40634</v>
      </c>
      <c r="B67">
        <v>-0.1</v>
      </c>
      <c r="C67">
        <v>-2.5</v>
      </c>
      <c r="D67">
        <v>1.8</v>
      </c>
      <c r="E67" s="2">
        <v>1.41163333333333</v>
      </c>
    </row>
    <row r="68" spans="1:5" x14ac:dyDescent="0.3">
      <c r="A68" s="1">
        <v>40725</v>
      </c>
      <c r="B68">
        <v>0.2</v>
      </c>
      <c r="C68">
        <v>1.9</v>
      </c>
      <c r="D68">
        <v>1.6</v>
      </c>
      <c r="E68" s="2">
        <v>1.56206666666667</v>
      </c>
    </row>
    <row r="69" spans="1:5" x14ac:dyDescent="0.3">
      <c r="A69" s="1">
        <v>40817</v>
      </c>
      <c r="B69">
        <v>-0.4</v>
      </c>
      <c r="C69">
        <v>-4.0999999999999996</v>
      </c>
      <c r="D69">
        <v>0.5</v>
      </c>
      <c r="E69" s="2">
        <v>1.49556666666667</v>
      </c>
    </row>
    <row r="70" spans="1:5" x14ac:dyDescent="0.3">
      <c r="A70" s="1">
        <v>40909</v>
      </c>
      <c r="B70">
        <v>1.2</v>
      </c>
      <c r="C70">
        <v>-4.9000000000000004</v>
      </c>
      <c r="D70">
        <v>0.4</v>
      </c>
      <c r="E70" s="2">
        <v>1.0429999999999999</v>
      </c>
    </row>
    <row r="71" spans="1:5" x14ac:dyDescent="0.3">
      <c r="A71" s="1">
        <v>41000</v>
      </c>
      <c r="B71">
        <v>1.4</v>
      </c>
      <c r="C71">
        <v>-2.4</v>
      </c>
      <c r="D71">
        <v>0.7</v>
      </c>
      <c r="E71" s="2">
        <v>0.69603333333333295</v>
      </c>
    </row>
    <row r="72" spans="1:5" x14ac:dyDescent="0.3">
      <c r="A72" s="1">
        <v>41091</v>
      </c>
      <c r="B72">
        <v>1.1000000000000001</v>
      </c>
      <c r="C72">
        <v>-4</v>
      </c>
      <c r="D72">
        <v>-0.3</v>
      </c>
      <c r="E72" s="2">
        <v>0.35856666666666698</v>
      </c>
    </row>
    <row r="73" spans="1:5" x14ac:dyDescent="0.3">
      <c r="A73" s="1">
        <v>41183</v>
      </c>
      <c r="B73">
        <v>1.6</v>
      </c>
      <c r="C73">
        <v>0.4</v>
      </c>
      <c r="D73">
        <v>0.8</v>
      </c>
      <c r="E73" s="2">
        <v>0.19513333333333299</v>
      </c>
    </row>
    <row r="74" spans="1:5" x14ac:dyDescent="0.3">
      <c r="A74" s="1">
        <v>41275</v>
      </c>
      <c r="B74">
        <v>2</v>
      </c>
      <c r="C74">
        <v>4.5999999999999996</v>
      </c>
      <c r="D74">
        <v>0.3</v>
      </c>
      <c r="E74" s="2">
        <v>0.211466666666667</v>
      </c>
    </row>
    <row r="75" spans="1:5" x14ac:dyDescent="0.3">
      <c r="A75" s="1">
        <v>41365</v>
      </c>
      <c r="B75">
        <v>0.3</v>
      </c>
      <c r="C75">
        <v>4.5</v>
      </c>
      <c r="D75">
        <v>1</v>
      </c>
      <c r="E75" s="2">
        <v>0.20680000000000001</v>
      </c>
    </row>
    <row r="76" spans="1:5" x14ac:dyDescent="0.3">
      <c r="A76" s="1">
        <v>41456</v>
      </c>
      <c r="B76">
        <v>0.5</v>
      </c>
      <c r="C76">
        <v>4.0999999999999996</v>
      </c>
      <c r="D76">
        <v>2</v>
      </c>
      <c r="E76" s="2">
        <v>0.2235</v>
      </c>
    </row>
    <row r="77" spans="1:5" x14ac:dyDescent="0.3">
      <c r="A77" s="1">
        <v>41548</v>
      </c>
      <c r="B77">
        <v>-1.7</v>
      </c>
      <c r="C77">
        <v>0.5</v>
      </c>
      <c r="D77">
        <v>1.3</v>
      </c>
      <c r="E77" s="2">
        <v>0.2409</v>
      </c>
    </row>
    <row r="78" spans="1:5" x14ac:dyDescent="0.3">
      <c r="A78" s="1">
        <v>41640</v>
      </c>
      <c r="B78">
        <v>0.9</v>
      </c>
      <c r="C78">
        <v>4.7</v>
      </c>
      <c r="D78">
        <v>1.9</v>
      </c>
      <c r="E78" s="2">
        <v>0.29513333333333303</v>
      </c>
    </row>
    <row r="79" spans="1:5" x14ac:dyDescent="0.3">
      <c r="A79" s="1">
        <v>41730</v>
      </c>
      <c r="B79">
        <v>0.9</v>
      </c>
      <c r="C79">
        <v>5.2</v>
      </c>
      <c r="D79">
        <v>1.1000000000000001</v>
      </c>
      <c r="E79" s="2">
        <v>0.29856666666666698</v>
      </c>
    </row>
    <row r="80" spans="1:5" x14ac:dyDescent="0.3">
      <c r="A80" s="1">
        <v>41821</v>
      </c>
      <c r="B80">
        <v>1.6</v>
      </c>
      <c r="C80">
        <v>0</v>
      </c>
      <c r="D80">
        <v>1.5</v>
      </c>
      <c r="E80" s="2">
        <v>0.164566666666667</v>
      </c>
    </row>
    <row r="81" spans="1:5" x14ac:dyDescent="0.3">
      <c r="A81" s="1">
        <v>41913</v>
      </c>
      <c r="B81">
        <v>1.6</v>
      </c>
      <c r="C81">
        <v>2.2000000000000002</v>
      </c>
      <c r="D81">
        <v>2.2999999999999998</v>
      </c>
      <c r="E81" s="2">
        <v>8.1466666666666701E-2</v>
      </c>
    </row>
    <row r="82" spans="1:5" x14ac:dyDescent="0.3">
      <c r="A82" s="1">
        <v>42005</v>
      </c>
      <c r="B82">
        <v>-0.4</v>
      </c>
      <c r="C82">
        <v>2.2999999999999998</v>
      </c>
      <c r="D82">
        <v>1.3</v>
      </c>
      <c r="E82" s="2">
        <v>4.6033333333333301E-2</v>
      </c>
    </row>
    <row r="83" spans="1:5" x14ac:dyDescent="0.3">
      <c r="A83" s="1">
        <v>42095</v>
      </c>
      <c r="B83">
        <v>-0.4</v>
      </c>
      <c r="C83">
        <v>1</v>
      </c>
      <c r="D83">
        <v>3.3</v>
      </c>
      <c r="E83" s="2">
        <v>-6.5333333333333302E-3</v>
      </c>
    </row>
    <row r="84" spans="1:5" x14ac:dyDescent="0.3">
      <c r="A84" s="1">
        <v>42186</v>
      </c>
      <c r="B84">
        <v>0.7</v>
      </c>
      <c r="C84">
        <v>6.7</v>
      </c>
      <c r="D84">
        <v>4.0999999999999996</v>
      </c>
      <c r="E84" s="2">
        <v>-2.7799999999999998E-2</v>
      </c>
    </row>
    <row r="85" spans="1:5" x14ac:dyDescent="0.3">
      <c r="A85" s="1">
        <v>42278</v>
      </c>
      <c r="B85">
        <v>-0.1</v>
      </c>
      <c r="C85">
        <v>4.9000000000000004</v>
      </c>
      <c r="D85">
        <v>2.4</v>
      </c>
      <c r="E85" s="2">
        <v>-8.9166666666666602E-2</v>
      </c>
    </row>
    <row r="86" spans="1:5" x14ac:dyDescent="0.3">
      <c r="A86" s="1">
        <v>42370</v>
      </c>
      <c r="B86">
        <v>0.7</v>
      </c>
      <c r="C86">
        <v>7.8</v>
      </c>
      <c r="D86">
        <v>2.9</v>
      </c>
      <c r="E86" s="2">
        <v>-0.18606666666666699</v>
      </c>
    </row>
    <row r="87" spans="1:5" x14ac:dyDescent="0.3">
      <c r="A87" s="1">
        <v>42461</v>
      </c>
      <c r="B87">
        <v>1.8</v>
      </c>
      <c r="C87">
        <v>4.8</v>
      </c>
      <c r="D87">
        <v>2.6</v>
      </c>
      <c r="E87" s="2">
        <v>-0.2581</v>
      </c>
    </row>
    <row r="88" spans="1:5" x14ac:dyDescent="0.3">
      <c r="A88" s="1">
        <v>42552</v>
      </c>
      <c r="B88">
        <v>1.4</v>
      </c>
      <c r="C88">
        <v>5.4</v>
      </c>
      <c r="D88">
        <v>2.2000000000000002</v>
      </c>
      <c r="E88" s="2">
        <v>-0.29809999999999998</v>
      </c>
    </row>
    <row r="89" spans="1:5" x14ac:dyDescent="0.3">
      <c r="A89" s="1">
        <v>42644</v>
      </c>
      <c r="B89">
        <v>1.9</v>
      </c>
      <c r="C89">
        <v>7.1</v>
      </c>
      <c r="D89">
        <v>3</v>
      </c>
      <c r="E89" s="2">
        <v>-0.3125</v>
      </c>
    </row>
    <row r="90" spans="1:5" x14ac:dyDescent="0.3">
      <c r="A90" s="1">
        <v>42736</v>
      </c>
      <c r="B90">
        <v>2.5</v>
      </c>
      <c r="C90">
        <v>3.7</v>
      </c>
      <c r="D90">
        <v>4</v>
      </c>
      <c r="E90" s="2">
        <v>-0.32779999999999998</v>
      </c>
    </row>
    <row r="91" spans="1:5" x14ac:dyDescent="0.3">
      <c r="A91" s="1">
        <v>42826</v>
      </c>
      <c r="B91">
        <v>2.5</v>
      </c>
      <c r="C91">
        <v>5.8</v>
      </c>
      <c r="D91">
        <v>4.4000000000000004</v>
      </c>
      <c r="E91" s="2">
        <v>-0.32996666666666702</v>
      </c>
    </row>
    <row r="92" spans="1:5" x14ac:dyDescent="0.3">
      <c r="A92" s="1">
        <v>42917</v>
      </c>
      <c r="B92">
        <v>2.4</v>
      </c>
      <c r="C92">
        <v>3.9</v>
      </c>
      <c r="D92">
        <v>4.3</v>
      </c>
      <c r="E92" s="2">
        <v>-0.329633333333333</v>
      </c>
    </row>
    <row r="93" spans="1:5" x14ac:dyDescent="0.3">
      <c r="A93" s="1">
        <v>43009</v>
      </c>
      <c r="B93">
        <v>3.2</v>
      </c>
      <c r="C93">
        <v>3.3</v>
      </c>
      <c r="D93">
        <v>4.0999999999999996</v>
      </c>
      <c r="E93" s="2">
        <v>-0.32879999999999998</v>
      </c>
    </row>
    <row r="94" spans="1:5" x14ac:dyDescent="0.3">
      <c r="A94" s="1">
        <v>43101</v>
      </c>
      <c r="B94">
        <v>6</v>
      </c>
      <c r="C94">
        <v>7.2</v>
      </c>
      <c r="D94">
        <v>5.5</v>
      </c>
      <c r="E94" s="2">
        <v>-0.32829999999999998</v>
      </c>
    </row>
    <row r="95" spans="1:5" x14ac:dyDescent="0.3">
      <c r="A95" s="1">
        <v>43191</v>
      </c>
      <c r="B95">
        <v>3.6</v>
      </c>
      <c r="C95">
        <v>5.7</v>
      </c>
      <c r="D95">
        <v>4.8</v>
      </c>
      <c r="E95" s="2">
        <v>-0.32523333333333299</v>
      </c>
    </row>
    <row r="96" spans="1:5" x14ac:dyDescent="0.3">
      <c r="A96" s="1">
        <v>43282</v>
      </c>
      <c r="B96">
        <v>5.6</v>
      </c>
      <c r="C96">
        <v>6.1</v>
      </c>
      <c r="D96">
        <v>4.7</v>
      </c>
      <c r="E96" s="2">
        <v>-0.31950000000000001</v>
      </c>
    </row>
    <row r="97" spans="1:5" x14ac:dyDescent="0.3">
      <c r="A97" s="1">
        <v>43374</v>
      </c>
      <c r="B97">
        <v>5.2</v>
      </c>
      <c r="C97">
        <v>5.9</v>
      </c>
      <c r="D97">
        <v>4.5</v>
      </c>
      <c r="E97" s="2">
        <v>-0.31533333333333302</v>
      </c>
    </row>
    <row r="98" spans="1:5" x14ac:dyDescent="0.3">
      <c r="A98" s="1">
        <v>43466</v>
      </c>
      <c r="B98">
        <v>5.7</v>
      </c>
      <c r="C98">
        <v>7.1</v>
      </c>
      <c r="D98">
        <v>4.5</v>
      </c>
      <c r="E98" s="2">
        <v>-0.30853333333333299</v>
      </c>
    </row>
    <row r="99" spans="1:5" x14ac:dyDescent="0.3">
      <c r="A99" s="1">
        <v>43556</v>
      </c>
      <c r="B99">
        <v>5.6</v>
      </c>
      <c r="C99">
        <v>9</v>
      </c>
      <c r="D99">
        <v>4.9000000000000004</v>
      </c>
      <c r="E99" s="2">
        <v>-0.31709999999999999</v>
      </c>
    </row>
    <row r="100" spans="1:5" x14ac:dyDescent="0.3">
      <c r="A100" s="1">
        <v>43647</v>
      </c>
      <c r="B100">
        <v>5.4</v>
      </c>
      <c r="C100">
        <v>8.3000000000000007</v>
      </c>
      <c r="D100">
        <v>4.8</v>
      </c>
      <c r="E100" s="2">
        <v>-0.39673333333333299</v>
      </c>
    </row>
    <row r="101" spans="1:5" x14ac:dyDescent="0.3">
      <c r="A101" s="1">
        <v>43739</v>
      </c>
      <c r="B101">
        <v>4.5</v>
      </c>
      <c r="C101">
        <v>8.8000000000000007</v>
      </c>
      <c r="D101">
        <v>4.5</v>
      </c>
      <c r="E101" s="2">
        <v>-0.40296666666666697</v>
      </c>
    </row>
    <row r="102" spans="1:5" x14ac:dyDescent="0.3">
      <c r="A102" s="1">
        <v>43831</v>
      </c>
      <c r="B102">
        <v>2.5</v>
      </c>
      <c r="C102">
        <v>1.2</v>
      </c>
      <c r="D102">
        <v>2.2000000000000002</v>
      </c>
      <c r="E102" s="2">
        <v>-0.40550000000000003</v>
      </c>
    </row>
    <row r="103" spans="1:5" x14ac:dyDescent="0.3">
      <c r="A103" s="1">
        <v>43922</v>
      </c>
      <c r="B103">
        <v>-0.9</v>
      </c>
      <c r="C103">
        <v>-8.5</v>
      </c>
      <c r="D103">
        <v>-7.3</v>
      </c>
      <c r="E103" s="2">
        <v>-0.30066666666666703</v>
      </c>
    </row>
    <row r="104" spans="1:5" x14ac:dyDescent="0.3">
      <c r="A104" s="1">
        <v>44013</v>
      </c>
      <c r="B104">
        <v>6.2</v>
      </c>
      <c r="C104">
        <v>-0.4</v>
      </c>
      <c r="D104">
        <v>-0.3</v>
      </c>
      <c r="E104" s="2">
        <v>-0.471733333333333</v>
      </c>
    </row>
    <row r="105" spans="1:5" x14ac:dyDescent="0.3">
      <c r="A105" s="1">
        <v>44105</v>
      </c>
      <c r="B105">
        <v>5.8</v>
      </c>
      <c r="C105">
        <v>-4</v>
      </c>
      <c r="D105">
        <v>-1</v>
      </c>
      <c r="E105" s="2">
        <v>-0.52270000000000005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C6D8-AA73-4D2F-9B21-5D2F1D6F502C}">
  <dimension ref="A1:W109"/>
  <sheetViews>
    <sheetView workbookViewId="0">
      <selection activeCell="X11" sqref="X11"/>
    </sheetView>
  </sheetViews>
  <sheetFormatPr defaultRowHeight="14.4" x14ac:dyDescent="0.3"/>
  <cols>
    <col min="1" max="1" width="10.5546875" bestFit="1" customWidth="1"/>
    <col min="3" max="3" width="15.88671875" bestFit="1" customWidth="1"/>
    <col min="4" max="4" width="19.33203125" bestFit="1" customWidth="1"/>
    <col min="5" max="5" width="13.109375" bestFit="1" customWidth="1"/>
    <col min="7" max="7" width="17.21875" bestFit="1" customWidth="1"/>
    <col min="8" max="9" width="12.6640625" bestFit="1" customWidth="1"/>
    <col min="10" max="10" width="9.33203125" bestFit="1" customWidth="1"/>
    <col min="12" max="12" width="10.5546875" bestFit="1" customWidth="1"/>
    <col min="18" max="18" width="10.21875" bestFit="1" customWidth="1"/>
  </cols>
  <sheetData>
    <row r="1" spans="1:23" x14ac:dyDescent="0.3">
      <c r="A1" t="s">
        <v>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18</v>
      </c>
      <c r="K1" t="s">
        <v>10</v>
      </c>
      <c r="L1" t="s">
        <v>19</v>
      </c>
      <c r="M1" t="s">
        <v>20</v>
      </c>
      <c r="N1" t="s">
        <v>21</v>
      </c>
      <c r="O1" t="s">
        <v>24</v>
      </c>
      <c r="P1" t="s">
        <v>23</v>
      </c>
      <c r="Q1" t="s">
        <v>25</v>
      </c>
      <c r="R1" t="s">
        <v>138</v>
      </c>
      <c r="S1" t="s">
        <v>147</v>
      </c>
      <c r="T1" t="s">
        <v>148</v>
      </c>
      <c r="U1" t="s">
        <v>155</v>
      </c>
      <c r="V1" t="s">
        <v>156</v>
      </c>
      <c r="W1" t="s">
        <v>157</v>
      </c>
    </row>
    <row r="2" spans="1:23" x14ac:dyDescent="0.3">
      <c r="A2" s="1">
        <v>34700</v>
      </c>
      <c r="E2" s="3">
        <v>5.13</v>
      </c>
      <c r="F2">
        <v>15.4299359167</v>
      </c>
      <c r="G2" s="3">
        <v>8.1</v>
      </c>
      <c r="R2" s="3">
        <v>8.6236130000000006</v>
      </c>
      <c r="S2">
        <v>464906.18843418203</v>
      </c>
      <c r="T2">
        <v>111754.11425778299</v>
      </c>
      <c r="U2">
        <v>3</v>
      </c>
      <c r="V2">
        <v>3</v>
      </c>
      <c r="W2">
        <v>3</v>
      </c>
    </row>
    <row r="3" spans="1:23" x14ac:dyDescent="0.3">
      <c r="A3" s="1">
        <v>34790</v>
      </c>
      <c r="E3" s="3">
        <v>4.4866666669999997</v>
      </c>
      <c r="F3">
        <v>15.4473776667</v>
      </c>
      <c r="G3" s="3">
        <v>8.3666666666666707</v>
      </c>
      <c r="R3" s="3">
        <v>8.3691230000000001</v>
      </c>
      <c r="S3">
        <v>468553.61065557075</v>
      </c>
      <c r="T3">
        <v>112745.13528275091</v>
      </c>
      <c r="U3">
        <v>3</v>
      </c>
      <c r="V3">
        <v>3</v>
      </c>
      <c r="W3">
        <v>3</v>
      </c>
    </row>
    <row r="4" spans="1:23" x14ac:dyDescent="0.3">
      <c r="A4" s="1">
        <v>34881</v>
      </c>
      <c r="E4" s="3">
        <v>4.0666666669999998</v>
      </c>
      <c r="F4">
        <v>15.464819416699999</v>
      </c>
      <c r="G4" s="3">
        <v>8.4</v>
      </c>
      <c r="R4" s="3">
        <v>8.1143049999999999</v>
      </c>
      <c r="S4">
        <v>472235.01853985124</v>
      </c>
      <c r="T4">
        <v>113024.05909567951</v>
      </c>
      <c r="U4">
        <v>3</v>
      </c>
      <c r="V4">
        <v>3</v>
      </c>
      <c r="W4">
        <v>3</v>
      </c>
    </row>
    <row r="5" spans="1:23" x14ac:dyDescent="0.3">
      <c r="A5" s="1">
        <v>34973</v>
      </c>
      <c r="E5" s="3">
        <v>3.806666667</v>
      </c>
      <c r="F5">
        <v>15.482261166700001</v>
      </c>
      <c r="G5" s="3">
        <v>8.3333333333333393</v>
      </c>
      <c r="R5" s="3">
        <v>7.8588339999999999</v>
      </c>
      <c r="S5">
        <v>475599.10748845089</v>
      </c>
      <c r="T5">
        <v>113048.89263032512</v>
      </c>
      <c r="U5">
        <v>3</v>
      </c>
      <c r="V5">
        <v>3</v>
      </c>
      <c r="W5">
        <v>3</v>
      </c>
    </row>
    <row r="6" spans="1:23" x14ac:dyDescent="0.3">
      <c r="A6" s="1">
        <v>35065</v>
      </c>
      <c r="B6">
        <v>119388</v>
      </c>
      <c r="C6">
        <v>13927</v>
      </c>
      <c r="D6">
        <v>27660</v>
      </c>
      <c r="E6" s="2">
        <v>3.1833333330000002</v>
      </c>
      <c r="F6">
        <v>15.499990499999999</v>
      </c>
      <c r="G6" s="3">
        <v>8.1</v>
      </c>
      <c r="H6">
        <v>0.86968093792330803</v>
      </c>
      <c r="I6">
        <v>0.89232597916566503</v>
      </c>
      <c r="J6">
        <v>114895</v>
      </c>
      <c r="K6">
        <v>0.70701410527021136</v>
      </c>
      <c r="L6" s="5">
        <v>38384.303983199999</v>
      </c>
      <c r="M6" s="5">
        <v>39983.617330300003</v>
      </c>
      <c r="N6" s="5">
        <v>54290.718808969206</v>
      </c>
      <c r="O6" s="5">
        <v>56552.785909439241</v>
      </c>
      <c r="P6" s="5">
        <v>1</v>
      </c>
      <c r="Q6">
        <f t="shared" ref="Q6:Q8" si="0">AVERAGE(H3:H9)</f>
        <v>1.0240083243380178</v>
      </c>
      <c r="R6" s="3">
        <v>7.6025600000000004</v>
      </c>
      <c r="S6">
        <v>477552.00000000029</v>
      </c>
      <c r="T6">
        <v>110639.99999999999</v>
      </c>
      <c r="U6">
        <v>3</v>
      </c>
      <c r="V6">
        <v>3</v>
      </c>
      <c r="W6">
        <v>2</v>
      </c>
    </row>
    <row r="7" spans="1:23" x14ac:dyDescent="0.3">
      <c r="A7" s="1">
        <v>35156</v>
      </c>
      <c r="B7">
        <v>120719</v>
      </c>
      <c r="C7">
        <v>14074</v>
      </c>
      <c r="D7">
        <v>27837</v>
      </c>
      <c r="E7" s="2">
        <v>2.846666667</v>
      </c>
      <c r="F7">
        <v>15.518295</v>
      </c>
      <c r="G7" s="3">
        <v>7.8</v>
      </c>
      <c r="H7">
        <v>1.1148524139779543</v>
      </c>
      <c r="I7">
        <v>0.883018720389251</v>
      </c>
      <c r="J7">
        <v>118460</v>
      </c>
      <c r="K7">
        <v>0.70817352695101843</v>
      </c>
      <c r="L7" s="5">
        <v>38795.3482181</v>
      </c>
      <c r="M7" s="5">
        <v>40259.7464205</v>
      </c>
      <c r="N7" s="5">
        <v>54782.262738809382</v>
      </c>
      <c r="O7" s="5">
        <v>56850.114962408938</v>
      </c>
      <c r="P7" s="5">
        <v>0</v>
      </c>
      <c r="Q7">
        <f t="shared" si="0"/>
        <v>1.0374091254016278</v>
      </c>
      <c r="R7" s="3">
        <v>7.345631</v>
      </c>
      <c r="S7">
        <v>482876.00000000029</v>
      </c>
      <c r="T7">
        <v>111348.00000000001</v>
      </c>
      <c r="U7">
        <v>0</v>
      </c>
      <c r="V7">
        <v>0</v>
      </c>
      <c r="W7">
        <v>0</v>
      </c>
    </row>
    <row r="8" spans="1:23" x14ac:dyDescent="0.3">
      <c r="A8" s="1">
        <v>35247</v>
      </c>
      <c r="B8">
        <v>122410</v>
      </c>
      <c r="C8">
        <v>14285</v>
      </c>
      <c r="D8">
        <v>28075</v>
      </c>
      <c r="E8" s="2">
        <v>2.9666666670000001</v>
      </c>
      <c r="F8">
        <v>15.536599499999999</v>
      </c>
      <c r="G8" s="3">
        <v>7.5</v>
      </c>
      <c r="H8">
        <v>1.4007736975952418</v>
      </c>
      <c r="I8">
        <v>1.0374091254016278</v>
      </c>
      <c r="J8">
        <v>121571</v>
      </c>
      <c r="K8">
        <v>0.70968058165182579</v>
      </c>
      <c r="L8" s="5">
        <v>39433.872338499998</v>
      </c>
      <c r="M8" s="5">
        <v>40644.022167000003</v>
      </c>
      <c r="N8" s="5">
        <v>55565.663423839498</v>
      </c>
      <c r="O8" s="5">
        <v>57270.866947491377</v>
      </c>
      <c r="P8" s="5">
        <v>0</v>
      </c>
      <c r="Q8">
        <f t="shared" si="0"/>
        <v>1.0379612989179396</v>
      </c>
      <c r="R8" s="3">
        <v>7.0885030000000002</v>
      </c>
      <c r="S8">
        <v>489639.99999999988</v>
      </c>
      <c r="T8">
        <v>112299.99999999993</v>
      </c>
      <c r="U8">
        <v>0</v>
      </c>
      <c r="V8">
        <v>0</v>
      </c>
      <c r="W8">
        <v>0</v>
      </c>
    </row>
    <row r="9" spans="1:23" x14ac:dyDescent="0.3">
      <c r="A9" s="1">
        <v>35339</v>
      </c>
      <c r="B9">
        <v>123280</v>
      </c>
      <c r="C9">
        <v>14102</v>
      </c>
      <c r="D9">
        <v>28262</v>
      </c>
      <c r="E9" s="2">
        <v>2.9933333329999998</v>
      </c>
      <c r="F9">
        <v>15.554904000000001</v>
      </c>
      <c r="G9" s="3">
        <v>7.2</v>
      </c>
      <c r="H9">
        <v>0.71072624785556737</v>
      </c>
      <c r="I9">
        <v>1.0716173711168659</v>
      </c>
      <c r="J9">
        <v>124281</v>
      </c>
      <c r="K9">
        <v>0.71261356262167419</v>
      </c>
      <c r="L9" s="5">
        <v>38988.475460200003</v>
      </c>
      <c r="M9" s="5">
        <v>40963.614082200002</v>
      </c>
      <c r="N9" s="5">
        <v>54711.946986755494</v>
      </c>
      <c r="O9" s="5">
        <v>57483.629600728695</v>
      </c>
      <c r="P9" s="5">
        <v>0</v>
      </c>
      <c r="Q9">
        <f>AVERAGE(H6:H12)</f>
        <v>1.0972926279693198</v>
      </c>
      <c r="R9" s="3">
        <v>6.8319169999999998</v>
      </c>
      <c r="S9">
        <v>493120.00000000023</v>
      </c>
      <c r="T9">
        <v>113047.99999999996</v>
      </c>
      <c r="U9">
        <v>0</v>
      </c>
      <c r="V9">
        <v>0</v>
      </c>
      <c r="W9">
        <v>0</v>
      </c>
    </row>
    <row r="10" spans="1:23" x14ac:dyDescent="0.3">
      <c r="A10" s="1">
        <v>35431</v>
      </c>
      <c r="B10">
        <v>124625</v>
      </c>
      <c r="C10">
        <v>14342</v>
      </c>
      <c r="D10">
        <v>28552</v>
      </c>
      <c r="E10" s="2">
        <v>3.08</v>
      </c>
      <c r="F10">
        <v>15.574364083300001</v>
      </c>
      <c r="G10" s="3">
        <v>6.9</v>
      </c>
      <c r="H10">
        <v>1.0910123296560674</v>
      </c>
      <c r="I10">
        <v>1.1393030087767952</v>
      </c>
      <c r="J10">
        <v>126642</v>
      </c>
      <c r="K10">
        <v>0.71827482447342028</v>
      </c>
      <c r="L10" s="5">
        <v>39865.4871566</v>
      </c>
      <c r="M10" s="5">
        <v>41473.905075399998</v>
      </c>
      <c r="N10" s="5">
        <v>55501.718559920402</v>
      </c>
      <c r="O10" s="5">
        <v>57740.997821836841</v>
      </c>
      <c r="P10" s="5">
        <v>0</v>
      </c>
      <c r="Q10">
        <f t="shared" ref="Q10:Q73" si="1">AVERAGE(H7:H13)</f>
        <v>1.1563317045936965</v>
      </c>
      <c r="R10" s="3">
        <v>6.576873</v>
      </c>
      <c r="S10">
        <v>498500.00000000023</v>
      </c>
      <c r="T10">
        <v>114208.00000000004</v>
      </c>
      <c r="U10">
        <v>0</v>
      </c>
      <c r="V10">
        <v>0</v>
      </c>
      <c r="W10">
        <v>0</v>
      </c>
    </row>
    <row r="11" spans="1:23" x14ac:dyDescent="0.3">
      <c r="A11" s="1">
        <v>35521</v>
      </c>
      <c r="B11">
        <v>125922</v>
      </c>
      <c r="C11">
        <v>14491</v>
      </c>
      <c r="D11">
        <v>28685</v>
      </c>
      <c r="E11" s="2">
        <v>3.2166666670000001</v>
      </c>
      <c r="F11">
        <v>15.596135333299999</v>
      </c>
      <c r="G11" s="3">
        <v>6.6</v>
      </c>
      <c r="H11">
        <v>1.0407221664994986</v>
      </c>
      <c r="I11">
        <v>1.1157391641165357</v>
      </c>
      <c r="J11">
        <v>128698</v>
      </c>
      <c r="K11">
        <v>0.72572703737234157</v>
      </c>
      <c r="L11" s="5">
        <v>40372.374489200003</v>
      </c>
      <c r="M11" s="5">
        <v>41705.311942300003</v>
      </c>
      <c r="N11" s="5">
        <v>55630.24720062421</v>
      </c>
      <c r="O11" s="5">
        <v>57466.939764713039</v>
      </c>
      <c r="P11" s="5">
        <v>0</v>
      </c>
      <c r="Q11">
        <f t="shared" si="1"/>
        <v>1.1897278574537193</v>
      </c>
      <c r="R11" s="3">
        <v>6.3245979999999999</v>
      </c>
      <c r="S11">
        <v>503687.99999999977</v>
      </c>
      <c r="T11">
        <v>114739.99999999993</v>
      </c>
      <c r="U11">
        <v>0</v>
      </c>
      <c r="V11">
        <v>0</v>
      </c>
      <c r="W11">
        <v>0</v>
      </c>
    </row>
    <row r="12" spans="1:23" x14ac:dyDescent="0.3">
      <c r="A12" s="1">
        <v>35612</v>
      </c>
      <c r="B12">
        <v>127752</v>
      </c>
      <c r="C12">
        <v>14605</v>
      </c>
      <c r="D12">
        <v>28955</v>
      </c>
      <c r="E12" s="2">
        <v>3.3666666670000001</v>
      </c>
      <c r="F12">
        <v>15.6179065833</v>
      </c>
      <c r="G12" s="3">
        <v>6.3</v>
      </c>
      <c r="H12">
        <v>1.4532806022776004</v>
      </c>
      <c r="I12">
        <v>1.243319011345045</v>
      </c>
      <c r="J12">
        <v>130493</v>
      </c>
      <c r="K12">
        <v>0.72902185484375981</v>
      </c>
      <c r="L12" s="5">
        <v>40709.045606</v>
      </c>
      <c r="M12" s="5">
        <v>42132.976653799997</v>
      </c>
      <c r="N12" s="5">
        <v>55840.638158542657</v>
      </c>
      <c r="O12" s="5">
        <v>57793.845786460981</v>
      </c>
      <c r="P12" s="5">
        <v>0</v>
      </c>
      <c r="Q12">
        <f t="shared" si="1"/>
        <v>1.0919102595751269</v>
      </c>
      <c r="R12" s="3">
        <v>6.0765229999999999</v>
      </c>
      <c r="S12">
        <v>511007.99999999983</v>
      </c>
      <c r="T12">
        <v>115819.99999999996</v>
      </c>
      <c r="U12">
        <v>0</v>
      </c>
      <c r="V12">
        <v>0</v>
      </c>
      <c r="W12">
        <v>0</v>
      </c>
    </row>
    <row r="13" spans="1:23" x14ac:dyDescent="0.3">
      <c r="A13" s="1">
        <v>35704</v>
      </c>
      <c r="B13">
        <v>129391</v>
      </c>
      <c r="C13">
        <v>14748</v>
      </c>
      <c r="D13">
        <v>29204</v>
      </c>
      <c r="E13" s="2">
        <v>3.673333333</v>
      </c>
      <c r="F13">
        <v>15.6396778333</v>
      </c>
      <c r="G13" s="3">
        <v>5.93333333333333</v>
      </c>
      <c r="H13">
        <v>1.2829544742939445</v>
      </c>
      <c r="I13">
        <v>1.1683266479028507</v>
      </c>
      <c r="J13">
        <v>132063</v>
      </c>
      <c r="K13">
        <v>0.73624131508373847</v>
      </c>
      <c r="L13" s="5">
        <v>41064.092748199997</v>
      </c>
      <c r="M13" s="5">
        <v>42507.806328500003</v>
      </c>
      <c r="N13" s="5">
        <v>55775.317014815257</v>
      </c>
      <c r="O13" s="5">
        <v>57736.241443697378</v>
      </c>
      <c r="P13" s="5">
        <v>0</v>
      </c>
      <c r="Q13">
        <f t="shared" si="1"/>
        <v>1.1122783738116007</v>
      </c>
      <c r="R13" s="3">
        <v>5.8342510000000001</v>
      </c>
      <c r="S13">
        <v>517564.00000000023</v>
      </c>
      <c r="T13">
        <v>116815.99999999993</v>
      </c>
      <c r="U13">
        <v>0</v>
      </c>
      <c r="V13">
        <v>0</v>
      </c>
      <c r="W13">
        <v>0</v>
      </c>
    </row>
    <row r="14" spans="1:23" x14ac:dyDescent="0.3">
      <c r="A14" s="1">
        <v>35796</v>
      </c>
      <c r="B14">
        <v>131136</v>
      </c>
      <c r="C14">
        <v>14949</v>
      </c>
      <c r="D14">
        <v>29664</v>
      </c>
      <c r="E14" s="2">
        <v>3.4566666669999999</v>
      </c>
      <c r="F14">
        <v>15.6630280833</v>
      </c>
      <c r="G14" s="3">
        <v>5.6</v>
      </c>
      <c r="H14">
        <v>1.3486254839981142</v>
      </c>
      <c r="I14">
        <v>1.1308428241051276</v>
      </c>
      <c r="J14">
        <v>133443</v>
      </c>
      <c r="K14">
        <v>0.73840897999023913</v>
      </c>
      <c r="L14" s="5">
        <v>41492.052485599997</v>
      </c>
      <c r="M14" s="5">
        <v>43187.060387400001</v>
      </c>
      <c r="N14" s="5">
        <v>56191.153696625508</v>
      </c>
      <c r="O14" s="5">
        <v>58486.640273484867</v>
      </c>
      <c r="P14" s="5">
        <v>0</v>
      </c>
      <c r="Q14">
        <f t="shared" si="1"/>
        <v>1.0871553873111324</v>
      </c>
      <c r="R14" s="3">
        <v>5.5995229999999996</v>
      </c>
      <c r="S14">
        <v>524544.00000000012</v>
      </c>
      <c r="T14">
        <v>118655.99999999994</v>
      </c>
      <c r="U14">
        <v>0</v>
      </c>
      <c r="V14">
        <v>0</v>
      </c>
      <c r="W14">
        <v>0</v>
      </c>
    </row>
    <row r="15" spans="1:23" x14ac:dyDescent="0.3">
      <c r="A15" s="1">
        <v>35886</v>
      </c>
      <c r="B15">
        <v>132075</v>
      </c>
      <c r="C15">
        <v>14943</v>
      </c>
      <c r="D15">
        <v>29909</v>
      </c>
      <c r="E15" s="2">
        <v>3.576666667</v>
      </c>
      <c r="F15">
        <v>15.6895363333</v>
      </c>
      <c r="G15" s="3">
        <v>5.3</v>
      </c>
      <c r="H15">
        <v>0.71605051244509521</v>
      </c>
      <c r="I15">
        <v>1.0232169884801656</v>
      </c>
      <c r="J15">
        <v>134665</v>
      </c>
      <c r="K15">
        <v>0.74105621805792166</v>
      </c>
      <c r="L15" s="5">
        <v>41402.208523100002</v>
      </c>
      <c r="M15" s="5">
        <v>43551.866799900003</v>
      </c>
      <c r="N15" s="5">
        <v>55869.187133470579</v>
      </c>
      <c r="O15" s="5">
        <v>58769.990371359316</v>
      </c>
      <c r="P15" s="5">
        <v>0</v>
      </c>
      <c r="Q15">
        <f t="shared" si="1"/>
        <v>1.1766451095345636</v>
      </c>
      <c r="R15" s="3">
        <v>5.374142</v>
      </c>
      <c r="S15">
        <v>528299.99999999977</v>
      </c>
      <c r="T15">
        <v>119635.99999999993</v>
      </c>
      <c r="U15">
        <v>0</v>
      </c>
      <c r="V15">
        <v>0</v>
      </c>
      <c r="W15">
        <v>0</v>
      </c>
    </row>
    <row r="16" spans="1:23" x14ac:dyDescent="0.3">
      <c r="A16" s="1">
        <v>35977</v>
      </c>
      <c r="B16">
        <v>133202</v>
      </c>
      <c r="C16">
        <v>15572</v>
      </c>
      <c r="D16">
        <v>30154</v>
      </c>
      <c r="E16" s="2">
        <v>3.43</v>
      </c>
      <c r="F16">
        <v>15.7160445833</v>
      </c>
      <c r="G16" s="3">
        <v>5</v>
      </c>
      <c r="H16">
        <v>0.85330304751088393</v>
      </c>
      <c r="I16">
        <v>1.1000561380340801</v>
      </c>
      <c r="J16">
        <v>135756</v>
      </c>
      <c r="K16">
        <v>0.74552183901142621</v>
      </c>
      <c r="L16" s="5">
        <v>43194.909843300004</v>
      </c>
      <c r="M16" s="5">
        <v>43930.774111699997</v>
      </c>
      <c r="N16" s="5">
        <v>57939.160978271459</v>
      </c>
      <c r="O16" s="5">
        <v>58926.206870013222</v>
      </c>
      <c r="P16" s="5">
        <v>0</v>
      </c>
      <c r="Q16">
        <f t="shared" si="1"/>
        <v>1.1280285710585516</v>
      </c>
      <c r="R16" s="3">
        <v>5.15991</v>
      </c>
      <c r="S16">
        <v>532808.00000000023</v>
      </c>
      <c r="T16">
        <v>120616.00000000007</v>
      </c>
      <c r="U16">
        <v>0</v>
      </c>
      <c r="V16">
        <v>0</v>
      </c>
      <c r="W16">
        <v>0</v>
      </c>
    </row>
    <row r="17" spans="1:23" x14ac:dyDescent="0.3">
      <c r="A17" s="1">
        <v>36069</v>
      </c>
      <c r="B17">
        <v>134421</v>
      </c>
      <c r="C17">
        <v>15636</v>
      </c>
      <c r="D17">
        <v>30269</v>
      </c>
      <c r="E17" s="2">
        <v>3.3566666669999998</v>
      </c>
      <c r="F17">
        <v>15.7425528333</v>
      </c>
      <c r="G17" s="3">
        <v>4.7</v>
      </c>
      <c r="H17">
        <v>0.91515142415279049</v>
      </c>
      <c r="I17">
        <v>1.0529240078235602</v>
      </c>
      <c r="J17">
        <v>136741</v>
      </c>
      <c r="K17">
        <v>0.74746505382343531</v>
      </c>
      <c r="L17" s="5">
        <v>43383.829147999997</v>
      </c>
      <c r="M17" s="5">
        <v>44114.298701</v>
      </c>
      <c r="N17" s="5">
        <v>58041.28089478286</v>
      </c>
      <c r="O17" s="5">
        <v>59018.543375835987</v>
      </c>
      <c r="P17" s="5">
        <v>0</v>
      </c>
      <c r="Q17">
        <f t="shared" si="1"/>
        <v>1.141486399630228</v>
      </c>
      <c r="R17" s="3">
        <v>4.9585819999999998</v>
      </c>
      <c r="S17">
        <v>537684.00000000023</v>
      </c>
      <c r="T17">
        <v>121075.99999999991</v>
      </c>
      <c r="U17">
        <v>0</v>
      </c>
      <c r="V17">
        <v>0</v>
      </c>
      <c r="W17">
        <v>0</v>
      </c>
    </row>
    <row r="18" spans="1:23" x14ac:dyDescent="0.3">
      <c r="A18" s="1">
        <v>36161</v>
      </c>
      <c r="B18">
        <v>136662</v>
      </c>
      <c r="C18">
        <v>15981</v>
      </c>
      <c r="D18">
        <v>30346</v>
      </c>
      <c r="E18" s="2">
        <v>3.09073333333333</v>
      </c>
      <c r="F18">
        <v>15.768868749999999</v>
      </c>
      <c r="G18" s="3">
        <v>4.5</v>
      </c>
      <c r="H18">
        <v>1.6671502220635168</v>
      </c>
      <c r="I18">
        <v>1.1851457601936775</v>
      </c>
      <c r="J18">
        <v>137642</v>
      </c>
      <c r="K18">
        <v>0.7475157688311308</v>
      </c>
      <c r="L18" s="4">
        <v>45834</v>
      </c>
      <c r="M18">
        <v>44757</v>
      </c>
      <c r="N18" s="5">
        <v>61315.094491811622</v>
      </c>
      <c r="O18" s="5">
        <v>59874.322209931772</v>
      </c>
      <c r="P18" s="5">
        <v>0</v>
      </c>
      <c r="Q18">
        <f t="shared" si="1"/>
        <v>1.1497226162080447</v>
      </c>
      <c r="R18" s="3">
        <v>4.7718160000000003</v>
      </c>
      <c r="S18">
        <v>546647.99999999988</v>
      </c>
      <c r="T18">
        <v>121383.99999999994</v>
      </c>
      <c r="U18">
        <v>0</v>
      </c>
      <c r="V18">
        <v>0</v>
      </c>
      <c r="W18">
        <v>0</v>
      </c>
    </row>
    <row r="19" spans="1:23" x14ac:dyDescent="0.3">
      <c r="A19" s="1">
        <v>36251</v>
      </c>
      <c r="B19">
        <v>138183</v>
      </c>
      <c r="C19">
        <v>16136</v>
      </c>
      <c r="D19">
        <v>30449</v>
      </c>
      <c r="E19" s="2">
        <v>2.6340666666666701</v>
      </c>
      <c r="F19">
        <v>15.7948</v>
      </c>
      <c r="G19" s="3">
        <v>4.3333333333333304</v>
      </c>
      <c r="H19">
        <v>1.1129648329455153</v>
      </c>
      <c r="I19">
        <v>1.2957409507000668</v>
      </c>
      <c r="J19">
        <v>138479</v>
      </c>
      <c r="K19">
        <v>0.75059884356252216</v>
      </c>
      <c r="L19" s="4">
        <v>44470</v>
      </c>
      <c r="M19">
        <v>45200</v>
      </c>
      <c r="N19" s="5">
        <v>59246.027863478594</v>
      </c>
      <c r="O19" s="5">
        <v>60218.584650983415</v>
      </c>
      <c r="P19" s="5">
        <v>0</v>
      </c>
      <c r="Q19">
        <f t="shared" si="1"/>
        <v>1.1364287928507566</v>
      </c>
      <c r="R19" s="3">
        <v>4.6011059999999997</v>
      </c>
      <c r="S19">
        <v>552732</v>
      </c>
      <c r="T19">
        <v>121796</v>
      </c>
      <c r="U19">
        <v>0</v>
      </c>
      <c r="V19">
        <v>0</v>
      </c>
      <c r="W19">
        <v>0</v>
      </c>
    </row>
    <row r="20" spans="1:23" x14ac:dyDescent="0.3">
      <c r="A20" s="1">
        <v>36342</v>
      </c>
      <c r="B20">
        <v>140086</v>
      </c>
      <c r="C20">
        <v>16891</v>
      </c>
      <c r="D20">
        <v>30758</v>
      </c>
      <c r="E20" s="2">
        <v>2.6993999999999998</v>
      </c>
      <c r="F20">
        <v>15.82073125</v>
      </c>
      <c r="G20" s="3">
        <v>4.1666666666666696</v>
      </c>
      <c r="H20">
        <v>1.3771592742956804</v>
      </c>
      <c r="I20">
        <v>1.2373094156583244</v>
      </c>
      <c r="J20">
        <v>139269</v>
      </c>
      <c r="K20">
        <v>0.75405108290621481</v>
      </c>
      <c r="L20" s="4">
        <v>46439</v>
      </c>
      <c r="M20">
        <v>45826</v>
      </c>
      <c r="N20" s="5">
        <v>61586.013272493183</v>
      </c>
      <c r="O20" s="5">
        <v>60773.071001211749</v>
      </c>
      <c r="P20" s="5">
        <v>0</v>
      </c>
      <c r="Q20">
        <f t="shared" si="1"/>
        <v>1.1740347272530092</v>
      </c>
      <c r="R20" s="3">
        <v>4.447775</v>
      </c>
      <c r="S20">
        <v>560343.99999999988</v>
      </c>
      <c r="T20">
        <v>123031.9999999999</v>
      </c>
      <c r="U20">
        <v>0</v>
      </c>
      <c r="V20">
        <v>0</v>
      </c>
      <c r="W20">
        <v>0</v>
      </c>
    </row>
    <row r="21" spans="1:23" x14ac:dyDescent="0.3">
      <c r="A21" s="1">
        <v>36434</v>
      </c>
      <c r="B21">
        <v>142056</v>
      </c>
      <c r="C21">
        <v>16721</v>
      </c>
      <c r="D21">
        <v>31042</v>
      </c>
      <c r="E21" s="2">
        <v>3.4298000000000002</v>
      </c>
      <c r="F21">
        <v>15.846662500000001</v>
      </c>
      <c r="G21" s="3">
        <v>4.0333333333333297</v>
      </c>
      <c r="H21">
        <v>1.4062790000428309</v>
      </c>
      <c r="I21">
        <v>1.1271882889109515</v>
      </c>
      <c r="J21">
        <v>140026</v>
      </c>
      <c r="K21">
        <v>0.75973559722926165</v>
      </c>
      <c r="L21" s="4">
        <v>46518</v>
      </c>
      <c r="M21">
        <v>46298</v>
      </c>
      <c r="N21" s="5">
        <v>61229.196275191112</v>
      </c>
      <c r="O21" s="5">
        <v>60939.621848505914</v>
      </c>
      <c r="P21" s="5">
        <v>0</v>
      </c>
      <c r="Q21">
        <f t="shared" si="1"/>
        <v>1.1612122651916172</v>
      </c>
      <c r="R21" s="3">
        <v>4.3129799999999996</v>
      </c>
      <c r="S21">
        <v>568223.99999999977</v>
      </c>
      <c r="T21">
        <v>124168.00000000001</v>
      </c>
      <c r="U21">
        <v>0</v>
      </c>
      <c r="V21">
        <v>0</v>
      </c>
      <c r="W21">
        <v>0</v>
      </c>
    </row>
    <row r="22" spans="1:23" x14ac:dyDescent="0.3">
      <c r="A22" s="1">
        <v>36526</v>
      </c>
      <c r="B22">
        <v>142941</v>
      </c>
      <c r="C22">
        <v>16850</v>
      </c>
      <c r="D22">
        <v>31237</v>
      </c>
      <c r="E22" s="2">
        <v>3.5423</v>
      </c>
      <c r="F22">
        <v>15.8742104167</v>
      </c>
      <c r="G22" s="3">
        <v>3.8666666666666698</v>
      </c>
      <c r="H22">
        <v>0.62299374894407844</v>
      </c>
      <c r="I22">
        <v>1.0696741602664577</v>
      </c>
      <c r="J22">
        <v>140762</v>
      </c>
      <c r="K22">
        <v>0.76886267760824401</v>
      </c>
      <c r="L22" s="4">
        <v>47018</v>
      </c>
      <c r="M22">
        <v>46644</v>
      </c>
      <c r="N22" s="5">
        <v>61152.662717693944</v>
      </c>
      <c r="O22" s="5">
        <v>60666.229950319372</v>
      </c>
      <c r="P22" s="5">
        <v>0</v>
      </c>
      <c r="Q22">
        <f t="shared" si="1"/>
        <v>1.1087141994327125</v>
      </c>
      <c r="R22" s="3">
        <v>4.1977010000000003</v>
      </c>
      <c r="S22">
        <v>571764</v>
      </c>
      <c r="T22">
        <v>124948</v>
      </c>
      <c r="U22">
        <v>0</v>
      </c>
      <c r="V22">
        <v>0</v>
      </c>
      <c r="W22">
        <v>0</v>
      </c>
    </row>
    <row r="23" spans="1:23" x14ac:dyDescent="0.3">
      <c r="A23" s="1">
        <v>36617</v>
      </c>
      <c r="B23">
        <v>144537</v>
      </c>
      <c r="C23">
        <v>16965</v>
      </c>
      <c r="D23">
        <v>31504</v>
      </c>
      <c r="E23" s="2">
        <v>4.2629999999999999</v>
      </c>
      <c r="F23">
        <v>15.904991666699999</v>
      </c>
      <c r="G23" s="3">
        <v>3.7333333333333298</v>
      </c>
      <c r="H23">
        <v>1.1165445883266523</v>
      </c>
      <c r="I23">
        <v>1.0541750577575584</v>
      </c>
      <c r="J23">
        <v>141489</v>
      </c>
      <c r="K23">
        <v>0.77437611130713935</v>
      </c>
      <c r="L23" s="4">
        <v>49178</v>
      </c>
      <c r="M23">
        <v>47242</v>
      </c>
      <c r="N23" s="5">
        <v>63506.607812304559</v>
      </c>
      <c r="O23" s="5">
        <v>61006.530689920124</v>
      </c>
      <c r="P23" s="5">
        <v>0</v>
      </c>
      <c r="Q23">
        <f t="shared" si="1"/>
        <v>0.96520257482391025</v>
      </c>
      <c r="R23" s="3">
        <v>4.1027440000000004</v>
      </c>
      <c r="S23">
        <v>578148.00000000023</v>
      </c>
      <c r="T23">
        <v>126016.00000000004</v>
      </c>
      <c r="U23">
        <v>0</v>
      </c>
      <c r="V23">
        <v>0</v>
      </c>
      <c r="W23">
        <v>0</v>
      </c>
    </row>
    <row r="24" spans="1:23" x14ac:dyDescent="0.3">
      <c r="A24" s="1">
        <v>36708</v>
      </c>
      <c r="B24">
        <v>145730</v>
      </c>
      <c r="C24">
        <v>16392</v>
      </c>
      <c r="D24">
        <v>31878</v>
      </c>
      <c r="E24" s="2">
        <v>4.7375999999999996</v>
      </c>
      <c r="F24">
        <v>15.9357729167</v>
      </c>
      <c r="G24" s="3">
        <v>3.56666666666667</v>
      </c>
      <c r="H24">
        <v>0.82539418972304668</v>
      </c>
      <c r="I24">
        <v>0.7945959498857722</v>
      </c>
      <c r="J24">
        <v>142215</v>
      </c>
      <c r="K24">
        <v>0.78291360735606941</v>
      </c>
      <c r="L24" s="4">
        <v>49021</v>
      </c>
      <c r="M24">
        <v>47660</v>
      </c>
      <c r="N24" s="5">
        <v>62613.549616982491</v>
      </c>
      <c r="O24" s="5">
        <v>60875.171349939526</v>
      </c>
      <c r="P24" s="5">
        <v>0</v>
      </c>
      <c r="Q24">
        <f t="shared" si="1"/>
        <v>0.8407718359535582</v>
      </c>
      <c r="R24" s="3">
        <v>4.028708</v>
      </c>
      <c r="S24">
        <v>582920.00000000035</v>
      </c>
      <c r="T24">
        <v>127511.9999999999</v>
      </c>
      <c r="U24">
        <v>0</v>
      </c>
      <c r="V24">
        <v>0</v>
      </c>
      <c r="W24">
        <v>0</v>
      </c>
    </row>
    <row r="25" spans="1:23" x14ac:dyDescent="0.3">
      <c r="A25" s="1">
        <v>36800</v>
      </c>
      <c r="B25">
        <v>147624</v>
      </c>
      <c r="C25">
        <v>17047</v>
      </c>
      <c r="D25">
        <v>32037</v>
      </c>
      <c r="E25" s="2">
        <v>5.0241666666666696</v>
      </c>
      <c r="F25">
        <v>15.9665541667</v>
      </c>
      <c r="G25" s="3">
        <v>3.3666666666666698</v>
      </c>
      <c r="H25">
        <v>1.2996637617511837</v>
      </c>
      <c r="I25">
        <v>0.77122602053759959</v>
      </c>
      <c r="J25">
        <v>142946</v>
      </c>
      <c r="K25">
        <v>0.78753454722809302</v>
      </c>
      <c r="L25" s="4">
        <v>50622</v>
      </c>
      <c r="M25">
        <v>48854</v>
      </c>
      <c r="N25" s="5">
        <v>64279.084870848703</v>
      </c>
      <c r="O25" s="5">
        <v>62034.103991949007</v>
      </c>
      <c r="P25" s="5">
        <v>0</v>
      </c>
      <c r="Q25">
        <f t="shared" si="1"/>
        <v>0.66468911358265803</v>
      </c>
      <c r="R25" s="3">
        <v>3.9759600000000002</v>
      </c>
      <c r="S25">
        <v>590496</v>
      </c>
      <c r="T25">
        <v>128147.99999999991</v>
      </c>
      <c r="U25">
        <v>2</v>
      </c>
      <c r="V25">
        <v>1</v>
      </c>
      <c r="W25">
        <v>2</v>
      </c>
    </row>
    <row r="26" spans="1:23" x14ac:dyDescent="0.3">
      <c r="A26" s="1">
        <v>36892</v>
      </c>
      <c r="B26">
        <v>147784</v>
      </c>
      <c r="C26">
        <v>16868</v>
      </c>
      <c r="D26">
        <v>32844</v>
      </c>
      <c r="E26" s="2">
        <v>4.7450333333333301</v>
      </c>
      <c r="F26">
        <v>15.996925833300001</v>
      </c>
      <c r="G26" s="3">
        <v>3.2</v>
      </c>
      <c r="H26">
        <v>0.10838346068389963</v>
      </c>
      <c r="I26">
        <v>0.58265709156157519</v>
      </c>
      <c r="J26">
        <v>143689</v>
      </c>
      <c r="K26">
        <v>0.80545255237373459</v>
      </c>
      <c r="L26" s="4">
        <v>50274</v>
      </c>
      <c r="M26">
        <v>50344</v>
      </c>
      <c r="N26" s="5">
        <v>62417.084472373208</v>
      </c>
      <c r="O26" s="5">
        <v>62503.992136634384</v>
      </c>
      <c r="P26" s="5">
        <v>1</v>
      </c>
      <c r="Q26">
        <f t="shared" si="1"/>
        <v>0.62177605307994621</v>
      </c>
      <c r="R26" s="3">
        <v>3.9445809999999999</v>
      </c>
      <c r="S26">
        <v>591135.99999999977</v>
      </c>
      <c r="T26">
        <v>131375.99999999994</v>
      </c>
      <c r="U26">
        <v>3</v>
      </c>
      <c r="V26">
        <v>3</v>
      </c>
      <c r="W26">
        <v>3</v>
      </c>
    </row>
    <row r="27" spans="1:23" x14ac:dyDescent="0.3">
      <c r="A27" s="1">
        <v>36982</v>
      </c>
      <c r="B27">
        <v>148532</v>
      </c>
      <c r="C27">
        <v>17297</v>
      </c>
      <c r="D27">
        <v>32994</v>
      </c>
      <c r="E27" s="2">
        <v>4.5907666666666698</v>
      </c>
      <c r="F27">
        <v>16.026478333300002</v>
      </c>
      <c r="G27" s="3">
        <v>3.1</v>
      </c>
      <c r="H27">
        <v>0.50614410220321548</v>
      </c>
      <c r="I27">
        <v>0.48209871870198484</v>
      </c>
      <c r="J27">
        <v>144446</v>
      </c>
      <c r="K27">
        <v>0.80763067891094176</v>
      </c>
      <c r="L27" s="4">
        <v>51009</v>
      </c>
      <c r="M27">
        <v>51087</v>
      </c>
      <c r="N27" s="5">
        <v>63158.819163214095</v>
      </c>
      <c r="O27" s="5">
        <v>63255.397960969996</v>
      </c>
      <c r="P27" s="5">
        <v>1</v>
      </c>
      <c r="Q27">
        <f t="shared" si="1"/>
        <v>0.37508347233027939</v>
      </c>
      <c r="R27" s="3">
        <v>3.9342700000000002</v>
      </c>
      <c r="S27">
        <v>594127.99999999988</v>
      </c>
      <c r="T27">
        <v>131975.99999999994</v>
      </c>
      <c r="U27">
        <v>3</v>
      </c>
      <c r="V27">
        <v>3</v>
      </c>
      <c r="W27">
        <v>3</v>
      </c>
    </row>
    <row r="28" spans="1:23" x14ac:dyDescent="0.3">
      <c r="A28" s="1">
        <v>37073</v>
      </c>
      <c r="B28">
        <v>148790</v>
      </c>
      <c r="C28">
        <v>17126</v>
      </c>
      <c r="D28">
        <v>33151</v>
      </c>
      <c r="E28" s="2">
        <v>4.2678333333333303</v>
      </c>
      <c r="F28">
        <v>16.056030833299999</v>
      </c>
      <c r="G28" s="3">
        <v>3.1</v>
      </c>
      <c r="H28">
        <v>0.17369994344653003</v>
      </c>
      <c r="I28">
        <v>0.10010527096754504</v>
      </c>
      <c r="J28">
        <v>145221</v>
      </c>
      <c r="K28">
        <v>0.81242691041064585</v>
      </c>
      <c r="L28" s="4">
        <v>51883</v>
      </c>
      <c r="M28">
        <v>52131</v>
      </c>
      <c r="N28" s="5">
        <v>63861.744773785795</v>
      </c>
      <c r="O28" s="5">
        <v>64167.003002953323</v>
      </c>
      <c r="P28" s="5">
        <v>1</v>
      </c>
      <c r="Q28">
        <f t="shared" si="1"/>
        <v>0.30695273483048735</v>
      </c>
      <c r="R28" s="3">
        <v>3.9442659999999998</v>
      </c>
      <c r="S28">
        <v>595159.99999999988</v>
      </c>
      <c r="T28">
        <v>132604</v>
      </c>
      <c r="U28">
        <v>3</v>
      </c>
      <c r="V28">
        <v>3</v>
      </c>
      <c r="W28">
        <v>3</v>
      </c>
    </row>
    <row r="29" spans="1:23" x14ac:dyDescent="0.3">
      <c r="A29" s="1">
        <v>37165</v>
      </c>
      <c r="B29">
        <v>149270</v>
      </c>
      <c r="C29">
        <v>17357</v>
      </c>
      <c r="D29">
        <v>33311</v>
      </c>
      <c r="E29" s="2">
        <v>3.4434999999999998</v>
      </c>
      <c r="F29">
        <v>16.085583333300001</v>
      </c>
      <c r="G29" s="3">
        <v>3.1333333333333302</v>
      </c>
      <c r="H29">
        <v>0.32260232542509576</v>
      </c>
      <c r="I29">
        <v>0.14812438427566568</v>
      </c>
      <c r="J29">
        <v>146015</v>
      </c>
      <c r="K29">
        <v>0.81824211160983451</v>
      </c>
      <c r="L29" s="4">
        <v>51296</v>
      </c>
      <c r="M29">
        <v>52707</v>
      </c>
      <c r="N29" s="5">
        <v>62690.491325457064</v>
      </c>
      <c r="O29" s="5">
        <v>64414.919804485056</v>
      </c>
      <c r="P29" s="5">
        <v>1</v>
      </c>
      <c r="Q29">
        <f t="shared" si="1"/>
        <v>0.14345258111246584</v>
      </c>
      <c r="R29" s="3">
        <v>3.9732820000000002</v>
      </c>
      <c r="S29">
        <v>597079.99999999965</v>
      </c>
      <c r="T29">
        <v>133243.99999999994</v>
      </c>
      <c r="U29">
        <v>3</v>
      </c>
      <c r="V29">
        <v>3</v>
      </c>
      <c r="W29">
        <v>3</v>
      </c>
    </row>
    <row r="30" spans="1:23" x14ac:dyDescent="0.3">
      <c r="A30" s="1">
        <v>37257</v>
      </c>
      <c r="B30">
        <v>148359</v>
      </c>
      <c r="C30">
        <v>17531</v>
      </c>
      <c r="D30">
        <v>34003</v>
      </c>
      <c r="E30" s="2">
        <v>3.3622333333333301</v>
      </c>
      <c r="F30">
        <v>16.112558916699999</v>
      </c>
      <c r="G30" s="3">
        <v>3.3</v>
      </c>
      <c r="H30">
        <v>-0.61030347692101561</v>
      </c>
      <c r="I30">
        <v>7.7928100980029155E-2</v>
      </c>
      <c r="J30">
        <v>146828</v>
      </c>
      <c r="K30">
        <v>0.8329187983202907</v>
      </c>
      <c r="L30" s="4">
        <v>52071</v>
      </c>
      <c r="M30">
        <v>53371</v>
      </c>
      <c r="N30" s="5">
        <v>62516.298233404275</v>
      </c>
      <c r="O30" s="5">
        <v>64077.074629160561</v>
      </c>
      <c r="P30" s="5">
        <v>1</v>
      </c>
      <c r="Q30">
        <f t="shared" si="1"/>
        <v>0.14933451951701118</v>
      </c>
      <c r="R30" s="3">
        <v>4.0195059999999998</v>
      </c>
      <c r="S30">
        <v>593435.99999999977</v>
      </c>
      <c r="T30">
        <v>136011.99999999997</v>
      </c>
      <c r="U30">
        <v>3</v>
      </c>
      <c r="V30">
        <v>3</v>
      </c>
      <c r="W30">
        <v>3</v>
      </c>
    </row>
    <row r="31" spans="1:23" x14ac:dyDescent="0.3">
      <c r="A31" s="1">
        <v>37347</v>
      </c>
      <c r="B31">
        <v>148876</v>
      </c>
      <c r="C31">
        <v>17369</v>
      </c>
      <c r="D31">
        <v>34624</v>
      </c>
      <c r="E31" s="2">
        <v>3.4460000000000002</v>
      </c>
      <c r="F31">
        <v>16.1343806667</v>
      </c>
      <c r="G31" s="3">
        <v>3.5</v>
      </c>
      <c r="H31">
        <v>0.34847902722450275</v>
      </c>
      <c r="I31">
        <v>7.3099518193866536E-2</v>
      </c>
      <c r="J31">
        <v>147661</v>
      </c>
      <c r="K31">
        <v>0.83877858083237056</v>
      </c>
      <c r="L31" s="4">
        <v>51848</v>
      </c>
      <c r="M31">
        <v>54421</v>
      </c>
      <c r="N31" s="5">
        <v>61813.690984512388</v>
      </c>
      <c r="O31" s="5">
        <v>64881.246664637954</v>
      </c>
      <c r="P31" s="5">
        <v>1</v>
      </c>
      <c r="Q31">
        <f t="shared" si="1"/>
        <v>7.9515519620323896E-2</v>
      </c>
      <c r="R31" s="3">
        <v>4.080597</v>
      </c>
      <c r="S31">
        <v>595504.00000000047</v>
      </c>
      <c r="T31">
        <v>138496.00000000003</v>
      </c>
      <c r="U31">
        <v>3</v>
      </c>
      <c r="V31">
        <v>3</v>
      </c>
      <c r="W31">
        <v>3</v>
      </c>
    </row>
    <row r="32" spans="1:23" x14ac:dyDescent="0.3">
      <c r="A32" s="1">
        <v>37438</v>
      </c>
      <c r="B32">
        <v>149107</v>
      </c>
      <c r="C32">
        <v>16746</v>
      </c>
      <c r="D32">
        <v>34678</v>
      </c>
      <c r="E32" s="2">
        <v>3.3573333333333299</v>
      </c>
      <c r="F32">
        <v>16.156202416700001</v>
      </c>
      <c r="G32" s="3">
        <v>3.8</v>
      </c>
      <c r="H32">
        <v>0.15516268572503292</v>
      </c>
      <c r="I32">
        <v>1.2061273694128311E-2</v>
      </c>
      <c r="J32">
        <v>148511</v>
      </c>
      <c r="K32">
        <v>0.84625805629514372</v>
      </c>
      <c r="L32" s="4">
        <v>51776</v>
      </c>
      <c r="M32">
        <v>54550</v>
      </c>
      <c r="N32" s="5">
        <v>61182.28312847214</v>
      </c>
      <c r="O32" s="5">
        <v>64460.243059683162</v>
      </c>
      <c r="P32" s="5">
        <v>1</v>
      </c>
      <c r="Q32">
        <f t="shared" si="1"/>
        <v>5.3464884336673546E-3</v>
      </c>
      <c r="R32" s="3">
        <v>4.1537660000000001</v>
      </c>
      <c r="S32">
        <v>596427.99999999988</v>
      </c>
      <c r="T32">
        <v>138712.00000000003</v>
      </c>
      <c r="U32">
        <v>3</v>
      </c>
      <c r="V32">
        <v>3</v>
      </c>
      <c r="W32">
        <v>3</v>
      </c>
    </row>
    <row r="33" spans="1:23" x14ac:dyDescent="0.3">
      <c r="A33" s="1">
        <v>37530</v>
      </c>
      <c r="B33">
        <v>149330</v>
      </c>
      <c r="C33">
        <v>17159</v>
      </c>
      <c r="D33">
        <v>34698</v>
      </c>
      <c r="E33" s="2">
        <v>3.1088</v>
      </c>
      <c r="F33">
        <v>16.178024166699998</v>
      </c>
      <c r="G33" s="3">
        <v>4.0999999999999996</v>
      </c>
      <c r="H33">
        <v>0.14955702951571689</v>
      </c>
      <c r="I33">
        <v>6.502531410631826E-2</v>
      </c>
      <c r="J33">
        <v>149376</v>
      </c>
      <c r="K33">
        <v>0.84779347753298062</v>
      </c>
      <c r="L33" s="4">
        <v>52038</v>
      </c>
      <c r="M33">
        <v>55306</v>
      </c>
      <c r="N33" s="5">
        <v>61380.514687877665</v>
      </c>
      <c r="O33" s="5">
        <v>65235.227051919021</v>
      </c>
      <c r="P33" s="5">
        <v>1</v>
      </c>
      <c r="Q33">
        <f t="shared" si="1"/>
        <v>-2.8070152749838668E-2</v>
      </c>
      <c r="R33" s="3">
        <v>4.2358589999999996</v>
      </c>
      <c r="S33">
        <v>597319.99999999977</v>
      </c>
      <c r="T33">
        <v>138791.99999999994</v>
      </c>
      <c r="U33">
        <v>3</v>
      </c>
      <c r="V33">
        <v>3</v>
      </c>
      <c r="W33">
        <v>3</v>
      </c>
    </row>
    <row r="34" spans="1:23" x14ac:dyDescent="0.3">
      <c r="A34" s="1">
        <v>37622</v>
      </c>
      <c r="B34">
        <v>149356</v>
      </c>
      <c r="C34">
        <v>17219</v>
      </c>
      <c r="D34">
        <v>35323</v>
      </c>
      <c r="E34" s="2">
        <v>2.6831</v>
      </c>
      <c r="F34">
        <v>16.198027</v>
      </c>
      <c r="G34" s="3">
        <v>4.3666666666666698</v>
      </c>
      <c r="H34">
        <v>1.7411102926404607E-2</v>
      </c>
      <c r="I34">
        <v>1.306667608952844E-2</v>
      </c>
      <c r="J34">
        <v>150254</v>
      </c>
      <c r="K34">
        <v>0.85343072926430807</v>
      </c>
      <c r="L34" s="4">
        <v>53304</v>
      </c>
      <c r="M34">
        <v>56124</v>
      </c>
      <c r="N34" s="5">
        <v>62458.49624602832</v>
      </c>
      <c r="O34" s="5">
        <v>65762.806605734906</v>
      </c>
      <c r="P34" s="5">
        <v>1</v>
      </c>
      <c r="Q34">
        <f t="shared" si="1"/>
        <v>0.13564050578606793</v>
      </c>
      <c r="R34" s="3">
        <v>4.3235049999999999</v>
      </c>
      <c r="S34">
        <v>597424.00000000012</v>
      </c>
      <c r="T34">
        <v>141291.99999999994</v>
      </c>
      <c r="U34">
        <v>3</v>
      </c>
      <c r="V34">
        <v>3</v>
      </c>
      <c r="W34">
        <v>3</v>
      </c>
    </row>
    <row r="35" spans="1:23" x14ac:dyDescent="0.3">
      <c r="A35" s="1">
        <v>37712</v>
      </c>
      <c r="B35">
        <v>148840</v>
      </c>
      <c r="C35">
        <v>17096</v>
      </c>
      <c r="D35">
        <v>35370</v>
      </c>
      <c r="E35" s="2">
        <v>2.3618999999999999</v>
      </c>
      <c r="F35">
        <v>16.214392</v>
      </c>
      <c r="G35" s="3">
        <v>4.7</v>
      </c>
      <c r="H35">
        <v>-0.34548327486006586</v>
      </c>
      <c r="I35">
        <v>8.916836551058796E-2</v>
      </c>
      <c r="J35">
        <v>151142</v>
      </c>
      <c r="K35">
        <v>0.8570612738511153</v>
      </c>
      <c r="L35" s="4">
        <v>53256</v>
      </c>
      <c r="M35">
        <v>56840</v>
      </c>
      <c r="N35" s="5">
        <v>62137.914318190727</v>
      </c>
      <c r="O35" s="5">
        <v>66319.645670834478</v>
      </c>
      <c r="P35" s="5">
        <v>1</v>
      </c>
      <c r="Q35">
        <f t="shared" si="1"/>
        <v>0.2151035835458579</v>
      </c>
      <c r="R35" s="3">
        <v>4.4132420000000003</v>
      </c>
      <c r="S35">
        <v>595360.00000000023</v>
      </c>
      <c r="T35">
        <v>141480.00000000003</v>
      </c>
      <c r="U35">
        <v>3</v>
      </c>
      <c r="V35">
        <v>3</v>
      </c>
      <c r="W35">
        <v>3</v>
      </c>
    </row>
    <row r="36" spans="1:23" x14ac:dyDescent="0.3">
      <c r="A36" s="1">
        <v>37803</v>
      </c>
      <c r="B36">
        <v>148972</v>
      </c>
      <c r="C36">
        <v>17544</v>
      </c>
      <c r="D36">
        <v>35492</v>
      </c>
      <c r="E36" s="2">
        <v>2.1392333333333302</v>
      </c>
      <c r="F36">
        <v>16.230757000000001</v>
      </c>
      <c r="G36" s="3">
        <v>5</v>
      </c>
      <c r="H36">
        <v>8.8685837140553614E-2</v>
      </c>
      <c r="I36">
        <v>0.24020107391605111</v>
      </c>
      <c r="J36">
        <v>152037</v>
      </c>
      <c r="K36">
        <v>0.86193378621485917</v>
      </c>
      <c r="L36" s="4">
        <v>52009</v>
      </c>
      <c r="M36">
        <v>57784</v>
      </c>
      <c r="N36" s="5">
        <v>60339.901778760788</v>
      </c>
      <c r="O36" s="5">
        <v>67039.952400236754</v>
      </c>
      <c r="P36" s="5">
        <v>1</v>
      </c>
      <c r="Q36">
        <f t="shared" si="1"/>
        <v>0.26109298599870384</v>
      </c>
      <c r="R36" s="3">
        <v>4.5016429999999996</v>
      </c>
      <c r="S36">
        <v>595888</v>
      </c>
      <c r="T36">
        <v>141968</v>
      </c>
      <c r="U36">
        <v>3</v>
      </c>
      <c r="V36">
        <v>3</v>
      </c>
      <c r="W36">
        <v>3</v>
      </c>
    </row>
    <row r="37" spans="1:23" x14ac:dyDescent="0.3">
      <c r="A37" s="1">
        <v>37895</v>
      </c>
      <c r="B37">
        <v>149770</v>
      </c>
      <c r="C37">
        <v>17217</v>
      </c>
      <c r="D37">
        <v>35584</v>
      </c>
      <c r="E37" s="2">
        <v>2.14963333333333</v>
      </c>
      <c r="F37">
        <v>16.247122000000001</v>
      </c>
      <c r="G37" s="3">
        <v>5.2666666666666702</v>
      </c>
      <c r="H37">
        <v>0.53567113283033052</v>
      </c>
      <c r="I37">
        <v>0.33213655390976105</v>
      </c>
      <c r="J37">
        <v>152934</v>
      </c>
      <c r="K37">
        <v>0.86548708018962406</v>
      </c>
      <c r="L37" s="4">
        <v>53528</v>
      </c>
      <c r="M37">
        <v>57238</v>
      </c>
      <c r="N37" s="5">
        <v>61847.254829352591</v>
      </c>
      <c r="O37" s="5">
        <v>66133.858390421534</v>
      </c>
      <c r="P37" s="5">
        <v>1</v>
      </c>
      <c r="Q37">
        <f t="shared" si="1"/>
        <v>0.26108391976068873</v>
      </c>
      <c r="R37" s="3">
        <v>4.5854569999999999</v>
      </c>
      <c r="S37">
        <v>599080.00000000012</v>
      </c>
      <c r="T37">
        <v>142336.00000000006</v>
      </c>
      <c r="U37">
        <v>3</v>
      </c>
      <c r="V37">
        <v>3</v>
      </c>
      <c r="W37">
        <v>3</v>
      </c>
    </row>
    <row r="38" spans="1:23" x14ac:dyDescent="0.3">
      <c r="A38" s="1">
        <v>37987</v>
      </c>
      <c r="B38">
        <v>151125</v>
      </c>
      <c r="C38">
        <v>17460</v>
      </c>
      <c r="D38">
        <v>34936</v>
      </c>
      <c r="E38" s="2">
        <v>2.06293333333333</v>
      </c>
      <c r="F38">
        <v>16.261989833299999</v>
      </c>
      <c r="G38" s="3">
        <v>5.43333333333333</v>
      </c>
      <c r="H38">
        <v>0.90472057154303265</v>
      </c>
      <c r="I38">
        <v>0.43113192205169648</v>
      </c>
      <c r="J38">
        <v>153829</v>
      </c>
      <c r="K38">
        <v>0.8630802315963606</v>
      </c>
      <c r="L38" s="4">
        <v>53638</v>
      </c>
      <c r="M38">
        <v>56865</v>
      </c>
      <c r="N38" s="5">
        <v>62147.177094753628</v>
      </c>
      <c r="O38" s="5">
        <v>65886.111068517945</v>
      </c>
      <c r="P38" s="5">
        <v>1</v>
      </c>
      <c r="Q38">
        <f t="shared" si="1"/>
        <v>0.28969070855354556</v>
      </c>
      <c r="R38" s="3">
        <v>4.6617439999999997</v>
      </c>
      <c r="S38">
        <v>604499.99999999977</v>
      </c>
      <c r="T38">
        <v>139744.00000000009</v>
      </c>
      <c r="U38">
        <v>3</v>
      </c>
      <c r="V38">
        <v>3</v>
      </c>
      <c r="W38">
        <v>3</v>
      </c>
    </row>
    <row r="39" spans="1:23" x14ac:dyDescent="0.3">
      <c r="A39" s="1">
        <v>38078</v>
      </c>
      <c r="B39">
        <v>151846</v>
      </c>
      <c r="C39">
        <v>17752</v>
      </c>
      <c r="D39">
        <v>35403</v>
      </c>
      <c r="E39" s="2">
        <v>2.08246666666667</v>
      </c>
      <c r="F39">
        <v>16.2738633333</v>
      </c>
      <c r="G39" s="3">
        <v>5.7666666666666702</v>
      </c>
      <c r="H39">
        <v>0.47708850289495452</v>
      </c>
      <c r="I39">
        <v>0.45692647951886622</v>
      </c>
      <c r="J39">
        <v>154718</v>
      </c>
      <c r="K39">
        <v>0.86855103196659778</v>
      </c>
      <c r="L39" s="4">
        <v>54957</v>
      </c>
      <c r="M39">
        <v>57206</v>
      </c>
      <c r="N39" s="5">
        <v>63274.347709385373</v>
      </c>
      <c r="O39" s="5">
        <v>65863.717725914801</v>
      </c>
      <c r="P39" s="5">
        <v>1</v>
      </c>
      <c r="Q39">
        <f t="shared" si="1"/>
        <v>0.38516348675375545</v>
      </c>
      <c r="R39" s="3">
        <v>4.7279949999999999</v>
      </c>
      <c r="S39">
        <v>607383.99999999977</v>
      </c>
      <c r="T39">
        <v>141611.99999999997</v>
      </c>
      <c r="U39">
        <v>3</v>
      </c>
      <c r="V39">
        <v>3</v>
      </c>
      <c r="W39">
        <v>3</v>
      </c>
    </row>
    <row r="40" spans="1:23" x14ac:dyDescent="0.3">
      <c r="A40" s="1">
        <v>38169</v>
      </c>
      <c r="B40">
        <v>152073</v>
      </c>
      <c r="C40">
        <v>17231</v>
      </c>
      <c r="D40">
        <v>35323</v>
      </c>
      <c r="E40" s="2">
        <v>2.1162999999999998</v>
      </c>
      <c r="F40">
        <v>16.2857368333</v>
      </c>
      <c r="G40" s="3">
        <v>5.6666666666666696</v>
      </c>
      <c r="H40">
        <v>0.14949356584961079</v>
      </c>
      <c r="I40">
        <v>0.41435748746108081</v>
      </c>
      <c r="J40">
        <v>155597</v>
      </c>
      <c r="K40">
        <v>0.87303466098518478</v>
      </c>
      <c r="L40" s="4">
        <v>55939</v>
      </c>
      <c r="M40">
        <v>57653</v>
      </c>
      <c r="N40" s="5">
        <v>64074.202892328547</v>
      </c>
      <c r="O40" s="5">
        <v>66037.469732233643</v>
      </c>
      <c r="P40" s="5">
        <v>1</v>
      </c>
      <c r="Q40">
        <f t="shared" si="1"/>
        <v>0.47302927250219867</v>
      </c>
      <c r="R40" s="3">
        <v>4.7821769999999999</v>
      </c>
      <c r="S40">
        <v>608291.99999999988</v>
      </c>
      <c r="T40">
        <v>141291.99999999997</v>
      </c>
      <c r="U40">
        <v>3</v>
      </c>
      <c r="V40">
        <v>3</v>
      </c>
      <c r="W40">
        <v>3</v>
      </c>
    </row>
    <row r="41" spans="1:23" x14ac:dyDescent="0.3">
      <c r="A41" s="1">
        <v>38261</v>
      </c>
      <c r="B41">
        <v>152404</v>
      </c>
      <c r="C41">
        <v>17529</v>
      </c>
      <c r="D41">
        <v>35440</v>
      </c>
      <c r="E41" s="2">
        <v>2.1636000000000002</v>
      </c>
      <c r="F41">
        <v>16.2976103333</v>
      </c>
      <c r="G41" s="3">
        <v>5.7666666666666702</v>
      </c>
      <c r="H41">
        <v>0.21765862447640277</v>
      </c>
      <c r="I41">
        <v>0.37416264062840565</v>
      </c>
      <c r="J41">
        <v>156462</v>
      </c>
      <c r="K41">
        <v>0.87855305635022707</v>
      </c>
      <c r="L41" s="4">
        <v>55778</v>
      </c>
      <c r="M41">
        <v>58027</v>
      </c>
      <c r="N41" s="5">
        <v>63488.48210911535</v>
      </c>
      <c r="O41" s="5">
        <v>66048.373038574995</v>
      </c>
      <c r="P41" s="5">
        <v>1</v>
      </c>
      <c r="Q41">
        <f t="shared" si="1"/>
        <v>0.58837644539805767</v>
      </c>
      <c r="R41" s="3">
        <v>4.8229119999999996</v>
      </c>
      <c r="S41">
        <v>609616</v>
      </c>
      <c r="T41">
        <v>141760.00000000006</v>
      </c>
      <c r="U41">
        <v>3</v>
      </c>
      <c r="V41">
        <v>3</v>
      </c>
      <c r="W41">
        <v>3</v>
      </c>
    </row>
    <row r="42" spans="1:23" x14ac:dyDescent="0.3">
      <c r="A42" s="1">
        <v>38353</v>
      </c>
      <c r="B42">
        <v>152896</v>
      </c>
      <c r="C42">
        <v>17276</v>
      </c>
      <c r="D42">
        <v>35207</v>
      </c>
      <c r="E42" s="2">
        <v>2.1402999999999999</v>
      </c>
      <c r="F42">
        <v>16.3079163333</v>
      </c>
      <c r="G42" s="3">
        <v>5.9666666666666703</v>
      </c>
      <c r="H42">
        <v>0.32282617254140311</v>
      </c>
      <c r="I42">
        <v>0.54736520866968319</v>
      </c>
      <c r="J42">
        <v>157308</v>
      </c>
      <c r="K42">
        <v>0.88191319589786521</v>
      </c>
      <c r="L42" s="4">
        <v>55403</v>
      </c>
      <c r="M42">
        <v>56362</v>
      </c>
      <c r="N42" s="5">
        <v>62821.375457019749</v>
      </c>
      <c r="O42" s="5">
        <v>63908.784064194122</v>
      </c>
      <c r="P42" s="5">
        <v>1</v>
      </c>
      <c r="Q42">
        <f t="shared" si="1"/>
        <v>0.54921744039606668</v>
      </c>
      <c r="R42" s="3">
        <v>4.8493750000000002</v>
      </c>
      <c r="S42">
        <v>611584.00000000012</v>
      </c>
      <c r="T42">
        <v>140827.99999999994</v>
      </c>
      <c r="U42">
        <v>1</v>
      </c>
      <c r="V42">
        <v>1</v>
      </c>
      <c r="W42">
        <v>0</v>
      </c>
    </row>
    <row r="43" spans="1:23" x14ac:dyDescent="0.3">
      <c r="A43" s="1">
        <v>38443</v>
      </c>
      <c r="B43">
        <v>153972</v>
      </c>
      <c r="C43">
        <v>17534</v>
      </c>
      <c r="D43">
        <v>35565</v>
      </c>
      <c r="E43" s="2">
        <v>2.1246</v>
      </c>
      <c r="F43">
        <v>16.315087333299999</v>
      </c>
      <c r="G43" s="3">
        <v>5.9666666666666703</v>
      </c>
      <c r="H43">
        <v>0.70374633737965675</v>
      </c>
      <c r="I43">
        <v>0.64358800280558026</v>
      </c>
      <c r="J43">
        <v>158132</v>
      </c>
      <c r="K43">
        <v>0.88709635518146157</v>
      </c>
      <c r="L43" s="4">
        <v>56481</v>
      </c>
      <c r="M43">
        <v>57713</v>
      </c>
      <c r="N43" s="5">
        <v>63669.520982809619</v>
      </c>
      <c r="O43" s="5">
        <v>65058.321638796966</v>
      </c>
      <c r="P43" s="5">
        <v>0</v>
      </c>
      <c r="Q43">
        <f t="shared" si="1"/>
        <v>0.5701293073003274</v>
      </c>
      <c r="R43" s="3">
        <v>4.861332</v>
      </c>
      <c r="S43">
        <v>615888.00000000047</v>
      </c>
      <c r="T43">
        <v>142260.00000000006</v>
      </c>
      <c r="U43">
        <v>0</v>
      </c>
      <c r="V43">
        <v>0</v>
      </c>
      <c r="W43">
        <v>0</v>
      </c>
    </row>
    <row r="44" spans="1:23" x14ac:dyDescent="0.3">
      <c r="A44" s="1">
        <v>38534</v>
      </c>
      <c r="B44">
        <v>156040</v>
      </c>
      <c r="C44">
        <v>18267</v>
      </c>
      <c r="D44">
        <v>36056</v>
      </c>
      <c r="E44" s="2">
        <v>2.1303333333333301</v>
      </c>
      <c r="F44">
        <v>16.322258333299999</v>
      </c>
      <c r="G44" s="3">
        <v>5.8333333333333304</v>
      </c>
      <c r="H44">
        <v>1.343101343101343</v>
      </c>
      <c r="I44">
        <v>0.72475059215525572</v>
      </c>
      <c r="J44">
        <v>158929</v>
      </c>
      <c r="K44">
        <v>0.8886887977441682</v>
      </c>
      <c r="L44" s="4">
        <v>58763</v>
      </c>
      <c r="M44">
        <v>58458</v>
      </c>
      <c r="N44" s="5">
        <v>66123.259513524812</v>
      </c>
      <c r="O44" s="5">
        <v>65780.057257826076</v>
      </c>
      <c r="P44" s="5">
        <v>0</v>
      </c>
      <c r="Q44">
        <f t="shared" si="1"/>
        <v>0.76269307246849694</v>
      </c>
      <c r="R44" s="3">
        <v>4.8592519999999997</v>
      </c>
      <c r="S44">
        <v>624160.00000000012</v>
      </c>
      <c r="T44">
        <v>144223.99999999997</v>
      </c>
      <c r="U44">
        <v>0</v>
      </c>
      <c r="V44">
        <v>0</v>
      </c>
      <c r="W44">
        <v>0</v>
      </c>
    </row>
    <row r="45" spans="1:23" x14ac:dyDescent="0.3">
      <c r="A45" s="1">
        <v>38626</v>
      </c>
      <c r="B45">
        <v>157024</v>
      </c>
      <c r="C45">
        <v>18294</v>
      </c>
      <c r="D45">
        <v>36065</v>
      </c>
      <c r="E45" s="2">
        <v>2.3434666666666701</v>
      </c>
      <c r="F45">
        <v>16.329429333299998</v>
      </c>
      <c r="G45" s="3">
        <v>5.7333333333333298</v>
      </c>
      <c r="H45">
        <v>0.63060753652909507</v>
      </c>
      <c r="I45">
        <v>0.95967334205233445</v>
      </c>
      <c r="J45">
        <v>159696</v>
      </c>
      <c r="K45">
        <v>0.89483136335846747</v>
      </c>
      <c r="L45" s="4">
        <v>59823</v>
      </c>
      <c r="M45">
        <v>60412</v>
      </c>
      <c r="N45" s="5">
        <v>66853.937456408792</v>
      </c>
      <c r="O45" s="5">
        <v>67512.162038289098</v>
      </c>
      <c r="P45" s="5">
        <v>0</v>
      </c>
      <c r="Q45">
        <f t="shared" si="1"/>
        <v>0.81702696497474692</v>
      </c>
      <c r="R45" s="3">
        <v>4.8442949999999998</v>
      </c>
      <c r="S45">
        <v>628096.00000000035</v>
      </c>
      <c r="T45">
        <v>144260.00000000003</v>
      </c>
      <c r="U45">
        <v>0</v>
      </c>
      <c r="V45">
        <v>0</v>
      </c>
      <c r="W45">
        <v>0</v>
      </c>
    </row>
    <row r="46" spans="1:23" x14ac:dyDescent="0.3">
      <c r="A46" s="1">
        <v>38718</v>
      </c>
      <c r="B46">
        <v>158003</v>
      </c>
      <c r="C46">
        <v>18122</v>
      </c>
      <c r="D46">
        <v>38225</v>
      </c>
      <c r="E46" s="2">
        <v>2.6115666666666701</v>
      </c>
      <c r="F46">
        <v>16.336191833299999</v>
      </c>
      <c r="G46" s="3">
        <v>5.43333333333333</v>
      </c>
      <c r="H46">
        <v>0.62347157122478092</v>
      </c>
      <c r="I46">
        <v>0.93852324898043382</v>
      </c>
      <c r="J46">
        <v>160430</v>
      </c>
      <c r="K46">
        <v>0.9056157161572882</v>
      </c>
      <c r="L46" s="4">
        <v>60403</v>
      </c>
      <c r="M46">
        <v>61708</v>
      </c>
      <c r="N46" s="5">
        <v>66698.268285694314</v>
      </c>
      <c r="O46" s="5">
        <v>68139.276846739813</v>
      </c>
      <c r="P46" s="5">
        <v>0</v>
      </c>
      <c r="Q46">
        <f t="shared" si="1"/>
        <v>0.88868142867269739</v>
      </c>
      <c r="R46" s="3">
        <v>4.8182280000000004</v>
      </c>
      <c r="S46">
        <v>632012.00000000012</v>
      </c>
      <c r="T46">
        <v>152899.99999999997</v>
      </c>
      <c r="U46">
        <v>0</v>
      </c>
      <c r="V46">
        <v>0</v>
      </c>
      <c r="W46">
        <v>0</v>
      </c>
    </row>
    <row r="47" spans="1:23" x14ac:dyDescent="0.3">
      <c r="A47" s="1">
        <v>38808</v>
      </c>
      <c r="B47">
        <v>160369</v>
      </c>
      <c r="C47">
        <v>18540</v>
      </c>
      <c r="D47">
        <v>38646</v>
      </c>
      <c r="E47" s="2">
        <v>2.8895</v>
      </c>
      <c r="F47">
        <v>16.342137333299998</v>
      </c>
      <c r="G47" s="3">
        <v>5.1333333333333302</v>
      </c>
      <c r="H47">
        <v>1.4974399220267969</v>
      </c>
      <c r="I47">
        <v>0.83478446404557638</v>
      </c>
      <c r="J47">
        <v>161126</v>
      </c>
      <c r="K47">
        <v>0.90524353210408492</v>
      </c>
      <c r="L47" s="4">
        <v>62477</v>
      </c>
      <c r="M47">
        <v>62434</v>
      </c>
      <c r="N47" s="5">
        <v>69016.786957629869</v>
      </c>
      <c r="O47" s="5">
        <v>68969.28592782405</v>
      </c>
      <c r="P47" s="5">
        <v>0</v>
      </c>
      <c r="Q47">
        <f t="shared" si="1"/>
        <v>0.95185519400899443</v>
      </c>
      <c r="R47" s="3">
        <v>4.783372</v>
      </c>
      <c r="S47">
        <v>641475.99999999988</v>
      </c>
      <c r="T47">
        <v>154584.00000000003</v>
      </c>
      <c r="U47">
        <v>0</v>
      </c>
      <c r="V47">
        <v>0</v>
      </c>
      <c r="W47">
        <v>0</v>
      </c>
    </row>
    <row r="48" spans="1:23" x14ac:dyDescent="0.3">
      <c r="A48" s="1">
        <v>38899</v>
      </c>
      <c r="B48">
        <v>161328</v>
      </c>
      <c r="C48">
        <v>19029</v>
      </c>
      <c r="D48">
        <v>38687</v>
      </c>
      <c r="E48" s="2">
        <v>3.22136666666667</v>
      </c>
      <c r="F48">
        <v>16.348082833300001</v>
      </c>
      <c r="G48" s="3">
        <v>4.8333333333333304</v>
      </c>
      <c r="H48">
        <v>0.59799587202015347</v>
      </c>
      <c r="I48">
        <v>0.9378554956865045</v>
      </c>
      <c r="J48">
        <v>161784</v>
      </c>
      <c r="K48">
        <v>0.91094540315382322</v>
      </c>
      <c r="L48" s="4">
        <v>64381</v>
      </c>
      <c r="M48">
        <v>63588</v>
      </c>
      <c r="N48" s="5">
        <v>70674.927143936147</v>
      </c>
      <c r="O48" s="5">
        <v>69804.402964051696</v>
      </c>
      <c r="P48" s="5">
        <v>0</v>
      </c>
      <c r="Q48">
        <f t="shared" si="1"/>
        <v>0.83300897876577096</v>
      </c>
      <c r="R48" s="3">
        <v>4.7424299999999997</v>
      </c>
      <c r="S48">
        <v>645312.00000000023</v>
      </c>
      <c r="T48">
        <v>154748.00000000006</v>
      </c>
      <c r="U48">
        <v>0</v>
      </c>
      <c r="V48">
        <v>0</v>
      </c>
      <c r="W48">
        <v>0</v>
      </c>
    </row>
    <row r="49" spans="1:23" x14ac:dyDescent="0.3">
      <c r="A49" s="1">
        <v>38991</v>
      </c>
      <c r="B49">
        <v>162658</v>
      </c>
      <c r="C49">
        <v>18928</v>
      </c>
      <c r="D49">
        <v>39299</v>
      </c>
      <c r="E49" s="2">
        <v>3.59446666666667</v>
      </c>
      <c r="F49">
        <v>16.3540283333</v>
      </c>
      <c r="G49" s="3">
        <v>4.6666666666666696</v>
      </c>
      <c r="H49">
        <v>0.82440741842705545</v>
      </c>
      <c r="I49">
        <v>0.91539674872130417</v>
      </c>
      <c r="J49">
        <v>162401</v>
      </c>
      <c r="K49">
        <v>0.91872517798079401</v>
      </c>
      <c r="L49" s="4">
        <v>64682</v>
      </c>
      <c r="M49">
        <v>64192</v>
      </c>
      <c r="N49" s="5">
        <v>70404.078989279835</v>
      </c>
      <c r="O49" s="5">
        <v>69870.7312464032</v>
      </c>
      <c r="P49" s="5">
        <v>0</v>
      </c>
      <c r="Q49">
        <f t="shared" si="1"/>
        <v>0.90257096053310293</v>
      </c>
      <c r="R49" s="3">
        <v>4.6983220000000001</v>
      </c>
      <c r="S49">
        <v>650632</v>
      </c>
      <c r="T49">
        <v>157196</v>
      </c>
      <c r="U49">
        <v>0</v>
      </c>
      <c r="V49">
        <v>0</v>
      </c>
      <c r="W49">
        <v>0</v>
      </c>
    </row>
    <row r="50" spans="1:23" x14ac:dyDescent="0.3">
      <c r="A50" s="1">
        <v>39083</v>
      </c>
      <c r="B50">
        <v>164522</v>
      </c>
      <c r="C50">
        <v>19444</v>
      </c>
      <c r="D50">
        <v>39538</v>
      </c>
      <c r="E50" s="2">
        <v>3.82033333333333</v>
      </c>
      <c r="F50">
        <v>16.361942583299999</v>
      </c>
      <c r="G50" s="3">
        <v>4.43333333333333</v>
      </c>
      <c r="H50">
        <v>1.1459626947337358</v>
      </c>
      <c r="I50">
        <v>0.83941704609602863</v>
      </c>
      <c r="J50">
        <v>162974</v>
      </c>
      <c r="K50">
        <v>0.92706750464983412</v>
      </c>
      <c r="L50" s="4">
        <v>64268</v>
      </c>
      <c r="M50">
        <v>64663</v>
      </c>
      <c r="N50" s="5">
        <v>69323.97012909528</v>
      </c>
      <c r="O50" s="5">
        <v>69750.04481946984</v>
      </c>
      <c r="P50" s="5">
        <v>0</v>
      </c>
      <c r="Q50">
        <f t="shared" si="1"/>
        <v>1.0068435734113852</v>
      </c>
      <c r="R50" s="3">
        <v>4.6540220000000003</v>
      </c>
      <c r="S50">
        <v>658088</v>
      </c>
      <c r="T50">
        <v>158152</v>
      </c>
      <c r="U50">
        <v>0</v>
      </c>
      <c r="V50">
        <v>0</v>
      </c>
      <c r="W50">
        <v>0</v>
      </c>
    </row>
    <row r="51" spans="1:23" x14ac:dyDescent="0.3">
      <c r="A51" s="1">
        <v>39173</v>
      </c>
      <c r="B51">
        <v>165363</v>
      </c>
      <c r="C51">
        <v>19151</v>
      </c>
      <c r="D51">
        <v>39711</v>
      </c>
      <c r="E51" s="2">
        <v>4.06483333333333</v>
      </c>
      <c r="F51">
        <v>16.373794333300001</v>
      </c>
      <c r="G51" s="3">
        <v>4.1666666666666696</v>
      </c>
      <c r="H51">
        <v>0.51117783639877945</v>
      </c>
      <c r="I51">
        <v>0.99049384396654927</v>
      </c>
      <c r="J51">
        <v>163503</v>
      </c>
      <c r="K51">
        <v>0.92703930141567337</v>
      </c>
      <c r="L51" s="4">
        <v>64485</v>
      </c>
      <c r="M51">
        <v>65300</v>
      </c>
      <c r="N51" s="5">
        <v>69560.157699382908</v>
      </c>
      <c r="O51" s="5">
        <v>70439.300577959264</v>
      </c>
      <c r="P51" s="5">
        <v>0</v>
      </c>
      <c r="Q51">
        <f t="shared" si="1"/>
        <v>0.83970699338345889</v>
      </c>
      <c r="R51" s="3">
        <v>4.6124879999999999</v>
      </c>
      <c r="S51">
        <v>661451.99999999953</v>
      </c>
      <c r="T51">
        <v>158844</v>
      </c>
      <c r="U51">
        <v>0</v>
      </c>
      <c r="V51">
        <v>0</v>
      </c>
      <c r="W51">
        <v>0</v>
      </c>
    </row>
    <row r="52" spans="1:23" x14ac:dyDescent="0.3">
      <c r="A52" s="1">
        <v>39264</v>
      </c>
      <c r="B52">
        <v>167211</v>
      </c>
      <c r="C52">
        <v>19144</v>
      </c>
      <c r="D52">
        <v>40098</v>
      </c>
      <c r="E52" s="2">
        <v>4.5004999999999997</v>
      </c>
      <c r="F52">
        <v>16.385646083299999</v>
      </c>
      <c r="G52" s="3">
        <v>4.0999999999999996</v>
      </c>
      <c r="H52">
        <v>1.117541408900419</v>
      </c>
      <c r="I52">
        <v>0.89110913264740077</v>
      </c>
      <c r="J52">
        <v>163987</v>
      </c>
      <c r="K52">
        <v>0.92954410894020134</v>
      </c>
      <c r="L52" s="4">
        <v>64056</v>
      </c>
      <c r="M52">
        <v>66050</v>
      </c>
      <c r="N52" s="5">
        <v>68911.199999999997</v>
      </c>
      <c r="O52" s="5">
        <v>71056.33757961783</v>
      </c>
      <c r="P52" s="5">
        <v>0</v>
      </c>
      <c r="Q52">
        <f t="shared" si="1"/>
        <v>0.82460314964947856</v>
      </c>
      <c r="R52" s="3">
        <v>4.5765349999999998</v>
      </c>
      <c r="S52">
        <v>668844.00000000023</v>
      </c>
      <c r="T52">
        <v>160392</v>
      </c>
      <c r="U52">
        <v>0</v>
      </c>
      <c r="V52">
        <v>0</v>
      </c>
      <c r="W52">
        <v>0</v>
      </c>
    </row>
    <row r="53" spans="1:23" x14ac:dyDescent="0.3">
      <c r="A53" s="1">
        <v>39356</v>
      </c>
      <c r="B53">
        <v>169474</v>
      </c>
      <c r="C53">
        <v>19204</v>
      </c>
      <c r="D53">
        <v>40363</v>
      </c>
      <c r="E53" s="2">
        <v>4.7247666666666701</v>
      </c>
      <c r="F53">
        <v>16.397497833300001</v>
      </c>
      <c r="G53" s="3">
        <v>3.9666666666666699</v>
      </c>
      <c r="H53">
        <v>1.3533798613727566</v>
      </c>
      <c r="I53">
        <v>0.76037038687711189</v>
      </c>
      <c r="J53">
        <v>164425</v>
      </c>
      <c r="K53">
        <v>0.93231410127807213</v>
      </c>
      <c r="L53" s="4">
        <v>68739</v>
      </c>
      <c r="M53">
        <v>66925</v>
      </c>
      <c r="N53" s="5">
        <v>73729.443656133109</v>
      </c>
      <c r="O53" s="5">
        <v>71783.747460491257</v>
      </c>
      <c r="P53" s="5">
        <v>0</v>
      </c>
      <c r="Q53">
        <f t="shared" si="1"/>
        <v>0.6894402584641075</v>
      </c>
      <c r="R53" s="3">
        <v>4.548705</v>
      </c>
      <c r="S53">
        <v>677896.00000000012</v>
      </c>
      <c r="T53">
        <v>161452</v>
      </c>
      <c r="U53">
        <v>0</v>
      </c>
      <c r="V53">
        <v>0</v>
      </c>
      <c r="W53">
        <v>0</v>
      </c>
    </row>
    <row r="54" spans="1:23" x14ac:dyDescent="0.3">
      <c r="A54" s="1">
        <v>39448</v>
      </c>
      <c r="B54">
        <v>170029</v>
      </c>
      <c r="C54">
        <v>19098</v>
      </c>
      <c r="D54">
        <v>40985</v>
      </c>
      <c r="E54" s="2">
        <v>4.4800000000000004</v>
      </c>
      <c r="F54">
        <v>16.412098</v>
      </c>
      <c r="G54" s="3">
        <v>3.6666666666666701</v>
      </c>
      <c r="H54">
        <v>0.32748386183131334</v>
      </c>
      <c r="I54">
        <v>0.63378825562324759</v>
      </c>
      <c r="J54">
        <v>164818</v>
      </c>
      <c r="K54">
        <v>0.9456563292144281</v>
      </c>
      <c r="L54" s="4">
        <v>69462</v>
      </c>
      <c r="M54">
        <v>69382</v>
      </c>
      <c r="N54" s="5">
        <v>73453.746201543647</v>
      </c>
      <c r="O54" s="5">
        <v>73369.148872124337</v>
      </c>
      <c r="P54" s="5">
        <v>0</v>
      </c>
      <c r="Q54">
        <f t="shared" si="1"/>
        <v>0.43139057383346796</v>
      </c>
      <c r="R54" s="3">
        <v>4.5312400000000004</v>
      </c>
      <c r="S54">
        <v>680116.00000000012</v>
      </c>
      <c r="T54">
        <v>163939.99999999994</v>
      </c>
      <c r="U54">
        <v>0</v>
      </c>
      <c r="V54">
        <v>0</v>
      </c>
      <c r="W54">
        <v>0</v>
      </c>
    </row>
    <row r="55" spans="1:23" x14ac:dyDescent="0.3">
      <c r="A55" s="1">
        <v>39539</v>
      </c>
      <c r="B55">
        <v>170866</v>
      </c>
      <c r="C55">
        <v>19377</v>
      </c>
      <c r="D55">
        <v>41033</v>
      </c>
      <c r="E55" s="2">
        <v>4.86046666666667</v>
      </c>
      <c r="F55">
        <v>16.432195</v>
      </c>
      <c r="G55" s="3">
        <v>3.7</v>
      </c>
      <c r="H55">
        <v>0.49226896588229069</v>
      </c>
      <c r="I55">
        <v>0.27820295430701547</v>
      </c>
      <c r="J55">
        <v>165167</v>
      </c>
      <c r="K55">
        <v>0.94484566853557761</v>
      </c>
      <c r="L55" s="4">
        <v>69607</v>
      </c>
      <c r="M55">
        <v>69378</v>
      </c>
      <c r="N55" s="5">
        <v>73670.232417834268</v>
      </c>
      <c r="O55" s="5">
        <v>73427.864793548142</v>
      </c>
      <c r="P55" s="5">
        <v>1</v>
      </c>
      <c r="Q55">
        <f t="shared" si="1"/>
        <v>-0.15498384380993097</v>
      </c>
      <c r="R55" s="3">
        <v>4.5260199999999999</v>
      </c>
      <c r="S55">
        <v>683463.99999999965</v>
      </c>
      <c r="T55">
        <v>164132.00000000009</v>
      </c>
      <c r="U55">
        <v>3</v>
      </c>
      <c r="V55">
        <v>2</v>
      </c>
      <c r="W55">
        <v>3</v>
      </c>
    </row>
    <row r="56" spans="1:23" x14ac:dyDescent="0.3">
      <c r="A56" s="1">
        <v>39630</v>
      </c>
      <c r="B56">
        <v>170658</v>
      </c>
      <c r="C56">
        <v>19093</v>
      </c>
      <c r="D56">
        <v>41274</v>
      </c>
      <c r="E56" s="2">
        <v>4.9817999999999998</v>
      </c>
      <c r="F56">
        <v>16.452292</v>
      </c>
      <c r="G56" s="3">
        <v>3.6</v>
      </c>
      <c r="H56">
        <v>-0.12173281987054183</v>
      </c>
      <c r="I56">
        <v>-0.71116163538853849</v>
      </c>
      <c r="J56">
        <v>165472</v>
      </c>
      <c r="K56">
        <v>0.95466957306425715</v>
      </c>
      <c r="L56" s="4">
        <v>69683</v>
      </c>
      <c r="M56">
        <v>69214</v>
      </c>
      <c r="N56" s="5">
        <v>72991.74705687385</v>
      </c>
      <c r="O56" s="5">
        <v>72500.47760277924</v>
      </c>
      <c r="P56" s="5">
        <v>1</v>
      </c>
      <c r="Q56">
        <f t="shared" si="1"/>
        <v>-0.31428298847052133</v>
      </c>
      <c r="R56" s="3">
        <v>4.5343879999999999</v>
      </c>
      <c r="S56">
        <v>682632.00000000012</v>
      </c>
      <c r="T56">
        <v>165096.00000000006</v>
      </c>
      <c r="U56">
        <v>3</v>
      </c>
      <c r="V56">
        <v>3</v>
      </c>
      <c r="W56">
        <v>3</v>
      </c>
    </row>
    <row r="57" spans="1:23" x14ac:dyDescent="0.3">
      <c r="A57" s="1">
        <v>39722</v>
      </c>
      <c r="B57">
        <v>169531</v>
      </c>
      <c r="C57">
        <v>18988</v>
      </c>
      <c r="D57">
        <v>41521</v>
      </c>
      <c r="E57" s="2">
        <v>4.2146666666666697</v>
      </c>
      <c r="F57">
        <v>16.472389</v>
      </c>
      <c r="G57" s="3">
        <v>3.6333333333333302</v>
      </c>
      <c r="H57">
        <v>-0.66038509768074161</v>
      </c>
      <c r="I57">
        <v>-0.77616892849954389</v>
      </c>
      <c r="J57">
        <v>165736</v>
      </c>
      <c r="K57">
        <v>0.95608472786687981</v>
      </c>
      <c r="L57" s="4">
        <v>71687</v>
      </c>
      <c r="M57">
        <v>71614</v>
      </c>
      <c r="N57" s="5">
        <v>74979.756407092529</v>
      </c>
      <c r="O57" s="5">
        <v>74903.403341436031</v>
      </c>
      <c r="P57" s="5">
        <v>1</v>
      </c>
      <c r="Q57">
        <f t="shared" si="1"/>
        <v>-0.45037277834252343</v>
      </c>
      <c r="R57" s="3">
        <v>4.5571700000000002</v>
      </c>
      <c r="S57">
        <v>678123.99999999988</v>
      </c>
      <c r="T57">
        <v>166084.00000000006</v>
      </c>
      <c r="U57">
        <v>3</v>
      </c>
      <c r="V57">
        <v>3</v>
      </c>
      <c r="W57">
        <v>3</v>
      </c>
    </row>
    <row r="58" spans="1:23" x14ac:dyDescent="0.3">
      <c r="A58" s="1">
        <v>39814</v>
      </c>
      <c r="B58">
        <v>163439</v>
      </c>
      <c r="C58">
        <v>17949</v>
      </c>
      <c r="D58">
        <v>42588</v>
      </c>
      <c r="E58" s="2">
        <v>2.0116999999999998</v>
      </c>
      <c r="F58">
        <v>16.4932205</v>
      </c>
      <c r="G58" s="3">
        <v>3.8</v>
      </c>
      <c r="H58">
        <v>-3.5934430871050131</v>
      </c>
      <c r="I58">
        <v>-0.79447245522225374</v>
      </c>
      <c r="J58">
        <v>165960</v>
      </c>
      <c r="K58">
        <v>0.96489821890735994</v>
      </c>
      <c r="L58" s="4">
        <v>67156</v>
      </c>
      <c r="M58">
        <v>74120</v>
      </c>
      <c r="N58" s="5">
        <v>69599.050639814333</v>
      </c>
      <c r="O58" s="5">
        <v>76816.392182724376</v>
      </c>
      <c r="P58" s="5">
        <v>1</v>
      </c>
      <c r="Q58">
        <f t="shared" si="1"/>
        <v>-0.41105781042160761</v>
      </c>
      <c r="R58" s="3">
        <v>4.5946090000000002</v>
      </c>
      <c r="S58">
        <v>653755.99999999988</v>
      </c>
      <c r="T58">
        <v>170352</v>
      </c>
      <c r="U58">
        <v>3</v>
      </c>
      <c r="V58">
        <v>3</v>
      </c>
      <c r="W58">
        <v>3</v>
      </c>
    </row>
    <row r="59" spans="1:23" x14ac:dyDescent="0.3">
      <c r="A59" s="1">
        <v>39904</v>
      </c>
      <c r="B59">
        <v>163443</v>
      </c>
      <c r="C59">
        <v>17642</v>
      </c>
      <c r="D59">
        <v>43116</v>
      </c>
      <c r="E59" s="2">
        <v>1.31063333333333</v>
      </c>
      <c r="F59">
        <v>16.515521</v>
      </c>
      <c r="G59" s="3">
        <v>4.2</v>
      </c>
      <c r="H59">
        <v>2.4473962762865658E-3</v>
      </c>
      <c r="I59">
        <v>-0.64958816379260043</v>
      </c>
      <c r="J59">
        <v>166148</v>
      </c>
      <c r="K59">
        <v>0.94748627962041809</v>
      </c>
      <c r="L59" s="4">
        <v>65731</v>
      </c>
      <c r="M59">
        <v>71688</v>
      </c>
      <c r="N59" s="5">
        <v>69374.091650523056</v>
      </c>
      <c r="O59" s="5">
        <v>75661.253932584266</v>
      </c>
      <c r="P59" s="5">
        <v>1</v>
      </c>
      <c r="Q59">
        <f t="shared" si="1"/>
        <v>-0.50838069971254396</v>
      </c>
      <c r="R59" s="3">
        <v>4.6463660000000004</v>
      </c>
      <c r="S59">
        <v>653772.00000000012</v>
      </c>
      <c r="T59">
        <v>172463.99999999997</v>
      </c>
      <c r="U59">
        <v>3</v>
      </c>
      <c r="V59">
        <v>3</v>
      </c>
      <c r="W59">
        <v>2</v>
      </c>
    </row>
    <row r="60" spans="1:23" x14ac:dyDescent="0.3">
      <c r="A60" s="1">
        <v>39995</v>
      </c>
      <c r="B60">
        <v>164098</v>
      </c>
      <c r="C60">
        <v>17885</v>
      </c>
      <c r="D60">
        <v>43357</v>
      </c>
      <c r="E60" s="2">
        <v>0.86919999999999997</v>
      </c>
      <c r="F60">
        <v>16.5378215</v>
      </c>
      <c r="G60" s="3">
        <v>4.5999999999999996</v>
      </c>
      <c r="H60">
        <v>0.40075133226874199</v>
      </c>
      <c r="I60">
        <v>-0.5553093960873049</v>
      </c>
      <c r="J60">
        <v>166303</v>
      </c>
      <c r="K60">
        <v>0.94981657302343725</v>
      </c>
      <c r="L60" s="4">
        <v>66315</v>
      </c>
      <c r="M60">
        <v>75979</v>
      </c>
      <c r="N60" s="5">
        <v>69818.743832724896</v>
      </c>
      <c r="O60" s="5">
        <v>79993.339933146417</v>
      </c>
      <c r="P60" s="5">
        <v>0</v>
      </c>
      <c r="Q60">
        <f t="shared" si="1"/>
        <v>-0.42830741762296853</v>
      </c>
      <c r="R60" s="3">
        <v>4.7116090000000002</v>
      </c>
      <c r="S60">
        <v>656392.00000000012</v>
      </c>
      <c r="T60">
        <v>173428.00000000006</v>
      </c>
      <c r="U60">
        <v>0</v>
      </c>
      <c r="V60">
        <v>0</v>
      </c>
      <c r="W60">
        <v>0</v>
      </c>
    </row>
    <row r="61" spans="1:23" x14ac:dyDescent="0.3">
      <c r="A61" s="1">
        <v>40087</v>
      </c>
      <c r="B61">
        <v>165087</v>
      </c>
      <c r="C61">
        <v>17877</v>
      </c>
      <c r="D61">
        <v>43505</v>
      </c>
      <c r="E61" s="2">
        <v>0.72189999999999999</v>
      </c>
      <c r="F61">
        <v>16.560122</v>
      </c>
      <c r="G61" s="3">
        <v>4.8666666666666698</v>
      </c>
      <c r="H61">
        <v>0.60268863727772426</v>
      </c>
      <c r="I61">
        <v>0.25113525228499495</v>
      </c>
      <c r="J61">
        <v>166428</v>
      </c>
      <c r="K61">
        <v>0.94740349028088222</v>
      </c>
      <c r="L61" s="4">
        <v>66604</v>
      </c>
      <c r="M61">
        <v>76128</v>
      </c>
      <c r="N61" s="5">
        <v>70301.619830694865</v>
      </c>
      <c r="O61" s="5">
        <v>80354.35881435257</v>
      </c>
      <c r="P61" s="5">
        <v>0</v>
      </c>
      <c r="Q61">
        <f t="shared" si="1"/>
        <v>-0.27086709214992238</v>
      </c>
      <c r="R61" s="3">
        <v>4.7892229999999998</v>
      </c>
      <c r="S61">
        <v>660348.00000000012</v>
      </c>
      <c r="T61">
        <v>174019.99999999997</v>
      </c>
      <c r="U61">
        <v>0</v>
      </c>
      <c r="V61">
        <v>0</v>
      </c>
      <c r="W61">
        <v>0</v>
      </c>
    </row>
    <row r="62" spans="1:23" x14ac:dyDescent="0.3">
      <c r="A62" s="1">
        <v>40179</v>
      </c>
      <c r="B62">
        <v>164775</v>
      </c>
      <c r="C62">
        <v>17812</v>
      </c>
      <c r="D62">
        <v>43452</v>
      </c>
      <c r="E62" s="2">
        <v>0.66213333333333302</v>
      </c>
      <c r="F62">
        <v>16.581723166700002</v>
      </c>
      <c r="G62" s="3">
        <v>5.0999999999999996</v>
      </c>
      <c r="H62">
        <v>-0.18899125915426412</v>
      </c>
      <c r="I62">
        <v>0.33898520915585395</v>
      </c>
      <c r="J62">
        <v>166528</v>
      </c>
      <c r="K62">
        <v>0.95404035806402665</v>
      </c>
      <c r="L62" s="4">
        <v>66386</v>
      </c>
      <c r="M62">
        <v>76195</v>
      </c>
      <c r="N62" s="5">
        <v>69584.058408926096</v>
      </c>
      <c r="O62" s="5">
        <v>79865.594108217454</v>
      </c>
      <c r="P62" s="5">
        <v>0</v>
      </c>
      <c r="Q62">
        <f t="shared" si="1"/>
        <v>0.40353341294191669</v>
      </c>
      <c r="R62" s="3">
        <v>4.8780279999999996</v>
      </c>
      <c r="S62">
        <v>659100.00000000012</v>
      </c>
      <c r="T62">
        <v>173808</v>
      </c>
      <c r="U62">
        <v>0</v>
      </c>
      <c r="V62">
        <v>0</v>
      </c>
      <c r="W62">
        <v>0</v>
      </c>
    </row>
    <row r="63" spans="1:23" x14ac:dyDescent="0.3">
      <c r="A63" s="1">
        <v>40269</v>
      </c>
      <c r="B63">
        <v>165498</v>
      </c>
      <c r="C63">
        <v>17735</v>
      </c>
      <c r="D63">
        <v>43521</v>
      </c>
      <c r="E63" s="2">
        <v>0.68626666666666603</v>
      </c>
      <c r="F63">
        <v>16.601925666700001</v>
      </c>
      <c r="G63" s="3">
        <v>5</v>
      </c>
      <c r="H63">
        <v>0.43878015475648613</v>
      </c>
      <c r="I63">
        <v>0.48430703240967771</v>
      </c>
      <c r="J63">
        <v>166607</v>
      </c>
      <c r="K63">
        <v>0.96430772577312107</v>
      </c>
      <c r="L63" s="4">
        <v>69495</v>
      </c>
      <c r="M63">
        <v>76579</v>
      </c>
      <c r="N63" s="5">
        <v>72067.243829539264</v>
      </c>
      <c r="O63" s="5">
        <v>79413.446510141555</v>
      </c>
      <c r="P63" s="5">
        <v>0</v>
      </c>
      <c r="Q63">
        <f t="shared" si="1"/>
        <v>0.48561623915455965</v>
      </c>
      <c r="R63" s="3">
        <v>4.9768889999999999</v>
      </c>
      <c r="S63">
        <v>661992.00000000012</v>
      </c>
      <c r="T63">
        <v>174084</v>
      </c>
      <c r="U63">
        <v>0</v>
      </c>
      <c r="V63">
        <v>0</v>
      </c>
      <c r="W63">
        <v>0</v>
      </c>
    </row>
    <row r="64" spans="1:23" x14ac:dyDescent="0.3">
      <c r="A64" s="1">
        <v>40360</v>
      </c>
      <c r="B64">
        <v>166229</v>
      </c>
      <c r="C64">
        <v>17826</v>
      </c>
      <c r="D64">
        <v>43626</v>
      </c>
      <c r="E64" s="2">
        <v>0.87493333333333301</v>
      </c>
      <c r="F64">
        <v>16.622128166700001</v>
      </c>
      <c r="G64" s="3">
        <v>5</v>
      </c>
      <c r="H64">
        <v>0.44169718063058167</v>
      </c>
      <c r="I64">
        <v>0.47917474090709022</v>
      </c>
      <c r="J64">
        <v>166671</v>
      </c>
      <c r="K64">
        <v>0.96581823869481254</v>
      </c>
      <c r="L64" s="4">
        <v>66003</v>
      </c>
      <c r="M64">
        <v>76703</v>
      </c>
      <c r="N64" s="5">
        <v>68338.945523740709</v>
      </c>
      <c r="O64" s="5">
        <v>79417.634630357468</v>
      </c>
      <c r="P64" s="5">
        <v>0</v>
      </c>
      <c r="Q64">
        <f t="shared" si="1"/>
        <v>0.41560740104433253</v>
      </c>
      <c r="R64" s="3">
        <v>5.0848149999999999</v>
      </c>
      <c r="S64">
        <v>664915.99999999977</v>
      </c>
      <c r="T64">
        <v>174504.00000000003</v>
      </c>
      <c r="U64">
        <v>0</v>
      </c>
      <c r="V64">
        <v>0</v>
      </c>
      <c r="W64">
        <v>0</v>
      </c>
    </row>
    <row r="65" spans="1:23" x14ac:dyDescent="0.3">
      <c r="A65" s="1">
        <v>40452</v>
      </c>
      <c r="B65">
        <v>168103</v>
      </c>
      <c r="C65">
        <v>17889</v>
      </c>
      <c r="D65">
        <v>43644</v>
      </c>
      <c r="E65" s="2">
        <v>1.02046666666667</v>
      </c>
      <c r="F65">
        <v>16.642330666700001</v>
      </c>
      <c r="G65" s="3">
        <v>4.93333333333333</v>
      </c>
      <c r="H65">
        <v>1.1273604485378603</v>
      </c>
      <c r="I65">
        <v>0.49911088583737345</v>
      </c>
      <c r="J65">
        <v>166724</v>
      </c>
      <c r="K65">
        <v>0.96074430557455848</v>
      </c>
      <c r="L65" s="4">
        <v>70624</v>
      </c>
      <c r="M65">
        <v>76882</v>
      </c>
      <c r="N65" s="5">
        <v>73509.673271250242</v>
      </c>
      <c r="O65" s="5">
        <v>80023.373080542893</v>
      </c>
      <c r="P65" s="5">
        <v>0</v>
      </c>
      <c r="Q65">
        <f t="shared" si="1"/>
        <v>0.32959359417638862</v>
      </c>
      <c r="R65" s="3">
        <v>5.200825</v>
      </c>
      <c r="S65">
        <v>672412.00000000035</v>
      </c>
      <c r="T65">
        <v>174575.99999999991</v>
      </c>
      <c r="U65">
        <v>0</v>
      </c>
      <c r="V65">
        <v>0</v>
      </c>
      <c r="W65">
        <v>0</v>
      </c>
    </row>
    <row r="66" spans="1:23" x14ac:dyDescent="0.3">
      <c r="A66" s="1">
        <v>40544</v>
      </c>
      <c r="B66">
        <v>169073</v>
      </c>
      <c r="C66">
        <v>17789</v>
      </c>
      <c r="D66">
        <v>43439</v>
      </c>
      <c r="E66" s="2">
        <v>1.09313333333333</v>
      </c>
      <c r="F66">
        <v>16.6620114167</v>
      </c>
      <c r="G66" s="3">
        <v>4.8666666666666698</v>
      </c>
      <c r="H66">
        <v>0.57702717976478701</v>
      </c>
      <c r="I66">
        <v>0.41147325272649959</v>
      </c>
      <c r="J66">
        <v>166773</v>
      </c>
      <c r="K66">
        <v>0.95927794502966179</v>
      </c>
      <c r="L66" s="4">
        <v>69538</v>
      </c>
      <c r="M66">
        <v>76083</v>
      </c>
      <c r="N66" s="5">
        <v>72489.939292672701</v>
      </c>
      <c r="O66" s="5">
        <v>79312.779360988483</v>
      </c>
      <c r="P66" s="5">
        <v>0</v>
      </c>
      <c r="Q66">
        <f t="shared" si="1"/>
        <v>0.27066984994306148</v>
      </c>
      <c r="R66" s="3">
        <v>5.3238890000000003</v>
      </c>
      <c r="S66">
        <v>676292.00000000047</v>
      </c>
      <c r="T66">
        <v>173756</v>
      </c>
      <c r="U66">
        <v>0</v>
      </c>
      <c r="V66">
        <v>0</v>
      </c>
      <c r="W66">
        <v>0</v>
      </c>
    </row>
    <row r="67" spans="1:23" x14ac:dyDescent="0.3">
      <c r="A67" s="1">
        <v>40634</v>
      </c>
      <c r="B67">
        <v>168922</v>
      </c>
      <c r="C67">
        <v>17717</v>
      </c>
      <c r="D67">
        <v>43560</v>
      </c>
      <c r="E67" s="2">
        <v>1.41163333333333</v>
      </c>
      <c r="F67">
        <v>16.680648666700002</v>
      </c>
      <c r="G67" s="3">
        <v>4.7333333333333298</v>
      </c>
      <c r="H67">
        <v>-8.9310534502847885E-2</v>
      </c>
      <c r="I67">
        <v>0.2028423228428724</v>
      </c>
      <c r="J67">
        <v>166822</v>
      </c>
      <c r="K67">
        <v>0.95978617350019535</v>
      </c>
      <c r="L67" s="4">
        <v>68347</v>
      </c>
      <c r="M67">
        <v>76047</v>
      </c>
      <c r="N67" s="5">
        <v>71210.652838172071</v>
      </c>
      <c r="O67" s="5">
        <v>79233.273097348414</v>
      </c>
      <c r="P67" s="5">
        <v>1</v>
      </c>
      <c r="Q67">
        <f t="shared" si="1"/>
        <v>0.17778317590437395</v>
      </c>
      <c r="R67" s="3">
        <v>5.4528040000000004</v>
      </c>
      <c r="S67">
        <v>675688.00000000023</v>
      </c>
      <c r="T67">
        <v>174239.99999999994</v>
      </c>
      <c r="U67">
        <v>3</v>
      </c>
      <c r="V67">
        <v>2</v>
      </c>
      <c r="W67">
        <v>3</v>
      </c>
    </row>
    <row r="68" spans="1:23" x14ac:dyDescent="0.3">
      <c r="A68" s="1">
        <v>40725</v>
      </c>
      <c r="B68">
        <v>168923</v>
      </c>
      <c r="C68">
        <v>17375</v>
      </c>
      <c r="D68">
        <v>43364</v>
      </c>
      <c r="E68" s="2">
        <v>1.56206666666667</v>
      </c>
      <c r="F68">
        <v>16.699285916699999</v>
      </c>
      <c r="G68" s="3">
        <v>4.9666666666666703</v>
      </c>
      <c r="H68">
        <v>5.919892021169534E-4</v>
      </c>
      <c r="I68">
        <v>-6.4915079567564885E-2</v>
      </c>
      <c r="J68">
        <v>166878</v>
      </c>
      <c r="K68">
        <v>0.96525635940635679</v>
      </c>
      <c r="L68" s="4">
        <v>69979</v>
      </c>
      <c r="M68">
        <v>76385</v>
      </c>
      <c r="N68" s="5">
        <v>72497.838857065755</v>
      </c>
      <c r="O68" s="5">
        <v>79134.417769573265</v>
      </c>
      <c r="P68" s="5">
        <v>1</v>
      </c>
      <c r="Q68">
        <f t="shared" si="1"/>
        <v>0.12218657987191385</v>
      </c>
      <c r="R68" s="3">
        <v>5.5860859999999999</v>
      </c>
      <c r="S68">
        <v>675691.99999999977</v>
      </c>
      <c r="T68">
        <v>173456.00000000009</v>
      </c>
      <c r="U68">
        <v>3</v>
      </c>
      <c r="V68">
        <v>3</v>
      </c>
      <c r="W68">
        <v>3</v>
      </c>
    </row>
    <row r="69" spans="1:23" x14ac:dyDescent="0.3">
      <c r="A69" s="1">
        <v>40817</v>
      </c>
      <c r="B69">
        <v>167907</v>
      </c>
      <c r="C69">
        <v>17515</v>
      </c>
      <c r="D69">
        <v>43263</v>
      </c>
      <c r="E69" s="2">
        <v>1.49556666666667</v>
      </c>
      <c r="F69">
        <v>16.7179231667</v>
      </c>
      <c r="G69" s="3">
        <v>5.3333333333333304</v>
      </c>
      <c r="H69">
        <v>-0.60145746878755413</v>
      </c>
      <c r="I69">
        <v>-0.16981631383985002</v>
      </c>
      <c r="J69">
        <v>166948</v>
      </c>
      <c r="K69">
        <v>0.96907812062629906</v>
      </c>
      <c r="L69" s="4">
        <v>68334</v>
      </c>
      <c r="M69">
        <v>76158</v>
      </c>
      <c r="N69" s="5">
        <v>70514.4389761239</v>
      </c>
      <c r="O69" s="5">
        <v>78588.091485112003</v>
      </c>
      <c r="P69" s="5">
        <v>1</v>
      </c>
      <c r="Q69">
        <f t="shared" si="1"/>
        <v>-9.9965229782180698E-2</v>
      </c>
      <c r="R69" s="3">
        <v>5.7217979999999997</v>
      </c>
      <c r="S69">
        <v>671628</v>
      </c>
      <c r="T69">
        <v>173052.00000000003</v>
      </c>
      <c r="U69">
        <v>3</v>
      </c>
      <c r="V69">
        <v>3</v>
      </c>
      <c r="W69">
        <v>3</v>
      </c>
    </row>
    <row r="70" spans="1:23" x14ac:dyDescent="0.3">
      <c r="A70" s="1">
        <v>40909</v>
      </c>
      <c r="B70">
        <v>167552</v>
      </c>
      <c r="C70">
        <v>17286</v>
      </c>
      <c r="D70">
        <v>42914</v>
      </c>
      <c r="E70" s="2">
        <v>1.0429999999999999</v>
      </c>
      <c r="F70">
        <v>16.734450249999998</v>
      </c>
      <c r="G70" s="3">
        <v>5.5</v>
      </c>
      <c r="H70">
        <v>-0.21142656351432637</v>
      </c>
      <c r="I70">
        <v>-0.23749465074744078</v>
      </c>
      <c r="J70">
        <v>167037</v>
      </c>
      <c r="K70">
        <v>0.97156703590527116</v>
      </c>
      <c r="L70" s="4">
        <v>69835</v>
      </c>
      <c r="M70">
        <v>75973</v>
      </c>
      <c r="N70" s="5">
        <v>71878.72521316068</v>
      </c>
      <c r="O70" s="5">
        <v>78196.354129297004</v>
      </c>
      <c r="P70" s="5">
        <v>1</v>
      </c>
      <c r="Q70">
        <f t="shared" si="1"/>
        <v>-0.2824438130878088</v>
      </c>
      <c r="R70" s="3">
        <v>5.8576180000000004</v>
      </c>
      <c r="S70">
        <v>670208.00000000012</v>
      </c>
      <c r="T70">
        <v>171655.99999999994</v>
      </c>
      <c r="U70">
        <v>3</v>
      </c>
      <c r="V70">
        <v>3</v>
      </c>
      <c r="W70">
        <v>3</v>
      </c>
    </row>
    <row r="71" spans="1:23" x14ac:dyDescent="0.3">
      <c r="A71" s="1">
        <v>41000</v>
      </c>
      <c r="B71">
        <v>167640</v>
      </c>
      <c r="C71">
        <v>17222</v>
      </c>
      <c r="D71">
        <v>42880</v>
      </c>
      <c r="E71" s="2">
        <v>0.69603333333333295</v>
      </c>
      <c r="F71">
        <v>16.746756999999999</v>
      </c>
      <c r="G71" s="3">
        <v>5.7</v>
      </c>
      <c r="H71">
        <v>5.2521008403361345E-2</v>
      </c>
      <c r="I71">
        <v>-0.37767762926278614</v>
      </c>
      <c r="J71">
        <v>167151</v>
      </c>
      <c r="K71">
        <v>0.97386661894535909</v>
      </c>
      <c r="L71" s="4">
        <v>70095</v>
      </c>
      <c r="M71">
        <v>76407</v>
      </c>
      <c r="N71" s="5">
        <v>71975.975597057433</v>
      </c>
      <c r="O71" s="5">
        <v>78457.355980374748</v>
      </c>
      <c r="P71" s="5">
        <v>1</v>
      </c>
      <c r="Q71">
        <f t="shared" si="1"/>
        <v>-0.22348933981848454</v>
      </c>
      <c r="R71" s="3">
        <v>5.9909800000000004</v>
      </c>
      <c r="S71">
        <v>670559.99999999977</v>
      </c>
      <c r="T71">
        <v>171519.99999999994</v>
      </c>
      <c r="U71">
        <v>3</v>
      </c>
      <c r="V71">
        <v>3</v>
      </c>
      <c r="W71">
        <v>3</v>
      </c>
    </row>
    <row r="72" spans="1:23" x14ac:dyDescent="0.3">
      <c r="A72" s="1">
        <v>41091</v>
      </c>
      <c r="B72">
        <v>166923</v>
      </c>
      <c r="C72">
        <v>16992</v>
      </c>
      <c r="D72">
        <v>42788</v>
      </c>
      <c r="E72" s="2">
        <v>0.35856666666666698</v>
      </c>
      <c r="F72">
        <v>16.759063749999999</v>
      </c>
      <c r="G72" s="3">
        <v>5.9</v>
      </c>
      <c r="H72">
        <v>-0.42770221904080175</v>
      </c>
      <c r="I72">
        <v>-0.1927119798287909</v>
      </c>
      <c r="J72">
        <v>167297</v>
      </c>
      <c r="K72">
        <v>0.9753359333345315</v>
      </c>
      <c r="L72" s="4">
        <v>68675</v>
      </c>
      <c r="M72">
        <v>76771</v>
      </c>
      <c r="N72" s="5">
        <v>70411.637316806504</v>
      </c>
      <c r="O72" s="5">
        <v>78712.367068781241</v>
      </c>
      <c r="P72" s="5">
        <v>1</v>
      </c>
      <c r="Q72">
        <f t="shared" si="1"/>
        <v>-0.24951825821785567</v>
      </c>
      <c r="R72" s="3">
        <v>6.1190939999999996</v>
      </c>
      <c r="S72">
        <v>667692.00000000035</v>
      </c>
      <c r="T72">
        <v>171151.99999999994</v>
      </c>
      <c r="U72">
        <v>3</v>
      </c>
      <c r="V72">
        <v>3</v>
      </c>
      <c r="W72">
        <v>3</v>
      </c>
    </row>
    <row r="73" spans="1:23" x14ac:dyDescent="0.3">
      <c r="A73" s="1">
        <v>41183</v>
      </c>
      <c r="B73">
        <v>165754</v>
      </c>
      <c r="C73">
        <v>16760</v>
      </c>
      <c r="D73">
        <v>43098</v>
      </c>
      <c r="E73" s="2">
        <v>0.19513333333333299</v>
      </c>
      <c r="F73">
        <v>16.7713705</v>
      </c>
      <c r="G73" s="3">
        <v>6.2333333333333298</v>
      </c>
      <c r="H73">
        <v>-0.7003229033746099</v>
      </c>
      <c r="I73">
        <v>-0.18674875504462191</v>
      </c>
      <c r="J73">
        <v>167480</v>
      </c>
      <c r="K73">
        <v>0.98807268602869314</v>
      </c>
      <c r="L73" s="4">
        <v>71328</v>
      </c>
      <c r="M73">
        <v>76951</v>
      </c>
      <c r="N73" s="5">
        <v>72189.021120181715</v>
      </c>
      <c r="O73" s="5">
        <v>77879.897995445019</v>
      </c>
      <c r="P73" s="5">
        <v>1</v>
      </c>
      <c r="Q73">
        <f t="shared" si="1"/>
        <v>-7.7444956594409156E-2</v>
      </c>
      <c r="R73" s="3">
        <v>6.2389869999999998</v>
      </c>
      <c r="S73">
        <v>663016.00000000012</v>
      </c>
      <c r="T73">
        <v>172391.99999999997</v>
      </c>
      <c r="U73">
        <v>3</v>
      </c>
      <c r="V73">
        <v>3</v>
      </c>
      <c r="W73">
        <v>3</v>
      </c>
    </row>
    <row r="74" spans="1:23" x14ac:dyDescent="0.3">
      <c r="A74" s="1">
        <v>41275</v>
      </c>
      <c r="B74">
        <v>166290</v>
      </c>
      <c r="C74">
        <v>16142</v>
      </c>
      <c r="D74">
        <v>43081</v>
      </c>
      <c r="E74" s="2">
        <v>0.211466666666667</v>
      </c>
      <c r="F74">
        <v>16.783717833299999</v>
      </c>
      <c r="G74" s="3">
        <v>6.7666666666666702</v>
      </c>
      <c r="H74">
        <v>0.32337077838242212</v>
      </c>
      <c r="I74">
        <v>-7.6641828209979806E-2</v>
      </c>
      <c r="J74">
        <v>167707</v>
      </c>
      <c r="K74">
        <v>0.98620482289975342</v>
      </c>
      <c r="L74" s="4">
        <v>72543</v>
      </c>
      <c r="M74">
        <v>77180</v>
      </c>
      <c r="N74" s="5">
        <v>73557.742079075106</v>
      </c>
      <c r="O74" s="5">
        <v>78259.605112319812</v>
      </c>
      <c r="P74" s="5">
        <v>1</v>
      </c>
      <c r="Q74">
        <f t="shared" ref="Q74:Q105" si="2">AVERAGE(H71:H77)</f>
        <v>4.3526151352559009E-2</v>
      </c>
      <c r="R74" s="3">
        <v>6.34755</v>
      </c>
      <c r="S74">
        <v>665160.00000000035</v>
      </c>
      <c r="T74">
        <v>172323.99999999994</v>
      </c>
      <c r="U74">
        <v>3</v>
      </c>
      <c r="V74">
        <v>3</v>
      </c>
      <c r="W74">
        <v>3</v>
      </c>
    </row>
    <row r="75" spans="1:23" x14ac:dyDescent="0.3">
      <c r="A75" s="1">
        <v>41365</v>
      </c>
      <c r="B75">
        <v>165988</v>
      </c>
      <c r="C75">
        <v>16211</v>
      </c>
      <c r="D75">
        <v>42865</v>
      </c>
      <c r="E75" s="2">
        <v>0.20680000000000001</v>
      </c>
      <c r="F75">
        <v>16.796146333299998</v>
      </c>
      <c r="G75" s="3">
        <v>7.1333333333333302</v>
      </c>
      <c r="H75">
        <v>-0.18161043959348128</v>
      </c>
      <c r="I75">
        <v>0.13597285402107068</v>
      </c>
      <c r="J75">
        <v>167983</v>
      </c>
      <c r="K75">
        <v>0.99371641323469162</v>
      </c>
      <c r="L75" s="4">
        <v>72232</v>
      </c>
      <c r="M75">
        <v>76364</v>
      </c>
      <c r="N75" s="5">
        <v>72688.746042620274</v>
      </c>
      <c r="O75" s="5">
        <v>76846.874000424388</v>
      </c>
      <c r="P75" s="5">
        <v>1</v>
      </c>
      <c r="Q75">
        <f t="shared" si="2"/>
        <v>2.2506764722572289E-2</v>
      </c>
      <c r="R75" s="3">
        <v>6.4416700000000002</v>
      </c>
      <c r="S75">
        <v>663951.99999999977</v>
      </c>
      <c r="T75">
        <v>171460.00000000006</v>
      </c>
      <c r="U75">
        <v>1</v>
      </c>
      <c r="V75">
        <v>1</v>
      </c>
      <c r="W75">
        <v>0</v>
      </c>
    </row>
    <row r="76" spans="1:23" x14ac:dyDescent="0.3">
      <c r="A76" s="1">
        <v>41456</v>
      </c>
      <c r="B76">
        <v>166989</v>
      </c>
      <c r="C76">
        <v>16540</v>
      </c>
      <c r="D76">
        <v>42922</v>
      </c>
      <c r="E76" s="2">
        <v>0.2235</v>
      </c>
      <c r="F76">
        <v>16.8085748333</v>
      </c>
      <c r="G76" s="3">
        <v>7.5333333333333297</v>
      </c>
      <c r="H76">
        <v>0.60305564257657185</v>
      </c>
      <c r="I76">
        <v>0.25711449509468354</v>
      </c>
      <c r="J76">
        <v>168312</v>
      </c>
      <c r="K76">
        <v>0.99158028373126372</v>
      </c>
      <c r="L76" s="4">
        <v>72318</v>
      </c>
      <c r="M76">
        <v>77687</v>
      </c>
      <c r="N76" s="5">
        <v>72932.067313673513</v>
      </c>
      <c r="O76" s="5">
        <v>78346.656619338944</v>
      </c>
      <c r="P76" s="5">
        <v>0</v>
      </c>
      <c r="Q76">
        <f t="shared" si="2"/>
        <v>0.16716469606491366</v>
      </c>
      <c r="R76" s="3">
        <v>6.5184949999999997</v>
      </c>
      <c r="S76">
        <v>667956.00000000058</v>
      </c>
      <c r="T76">
        <v>171687.99999999997</v>
      </c>
      <c r="U76">
        <v>0</v>
      </c>
      <c r="V76">
        <v>0</v>
      </c>
      <c r="W76">
        <v>0</v>
      </c>
    </row>
    <row r="77" spans="1:23" x14ac:dyDescent="0.3">
      <c r="A77" s="1">
        <v>41548</v>
      </c>
      <c r="B77">
        <v>168050</v>
      </c>
      <c r="C77">
        <v>16819</v>
      </c>
      <c r="D77">
        <v>42820</v>
      </c>
      <c r="E77" s="2">
        <v>0.2409</v>
      </c>
      <c r="F77">
        <v>16.821003333299998</v>
      </c>
      <c r="G77" s="3">
        <v>7.6333333333333302</v>
      </c>
      <c r="H77">
        <v>0.6353711921144507</v>
      </c>
      <c r="I77">
        <v>0.30942099948931673</v>
      </c>
      <c r="J77">
        <v>168699</v>
      </c>
      <c r="K77">
        <v>0.98722404046414758</v>
      </c>
      <c r="L77" s="4">
        <v>71196</v>
      </c>
      <c r="M77">
        <v>76830</v>
      </c>
      <c r="N77" s="5">
        <v>72117.368582846597</v>
      </c>
      <c r="O77" s="5">
        <v>77824.279850273961</v>
      </c>
      <c r="P77" s="5">
        <v>0</v>
      </c>
      <c r="Q77">
        <f t="shared" si="2"/>
        <v>0.30290967235020366</v>
      </c>
      <c r="R77" s="3">
        <v>6.5756059999999996</v>
      </c>
      <c r="S77">
        <v>672200.00000000035</v>
      </c>
      <c r="T77">
        <v>171279.99999999997</v>
      </c>
      <c r="U77">
        <v>0</v>
      </c>
      <c r="V77">
        <v>0</v>
      </c>
      <c r="W77">
        <v>0</v>
      </c>
    </row>
    <row r="78" spans="1:23" x14ac:dyDescent="0.3">
      <c r="A78" s="1">
        <v>41640</v>
      </c>
      <c r="B78">
        <v>167891</v>
      </c>
      <c r="C78">
        <v>16956</v>
      </c>
      <c r="D78">
        <v>43167</v>
      </c>
      <c r="E78" s="2">
        <v>0.29513333333333303</v>
      </c>
      <c r="F78">
        <v>16.835242083299999</v>
      </c>
      <c r="G78" s="3">
        <v>7.8333333333333304</v>
      </c>
      <c r="H78">
        <v>-9.4614698006545678E-2</v>
      </c>
      <c r="I78">
        <v>0.39572147353249704</v>
      </c>
      <c r="J78">
        <v>169149</v>
      </c>
      <c r="K78">
        <v>0.99633690906600114</v>
      </c>
      <c r="L78" s="4">
        <v>71889</v>
      </c>
      <c r="M78">
        <v>76891</v>
      </c>
      <c r="N78" s="5">
        <v>72153.304114158644</v>
      </c>
      <c r="O78" s="5">
        <v>77173.694259786222</v>
      </c>
      <c r="P78" s="5">
        <v>0</v>
      </c>
      <c r="Q78">
        <f t="shared" si="2"/>
        <v>0.38472370286646046</v>
      </c>
      <c r="R78" s="3">
        <v>6.6112140000000004</v>
      </c>
      <c r="S78">
        <v>671564</v>
      </c>
      <c r="T78">
        <v>172668.00000000041</v>
      </c>
      <c r="U78">
        <v>0</v>
      </c>
      <c r="V78">
        <v>0</v>
      </c>
      <c r="W78">
        <v>0</v>
      </c>
    </row>
    <row r="79" spans="1:23" x14ac:dyDescent="0.3">
      <c r="A79" s="1">
        <v>41730</v>
      </c>
      <c r="B79">
        <v>168873</v>
      </c>
      <c r="C79">
        <v>16705</v>
      </c>
      <c r="D79">
        <v>43252</v>
      </c>
      <c r="E79" s="2">
        <v>0.29856666666666698</v>
      </c>
      <c r="F79">
        <v>16.8531013333</v>
      </c>
      <c r="G79" s="3">
        <v>7.56666666666667</v>
      </c>
      <c r="H79">
        <v>0.5849033003555878</v>
      </c>
      <c r="I79">
        <v>0.45432414341642657</v>
      </c>
      <c r="J79">
        <v>169664</v>
      </c>
      <c r="K79">
        <v>0.98726853907966339</v>
      </c>
      <c r="L79" s="4">
        <v>73278</v>
      </c>
      <c r="M79">
        <v>77208</v>
      </c>
      <c r="N79" s="5">
        <v>74222.966801221191</v>
      </c>
      <c r="O79" s="5">
        <v>78203.646671425056</v>
      </c>
      <c r="P79" s="5">
        <v>0</v>
      </c>
      <c r="Q79">
        <f t="shared" si="2"/>
        <v>0.49572396916411243</v>
      </c>
      <c r="R79" s="3">
        <v>6.6241890000000003</v>
      </c>
      <c r="S79">
        <v>675491.99999999953</v>
      </c>
      <c r="T79">
        <v>173007.99999999997</v>
      </c>
      <c r="U79">
        <v>0</v>
      </c>
      <c r="V79">
        <v>0</v>
      </c>
      <c r="W79">
        <v>0</v>
      </c>
    </row>
    <row r="80" spans="1:23" x14ac:dyDescent="0.3">
      <c r="A80" s="1">
        <v>41821</v>
      </c>
      <c r="B80">
        <v>169295</v>
      </c>
      <c r="C80">
        <v>16534</v>
      </c>
      <c r="D80">
        <v>43257</v>
      </c>
      <c r="E80" s="2">
        <v>0.164566666666667</v>
      </c>
      <c r="F80">
        <v>16.870960583299997</v>
      </c>
      <c r="G80" s="3">
        <v>7.2</v>
      </c>
      <c r="H80">
        <v>0.24989193062242041</v>
      </c>
      <c r="I80">
        <v>0.44632818989155287</v>
      </c>
      <c r="J80">
        <v>170246</v>
      </c>
      <c r="K80">
        <v>0.99113972651289173</v>
      </c>
      <c r="L80" s="4">
        <v>73478</v>
      </c>
      <c r="M80">
        <v>76628</v>
      </c>
      <c r="N80" s="5">
        <v>74134.855091033693</v>
      </c>
      <c r="O80" s="5">
        <v>77313.014452158881</v>
      </c>
      <c r="P80" s="5">
        <v>0</v>
      </c>
      <c r="Q80">
        <f t="shared" si="2"/>
        <v>0.45380318246147722</v>
      </c>
      <c r="R80" s="3">
        <v>6.614166</v>
      </c>
      <c r="S80">
        <v>677180.00000000012</v>
      </c>
      <c r="T80">
        <v>173027.99999999997</v>
      </c>
      <c r="U80">
        <v>0</v>
      </c>
      <c r="V80">
        <v>0</v>
      </c>
      <c r="W80">
        <v>0</v>
      </c>
    </row>
    <row r="81" spans="1:23" x14ac:dyDescent="0.3">
      <c r="A81" s="1">
        <v>41913</v>
      </c>
      <c r="B81">
        <v>170812</v>
      </c>
      <c r="C81">
        <v>16283</v>
      </c>
      <c r="D81">
        <v>42865</v>
      </c>
      <c r="E81" s="2">
        <v>8.1466666666666701E-2</v>
      </c>
      <c r="F81">
        <v>16.888819833299998</v>
      </c>
      <c r="G81" s="3">
        <v>7.1333333333333302</v>
      </c>
      <c r="H81">
        <v>0.89606899199621959</v>
      </c>
      <c r="I81">
        <v>0.52717315662448716</v>
      </c>
      <c r="J81">
        <v>170897</v>
      </c>
      <c r="K81">
        <v>0.99354260824766405</v>
      </c>
      <c r="L81" s="4">
        <v>74357</v>
      </c>
      <c r="M81">
        <v>77356</v>
      </c>
      <c r="N81" s="5">
        <v>74840.272961363284</v>
      </c>
      <c r="O81" s="5">
        <v>77858.764544013582</v>
      </c>
      <c r="P81" s="5">
        <v>0</v>
      </c>
      <c r="Q81">
        <f t="shared" si="2"/>
        <v>0.41201943950003594</v>
      </c>
      <c r="R81" s="3">
        <v>6.581366</v>
      </c>
      <c r="S81">
        <v>683248</v>
      </c>
      <c r="T81">
        <v>171460.00000000006</v>
      </c>
      <c r="U81">
        <v>0</v>
      </c>
      <c r="V81">
        <v>0</v>
      </c>
      <c r="W81">
        <v>0</v>
      </c>
    </row>
    <row r="82" spans="1:23" x14ac:dyDescent="0.3">
      <c r="A82" s="1">
        <v>42005</v>
      </c>
      <c r="B82">
        <v>171829</v>
      </c>
      <c r="C82">
        <v>17260</v>
      </c>
      <c r="D82">
        <v>43095</v>
      </c>
      <c r="E82" s="2">
        <v>4.6033333333333301E-2</v>
      </c>
      <c r="F82">
        <v>16.907258833299998</v>
      </c>
      <c r="G82" s="3">
        <v>7.1</v>
      </c>
      <c r="H82">
        <v>0.59539142449008264</v>
      </c>
      <c r="I82">
        <v>0.478769494830242</v>
      </c>
      <c r="J82">
        <v>171617</v>
      </c>
      <c r="K82">
        <v>0.98808117372504056</v>
      </c>
      <c r="L82" s="4">
        <v>73371</v>
      </c>
      <c r="M82">
        <v>77549</v>
      </c>
      <c r="N82" s="5">
        <v>74256.044899016968</v>
      </c>
      <c r="O82" s="5">
        <v>78484.442434665834</v>
      </c>
      <c r="P82" s="5">
        <v>0</v>
      </c>
      <c r="Q82">
        <f t="shared" si="2"/>
        <v>0.42784860535416902</v>
      </c>
      <c r="R82" s="3">
        <v>6.5263809999999998</v>
      </c>
      <c r="S82">
        <v>687315.99999999977</v>
      </c>
      <c r="T82">
        <v>172380.00000000003</v>
      </c>
      <c r="U82">
        <v>1</v>
      </c>
      <c r="V82">
        <v>0</v>
      </c>
      <c r="W82">
        <v>1</v>
      </c>
    </row>
    <row r="83" spans="1:23" x14ac:dyDescent="0.3">
      <c r="A83" s="1">
        <v>42095</v>
      </c>
      <c r="B83">
        <v>172361</v>
      </c>
      <c r="C83">
        <v>17483</v>
      </c>
      <c r="D83">
        <v>43050</v>
      </c>
      <c r="E83" s="2">
        <v>-6.5333333333333302E-3</v>
      </c>
      <c r="F83">
        <v>16.926857333299999</v>
      </c>
      <c r="G83" s="3">
        <v>6.93333333333333</v>
      </c>
      <c r="H83">
        <v>0.30961013565812523</v>
      </c>
      <c r="I83">
        <v>0.43202900130023503</v>
      </c>
      <c r="J83">
        <v>172406</v>
      </c>
      <c r="K83">
        <v>0.99946043478513125</v>
      </c>
      <c r="L83" s="4">
        <v>72727</v>
      </c>
      <c r="M83">
        <v>76944</v>
      </c>
      <c r="N83" s="5">
        <v>72766.262143868851</v>
      </c>
      <c r="O83" s="5">
        <v>76985.538718740558</v>
      </c>
      <c r="P83" s="5">
        <v>1</v>
      </c>
      <c r="Q83">
        <f t="shared" si="2"/>
        <v>0.47518969111510795</v>
      </c>
      <c r="R83" s="3">
        <v>6.4501429999999997</v>
      </c>
      <c r="S83">
        <v>689444.00000000012</v>
      </c>
      <c r="T83">
        <v>172199.99999999994</v>
      </c>
      <c r="U83">
        <v>3</v>
      </c>
      <c r="V83">
        <v>3</v>
      </c>
      <c r="W83">
        <v>3</v>
      </c>
    </row>
    <row r="84" spans="1:23" x14ac:dyDescent="0.3">
      <c r="A84" s="1">
        <v>42186</v>
      </c>
      <c r="B84">
        <v>172952</v>
      </c>
      <c r="C84">
        <v>17315</v>
      </c>
      <c r="D84">
        <v>43032</v>
      </c>
      <c r="E84" s="2">
        <v>-2.7799999999999998E-2</v>
      </c>
      <c r="F84">
        <v>16.9464558333</v>
      </c>
      <c r="G84" s="3">
        <v>6.8</v>
      </c>
      <c r="H84">
        <v>0.3428849913843619</v>
      </c>
      <c r="I84">
        <v>0.43607338303742293</v>
      </c>
      <c r="J84">
        <v>173261</v>
      </c>
      <c r="K84">
        <v>1.0075859197927748</v>
      </c>
      <c r="L84" s="4">
        <v>73205</v>
      </c>
      <c r="M84">
        <v>76762</v>
      </c>
      <c r="N84" s="5">
        <v>72653.853693247031</v>
      </c>
      <c r="O84" s="5">
        <v>76184.073727218478</v>
      </c>
      <c r="P84" s="5">
        <v>1</v>
      </c>
      <c r="Q84">
        <f t="shared" si="2"/>
        <v>0.4727981260663926</v>
      </c>
      <c r="R84" s="3">
        <v>6.3539440000000003</v>
      </c>
      <c r="S84">
        <v>691807.99999999662</v>
      </c>
      <c r="T84">
        <v>172128.00000000026</v>
      </c>
      <c r="U84">
        <v>3</v>
      </c>
      <c r="V84">
        <v>3</v>
      </c>
      <c r="W84">
        <v>3</v>
      </c>
    </row>
    <row r="85" spans="1:23" x14ac:dyDescent="0.3">
      <c r="A85" s="1">
        <v>42278</v>
      </c>
      <c r="B85">
        <v>172980</v>
      </c>
      <c r="C85">
        <v>17090</v>
      </c>
      <c r="D85">
        <v>43154</v>
      </c>
      <c r="E85" s="2">
        <v>-8.9166666666666602E-2</v>
      </c>
      <c r="F85">
        <v>16.966054333299997</v>
      </c>
      <c r="G85" s="3">
        <v>6.7333333333333298</v>
      </c>
      <c r="H85">
        <v>1.6189462972385403E-2</v>
      </c>
      <c r="I85">
        <v>0.36362529319568926</v>
      </c>
      <c r="J85">
        <v>174179</v>
      </c>
      <c r="K85">
        <v>1.0047230893744941</v>
      </c>
      <c r="L85" s="4">
        <v>74880</v>
      </c>
      <c r="M85">
        <v>77212</v>
      </c>
      <c r="N85" s="5">
        <v>74527.997606402874</v>
      </c>
      <c r="O85" s="5">
        <v>76849.035138696301</v>
      </c>
      <c r="P85" s="5">
        <v>1</v>
      </c>
      <c r="Q85">
        <f t="shared" si="2"/>
        <v>0.50514045702909149</v>
      </c>
      <c r="R85" s="3">
        <v>6.2393729999999996</v>
      </c>
      <c r="S85">
        <v>691920.00000000279</v>
      </c>
      <c r="T85">
        <v>172615.9999999993</v>
      </c>
      <c r="U85">
        <v>3</v>
      </c>
      <c r="V85">
        <v>3</v>
      </c>
      <c r="W85">
        <v>2</v>
      </c>
    </row>
    <row r="86" spans="1:23" x14ac:dyDescent="0.3">
      <c r="A86" s="1">
        <v>42370</v>
      </c>
      <c r="B86">
        <v>174565</v>
      </c>
      <c r="C86">
        <v>17422</v>
      </c>
      <c r="D86">
        <v>43417</v>
      </c>
      <c r="E86" s="2">
        <v>-0.18606666666666699</v>
      </c>
      <c r="F86">
        <v>16.98765225</v>
      </c>
      <c r="G86" s="3">
        <v>6.4666666666666703</v>
      </c>
      <c r="H86">
        <v>0.91629090068215979</v>
      </c>
      <c r="I86">
        <v>0.52619632781108661</v>
      </c>
      <c r="J86">
        <v>175154</v>
      </c>
      <c r="K86">
        <v>1.0014149457222239</v>
      </c>
      <c r="L86" s="4">
        <v>74967</v>
      </c>
      <c r="M86">
        <v>77556</v>
      </c>
      <c r="N86" s="5">
        <v>74861.075641260322</v>
      </c>
      <c r="O86" s="5">
        <v>77446.417522824515</v>
      </c>
      <c r="P86" s="5">
        <v>0</v>
      </c>
      <c r="Q86">
        <f t="shared" si="2"/>
        <v>0.54046705043528098</v>
      </c>
      <c r="R86" s="3">
        <v>6.1083030000000003</v>
      </c>
      <c r="S86">
        <v>698259.99999999651</v>
      </c>
      <c r="T86">
        <v>173667.99999999997</v>
      </c>
      <c r="U86">
        <v>0</v>
      </c>
      <c r="V86">
        <v>0</v>
      </c>
      <c r="W86">
        <v>0</v>
      </c>
    </row>
    <row r="87" spans="1:23" x14ac:dyDescent="0.3">
      <c r="A87" s="1">
        <v>42461</v>
      </c>
      <c r="B87">
        <v>174972</v>
      </c>
      <c r="C87">
        <v>17721</v>
      </c>
      <c r="D87">
        <v>43504</v>
      </c>
      <c r="E87" s="2">
        <v>-0.2581</v>
      </c>
      <c r="F87">
        <v>17.013248999999998</v>
      </c>
      <c r="G87" s="3">
        <v>6.2666666666666702</v>
      </c>
      <c r="H87">
        <v>0.23315097528141379</v>
      </c>
      <c r="I87">
        <v>0.62615484520089593</v>
      </c>
      <c r="J87">
        <v>176179</v>
      </c>
      <c r="K87">
        <v>1.0053379969366527</v>
      </c>
      <c r="L87" s="4">
        <v>78044</v>
      </c>
      <c r="M87">
        <v>77478</v>
      </c>
      <c r="N87" s="5">
        <v>77629.613361681812</v>
      </c>
      <c r="O87" s="5">
        <v>77066.618625856994</v>
      </c>
      <c r="P87" s="5">
        <v>0</v>
      </c>
      <c r="Q87">
        <f t="shared" si="2"/>
        <v>0.56877570033125902</v>
      </c>
      <c r="R87" s="3">
        <v>5.9629089999999998</v>
      </c>
      <c r="S87">
        <v>699888.00000000186</v>
      </c>
      <c r="T87">
        <v>174016.00000000058</v>
      </c>
      <c r="U87">
        <v>0</v>
      </c>
      <c r="V87">
        <v>0</v>
      </c>
      <c r="W87">
        <v>0</v>
      </c>
    </row>
    <row r="88" spans="1:23" x14ac:dyDescent="0.3">
      <c r="A88" s="1">
        <v>42552</v>
      </c>
      <c r="B88">
        <v>176936</v>
      </c>
      <c r="C88">
        <v>18259</v>
      </c>
      <c r="D88">
        <v>43704</v>
      </c>
      <c r="E88" s="2">
        <v>-0.29809999999999998</v>
      </c>
      <c r="F88">
        <v>17.03884575</v>
      </c>
      <c r="G88" s="3">
        <v>5.8333333333333304</v>
      </c>
      <c r="H88">
        <v>1.122465308735112</v>
      </c>
      <c r="I88">
        <v>0.72447108959241313</v>
      </c>
      <c r="J88">
        <v>177247</v>
      </c>
      <c r="K88">
        <v>1.0055161188226251</v>
      </c>
      <c r="L88" s="4">
        <v>78468</v>
      </c>
      <c r="M88">
        <v>77998</v>
      </c>
      <c r="N88" s="5">
        <v>78037.535680561181</v>
      </c>
      <c r="O88" s="5">
        <v>77570.114033904407</v>
      </c>
      <c r="P88" s="5">
        <v>0</v>
      </c>
      <c r="Q88">
        <f t="shared" si="2"/>
        <v>0.64565534867903995</v>
      </c>
      <c r="R88" s="3">
        <v>5.805593</v>
      </c>
      <c r="S88">
        <v>707743.99999999744</v>
      </c>
      <c r="T88">
        <v>174815.99999999959</v>
      </c>
      <c r="U88">
        <v>0</v>
      </c>
      <c r="V88">
        <v>0</v>
      </c>
      <c r="W88">
        <v>0</v>
      </c>
    </row>
    <row r="89" spans="1:23" x14ac:dyDescent="0.3">
      <c r="A89" s="1">
        <v>42644</v>
      </c>
      <c r="B89">
        <v>178427</v>
      </c>
      <c r="C89">
        <v>18563</v>
      </c>
      <c r="D89">
        <v>44018</v>
      </c>
      <c r="E89" s="2">
        <v>-0.3125</v>
      </c>
      <c r="F89">
        <v>17.064442499999998</v>
      </c>
      <c r="G89" s="3">
        <v>5.5333333333333297</v>
      </c>
      <c r="H89">
        <v>0.84267757833340873</v>
      </c>
      <c r="I89">
        <v>0.71742141541974691</v>
      </c>
      <c r="J89">
        <v>178345</v>
      </c>
      <c r="K89">
        <v>1.0068935755238837</v>
      </c>
      <c r="L89" s="4">
        <v>77999</v>
      </c>
      <c r="M89">
        <v>75869</v>
      </c>
      <c r="N89" s="5">
        <v>77464.989246174649</v>
      </c>
      <c r="O89" s="5">
        <v>75349.572034487937</v>
      </c>
      <c r="P89" s="5">
        <v>0</v>
      </c>
      <c r="Q89">
        <f t="shared" si="2"/>
        <v>0.74733888534763349</v>
      </c>
      <c r="R89" s="3">
        <v>5.6389509999999996</v>
      </c>
      <c r="S89">
        <v>713708.00000000081</v>
      </c>
      <c r="T89">
        <v>176072.0000000007</v>
      </c>
      <c r="U89">
        <v>0</v>
      </c>
      <c r="V89">
        <v>0</v>
      </c>
      <c r="W89">
        <v>0</v>
      </c>
    </row>
    <row r="90" spans="1:23" x14ac:dyDescent="0.3">
      <c r="A90" s="1">
        <v>42736</v>
      </c>
      <c r="B90">
        <v>179333</v>
      </c>
      <c r="C90">
        <v>18239</v>
      </c>
      <c r="D90">
        <v>43698</v>
      </c>
      <c r="E90" s="2">
        <v>-0.32779999999999998</v>
      </c>
      <c r="F90">
        <v>17.0898050833</v>
      </c>
      <c r="G90" s="3">
        <v>5.2333333333333298</v>
      </c>
      <c r="H90">
        <v>0.50777068492997135</v>
      </c>
      <c r="I90">
        <v>0.81638606429397209</v>
      </c>
      <c r="J90">
        <v>179462</v>
      </c>
      <c r="K90">
        <v>1.0102936994306682</v>
      </c>
      <c r="L90" s="4">
        <v>79274</v>
      </c>
      <c r="M90">
        <v>77202</v>
      </c>
      <c r="N90" s="5">
        <v>78466.291579046127</v>
      </c>
      <c r="O90" s="5">
        <v>76415.402811584121</v>
      </c>
      <c r="P90" s="5">
        <v>0</v>
      </c>
      <c r="Q90">
        <f t="shared" si="2"/>
        <v>0.72956253455757225</v>
      </c>
      <c r="R90" s="3">
        <v>5.4655930000000001</v>
      </c>
      <c r="S90">
        <v>717332</v>
      </c>
      <c r="T90">
        <v>174792.00000000081</v>
      </c>
      <c r="U90">
        <v>0</v>
      </c>
      <c r="V90">
        <v>0</v>
      </c>
      <c r="W90">
        <v>0</v>
      </c>
    </row>
    <row r="91" spans="1:23" x14ac:dyDescent="0.3">
      <c r="A91" s="1">
        <v>42826</v>
      </c>
      <c r="B91">
        <v>180913</v>
      </c>
      <c r="C91">
        <v>18355</v>
      </c>
      <c r="D91">
        <v>43913</v>
      </c>
      <c r="E91" s="2">
        <v>-0.32996666666666702</v>
      </c>
      <c r="F91">
        <v>17.114699333299999</v>
      </c>
      <c r="G91" s="3">
        <v>5.0333333333333297</v>
      </c>
      <c r="H91">
        <v>0.88104252981882869</v>
      </c>
      <c r="I91">
        <v>0.75026429157729613</v>
      </c>
      <c r="J91">
        <v>180581</v>
      </c>
      <c r="K91">
        <v>1.0168202395626627</v>
      </c>
      <c r="L91" s="4">
        <v>79888</v>
      </c>
      <c r="M91">
        <v>78206</v>
      </c>
      <c r="N91" s="5">
        <v>78566.492770010227</v>
      </c>
      <c r="O91" s="5">
        <v>76912.316412620421</v>
      </c>
      <c r="P91" s="5">
        <v>0</v>
      </c>
      <c r="Q91">
        <f t="shared" si="2"/>
        <v>0.76158875267123616</v>
      </c>
      <c r="R91" s="3">
        <v>5.2880599999999998</v>
      </c>
      <c r="S91">
        <v>723651.99999999907</v>
      </c>
      <c r="T91">
        <v>175652.00000000049</v>
      </c>
      <c r="U91">
        <v>0</v>
      </c>
      <c r="V91">
        <v>0</v>
      </c>
      <c r="W91">
        <v>0</v>
      </c>
    </row>
    <row r="92" spans="1:23" x14ac:dyDescent="0.3">
      <c r="A92" s="1">
        <v>42917</v>
      </c>
      <c r="B92">
        <v>182230</v>
      </c>
      <c r="C92">
        <v>18554</v>
      </c>
      <c r="D92">
        <v>44296</v>
      </c>
      <c r="E92" s="2">
        <v>-0.329633333333333</v>
      </c>
      <c r="F92">
        <v>17.139593583299998</v>
      </c>
      <c r="G92" s="3">
        <v>4.7333333333333298</v>
      </c>
      <c r="H92">
        <v>0.72797421965254017</v>
      </c>
      <c r="I92">
        <v>0.6731956763260265</v>
      </c>
      <c r="J92">
        <v>181684</v>
      </c>
      <c r="K92">
        <v>1.0188059046260221</v>
      </c>
      <c r="L92" s="4">
        <v>81187</v>
      </c>
      <c r="M92">
        <v>78747</v>
      </c>
      <c r="N92" s="5">
        <v>79688.387779615092</v>
      </c>
      <c r="O92" s="5">
        <v>77293.42718023021</v>
      </c>
      <c r="P92" s="5">
        <v>0</v>
      </c>
      <c r="Q92">
        <f t="shared" si="2"/>
        <v>0.68748677959257454</v>
      </c>
      <c r="R92" s="3">
        <v>5.108746</v>
      </c>
      <c r="S92">
        <v>728920.00000000151</v>
      </c>
      <c r="T92">
        <v>177183.99999999962</v>
      </c>
      <c r="U92">
        <v>0</v>
      </c>
      <c r="V92">
        <v>0</v>
      </c>
      <c r="W92">
        <v>0</v>
      </c>
    </row>
    <row r="93" spans="1:23" x14ac:dyDescent="0.3">
      <c r="A93" s="1">
        <v>43009</v>
      </c>
      <c r="B93">
        <v>183673</v>
      </c>
      <c r="C93">
        <v>18847</v>
      </c>
      <c r="D93">
        <v>44383</v>
      </c>
      <c r="E93" s="2">
        <v>-0.32879999999999998</v>
      </c>
      <c r="F93">
        <v>17.164487833299997</v>
      </c>
      <c r="G93" s="3">
        <v>4.43333333333333</v>
      </c>
      <c r="H93">
        <v>0.79185644515173137</v>
      </c>
      <c r="I93">
        <v>0.69239183877692834</v>
      </c>
      <c r="J93">
        <v>182753</v>
      </c>
      <c r="K93">
        <v>1.0236942827742781</v>
      </c>
      <c r="L93" s="4">
        <v>82818</v>
      </c>
      <c r="M93">
        <v>78805</v>
      </c>
      <c r="N93" s="5">
        <v>80901.106310331088</v>
      </c>
      <c r="O93" s="5">
        <v>76980.990639542622</v>
      </c>
      <c r="P93" s="5">
        <v>0</v>
      </c>
      <c r="Q93">
        <f t="shared" si="2"/>
        <v>0.59873451923536369</v>
      </c>
      <c r="R93" s="3">
        <v>4.9298859999999998</v>
      </c>
      <c r="S93">
        <v>734691.99999999674</v>
      </c>
      <c r="T93">
        <v>177532.00000000044</v>
      </c>
      <c r="U93">
        <v>0</v>
      </c>
      <c r="V93">
        <v>0</v>
      </c>
      <c r="W93">
        <v>0</v>
      </c>
    </row>
    <row r="94" spans="1:23" x14ac:dyDescent="0.3">
      <c r="A94" s="1">
        <v>43101</v>
      </c>
      <c r="B94">
        <v>184513</v>
      </c>
      <c r="C94">
        <v>18995</v>
      </c>
      <c r="D94">
        <v>44650</v>
      </c>
      <c r="E94" s="2">
        <v>-0.32829999999999998</v>
      </c>
      <c r="F94">
        <v>17.189507249999998</v>
      </c>
      <c r="G94" s="3">
        <v>4.06666666666667</v>
      </c>
      <c r="H94">
        <v>0.45733450207706089</v>
      </c>
      <c r="I94">
        <v>0.56046568397974927</v>
      </c>
      <c r="J94">
        <v>183762</v>
      </c>
      <c r="K94">
        <v>1.034967725851295</v>
      </c>
      <c r="L94" s="4">
        <v>83851</v>
      </c>
      <c r="M94">
        <v>79939</v>
      </c>
      <c r="N94" s="5">
        <v>81017.985300971384</v>
      </c>
      <c r="O94" s="5">
        <v>77238.157290602991</v>
      </c>
      <c r="P94" s="5">
        <v>0</v>
      </c>
      <c r="Q94">
        <f t="shared" si="2"/>
        <v>0.58424850586866139</v>
      </c>
      <c r="R94" s="3">
        <v>4.7534749999999999</v>
      </c>
      <c r="S94">
        <v>738052.00000000058</v>
      </c>
      <c r="T94">
        <v>178599.9999999991</v>
      </c>
      <c r="U94">
        <v>1</v>
      </c>
      <c r="V94">
        <v>0</v>
      </c>
      <c r="W94">
        <v>1</v>
      </c>
    </row>
    <row r="95" spans="1:23" x14ac:dyDescent="0.3">
      <c r="A95" s="1">
        <v>43191</v>
      </c>
      <c r="B95">
        <v>185627</v>
      </c>
      <c r="C95">
        <v>18917</v>
      </c>
      <c r="D95">
        <v>44823</v>
      </c>
      <c r="E95" s="2">
        <v>-0.32523333333333299</v>
      </c>
      <c r="F95">
        <v>17.214777000000002</v>
      </c>
      <c r="G95" s="3">
        <v>3.9</v>
      </c>
      <c r="H95">
        <v>0.60375149718448018</v>
      </c>
      <c r="I95">
        <v>0.49614455832185228</v>
      </c>
      <c r="J95">
        <v>184686</v>
      </c>
      <c r="K95">
        <v>1.0356198182376486</v>
      </c>
      <c r="L95" s="4">
        <v>84296</v>
      </c>
      <c r="M95">
        <v>81176</v>
      </c>
      <c r="N95" s="5">
        <v>81396.665567340649</v>
      </c>
      <c r="O95" s="5">
        <v>78383.976986979746</v>
      </c>
      <c r="P95" s="5">
        <v>1</v>
      </c>
      <c r="Q95">
        <f t="shared" si="2"/>
        <v>0.53081037286425292</v>
      </c>
      <c r="R95" s="3">
        <v>4.5811979999999997</v>
      </c>
      <c r="S95">
        <v>742507.99999999627</v>
      </c>
      <c r="T95">
        <v>179291.99999999939</v>
      </c>
      <c r="U95">
        <v>3</v>
      </c>
      <c r="V95">
        <v>3</v>
      </c>
      <c r="W95">
        <v>3</v>
      </c>
    </row>
    <row r="96" spans="1:23" x14ac:dyDescent="0.3">
      <c r="A96" s="1">
        <v>43282</v>
      </c>
      <c r="B96">
        <v>186038</v>
      </c>
      <c r="C96">
        <v>19051</v>
      </c>
      <c r="D96">
        <v>44823</v>
      </c>
      <c r="E96" s="2">
        <v>-0.31950000000000001</v>
      </c>
      <c r="F96">
        <v>17.240046750000001</v>
      </c>
      <c r="G96" s="3">
        <v>3.8</v>
      </c>
      <c r="H96">
        <v>0.22141175583293379</v>
      </c>
      <c r="I96">
        <v>0.43916838904909988</v>
      </c>
      <c r="J96">
        <v>185495</v>
      </c>
      <c r="K96">
        <v>1.0457433427579312</v>
      </c>
      <c r="L96" s="4">
        <v>85672</v>
      </c>
      <c r="M96">
        <v>81768</v>
      </c>
      <c r="N96" s="5">
        <v>81924.499537389231</v>
      </c>
      <c r="O96" s="5">
        <v>78191.269938524158</v>
      </c>
      <c r="P96" s="5">
        <v>1</v>
      </c>
      <c r="Q96">
        <f t="shared" si="2"/>
        <v>0.47787223851062788</v>
      </c>
      <c r="R96" s="3">
        <v>4.4143119999999998</v>
      </c>
      <c r="S96">
        <v>744152.00000000268</v>
      </c>
      <c r="T96">
        <v>179292.00000000038</v>
      </c>
      <c r="U96">
        <v>3</v>
      </c>
      <c r="V96">
        <v>3</v>
      </c>
      <c r="W96">
        <v>3</v>
      </c>
    </row>
    <row r="97" spans="1:23" x14ac:dyDescent="0.3">
      <c r="A97" s="1">
        <v>43374</v>
      </c>
      <c r="B97">
        <v>186794</v>
      </c>
      <c r="C97">
        <v>19099</v>
      </c>
      <c r="D97">
        <v>45061</v>
      </c>
      <c r="E97" s="2">
        <v>-0.31533333333333302</v>
      </c>
      <c r="F97">
        <v>17.265316500000001</v>
      </c>
      <c r="G97" s="3">
        <v>3.6</v>
      </c>
      <c r="H97">
        <v>0.40636859136305487</v>
      </c>
      <c r="I97">
        <v>0.41918294446912052</v>
      </c>
      <c r="J97">
        <v>186156</v>
      </c>
      <c r="K97">
        <v>1.0525391607867491</v>
      </c>
      <c r="L97" s="4">
        <v>84639</v>
      </c>
      <c r="M97">
        <v>84005</v>
      </c>
      <c r="N97" s="5">
        <v>80414.110137939439</v>
      </c>
      <c r="O97" s="5">
        <v>79811.757253011063</v>
      </c>
      <c r="P97" s="5">
        <v>1</v>
      </c>
      <c r="Q97">
        <f t="shared" si="2"/>
        <v>0.41206261723693888</v>
      </c>
      <c r="R97" s="3">
        <v>4.253647</v>
      </c>
      <c r="S97">
        <v>747175.99999999953</v>
      </c>
      <c r="T97">
        <v>180243.99999999945</v>
      </c>
      <c r="U97">
        <v>3</v>
      </c>
      <c r="V97">
        <v>3</v>
      </c>
      <c r="W97">
        <v>3</v>
      </c>
    </row>
    <row r="98" spans="1:23" x14ac:dyDescent="0.3">
      <c r="A98" s="1">
        <v>43466</v>
      </c>
      <c r="B98">
        <v>187741</v>
      </c>
      <c r="C98">
        <v>19158</v>
      </c>
      <c r="D98">
        <v>45362</v>
      </c>
      <c r="E98" s="2">
        <v>-0.30853333333333299</v>
      </c>
      <c r="F98">
        <v>17.292614833299996</v>
      </c>
      <c r="G98" s="3">
        <v>3.43333333333333</v>
      </c>
      <c r="H98">
        <v>0.50697559878796961</v>
      </c>
      <c r="I98">
        <v>0.36467046427940619</v>
      </c>
      <c r="J98">
        <v>186632</v>
      </c>
      <c r="K98">
        <v>1.0626820992750652</v>
      </c>
      <c r="L98" s="4">
        <v>88317</v>
      </c>
      <c r="M98">
        <v>84348</v>
      </c>
      <c r="N98" s="5">
        <v>83107.638738102032</v>
      </c>
      <c r="O98" s="5">
        <v>79372.749439874882</v>
      </c>
      <c r="P98" s="5">
        <v>1</v>
      </c>
      <c r="Q98">
        <f t="shared" si="2"/>
        <v>0.41149380272946839</v>
      </c>
      <c r="R98" s="3">
        <v>4.0996519999999999</v>
      </c>
      <c r="S98">
        <v>750963.99999999965</v>
      </c>
      <c r="T98">
        <v>181448.00000000061</v>
      </c>
      <c r="U98">
        <v>3</v>
      </c>
      <c r="V98">
        <v>3</v>
      </c>
      <c r="W98">
        <v>3</v>
      </c>
    </row>
    <row r="99" spans="1:23" x14ac:dyDescent="0.3">
      <c r="A99" s="1">
        <v>43556</v>
      </c>
      <c r="B99">
        <v>188412</v>
      </c>
      <c r="C99">
        <v>19401</v>
      </c>
      <c r="D99">
        <v>45433</v>
      </c>
      <c r="E99" s="2">
        <v>-0.31709999999999999</v>
      </c>
      <c r="F99">
        <v>17.323970333299997</v>
      </c>
      <c r="G99" s="3">
        <v>3.3333333333333299</v>
      </c>
      <c r="H99">
        <v>0.35740727917716431</v>
      </c>
      <c r="I99">
        <v>0.41105867321777295</v>
      </c>
      <c r="J99">
        <v>186883</v>
      </c>
      <c r="K99">
        <v>1.0689340381716663</v>
      </c>
      <c r="L99" s="4">
        <v>87786</v>
      </c>
      <c r="M99">
        <v>84303</v>
      </c>
      <c r="N99" s="5">
        <v>82124.805521350543</v>
      </c>
      <c r="O99" s="5">
        <v>78866.419245283018</v>
      </c>
      <c r="P99" s="5">
        <v>1</v>
      </c>
      <c r="Q99">
        <f t="shared" si="2"/>
        <v>0.11173989390799489</v>
      </c>
      <c r="R99" s="3">
        <v>3.9523640000000002</v>
      </c>
      <c r="S99">
        <v>753647.99999999849</v>
      </c>
      <c r="T99">
        <v>181731.99999999977</v>
      </c>
      <c r="U99">
        <v>3</v>
      </c>
      <c r="V99">
        <v>3</v>
      </c>
      <c r="W99">
        <v>3</v>
      </c>
    </row>
    <row r="100" spans="1:23" x14ac:dyDescent="0.3">
      <c r="A100" s="1">
        <v>43647</v>
      </c>
      <c r="B100">
        <v>189036</v>
      </c>
      <c r="C100">
        <v>19423</v>
      </c>
      <c r="D100">
        <v>45621</v>
      </c>
      <c r="E100" s="2">
        <v>-0.39673333333333299</v>
      </c>
      <c r="F100">
        <v>17.355325833299997</v>
      </c>
      <c r="G100" s="3">
        <v>3.4666666666666699</v>
      </c>
      <c r="H100">
        <v>0.33118909623590853</v>
      </c>
      <c r="I100">
        <v>3.0879782031995172E-2</v>
      </c>
      <c r="J100">
        <v>186865</v>
      </c>
      <c r="K100">
        <v>1.0768107662032629</v>
      </c>
      <c r="L100" s="4">
        <v>88514</v>
      </c>
      <c r="M100">
        <v>85748</v>
      </c>
      <c r="N100" s="5">
        <v>82200.143960384361</v>
      </c>
      <c r="O100" s="5">
        <v>79631.447503389732</v>
      </c>
      <c r="P100" s="5">
        <v>1</v>
      </c>
      <c r="Q100">
        <f t="shared" si="2"/>
        <v>-1.140157887101662</v>
      </c>
      <c r="R100" s="3">
        <v>3.811404</v>
      </c>
      <c r="S100">
        <v>756144.00000000291</v>
      </c>
      <c r="T100">
        <v>182484.00000000006</v>
      </c>
      <c r="U100">
        <v>3</v>
      </c>
      <c r="V100">
        <v>3</v>
      </c>
      <c r="W100">
        <v>3</v>
      </c>
    </row>
    <row r="101" spans="1:23" x14ac:dyDescent="0.3">
      <c r="A101" s="1">
        <v>43739</v>
      </c>
      <c r="B101">
        <v>189893</v>
      </c>
      <c r="C101">
        <v>19611</v>
      </c>
      <c r="D101">
        <v>45774</v>
      </c>
      <c r="E101" s="2">
        <v>-0.40296666666666697</v>
      </c>
      <c r="F101">
        <v>17.386681333299997</v>
      </c>
      <c r="G101" s="3">
        <v>3.4</v>
      </c>
      <c r="H101">
        <v>0.45335280052476779</v>
      </c>
      <c r="I101">
        <v>-1.7788898799725317</v>
      </c>
      <c r="J101">
        <v>186529</v>
      </c>
      <c r="K101">
        <v>1.0833890664742776</v>
      </c>
      <c r="L101" s="4">
        <v>90058</v>
      </c>
      <c r="M101">
        <v>85636</v>
      </c>
      <c r="N101" s="5">
        <v>83126.185030720182</v>
      </c>
      <c r="O101" s="5">
        <v>79044.548860631519</v>
      </c>
      <c r="P101" s="5">
        <v>1</v>
      </c>
      <c r="Q101">
        <f t="shared" si="2"/>
        <v>-9.0772705913088655E-2</v>
      </c>
      <c r="R101" s="3">
        <v>3.6760039999999998</v>
      </c>
      <c r="S101">
        <v>759571.99999999895</v>
      </c>
      <c r="T101">
        <v>183096.00000000047</v>
      </c>
      <c r="U101">
        <v>1</v>
      </c>
      <c r="V101">
        <v>3</v>
      </c>
      <c r="W101">
        <v>3</v>
      </c>
    </row>
    <row r="102" spans="1:23" x14ac:dyDescent="0.3">
      <c r="A102" s="1">
        <v>43831</v>
      </c>
      <c r="B102">
        <v>187055</v>
      </c>
      <c r="C102">
        <v>19179</v>
      </c>
      <c r="D102">
        <v>45098</v>
      </c>
      <c r="E102" s="2">
        <v>-0.40550000000000003</v>
      </c>
      <c r="F102">
        <v>17.407585000000001</v>
      </c>
      <c r="G102" s="3">
        <v>2.93333333333333</v>
      </c>
      <c r="H102">
        <v>-1.4945258645658344</v>
      </c>
      <c r="I102">
        <v>-0.299958363871351</v>
      </c>
      <c r="J102">
        <v>185823</v>
      </c>
      <c r="K102">
        <v>1.0899361150463767</v>
      </c>
      <c r="L102" s="4">
        <v>88592</v>
      </c>
      <c r="M102">
        <v>87554</v>
      </c>
      <c r="N102" s="5">
        <v>81281.828152130198</v>
      </c>
      <c r="O102" s="5">
        <v>80329.478756903642</v>
      </c>
      <c r="P102" s="5">
        <v>0</v>
      </c>
      <c r="Q102">
        <f t="shared" si="2"/>
        <v>-0.18117708891317916</v>
      </c>
      <c r="R102" s="3">
        <v>3.5451800000000002</v>
      </c>
      <c r="S102">
        <v>748219.99999999721</v>
      </c>
      <c r="T102">
        <v>180391.99999999916</v>
      </c>
      <c r="U102">
        <v>1</v>
      </c>
      <c r="V102">
        <v>3</v>
      </c>
      <c r="W102">
        <v>3</v>
      </c>
    </row>
    <row r="103" spans="1:23" x14ac:dyDescent="0.3">
      <c r="A103" s="1">
        <v>43922</v>
      </c>
      <c r="B103">
        <v>171077</v>
      </c>
      <c r="C103">
        <v>17514</v>
      </c>
      <c r="D103">
        <v>43716</v>
      </c>
      <c r="E103" s="2">
        <v>-0.30066666666666703</v>
      </c>
      <c r="F103">
        <v>17.348338469816902</v>
      </c>
      <c r="G103" s="3">
        <v>3.7666666666666702</v>
      </c>
      <c r="H103">
        <v>-8.5418727112346637</v>
      </c>
      <c r="I103">
        <v>-0.39136719956106514</v>
      </c>
      <c r="J103">
        <v>184687</v>
      </c>
      <c r="K103">
        <v>1.0908713620182724</v>
      </c>
      <c r="L103" s="4">
        <v>81702</v>
      </c>
      <c r="M103">
        <v>100008</v>
      </c>
      <c r="N103" s="5">
        <v>74896.090267544729</v>
      </c>
      <c r="O103" s="5">
        <v>91677.170638131429</v>
      </c>
      <c r="P103" s="5">
        <v>1</v>
      </c>
      <c r="Q103">
        <f t="shared" si="2"/>
        <v>-0.27094115026156956</v>
      </c>
      <c r="R103" s="3">
        <v>3.4177789999999999</v>
      </c>
      <c r="S103">
        <v>684308</v>
      </c>
      <c r="T103">
        <v>174863.99999999971</v>
      </c>
      <c r="U103">
        <v>3</v>
      </c>
      <c r="V103">
        <v>2</v>
      </c>
      <c r="W103">
        <v>1</v>
      </c>
    </row>
    <row r="104" spans="1:23" x14ac:dyDescent="0.3">
      <c r="A104" s="1">
        <v>44013</v>
      </c>
      <c r="B104">
        <v>184339</v>
      </c>
      <c r="C104">
        <v>19293</v>
      </c>
      <c r="D104">
        <v>46846</v>
      </c>
      <c r="E104" s="2">
        <v>-0.471733333333333</v>
      </c>
      <c r="F104">
        <v>17.3666608149186</v>
      </c>
      <c r="G104" s="3">
        <v>4.5</v>
      </c>
      <c r="H104">
        <v>7.7520648596830668</v>
      </c>
      <c r="I104">
        <v>-0.60254719958252323</v>
      </c>
      <c r="J104">
        <v>183060</v>
      </c>
      <c r="K104">
        <v>1.101600854946593</v>
      </c>
      <c r="L104" s="4">
        <v>88136</v>
      </c>
      <c r="M104">
        <v>95028</v>
      </c>
      <c r="N104" s="5">
        <v>80007.200070912208</v>
      </c>
      <c r="O104" s="5">
        <v>86263.549608997972</v>
      </c>
      <c r="P104" s="5">
        <v>1</v>
      </c>
      <c r="Q104">
        <f t="shared" si="2"/>
        <v>-0.39136719956106514</v>
      </c>
      <c r="R104" s="3">
        <v>3.2922609999999999</v>
      </c>
      <c r="S104">
        <v>736883.99999999744</v>
      </c>
      <c r="T104">
        <v>185967.99999999977</v>
      </c>
      <c r="U104">
        <v>3</v>
      </c>
      <c r="V104">
        <v>0</v>
      </c>
      <c r="W104">
        <v>0</v>
      </c>
    </row>
    <row r="105" spans="1:23" x14ac:dyDescent="0.3">
      <c r="A105" s="1">
        <v>44105</v>
      </c>
      <c r="B105">
        <v>184107</v>
      </c>
      <c r="C105">
        <v>18677</v>
      </c>
      <c r="D105">
        <v>46813</v>
      </c>
      <c r="E105" s="2">
        <v>-0.52270000000000005</v>
      </c>
      <c r="F105">
        <v>17.384983160020298</v>
      </c>
      <c r="G105" s="3">
        <v>4.06666666666667</v>
      </c>
      <c r="H105">
        <v>-0.12585508221266253</v>
      </c>
      <c r="I105">
        <v>-0.30522097792141983</v>
      </c>
      <c r="J105">
        <v>180875</v>
      </c>
      <c r="K105">
        <v>1.1131407279462486</v>
      </c>
      <c r="L105" s="4">
        <v>92343</v>
      </c>
      <c r="M105">
        <v>101846</v>
      </c>
      <c r="N105" s="5">
        <v>82957.165865607487</v>
      </c>
      <c r="O105" s="5">
        <v>91494.271517588335</v>
      </c>
      <c r="P105" s="5">
        <v>1</v>
      </c>
      <c r="Q105">
        <f t="shared" si="2"/>
        <v>-0.60254719958252323</v>
      </c>
      <c r="R105" s="3">
        <v>3.1673070000000001</v>
      </c>
      <c r="S105">
        <v>713369171.40403533</v>
      </c>
      <c r="T105">
        <v>185038066.65363875</v>
      </c>
      <c r="U105">
        <v>3</v>
      </c>
      <c r="V105">
        <v>0</v>
      </c>
      <c r="W105">
        <v>0</v>
      </c>
    </row>
    <row r="108" spans="1:23" x14ac:dyDescent="0.3">
      <c r="A108" s="1"/>
    </row>
    <row r="109" spans="1:23" x14ac:dyDescent="0.3">
      <c r="A1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6BBA-90AF-4E49-89BE-C542E404072A}">
  <dimension ref="A1:J105"/>
  <sheetViews>
    <sheetView topLeftCell="A77" workbookViewId="0">
      <selection sqref="A1:A105"/>
    </sheetView>
  </sheetViews>
  <sheetFormatPr defaultRowHeight="14.4" x14ac:dyDescent="0.3"/>
  <cols>
    <col min="1" max="1" width="10.5546875" bestFit="1" customWidth="1"/>
    <col min="3" max="3" width="12" bestFit="1" customWidth="1"/>
    <col min="4" max="5" width="15.5546875" bestFit="1" customWidth="1"/>
    <col min="6" max="7" width="13.6640625" bestFit="1" customWidth="1"/>
    <col min="9" max="10" width="11.44140625" bestFit="1" customWidth="1"/>
  </cols>
  <sheetData>
    <row r="1" spans="1:10" x14ac:dyDescent="0.3">
      <c r="A1" t="s">
        <v>4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8</v>
      </c>
      <c r="I1" t="s">
        <v>149</v>
      </c>
      <c r="J1" t="s">
        <v>150</v>
      </c>
    </row>
    <row r="2" spans="1:10" x14ac:dyDescent="0.3">
      <c r="A2" s="1">
        <v>34700</v>
      </c>
      <c r="B2">
        <v>325776000000</v>
      </c>
      <c r="C2">
        <v>72652000000</v>
      </c>
      <c r="D2">
        <v>0.70073491836540902</v>
      </c>
      <c r="E2">
        <v>0.650105819213186</v>
      </c>
      <c r="F2" s="5">
        <f>B2/(D2*1000000)</f>
        <v>464906.18843418203</v>
      </c>
      <c r="G2" s="5">
        <f>C2/(E2*1000000)</f>
        <v>111754.11425778299</v>
      </c>
      <c r="H2">
        <v>15.4299359167</v>
      </c>
      <c r="I2">
        <f>F2/$H2</f>
        <v>30130.143828465847</v>
      </c>
      <c r="J2">
        <f>G2/$H2</f>
        <v>7242.6816845577569</v>
      </c>
    </row>
    <row r="3" spans="1:10" x14ac:dyDescent="0.3">
      <c r="A3" s="1">
        <v>34790</v>
      </c>
      <c r="B3">
        <v>324340000000</v>
      </c>
      <c r="C3">
        <v>73604000000</v>
      </c>
      <c r="D3">
        <v>0.69221534659866102</v>
      </c>
      <c r="E3">
        <v>0.65283526260720903</v>
      </c>
      <c r="F3" s="5">
        <f t="shared" ref="F3:F66" si="0">B3/(D3*1000000)</f>
        <v>468553.61065557075</v>
      </c>
      <c r="G3" s="5">
        <f t="shared" ref="G3:G66" si="1">C3/(E3*1000000)</f>
        <v>112745.13528275091</v>
      </c>
      <c r="H3">
        <v>15.4473776667</v>
      </c>
      <c r="I3">
        <f t="shared" ref="I3:J66" si="2">F3/$H3</f>
        <v>30332.242841814794</v>
      </c>
      <c r="J3">
        <f t="shared" si="2"/>
        <v>7298.6585629867941</v>
      </c>
    </row>
    <row r="4" spans="1:10" x14ac:dyDescent="0.3">
      <c r="A4" s="1">
        <v>34881</v>
      </c>
      <c r="B4">
        <v>332844000000</v>
      </c>
      <c r="C4">
        <v>74184000000</v>
      </c>
      <c r="D4">
        <v>0.70482701818503901</v>
      </c>
      <c r="E4">
        <v>0.65635582895850697</v>
      </c>
      <c r="F4" s="5">
        <f t="shared" si="0"/>
        <v>472235.01853985124</v>
      </c>
      <c r="G4" s="5">
        <f t="shared" si="1"/>
        <v>113024.05909567951</v>
      </c>
      <c r="H4">
        <v>15.464819416699999</v>
      </c>
      <c r="I4">
        <f t="shared" si="2"/>
        <v>30536.083598228033</v>
      </c>
      <c r="J4">
        <f t="shared" si="2"/>
        <v>7308.462908634302</v>
      </c>
    </row>
    <row r="5" spans="1:10" x14ac:dyDescent="0.3">
      <c r="A5" s="1">
        <v>34973</v>
      </c>
      <c r="B5">
        <v>335652000000</v>
      </c>
      <c r="C5">
        <v>75152000000</v>
      </c>
      <c r="D5">
        <v>0.70574564736362699</v>
      </c>
      <c r="E5">
        <v>0.66477431358616101</v>
      </c>
      <c r="F5" s="5">
        <f t="shared" si="0"/>
        <v>475599.10748845089</v>
      </c>
      <c r="G5" s="5">
        <f t="shared" si="1"/>
        <v>113048.89263032512</v>
      </c>
      <c r="H5">
        <v>15.482261166700001</v>
      </c>
      <c r="I5">
        <f t="shared" si="2"/>
        <v>30718.969430085093</v>
      </c>
      <c r="J5">
        <f t="shared" si="2"/>
        <v>7301.8334604428564</v>
      </c>
    </row>
    <row r="6" spans="1:10" x14ac:dyDescent="0.3">
      <c r="A6" s="1">
        <v>35065</v>
      </c>
      <c r="B6">
        <v>337636000000</v>
      </c>
      <c r="C6">
        <v>72268000000</v>
      </c>
      <c r="D6">
        <v>0.70701410527021102</v>
      </c>
      <c r="E6">
        <v>0.653181489515546</v>
      </c>
      <c r="F6" s="5">
        <f t="shared" si="0"/>
        <v>477552.00000000029</v>
      </c>
      <c r="G6" s="5">
        <f t="shared" si="1"/>
        <v>110639.99999999999</v>
      </c>
      <c r="H6">
        <v>15.499990499999999</v>
      </c>
      <c r="I6">
        <f t="shared" si="2"/>
        <v>30809.825335054258</v>
      </c>
      <c r="J6">
        <f t="shared" si="2"/>
        <v>7138.0688910744811</v>
      </c>
    </row>
    <row r="7" spans="1:10" x14ac:dyDescent="0.3">
      <c r="A7" s="1">
        <v>35156</v>
      </c>
      <c r="B7">
        <v>341960000000</v>
      </c>
      <c r="C7">
        <v>73392000000</v>
      </c>
      <c r="D7">
        <v>0.70817352695101798</v>
      </c>
      <c r="E7">
        <v>0.65912275029636802</v>
      </c>
      <c r="F7" s="5">
        <f t="shared" si="0"/>
        <v>482876.00000000029</v>
      </c>
      <c r="G7" s="5">
        <f t="shared" si="1"/>
        <v>111348.00000000001</v>
      </c>
      <c r="H7">
        <v>15.518295</v>
      </c>
      <c r="I7">
        <f t="shared" si="2"/>
        <v>31116.562740945465</v>
      </c>
      <c r="J7">
        <f t="shared" si="2"/>
        <v>7175.2727989769501</v>
      </c>
    </row>
    <row r="8" spans="1:10" x14ac:dyDescent="0.3">
      <c r="A8" s="1">
        <v>35247</v>
      </c>
      <c r="B8">
        <v>347488000000</v>
      </c>
      <c r="C8">
        <v>73944000000</v>
      </c>
      <c r="D8">
        <v>0.70968058165182601</v>
      </c>
      <c r="E8">
        <v>0.65845057880676805</v>
      </c>
      <c r="F8" s="5">
        <f t="shared" si="0"/>
        <v>489639.99999999988</v>
      </c>
      <c r="G8" s="5">
        <f t="shared" si="1"/>
        <v>112299.99999999993</v>
      </c>
      <c r="H8">
        <v>15.536599499999999</v>
      </c>
      <c r="I8">
        <f t="shared" si="2"/>
        <v>31515.261753384319</v>
      </c>
      <c r="J8">
        <f t="shared" si="2"/>
        <v>7228.0938953211689</v>
      </c>
    </row>
    <row r="9" spans="1:10" x14ac:dyDescent="0.3">
      <c r="A9" s="1">
        <v>35339</v>
      </c>
      <c r="B9">
        <v>351404000000</v>
      </c>
      <c r="C9">
        <v>75044000000</v>
      </c>
      <c r="D9">
        <v>0.71261356262167397</v>
      </c>
      <c r="E9">
        <v>0.66382421626211896</v>
      </c>
      <c r="F9" s="5">
        <f t="shared" si="0"/>
        <v>493120.00000000023</v>
      </c>
      <c r="G9" s="5">
        <f t="shared" si="1"/>
        <v>113047.99999999996</v>
      </c>
      <c r="H9">
        <v>15.554904000000001</v>
      </c>
      <c r="I9">
        <f t="shared" si="2"/>
        <v>31701.89928526722</v>
      </c>
      <c r="J9">
        <f t="shared" si="2"/>
        <v>7267.6758403651966</v>
      </c>
    </row>
    <row r="10" spans="1:10" x14ac:dyDescent="0.3">
      <c r="A10" s="1">
        <v>35431</v>
      </c>
      <c r="B10">
        <v>358060000000</v>
      </c>
      <c r="C10">
        <v>75924000000</v>
      </c>
      <c r="D10">
        <v>0.71827482447341995</v>
      </c>
      <c r="E10">
        <v>0.664787055197534</v>
      </c>
      <c r="F10" s="5">
        <f t="shared" si="0"/>
        <v>498500.00000000023</v>
      </c>
      <c r="G10" s="5">
        <f t="shared" si="1"/>
        <v>114208.00000000004</v>
      </c>
      <c r="H10">
        <v>15.574364083300001</v>
      </c>
      <c r="I10">
        <f t="shared" si="2"/>
        <v>32007.727399575131</v>
      </c>
      <c r="J10">
        <f t="shared" si="2"/>
        <v>7333.0762905730717</v>
      </c>
    </row>
    <row r="11" spans="1:10" x14ac:dyDescent="0.3">
      <c r="A11" s="1">
        <v>35521</v>
      </c>
      <c r="B11">
        <v>365540000000</v>
      </c>
      <c r="C11">
        <v>77052000000</v>
      </c>
      <c r="D11">
        <v>0.72572703737234201</v>
      </c>
      <c r="E11">
        <v>0.67153564580791403</v>
      </c>
      <c r="F11" s="5">
        <f t="shared" si="0"/>
        <v>503687.99999999977</v>
      </c>
      <c r="G11" s="5">
        <f t="shared" si="1"/>
        <v>114739.99999999993</v>
      </c>
      <c r="H11">
        <v>15.596135333299999</v>
      </c>
      <c r="I11">
        <f t="shared" si="2"/>
        <v>32295.693082667294</v>
      </c>
      <c r="J11">
        <f t="shared" si="2"/>
        <v>7356.950779659719</v>
      </c>
    </row>
    <row r="12" spans="1:10" x14ac:dyDescent="0.3">
      <c r="A12" s="1">
        <v>35612</v>
      </c>
      <c r="B12">
        <v>372536000000</v>
      </c>
      <c r="C12">
        <v>77808000000</v>
      </c>
      <c r="D12">
        <v>0.72902185484376003</v>
      </c>
      <c r="E12">
        <v>0.67180107062683503</v>
      </c>
      <c r="F12" s="5">
        <f t="shared" si="0"/>
        <v>511007.99999999983</v>
      </c>
      <c r="G12" s="5">
        <f t="shared" si="1"/>
        <v>115819.99999999996</v>
      </c>
      <c r="H12">
        <v>15.6179065833</v>
      </c>
      <c r="I12">
        <f t="shared" si="2"/>
        <v>32719.365894172606</v>
      </c>
      <c r="J12">
        <f t="shared" si="2"/>
        <v>7415.8466361839173</v>
      </c>
    </row>
    <row r="13" spans="1:10" x14ac:dyDescent="0.3">
      <c r="A13" s="1">
        <v>35704</v>
      </c>
      <c r="B13">
        <v>381052000000</v>
      </c>
      <c r="C13">
        <v>79136000000</v>
      </c>
      <c r="D13">
        <v>0.73624131508373802</v>
      </c>
      <c r="E13">
        <v>0.67744144637720904</v>
      </c>
      <c r="F13" s="5">
        <f t="shared" si="0"/>
        <v>517564.00000000023</v>
      </c>
      <c r="G13" s="5">
        <f t="shared" si="1"/>
        <v>116815.99999999993</v>
      </c>
      <c r="H13">
        <v>15.6396778333</v>
      </c>
      <c r="I13">
        <f t="shared" si="2"/>
        <v>33093.009045109808</v>
      </c>
      <c r="J13">
        <f t="shared" si="2"/>
        <v>7469.2075658537742</v>
      </c>
    </row>
    <row r="14" spans="1:10" x14ac:dyDescent="0.3">
      <c r="A14" s="1">
        <v>35796</v>
      </c>
      <c r="B14">
        <v>387328000000</v>
      </c>
      <c r="C14">
        <v>80396000000</v>
      </c>
      <c r="D14">
        <v>0.73840897999023902</v>
      </c>
      <c r="E14">
        <v>0.67755528586839298</v>
      </c>
      <c r="F14" s="5">
        <f t="shared" si="0"/>
        <v>524544.00000000012</v>
      </c>
      <c r="G14" s="5">
        <f t="shared" si="1"/>
        <v>118655.99999999994</v>
      </c>
      <c r="H14">
        <v>15.6630280833</v>
      </c>
      <c r="I14">
        <f t="shared" si="2"/>
        <v>33489.309807167592</v>
      </c>
      <c r="J14">
        <f t="shared" si="2"/>
        <v>7575.5466547692376</v>
      </c>
    </row>
    <row r="15" spans="1:10" x14ac:dyDescent="0.3">
      <c r="A15" s="1">
        <v>35886</v>
      </c>
      <c r="B15">
        <v>391500000000</v>
      </c>
      <c r="C15">
        <v>81484000000</v>
      </c>
      <c r="D15">
        <v>0.74105621805792199</v>
      </c>
      <c r="E15">
        <v>0.68109933464843397</v>
      </c>
      <c r="F15" s="5">
        <f t="shared" si="0"/>
        <v>528299.99999999977</v>
      </c>
      <c r="G15" s="5">
        <f t="shared" si="1"/>
        <v>119635.99999999993</v>
      </c>
      <c r="H15">
        <v>15.6895363333</v>
      </c>
      <c r="I15">
        <f t="shared" si="2"/>
        <v>33672.123176688023</v>
      </c>
      <c r="J15">
        <f t="shared" si="2"/>
        <v>7625.2094044411278</v>
      </c>
    </row>
    <row r="16" spans="1:10" x14ac:dyDescent="0.3">
      <c r="A16" s="1">
        <v>35977</v>
      </c>
      <c r="B16">
        <v>397220000000</v>
      </c>
      <c r="C16">
        <v>82692000000</v>
      </c>
      <c r="D16">
        <v>0.74552183901142599</v>
      </c>
      <c r="E16">
        <v>0.68558068581282705</v>
      </c>
      <c r="F16" s="5">
        <f t="shared" si="0"/>
        <v>532808.00000000023</v>
      </c>
      <c r="G16" s="5">
        <f t="shared" si="1"/>
        <v>120616.00000000007</v>
      </c>
      <c r="H16">
        <v>15.7160445833</v>
      </c>
      <c r="I16">
        <f t="shared" si="2"/>
        <v>33902.169033432649</v>
      </c>
      <c r="J16">
        <f t="shared" si="2"/>
        <v>7674.7046218084442</v>
      </c>
    </row>
    <row r="17" spans="1:10" x14ac:dyDescent="0.3">
      <c r="A17" s="1">
        <v>36069</v>
      </c>
      <c r="B17">
        <v>401900000000</v>
      </c>
      <c r="C17">
        <v>84032000000</v>
      </c>
      <c r="D17">
        <v>0.74746505382343498</v>
      </c>
      <c r="E17">
        <v>0.69404341075027298</v>
      </c>
      <c r="F17" s="5">
        <f t="shared" si="0"/>
        <v>537684.00000000023</v>
      </c>
      <c r="G17" s="5">
        <f t="shared" si="1"/>
        <v>121075.99999999991</v>
      </c>
      <c r="H17">
        <v>15.7425528333</v>
      </c>
      <c r="I17">
        <f t="shared" si="2"/>
        <v>34154.816292732707</v>
      </c>
      <c r="J17">
        <f t="shared" si="2"/>
        <v>7691.0016616802814</v>
      </c>
    </row>
    <row r="18" spans="1:10" x14ac:dyDescent="0.3">
      <c r="A18" s="1">
        <v>36161</v>
      </c>
      <c r="B18">
        <v>408628000000</v>
      </c>
      <c r="C18">
        <v>84312000000</v>
      </c>
      <c r="D18">
        <v>0.74751576883113102</v>
      </c>
      <c r="E18">
        <v>0.69458907269491899</v>
      </c>
      <c r="F18" s="5">
        <f t="shared" si="0"/>
        <v>546647.99999999988</v>
      </c>
      <c r="G18" s="5">
        <f t="shared" si="1"/>
        <v>121383.99999999994</v>
      </c>
      <c r="H18">
        <v>15.768868749999999</v>
      </c>
      <c r="I18">
        <f t="shared" si="2"/>
        <v>34666.278771582765</v>
      </c>
      <c r="J18">
        <f t="shared" si="2"/>
        <v>7697.6986697286038</v>
      </c>
    </row>
    <row r="19" spans="1:10" x14ac:dyDescent="0.3">
      <c r="A19" s="1">
        <v>36251</v>
      </c>
      <c r="B19">
        <v>414880000000</v>
      </c>
      <c r="C19">
        <v>85628000000</v>
      </c>
      <c r="D19">
        <v>0.75059884356252204</v>
      </c>
      <c r="E19">
        <v>0.70304443495681301</v>
      </c>
      <c r="F19" s="5">
        <f t="shared" si="0"/>
        <v>552732</v>
      </c>
      <c r="G19" s="5">
        <f t="shared" si="1"/>
        <v>121796</v>
      </c>
      <c r="H19">
        <v>15.7948</v>
      </c>
      <c r="I19">
        <f t="shared" si="2"/>
        <v>34994.555170055966</v>
      </c>
      <c r="J19">
        <f t="shared" si="2"/>
        <v>7711.1454402714817</v>
      </c>
    </row>
    <row r="20" spans="1:10" x14ac:dyDescent="0.3">
      <c r="A20" s="1">
        <v>36342</v>
      </c>
      <c r="B20">
        <v>422528000000</v>
      </c>
      <c r="C20">
        <v>87048000000</v>
      </c>
      <c r="D20">
        <v>0.75405108290621503</v>
      </c>
      <c r="E20">
        <v>0.707523245984785</v>
      </c>
      <c r="F20" s="5">
        <f t="shared" si="0"/>
        <v>560343.99999999988</v>
      </c>
      <c r="G20" s="5">
        <f t="shared" si="1"/>
        <v>123031.9999999999</v>
      </c>
      <c r="H20">
        <v>15.82073125</v>
      </c>
      <c r="I20">
        <f t="shared" si="2"/>
        <v>35418.337568941381</v>
      </c>
      <c r="J20">
        <f t="shared" si="2"/>
        <v>7776.6316901438986</v>
      </c>
    </row>
    <row r="21" spans="1:10" x14ac:dyDescent="0.3">
      <c r="A21" s="1">
        <v>36434</v>
      </c>
      <c r="B21">
        <v>431700000000</v>
      </c>
      <c r="C21">
        <v>88668000000</v>
      </c>
      <c r="D21">
        <v>0.75973559722926198</v>
      </c>
      <c r="E21">
        <v>0.71409702983055201</v>
      </c>
      <c r="F21" s="5">
        <f t="shared" si="0"/>
        <v>568223.99999999977</v>
      </c>
      <c r="G21" s="5">
        <f t="shared" si="1"/>
        <v>124168.00000000001</v>
      </c>
      <c r="H21">
        <v>15.846662500000001</v>
      </c>
      <c r="I21">
        <f t="shared" si="2"/>
        <v>35857.645103503637</v>
      </c>
      <c r="J21">
        <f t="shared" si="2"/>
        <v>7835.5931414580209</v>
      </c>
    </row>
    <row r="22" spans="1:10" x14ac:dyDescent="0.3">
      <c r="A22" s="1">
        <v>36526</v>
      </c>
      <c r="B22">
        <v>439608000000</v>
      </c>
      <c r="C22">
        <v>90440000000</v>
      </c>
      <c r="D22">
        <v>0.76886267760824401</v>
      </c>
      <c r="E22">
        <v>0.72382110958158596</v>
      </c>
      <c r="F22" s="5">
        <f t="shared" si="0"/>
        <v>571764</v>
      </c>
      <c r="G22" s="5">
        <f t="shared" si="1"/>
        <v>124948</v>
      </c>
      <c r="H22">
        <v>15.8742104167</v>
      </c>
      <c r="I22">
        <f t="shared" si="2"/>
        <v>36018.421388599738</v>
      </c>
      <c r="J22">
        <f t="shared" si="2"/>
        <v>7871.1316481323756</v>
      </c>
    </row>
    <row r="23" spans="1:10" x14ac:dyDescent="0.3">
      <c r="A23" s="1">
        <v>36617</v>
      </c>
      <c r="B23">
        <v>447704000000</v>
      </c>
      <c r="C23">
        <v>92116000000</v>
      </c>
      <c r="D23">
        <v>0.77437611130713901</v>
      </c>
      <c r="E23">
        <v>0.73098654139156904</v>
      </c>
      <c r="F23" s="5">
        <f t="shared" si="0"/>
        <v>578148.00000000023</v>
      </c>
      <c r="G23" s="5">
        <f t="shared" si="1"/>
        <v>126016.00000000004</v>
      </c>
      <c r="H23">
        <v>15.904991666699999</v>
      </c>
      <c r="I23">
        <f t="shared" si="2"/>
        <v>36350.097636986415</v>
      </c>
      <c r="J23">
        <f t="shared" si="2"/>
        <v>7923.0472194359918</v>
      </c>
    </row>
    <row r="24" spans="1:10" x14ac:dyDescent="0.3">
      <c r="A24" s="1">
        <v>36708</v>
      </c>
      <c r="B24">
        <v>456376000000</v>
      </c>
      <c r="C24">
        <v>93676000000</v>
      </c>
      <c r="D24">
        <v>0.78291360735606896</v>
      </c>
      <c r="E24">
        <v>0.73464458247066999</v>
      </c>
      <c r="F24" s="5">
        <f t="shared" si="0"/>
        <v>582920.00000000035</v>
      </c>
      <c r="G24" s="5">
        <f t="shared" si="1"/>
        <v>127511.9999999999</v>
      </c>
      <c r="H24">
        <v>15.9357729167</v>
      </c>
      <c r="I24">
        <f t="shared" si="2"/>
        <v>36579.336505801075</v>
      </c>
      <c r="J24">
        <f t="shared" si="2"/>
        <v>8001.6200448221025</v>
      </c>
    </row>
    <row r="25" spans="1:10" x14ac:dyDescent="0.3">
      <c r="A25" s="1">
        <v>36800</v>
      </c>
      <c r="B25">
        <v>465036000000</v>
      </c>
      <c r="C25">
        <v>95424000000</v>
      </c>
      <c r="D25">
        <v>0.78753454722809302</v>
      </c>
      <c r="E25">
        <v>0.74463901114336595</v>
      </c>
      <c r="F25" s="5">
        <f t="shared" si="0"/>
        <v>590496</v>
      </c>
      <c r="G25" s="5">
        <f t="shared" si="1"/>
        <v>128147.99999999991</v>
      </c>
      <c r="H25">
        <v>15.9665541667</v>
      </c>
      <c r="I25">
        <f t="shared" si="2"/>
        <v>36983.308598391515</v>
      </c>
      <c r="J25">
        <f t="shared" si="2"/>
        <v>8026.0273232446498</v>
      </c>
    </row>
    <row r="26" spans="1:10" x14ac:dyDescent="0.3">
      <c r="A26" s="1">
        <v>36892</v>
      </c>
      <c r="B26">
        <v>476132000000</v>
      </c>
      <c r="C26">
        <v>98368000000</v>
      </c>
      <c r="D26">
        <v>0.80545255237373503</v>
      </c>
      <c r="E26">
        <v>0.74875167458287695</v>
      </c>
      <c r="F26" s="5">
        <f t="shared" si="0"/>
        <v>591135.99999999977</v>
      </c>
      <c r="G26" s="5">
        <f t="shared" si="1"/>
        <v>131375.99999999994</v>
      </c>
      <c r="H26">
        <v>15.996925833300001</v>
      </c>
      <c r="I26">
        <f t="shared" si="2"/>
        <v>36953.09999934247</v>
      </c>
      <c r="J26">
        <f t="shared" si="2"/>
        <v>8212.577927099037</v>
      </c>
    </row>
    <row r="27" spans="1:10" x14ac:dyDescent="0.3">
      <c r="A27" s="1">
        <v>36982</v>
      </c>
      <c r="B27">
        <v>479836000000</v>
      </c>
      <c r="C27">
        <v>100320000000</v>
      </c>
      <c r="D27">
        <v>0.80763067891094198</v>
      </c>
      <c r="E27">
        <v>0.76013820694671796</v>
      </c>
      <c r="F27" s="5">
        <f t="shared" si="0"/>
        <v>594127.99999999988</v>
      </c>
      <c r="G27" s="5">
        <f t="shared" si="1"/>
        <v>131975.99999999994</v>
      </c>
      <c r="H27">
        <v>16.026478333300002</v>
      </c>
      <c r="I27">
        <f t="shared" si="2"/>
        <v>37071.650280493239</v>
      </c>
      <c r="J27">
        <f t="shared" si="2"/>
        <v>8234.8721444173225</v>
      </c>
    </row>
    <row r="28" spans="1:10" x14ac:dyDescent="0.3">
      <c r="A28" s="1">
        <v>37073</v>
      </c>
      <c r="B28">
        <v>483524000000</v>
      </c>
      <c r="C28">
        <v>102148000000</v>
      </c>
      <c r="D28">
        <v>0.81242691041064596</v>
      </c>
      <c r="E28">
        <v>0.77032367047751205</v>
      </c>
      <c r="F28" s="5">
        <f t="shared" si="0"/>
        <v>595159.99999999988</v>
      </c>
      <c r="G28" s="5">
        <f t="shared" si="1"/>
        <v>132604</v>
      </c>
      <c r="H28">
        <v>16.056030833299999</v>
      </c>
      <c r="I28">
        <f t="shared" si="2"/>
        <v>37067.691646782703</v>
      </c>
      <c r="J28">
        <f t="shared" si="2"/>
        <v>8258.828185916349</v>
      </c>
    </row>
    <row r="29" spans="1:10" x14ac:dyDescent="0.3">
      <c r="A29" s="1">
        <v>37165</v>
      </c>
      <c r="B29">
        <v>488556000000</v>
      </c>
      <c r="C29">
        <v>103600000000</v>
      </c>
      <c r="D29">
        <v>0.81824211160983495</v>
      </c>
      <c r="E29">
        <v>0.77752093902914998</v>
      </c>
      <c r="F29" s="5">
        <f t="shared" si="0"/>
        <v>597079.99999999965</v>
      </c>
      <c r="G29" s="5">
        <f t="shared" si="1"/>
        <v>133243.99999999994</v>
      </c>
      <c r="H29">
        <v>16.085583333300001</v>
      </c>
      <c r="I29">
        <f t="shared" si="2"/>
        <v>37118.952271002723</v>
      </c>
      <c r="J29">
        <f t="shared" si="2"/>
        <v>8283.4422127646012</v>
      </c>
    </row>
    <row r="30" spans="1:10" x14ac:dyDescent="0.3">
      <c r="A30" s="1">
        <v>37257</v>
      </c>
      <c r="B30">
        <v>494284000000</v>
      </c>
      <c r="C30">
        <v>108004000000</v>
      </c>
      <c r="D30">
        <v>0.83291879832029103</v>
      </c>
      <c r="E30">
        <v>0.79407699320648195</v>
      </c>
      <c r="F30" s="5">
        <f t="shared" si="0"/>
        <v>593435.99999999977</v>
      </c>
      <c r="G30" s="5">
        <f t="shared" si="1"/>
        <v>136011.99999999997</v>
      </c>
      <c r="H30">
        <v>16.112558916699999</v>
      </c>
      <c r="I30">
        <f t="shared" si="2"/>
        <v>36830.648878802727</v>
      </c>
      <c r="J30">
        <f t="shared" si="2"/>
        <v>8441.3655647849446</v>
      </c>
    </row>
    <row r="31" spans="1:10" x14ac:dyDescent="0.3">
      <c r="A31" s="1">
        <v>37347</v>
      </c>
      <c r="B31">
        <v>499496000000</v>
      </c>
      <c r="C31">
        <v>110040000000</v>
      </c>
      <c r="D31">
        <v>0.83877858083237</v>
      </c>
      <c r="E31">
        <v>0.79453558225508303</v>
      </c>
      <c r="F31" s="5">
        <f t="shared" si="0"/>
        <v>595504.00000000047</v>
      </c>
      <c r="G31" s="5">
        <f t="shared" si="1"/>
        <v>138496.00000000003</v>
      </c>
      <c r="H31">
        <v>16.1343806667</v>
      </c>
      <c r="I31">
        <f t="shared" si="2"/>
        <v>36909.008923352754</v>
      </c>
      <c r="J31">
        <f t="shared" si="2"/>
        <v>8583.9055654515505</v>
      </c>
    </row>
    <row r="32" spans="1:10" x14ac:dyDescent="0.3">
      <c r="A32" s="1">
        <v>37438</v>
      </c>
      <c r="B32">
        <v>504732000000</v>
      </c>
      <c r="C32">
        <v>111736000000</v>
      </c>
      <c r="D32">
        <v>0.84625805629514395</v>
      </c>
      <c r="E32">
        <v>0.80552511678874195</v>
      </c>
      <c r="F32" s="5">
        <f t="shared" si="0"/>
        <v>596427.99999999988</v>
      </c>
      <c r="G32" s="5">
        <f t="shared" si="1"/>
        <v>138712.00000000003</v>
      </c>
      <c r="H32">
        <v>16.156202416700001</v>
      </c>
      <c r="I32">
        <f t="shared" si="2"/>
        <v>36916.348571090988</v>
      </c>
      <c r="J32">
        <f t="shared" si="2"/>
        <v>8585.6809924972931</v>
      </c>
    </row>
    <row r="33" spans="1:10" x14ac:dyDescent="0.3">
      <c r="A33" s="1">
        <v>37530</v>
      </c>
      <c r="B33">
        <v>506404000000</v>
      </c>
      <c r="C33">
        <v>113204000000</v>
      </c>
      <c r="D33">
        <v>0.84779347753298095</v>
      </c>
      <c r="E33">
        <v>0.81563778892155203</v>
      </c>
      <c r="F33" s="5">
        <f t="shared" si="0"/>
        <v>597319.99999999977</v>
      </c>
      <c r="G33" s="5">
        <f t="shared" si="1"/>
        <v>138791.99999999994</v>
      </c>
      <c r="H33">
        <v>16.178024166699998</v>
      </c>
      <c r="I33">
        <f t="shared" si="2"/>
        <v>36921.690426788467</v>
      </c>
      <c r="J33">
        <f t="shared" si="2"/>
        <v>8579.0451645932244</v>
      </c>
    </row>
    <row r="34" spans="1:10" x14ac:dyDescent="0.3">
      <c r="A34" s="1">
        <v>37622</v>
      </c>
      <c r="B34">
        <v>509860000000</v>
      </c>
      <c r="C34">
        <v>114808000000</v>
      </c>
      <c r="D34">
        <v>0.85343072926430796</v>
      </c>
      <c r="E34">
        <v>0.81255838971774796</v>
      </c>
      <c r="F34" s="5">
        <f t="shared" si="0"/>
        <v>597424.00000000012</v>
      </c>
      <c r="G34" s="5">
        <f t="shared" si="1"/>
        <v>141291.99999999994</v>
      </c>
      <c r="H34">
        <v>16.198027</v>
      </c>
      <c r="I34">
        <f t="shared" si="2"/>
        <v>36882.516617610287</v>
      </c>
      <c r="J34">
        <f t="shared" si="2"/>
        <v>8722.7907448234255</v>
      </c>
    </row>
    <row r="35" spans="1:10" x14ac:dyDescent="0.3">
      <c r="A35" s="1">
        <v>37712</v>
      </c>
      <c r="B35">
        <v>510260000000</v>
      </c>
      <c r="C35">
        <v>116676000000</v>
      </c>
      <c r="D35">
        <v>0.85706127385111497</v>
      </c>
      <c r="E35">
        <v>0.82468193384223898</v>
      </c>
      <c r="F35" s="5">
        <f t="shared" si="0"/>
        <v>595360.00000000023</v>
      </c>
      <c r="G35" s="5">
        <f t="shared" si="1"/>
        <v>141480.00000000003</v>
      </c>
      <c r="H35">
        <v>16.214392</v>
      </c>
      <c r="I35">
        <f t="shared" si="2"/>
        <v>36717.997196564647</v>
      </c>
      <c r="J35">
        <f t="shared" si="2"/>
        <v>8725.5815697560556</v>
      </c>
    </row>
    <row r="36" spans="1:10" x14ac:dyDescent="0.3">
      <c r="A36" s="1">
        <v>37803</v>
      </c>
      <c r="B36">
        <v>513616000000</v>
      </c>
      <c r="C36">
        <v>118200000000</v>
      </c>
      <c r="D36">
        <v>0.86193378621485905</v>
      </c>
      <c r="E36">
        <v>0.83258199030767499</v>
      </c>
      <c r="F36" s="5">
        <f t="shared" si="0"/>
        <v>595888</v>
      </c>
      <c r="G36" s="5">
        <f t="shared" si="1"/>
        <v>141968</v>
      </c>
      <c r="H36">
        <v>16.230757000000001</v>
      </c>
      <c r="I36">
        <f t="shared" si="2"/>
        <v>36713.506338613777</v>
      </c>
      <c r="J36">
        <f t="shared" si="2"/>
        <v>8746.8501931240789</v>
      </c>
    </row>
    <row r="37" spans="1:10" x14ac:dyDescent="0.3">
      <c r="A37" s="1">
        <v>37895</v>
      </c>
      <c r="B37">
        <v>518496000000</v>
      </c>
      <c r="C37">
        <v>119516000000</v>
      </c>
      <c r="D37">
        <v>0.86548708018962395</v>
      </c>
      <c r="E37">
        <v>0.83967513489208601</v>
      </c>
      <c r="F37" s="5">
        <f t="shared" si="0"/>
        <v>599080.00000000012</v>
      </c>
      <c r="G37" s="5">
        <f t="shared" si="1"/>
        <v>142336.00000000006</v>
      </c>
      <c r="H37">
        <v>16.247122000000001</v>
      </c>
      <c r="I37">
        <f t="shared" si="2"/>
        <v>36872.992028988279</v>
      </c>
      <c r="J37">
        <f t="shared" si="2"/>
        <v>8760.6900471357367</v>
      </c>
    </row>
    <row r="38" spans="1:10" x14ac:dyDescent="0.3">
      <c r="A38" s="1">
        <v>37987</v>
      </c>
      <c r="B38">
        <v>521732000000</v>
      </c>
      <c r="C38">
        <v>116884000000</v>
      </c>
      <c r="D38">
        <v>0.86308023159636105</v>
      </c>
      <c r="E38">
        <v>0.83641515914815601</v>
      </c>
      <c r="F38" s="5">
        <f t="shared" si="0"/>
        <v>604499.99999999977</v>
      </c>
      <c r="G38" s="5">
        <f t="shared" si="1"/>
        <v>139744.00000000009</v>
      </c>
      <c r="H38">
        <v>16.261989833299999</v>
      </c>
      <c r="I38">
        <f t="shared" si="2"/>
        <v>37172.572741507509</v>
      </c>
      <c r="J38">
        <f t="shared" si="2"/>
        <v>8593.2903311649807</v>
      </c>
    </row>
    <row r="39" spans="1:10" x14ac:dyDescent="0.3">
      <c r="A39" s="1">
        <v>38078</v>
      </c>
      <c r="B39">
        <v>527544000000</v>
      </c>
      <c r="C39">
        <v>118628000000</v>
      </c>
      <c r="D39">
        <v>0.868551031966598</v>
      </c>
      <c r="E39">
        <v>0.83769737027935498</v>
      </c>
      <c r="F39" s="5">
        <f t="shared" si="0"/>
        <v>607383.99999999977</v>
      </c>
      <c r="G39" s="5">
        <f t="shared" si="1"/>
        <v>141611.99999999997</v>
      </c>
      <c r="H39">
        <v>16.2738633333</v>
      </c>
      <c r="I39">
        <f t="shared" si="2"/>
        <v>37322.668106543264</v>
      </c>
      <c r="J39">
        <f t="shared" si="2"/>
        <v>8701.8059018739477</v>
      </c>
    </row>
    <row r="40" spans="1:10" x14ac:dyDescent="0.3">
      <c r="A40" s="1">
        <v>38169</v>
      </c>
      <c r="B40">
        <v>531060000000</v>
      </c>
      <c r="C40">
        <v>119712000000</v>
      </c>
      <c r="D40">
        <v>0.87303466098518501</v>
      </c>
      <c r="E40">
        <v>0.84726665345525598</v>
      </c>
      <c r="F40" s="5">
        <f t="shared" si="0"/>
        <v>608291.99999999988</v>
      </c>
      <c r="G40" s="5">
        <f t="shared" si="1"/>
        <v>141291.99999999997</v>
      </c>
      <c r="H40">
        <v>16.2857368333</v>
      </c>
      <c r="I40">
        <f t="shared" si="2"/>
        <v>37351.211445109722</v>
      </c>
      <c r="J40">
        <f t="shared" si="2"/>
        <v>8675.8125497334222</v>
      </c>
    </row>
    <row r="41" spans="1:10" x14ac:dyDescent="0.3">
      <c r="A41" s="1">
        <v>38261</v>
      </c>
      <c r="B41">
        <v>535580000000</v>
      </c>
      <c r="C41">
        <v>120932000000</v>
      </c>
      <c r="D41">
        <v>0.87855305635022696</v>
      </c>
      <c r="E41">
        <v>0.85307562076749399</v>
      </c>
      <c r="F41" s="5">
        <f t="shared" si="0"/>
        <v>609616</v>
      </c>
      <c r="G41" s="5">
        <f t="shared" si="1"/>
        <v>141760.00000000006</v>
      </c>
      <c r="H41">
        <v>16.2976103333</v>
      </c>
      <c r="I41">
        <f t="shared" si="2"/>
        <v>37405.238408136778</v>
      </c>
      <c r="J41">
        <f t="shared" si="2"/>
        <v>8698.2077188549374</v>
      </c>
    </row>
    <row r="42" spans="1:10" x14ac:dyDescent="0.3">
      <c r="A42" s="1">
        <v>38353</v>
      </c>
      <c r="B42">
        <v>539364000000</v>
      </c>
      <c r="C42">
        <v>120740000000</v>
      </c>
      <c r="D42">
        <v>0.88191319589786499</v>
      </c>
      <c r="E42">
        <v>0.85735791177890797</v>
      </c>
      <c r="F42" s="5">
        <f t="shared" si="0"/>
        <v>611584.00000000012</v>
      </c>
      <c r="G42" s="5">
        <f t="shared" si="1"/>
        <v>140827.99999999994</v>
      </c>
      <c r="H42">
        <v>16.3079163333</v>
      </c>
      <c r="I42">
        <f t="shared" si="2"/>
        <v>37502.277268321173</v>
      </c>
      <c r="J42">
        <f t="shared" si="2"/>
        <v>8635.5606149656141</v>
      </c>
    </row>
    <row r="43" spans="1:10" x14ac:dyDescent="0.3">
      <c r="A43" s="1">
        <v>38443</v>
      </c>
      <c r="B43">
        <v>546352000000</v>
      </c>
      <c r="C43">
        <v>122128000000</v>
      </c>
      <c r="D43">
        <v>0.88709635518146102</v>
      </c>
      <c r="E43">
        <v>0.85848446506396703</v>
      </c>
      <c r="F43" s="5">
        <f t="shared" si="0"/>
        <v>615888.00000000047</v>
      </c>
      <c r="G43" s="5">
        <f t="shared" si="1"/>
        <v>142260.00000000006</v>
      </c>
      <c r="H43">
        <v>16.315087333299999</v>
      </c>
      <c r="I43">
        <f t="shared" si="2"/>
        <v>37749.598725281649</v>
      </c>
      <c r="J43">
        <f t="shared" si="2"/>
        <v>8719.5365304382703</v>
      </c>
    </row>
    <row r="44" spans="1:10" x14ac:dyDescent="0.3">
      <c r="A44" s="1">
        <v>38534</v>
      </c>
      <c r="B44">
        <v>554684000000</v>
      </c>
      <c r="C44">
        <v>123436000000</v>
      </c>
      <c r="D44">
        <v>0.88868879774416798</v>
      </c>
      <c r="E44">
        <v>0.85586310184157999</v>
      </c>
      <c r="F44" s="5">
        <f t="shared" si="0"/>
        <v>624160.00000000012</v>
      </c>
      <c r="G44" s="5">
        <f t="shared" si="1"/>
        <v>144223.99999999997</v>
      </c>
      <c r="H44">
        <v>16.322258333299999</v>
      </c>
      <c r="I44">
        <f t="shared" si="2"/>
        <v>38239.80648110529</v>
      </c>
      <c r="J44">
        <f t="shared" si="2"/>
        <v>8836.0321871490123</v>
      </c>
    </row>
    <row r="45" spans="1:10" x14ac:dyDescent="0.3">
      <c r="A45" s="1">
        <v>38626</v>
      </c>
      <c r="B45">
        <v>562040000000</v>
      </c>
      <c r="C45">
        <v>124580000000</v>
      </c>
      <c r="D45">
        <v>0.89483136335846702</v>
      </c>
      <c r="E45">
        <v>0.86357964785803398</v>
      </c>
      <c r="F45" s="5">
        <f t="shared" si="0"/>
        <v>628096.00000000035</v>
      </c>
      <c r="G45" s="5">
        <f t="shared" si="1"/>
        <v>144260.00000000003</v>
      </c>
      <c r="H45">
        <v>16.329429333299998</v>
      </c>
      <c r="I45">
        <f t="shared" si="2"/>
        <v>38464.050836066112</v>
      </c>
      <c r="J45">
        <f t="shared" si="2"/>
        <v>8834.356489471189</v>
      </c>
    </row>
    <row r="46" spans="1:10" x14ac:dyDescent="0.3">
      <c r="A46" s="1">
        <v>38718</v>
      </c>
      <c r="B46">
        <v>572360000000</v>
      </c>
      <c r="C46">
        <v>132964000000</v>
      </c>
      <c r="D46">
        <v>0.90561571615728798</v>
      </c>
      <c r="E46">
        <v>0.86961412688031403</v>
      </c>
      <c r="F46" s="5">
        <f t="shared" si="0"/>
        <v>632012.00000000012</v>
      </c>
      <c r="G46" s="5">
        <f t="shared" si="1"/>
        <v>152899.99999999997</v>
      </c>
      <c r="H46">
        <v>16.336191833299999</v>
      </c>
      <c r="I46">
        <f t="shared" si="2"/>
        <v>38687.841477944392</v>
      </c>
      <c r="J46">
        <f t="shared" si="2"/>
        <v>9359.586466677365</v>
      </c>
    </row>
    <row r="47" spans="1:10" x14ac:dyDescent="0.3">
      <c r="A47" s="1">
        <v>38808</v>
      </c>
      <c r="B47">
        <v>580692000000</v>
      </c>
      <c r="C47">
        <v>134552000000</v>
      </c>
      <c r="D47">
        <v>0.90524353210408504</v>
      </c>
      <c r="E47">
        <v>0.87041349686901603</v>
      </c>
      <c r="F47" s="5">
        <f t="shared" si="0"/>
        <v>641475.99999999988</v>
      </c>
      <c r="G47" s="5">
        <f t="shared" si="1"/>
        <v>154584.00000000003</v>
      </c>
      <c r="H47">
        <v>16.342137333299998</v>
      </c>
      <c r="I47">
        <f t="shared" si="2"/>
        <v>39252.88271154587</v>
      </c>
      <c r="J47">
        <f t="shared" si="2"/>
        <v>9459.2278137944522</v>
      </c>
    </row>
    <row r="48" spans="1:10" x14ac:dyDescent="0.3">
      <c r="A48" s="1">
        <v>38899</v>
      </c>
      <c r="B48">
        <v>587844000000</v>
      </c>
      <c r="C48">
        <v>136512000000</v>
      </c>
      <c r="D48">
        <v>0.910945403153823</v>
      </c>
      <c r="E48">
        <v>0.88215679685682502</v>
      </c>
      <c r="F48" s="5">
        <f t="shared" si="0"/>
        <v>645312.00000000023</v>
      </c>
      <c r="G48" s="5">
        <f t="shared" si="1"/>
        <v>154748.00000000006</v>
      </c>
      <c r="H48">
        <v>16.348082833300001</v>
      </c>
      <c r="I48">
        <f t="shared" si="2"/>
        <v>39473.252403978579</v>
      </c>
      <c r="J48">
        <f t="shared" si="2"/>
        <v>9465.8194222498223</v>
      </c>
    </row>
    <row r="49" spans="1:10" x14ac:dyDescent="0.3">
      <c r="A49" s="1">
        <v>38991</v>
      </c>
      <c r="B49">
        <v>597752000000</v>
      </c>
      <c r="C49">
        <v>138272000000</v>
      </c>
      <c r="D49">
        <v>0.91872517798079401</v>
      </c>
      <c r="E49">
        <v>0.87961525738568402</v>
      </c>
      <c r="F49" s="5">
        <f t="shared" si="0"/>
        <v>650632</v>
      </c>
      <c r="G49" s="5">
        <f t="shared" si="1"/>
        <v>157196</v>
      </c>
      <c r="H49">
        <v>16.3540283333</v>
      </c>
      <c r="I49">
        <f t="shared" si="2"/>
        <v>39784.20403462222</v>
      </c>
      <c r="J49">
        <f t="shared" si="2"/>
        <v>9612.0660180047635</v>
      </c>
    </row>
    <row r="50" spans="1:10" x14ac:dyDescent="0.3">
      <c r="A50" s="1">
        <v>39083</v>
      </c>
      <c r="B50">
        <v>610092000000</v>
      </c>
      <c r="C50">
        <v>141340000000</v>
      </c>
      <c r="D50">
        <v>0.92706750464983401</v>
      </c>
      <c r="E50">
        <v>0.89369720269108199</v>
      </c>
      <c r="F50" s="5">
        <f t="shared" si="0"/>
        <v>658088</v>
      </c>
      <c r="G50" s="5">
        <f t="shared" si="1"/>
        <v>158152</v>
      </c>
      <c r="H50">
        <v>16.361942583299999</v>
      </c>
      <c r="I50">
        <f t="shared" si="2"/>
        <v>40220.652080253902</v>
      </c>
      <c r="J50">
        <f t="shared" si="2"/>
        <v>9665.8449444395192</v>
      </c>
    </row>
    <row r="51" spans="1:10" x14ac:dyDescent="0.3">
      <c r="A51" s="1">
        <v>39173</v>
      </c>
      <c r="B51">
        <v>613192000000</v>
      </c>
      <c r="C51">
        <v>143020000000</v>
      </c>
      <c r="D51">
        <v>0.92703930141567403</v>
      </c>
      <c r="E51">
        <v>0.90038024728664601</v>
      </c>
      <c r="F51" s="5">
        <f t="shared" si="0"/>
        <v>661451.99999999953</v>
      </c>
      <c r="G51" s="5">
        <f t="shared" si="1"/>
        <v>158844</v>
      </c>
      <c r="H51">
        <v>16.373794333300001</v>
      </c>
      <c r="I51">
        <f t="shared" si="2"/>
        <v>40396.989636957864</v>
      </c>
      <c r="J51">
        <f t="shared" si="2"/>
        <v>9701.1112248401078</v>
      </c>
    </row>
    <row r="52" spans="1:10" x14ac:dyDescent="0.3">
      <c r="A52" s="1">
        <v>39264</v>
      </c>
      <c r="B52">
        <v>621720000000</v>
      </c>
      <c r="C52">
        <v>144616000000</v>
      </c>
      <c r="D52">
        <v>0.92954410894020101</v>
      </c>
      <c r="E52">
        <v>0.90164097959998002</v>
      </c>
      <c r="F52" s="5">
        <f t="shared" si="0"/>
        <v>668844.00000000023</v>
      </c>
      <c r="G52" s="5">
        <f t="shared" si="1"/>
        <v>160392</v>
      </c>
      <c r="H52">
        <v>16.385646083299999</v>
      </c>
      <c r="I52">
        <f t="shared" si="2"/>
        <v>40818.897015093949</v>
      </c>
      <c r="J52">
        <f t="shared" si="2"/>
        <v>9788.5673341540733</v>
      </c>
    </row>
    <row r="53" spans="1:10" x14ac:dyDescent="0.3">
      <c r="A53" s="1">
        <v>39356</v>
      </c>
      <c r="B53">
        <v>632012000000</v>
      </c>
      <c r="C53">
        <v>146404000000</v>
      </c>
      <c r="D53">
        <v>0.93231410127807202</v>
      </c>
      <c r="E53">
        <v>0.90679582786215096</v>
      </c>
      <c r="F53" s="5">
        <f t="shared" si="0"/>
        <v>677896.00000000012</v>
      </c>
      <c r="G53" s="5">
        <f t="shared" si="1"/>
        <v>161452</v>
      </c>
      <c r="H53">
        <v>16.397497833300001</v>
      </c>
      <c r="I53">
        <f t="shared" si="2"/>
        <v>41341.42946025158</v>
      </c>
      <c r="J53">
        <f t="shared" si="2"/>
        <v>9846.1363825963526</v>
      </c>
    </row>
    <row r="54" spans="1:10" x14ac:dyDescent="0.3">
      <c r="A54" s="1">
        <v>39448</v>
      </c>
      <c r="B54">
        <v>643156000000</v>
      </c>
      <c r="C54">
        <v>149116000000</v>
      </c>
      <c r="D54">
        <v>0.94565632921442799</v>
      </c>
      <c r="E54">
        <v>0.90957667439307099</v>
      </c>
      <c r="F54" s="5">
        <f t="shared" si="0"/>
        <v>680116.00000000012</v>
      </c>
      <c r="G54" s="5">
        <f t="shared" si="1"/>
        <v>163939.99999999994</v>
      </c>
      <c r="H54">
        <v>16.412098</v>
      </c>
      <c r="I54">
        <f t="shared" si="2"/>
        <v>41439.918284670253</v>
      </c>
      <c r="J54">
        <f t="shared" si="2"/>
        <v>9988.9727687465638</v>
      </c>
    </row>
    <row r="55" spans="1:10" x14ac:dyDescent="0.3">
      <c r="A55" s="1">
        <v>39539</v>
      </c>
      <c r="B55">
        <v>645768000000</v>
      </c>
      <c r="C55">
        <v>151032000000</v>
      </c>
      <c r="D55">
        <v>0.94484566853557805</v>
      </c>
      <c r="E55">
        <v>0.92018619160188098</v>
      </c>
      <c r="F55" s="5">
        <f t="shared" si="0"/>
        <v>683463.99999999965</v>
      </c>
      <c r="G55" s="5">
        <f t="shared" si="1"/>
        <v>164132.00000000009</v>
      </c>
      <c r="H55">
        <v>16.432195</v>
      </c>
      <c r="I55">
        <f t="shared" si="2"/>
        <v>41592.982556499584</v>
      </c>
      <c r="J55">
        <f t="shared" si="2"/>
        <v>9988.4403757380005</v>
      </c>
    </row>
    <row r="56" spans="1:10" x14ac:dyDescent="0.3">
      <c r="A56" s="1">
        <v>39630</v>
      </c>
      <c r="B56">
        <v>651688000000</v>
      </c>
      <c r="C56">
        <v>152940000000</v>
      </c>
      <c r="D56">
        <v>0.95466957306425704</v>
      </c>
      <c r="E56">
        <v>0.92637011193487395</v>
      </c>
      <c r="F56" s="5">
        <f t="shared" si="0"/>
        <v>682632.00000000012</v>
      </c>
      <c r="G56" s="5">
        <f t="shared" si="1"/>
        <v>165096.00000000006</v>
      </c>
      <c r="H56">
        <v>16.452292</v>
      </c>
      <c r="I56">
        <f t="shared" si="2"/>
        <v>41491.604938691831</v>
      </c>
      <c r="J56">
        <f t="shared" si="2"/>
        <v>10034.832836664949</v>
      </c>
    </row>
    <row r="57" spans="1:10" x14ac:dyDescent="0.3">
      <c r="A57" s="1">
        <v>39722</v>
      </c>
      <c r="B57">
        <v>648344000000</v>
      </c>
      <c r="C57">
        <v>154768000000</v>
      </c>
      <c r="D57">
        <v>0.95608472786688004</v>
      </c>
      <c r="E57">
        <v>0.93186580284675202</v>
      </c>
      <c r="F57" s="5">
        <f t="shared" si="0"/>
        <v>678123.99999999988</v>
      </c>
      <c r="G57" s="5">
        <f t="shared" si="1"/>
        <v>166084.00000000006</v>
      </c>
      <c r="H57">
        <v>16.472389</v>
      </c>
      <c r="I57">
        <f t="shared" si="2"/>
        <v>41167.313375127305</v>
      </c>
      <c r="J57">
        <f t="shared" si="2"/>
        <v>10082.569079688445</v>
      </c>
    </row>
    <row r="58" spans="1:10" x14ac:dyDescent="0.3">
      <c r="A58" s="1">
        <v>39814</v>
      </c>
      <c r="B58">
        <v>630808000000</v>
      </c>
      <c r="C58">
        <v>159440000000</v>
      </c>
      <c r="D58">
        <v>0.96489821890736005</v>
      </c>
      <c r="E58">
        <v>0.93594439748285896</v>
      </c>
      <c r="F58" s="5">
        <f t="shared" si="0"/>
        <v>653755.99999999988</v>
      </c>
      <c r="G58" s="5">
        <f t="shared" si="1"/>
        <v>170352</v>
      </c>
      <c r="H58">
        <v>16.4932205</v>
      </c>
      <c r="I58">
        <f t="shared" si="2"/>
        <v>39637.862114315387</v>
      </c>
      <c r="J58">
        <f t="shared" si="2"/>
        <v>10328.60744206991</v>
      </c>
    </row>
    <row r="59" spans="1:10" x14ac:dyDescent="0.3">
      <c r="A59" s="1">
        <v>39904</v>
      </c>
      <c r="B59">
        <v>619440000000</v>
      </c>
      <c r="C59">
        <v>161736000000</v>
      </c>
      <c r="D59">
        <v>0.94748627962041798</v>
      </c>
      <c r="E59">
        <v>0.937795713888116</v>
      </c>
      <c r="F59" s="5">
        <f t="shared" si="0"/>
        <v>653772.00000000012</v>
      </c>
      <c r="G59" s="5">
        <f t="shared" si="1"/>
        <v>172463.99999999997</v>
      </c>
      <c r="H59">
        <v>16.515521</v>
      </c>
      <c r="I59">
        <f t="shared" si="2"/>
        <v>39585.308873997987</v>
      </c>
      <c r="J59">
        <f t="shared" si="2"/>
        <v>10442.540686424605</v>
      </c>
    </row>
    <row r="60" spans="1:10" x14ac:dyDescent="0.3">
      <c r="A60" s="1">
        <v>39995</v>
      </c>
      <c r="B60">
        <v>623452000000</v>
      </c>
      <c r="C60">
        <v>163272000000</v>
      </c>
      <c r="D60">
        <v>0.94981657302343703</v>
      </c>
      <c r="E60">
        <v>0.94143967525428396</v>
      </c>
      <c r="F60" s="5">
        <f t="shared" si="0"/>
        <v>656392.00000000012</v>
      </c>
      <c r="G60" s="5">
        <f t="shared" si="1"/>
        <v>173428.00000000006</v>
      </c>
      <c r="H60">
        <v>16.5378215</v>
      </c>
      <c r="I60">
        <f t="shared" si="2"/>
        <v>39690.354621375016</v>
      </c>
      <c r="J60">
        <f t="shared" si="2"/>
        <v>10486.750023272416</v>
      </c>
    </row>
    <row r="61" spans="1:10" x14ac:dyDescent="0.3">
      <c r="A61" s="1">
        <v>40087</v>
      </c>
      <c r="B61">
        <v>625616000000</v>
      </c>
      <c r="C61">
        <v>164680000000</v>
      </c>
      <c r="D61">
        <v>0.947403490280882</v>
      </c>
      <c r="E61">
        <v>0.94632800827491104</v>
      </c>
      <c r="F61" s="5">
        <f t="shared" si="0"/>
        <v>660348.00000000012</v>
      </c>
      <c r="G61" s="5">
        <f t="shared" si="1"/>
        <v>174019.99999999997</v>
      </c>
      <c r="H61">
        <v>16.560122</v>
      </c>
      <c r="I61">
        <f t="shared" si="2"/>
        <v>39875.793185581613</v>
      </c>
      <c r="J61">
        <f t="shared" si="2"/>
        <v>10508.376689495402</v>
      </c>
    </row>
    <row r="62" spans="1:10" x14ac:dyDescent="0.3">
      <c r="A62" s="1">
        <v>40179</v>
      </c>
      <c r="B62">
        <v>628804000000</v>
      </c>
      <c r="C62">
        <v>165260000000</v>
      </c>
      <c r="D62">
        <v>0.954034289182218</v>
      </c>
      <c r="E62">
        <v>0.950819294854092</v>
      </c>
      <c r="F62" s="5">
        <f t="shared" si="0"/>
        <v>659100.00000000012</v>
      </c>
      <c r="G62" s="5">
        <f t="shared" si="1"/>
        <v>173808</v>
      </c>
      <c r="H62">
        <v>16.581723166700002</v>
      </c>
      <c r="I62">
        <f t="shared" si="2"/>
        <v>39748.583025654887</v>
      </c>
      <c r="J62">
        <f t="shared" si="2"/>
        <v>10481.902167384347</v>
      </c>
    </row>
    <row r="63" spans="1:10" x14ac:dyDescent="0.3">
      <c r="A63" s="1">
        <v>40269</v>
      </c>
      <c r="B63">
        <v>638364000000</v>
      </c>
      <c r="C63">
        <v>167244000000</v>
      </c>
      <c r="D63">
        <v>0.96430772577312096</v>
      </c>
      <c r="E63">
        <v>0.96070862342317498</v>
      </c>
      <c r="F63" s="5">
        <f t="shared" si="0"/>
        <v>661992.00000000012</v>
      </c>
      <c r="G63" s="5">
        <f t="shared" si="1"/>
        <v>174084</v>
      </c>
      <c r="H63">
        <v>16.601925666700001</v>
      </c>
      <c r="I63">
        <f t="shared" si="2"/>
        <v>39874.410552735935</v>
      </c>
      <c r="J63">
        <f t="shared" si="2"/>
        <v>10485.77156017366</v>
      </c>
    </row>
    <row r="64" spans="1:10" x14ac:dyDescent="0.3">
      <c r="A64" s="1">
        <v>40360</v>
      </c>
      <c r="B64">
        <v>642192000000</v>
      </c>
      <c r="C64">
        <v>168368000000</v>
      </c>
      <c r="D64">
        <v>0.96582425449229703</v>
      </c>
      <c r="E64">
        <v>0.96483748223536403</v>
      </c>
      <c r="F64" s="5">
        <f t="shared" si="0"/>
        <v>664915.99999999977</v>
      </c>
      <c r="G64" s="5">
        <f t="shared" si="1"/>
        <v>174504.00000000003</v>
      </c>
      <c r="H64">
        <v>16.622128166700001</v>
      </c>
      <c r="I64">
        <f t="shared" si="2"/>
        <v>40001.857363370691</v>
      </c>
      <c r="J64">
        <f t="shared" si="2"/>
        <v>10498.294697883104</v>
      </c>
    </row>
    <row r="65" spans="1:10" x14ac:dyDescent="0.3">
      <c r="A65" s="1">
        <v>40452</v>
      </c>
      <c r="B65">
        <v>646016000000</v>
      </c>
      <c r="C65">
        <v>169552000000</v>
      </c>
      <c r="D65">
        <v>0.96074430557455803</v>
      </c>
      <c r="E65">
        <v>0.97122170286866505</v>
      </c>
      <c r="F65" s="5">
        <f t="shared" si="0"/>
        <v>672412.00000000035</v>
      </c>
      <c r="G65" s="5">
        <f t="shared" si="1"/>
        <v>174575.99999999991</v>
      </c>
      <c r="H65">
        <v>16.642330666700001</v>
      </c>
      <c r="I65">
        <f t="shared" si="2"/>
        <v>40403.71588971273</v>
      </c>
      <c r="J65">
        <f t="shared" si="2"/>
        <v>10489.876898631319</v>
      </c>
    </row>
    <row r="66" spans="1:10" x14ac:dyDescent="0.3">
      <c r="A66" s="1">
        <v>40544</v>
      </c>
      <c r="B66">
        <v>648752000000</v>
      </c>
      <c r="C66">
        <v>166092000000</v>
      </c>
      <c r="D66">
        <v>0.95927794502966102</v>
      </c>
      <c r="E66">
        <v>0.95589217063007903</v>
      </c>
      <c r="F66" s="5">
        <f t="shared" si="0"/>
        <v>676292.00000000047</v>
      </c>
      <c r="G66" s="5">
        <f t="shared" si="1"/>
        <v>173756</v>
      </c>
      <c r="H66">
        <v>16.6620114167</v>
      </c>
      <c r="I66">
        <f t="shared" si="2"/>
        <v>40588.857076533182</v>
      </c>
      <c r="J66">
        <f t="shared" si="2"/>
        <v>10428.27277298873</v>
      </c>
    </row>
    <row r="67" spans="1:10" x14ac:dyDescent="0.3">
      <c r="A67" s="1">
        <v>40634</v>
      </c>
      <c r="B67">
        <v>648516000000</v>
      </c>
      <c r="C67">
        <v>167400000000</v>
      </c>
      <c r="D67">
        <v>0.95978617350019502</v>
      </c>
      <c r="E67">
        <v>0.96074380165289297</v>
      </c>
      <c r="F67" s="5">
        <f t="shared" ref="F67:F105" si="3">B67/(D67*1000000)</f>
        <v>675688.00000000023</v>
      </c>
      <c r="G67" s="5">
        <f t="shared" ref="G67:G105" si="4">C67/(E67*1000000)</f>
        <v>174239.99999999994</v>
      </c>
      <c r="H67">
        <v>16.680648666700002</v>
      </c>
      <c r="I67">
        <f t="shared" ref="I67:J105" si="5">F67/$H67</f>
        <v>40507.297617801472</v>
      </c>
      <c r="J67">
        <f t="shared" si="5"/>
        <v>10445.636946232171</v>
      </c>
    </row>
    <row r="68" spans="1:10" x14ac:dyDescent="0.3">
      <c r="A68" s="1">
        <v>40725</v>
      </c>
      <c r="B68">
        <v>652216000000</v>
      </c>
      <c r="C68">
        <v>168332000000</v>
      </c>
      <c r="D68">
        <v>0.96525635940635701</v>
      </c>
      <c r="E68">
        <v>0.97045936721704595</v>
      </c>
      <c r="F68" s="5">
        <f t="shared" si="3"/>
        <v>675691.99999999977</v>
      </c>
      <c r="G68" s="5">
        <f t="shared" si="4"/>
        <v>173456.00000000009</v>
      </c>
      <c r="H68">
        <v>16.699285916699999</v>
      </c>
      <c r="I68">
        <f t="shared" si="5"/>
        <v>40462.328950501942</v>
      </c>
      <c r="J68">
        <f t="shared" si="5"/>
        <v>10387.030970380396</v>
      </c>
    </row>
    <row r="69" spans="1:10" x14ac:dyDescent="0.3">
      <c r="A69" s="1">
        <v>40817</v>
      </c>
      <c r="B69">
        <v>650860000000</v>
      </c>
      <c r="C69">
        <v>168724000000</v>
      </c>
      <c r="D69">
        <v>0.96907812062629906</v>
      </c>
      <c r="E69">
        <v>0.97499017636317398</v>
      </c>
      <c r="F69" s="5">
        <f t="shared" si="3"/>
        <v>671628</v>
      </c>
      <c r="G69" s="5">
        <f t="shared" si="4"/>
        <v>173052.00000000003</v>
      </c>
      <c r="H69">
        <v>16.7179231667</v>
      </c>
      <c r="I69">
        <f t="shared" si="5"/>
        <v>40174.128885685903</v>
      </c>
      <c r="J69">
        <f t="shared" si="5"/>
        <v>10351.285759268103</v>
      </c>
    </row>
    <row r="70" spans="1:10" x14ac:dyDescent="0.3">
      <c r="A70" s="1">
        <v>40909</v>
      </c>
      <c r="B70">
        <v>651152000000</v>
      </c>
      <c r="C70">
        <v>168352000000</v>
      </c>
      <c r="D70">
        <v>0.97156703590527105</v>
      </c>
      <c r="E70">
        <v>0.98075220207857605</v>
      </c>
      <c r="F70" s="5">
        <f t="shared" si="3"/>
        <v>670208.00000000012</v>
      </c>
      <c r="G70" s="5">
        <f t="shared" si="4"/>
        <v>171655.99999999994</v>
      </c>
      <c r="H70">
        <v>16.734450249999998</v>
      </c>
      <c r="I70">
        <f t="shared" si="5"/>
        <v>40049.597685469242</v>
      </c>
      <c r="J70">
        <f t="shared" si="5"/>
        <v>10257.642016056066</v>
      </c>
    </row>
    <row r="71" spans="1:10" x14ac:dyDescent="0.3">
      <c r="A71" s="1">
        <v>41000</v>
      </c>
      <c r="B71">
        <v>653040000000</v>
      </c>
      <c r="C71">
        <v>169836000000</v>
      </c>
      <c r="D71">
        <v>0.97387258410880495</v>
      </c>
      <c r="E71">
        <v>0.99018190298507502</v>
      </c>
      <c r="F71" s="5">
        <f t="shared" si="3"/>
        <v>670559.99999999977</v>
      </c>
      <c r="G71" s="5">
        <f t="shared" si="4"/>
        <v>171519.99999999994</v>
      </c>
      <c r="H71">
        <v>16.746756999999999</v>
      </c>
      <c r="I71">
        <f t="shared" si="5"/>
        <v>40041.185287396227</v>
      </c>
      <c r="J71">
        <f t="shared" si="5"/>
        <v>10241.98297019536</v>
      </c>
    </row>
    <row r="72" spans="1:10" x14ac:dyDescent="0.3">
      <c r="A72" s="1">
        <v>41091</v>
      </c>
      <c r="B72">
        <v>651224000000</v>
      </c>
      <c r="C72">
        <v>169912000000</v>
      </c>
      <c r="D72">
        <v>0.97533593333453095</v>
      </c>
      <c r="E72">
        <v>0.99275497803122403</v>
      </c>
      <c r="F72" s="5">
        <f t="shared" si="3"/>
        <v>667692.00000000035</v>
      </c>
      <c r="G72" s="5">
        <f t="shared" si="4"/>
        <v>171151.99999999994</v>
      </c>
      <c r="H72">
        <v>16.759063749999999</v>
      </c>
      <c r="I72">
        <f t="shared" si="5"/>
        <v>39840.650406261528</v>
      </c>
      <c r="J72">
        <f t="shared" si="5"/>
        <v>10212.503666859073</v>
      </c>
    </row>
    <row r="73" spans="1:10" x14ac:dyDescent="0.3">
      <c r="A73" s="1">
        <v>41183</v>
      </c>
      <c r="B73">
        <v>655108000000</v>
      </c>
      <c r="C73">
        <v>171588000000</v>
      </c>
      <c r="D73">
        <v>0.98807268602869303</v>
      </c>
      <c r="E73">
        <v>0.99533621049700705</v>
      </c>
      <c r="F73" s="5">
        <f t="shared" si="3"/>
        <v>663016.00000000012</v>
      </c>
      <c r="G73" s="5">
        <f t="shared" si="4"/>
        <v>172391.99999999997</v>
      </c>
      <c r="H73">
        <v>16.7713705</v>
      </c>
      <c r="I73">
        <f t="shared" si="5"/>
        <v>39532.607069887352</v>
      </c>
      <c r="J73">
        <f t="shared" si="5"/>
        <v>10278.945301458814</v>
      </c>
    </row>
    <row r="74" spans="1:10" x14ac:dyDescent="0.3">
      <c r="A74" s="1">
        <v>41275</v>
      </c>
      <c r="B74">
        <v>655984000000</v>
      </c>
      <c r="C74">
        <v>171592000000</v>
      </c>
      <c r="D74">
        <v>0.98620482289975298</v>
      </c>
      <c r="E74">
        <v>0.99575218773937502</v>
      </c>
      <c r="F74" s="5">
        <f t="shared" si="3"/>
        <v>665160.00000000035</v>
      </c>
      <c r="G74" s="5">
        <f t="shared" si="4"/>
        <v>172323.99999999994</v>
      </c>
      <c r="H74">
        <v>16.783717833299999</v>
      </c>
      <c r="I74">
        <f t="shared" si="5"/>
        <v>39631.266838881143</v>
      </c>
      <c r="J74">
        <f t="shared" si="5"/>
        <v>10267.331810005635</v>
      </c>
    </row>
    <row r="75" spans="1:10" x14ac:dyDescent="0.3">
      <c r="A75" s="1">
        <v>41365</v>
      </c>
      <c r="B75">
        <v>659780000000</v>
      </c>
      <c r="C75">
        <v>170616000000</v>
      </c>
      <c r="D75">
        <v>0.99371641323469195</v>
      </c>
      <c r="E75">
        <v>0.99507756911232903</v>
      </c>
      <c r="F75" s="5">
        <f t="shared" si="3"/>
        <v>663951.99999999977</v>
      </c>
      <c r="G75" s="5">
        <f t="shared" si="4"/>
        <v>171460.00000000006</v>
      </c>
      <c r="H75">
        <v>16.796146333299998</v>
      </c>
      <c r="I75">
        <f t="shared" si="5"/>
        <v>39530.019971524671</v>
      </c>
      <c r="J75">
        <f t="shared" si="5"/>
        <v>10208.29400968387</v>
      </c>
    </row>
    <row r="76" spans="1:10" x14ac:dyDescent="0.3">
      <c r="A76" s="1">
        <v>41456</v>
      </c>
      <c r="B76">
        <v>662332000000</v>
      </c>
      <c r="C76">
        <v>170216000000</v>
      </c>
      <c r="D76">
        <v>0.99158028373126295</v>
      </c>
      <c r="E76">
        <v>0.99142630818694399</v>
      </c>
      <c r="F76" s="5">
        <f t="shared" si="3"/>
        <v>667956.00000000058</v>
      </c>
      <c r="G76" s="5">
        <f t="shared" si="4"/>
        <v>171687.99999999997</v>
      </c>
      <c r="H76">
        <v>16.8085748333</v>
      </c>
      <c r="I76">
        <f t="shared" si="5"/>
        <v>39739.002659326703</v>
      </c>
      <c r="J76">
        <f t="shared" si="5"/>
        <v>10214.310356631988</v>
      </c>
    </row>
    <row r="77" spans="1:10" x14ac:dyDescent="0.3">
      <c r="A77" s="1">
        <v>41548</v>
      </c>
      <c r="B77">
        <v>663612000000</v>
      </c>
      <c r="C77">
        <v>169132000000</v>
      </c>
      <c r="D77">
        <v>0.98722404046414702</v>
      </c>
      <c r="E77">
        <v>0.98745913124708096</v>
      </c>
      <c r="F77" s="5">
        <f t="shared" si="3"/>
        <v>672200.00000000035</v>
      </c>
      <c r="G77" s="5">
        <f t="shared" si="4"/>
        <v>171279.99999999997</v>
      </c>
      <c r="H77">
        <v>16.821003333299998</v>
      </c>
      <c r="I77">
        <f t="shared" si="5"/>
        <v>39961.944402523695</v>
      </c>
      <c r="J77">
        <f t="shared" si="5"/>
        <v>10182.507939994428</v>
      </c>
    </row>
    <row r="78" spans="1:10" x14ac:dyDescent="0.3">
      <c r="A78" s="1">
        <v>41640</v>
      </c>
      <c r="B78">
        <v>669100000000</v>
      </c>
      <c r="C78">
        <v>173004000000</v>
      </c>
      <c r="D78">
        <v>0.99633095282058004</v>
      </c>
      <c r="E78">
        <v>1.0019459309194501</v>
      </c>
      <c r="F78" s="5">
        <f t="shared" si="3"/>
        <v>671564</v>
      </c>
      <c r="G78" s="5">
        <f t="shared" si="4"/>
        <v>172668.00000000041</v>
      </c>
      <c r="H78">
        <v>16.835242083299999</v>
      </c>
      <c r="I78">
        <f t="shared" si="5"/>
        <v>39890.367876929384</v>
      </c>
      <c r="J78">
        <f t="shared" si="5"/>
        <v>10256.341972728822</v>
      </c>
    </row>
    <row r="79" spans="1:10" x14ac:dyDescent="0.3">
      <c r="A79" s="1">
        <v>41730</v>
      </c>
      <c r="B79">
        <v>666892000000</v>
      </c>
      <c r="C79">
        <v>172328000000</v>
      </c>
      <c r="D79">
        <v>0.98726853907966405</v>
      </c>
      <c r="E79">
        <v>0.99606954591695196</v>
      </c>
      <c r="F79" s="5">
        <f t="shared" si="3"/>
        <v>675491.99999999953</v>
      </c>
      <c r="G79" s="5">
        <f t="shared" si="4"/>
        <v>173007.99999999997</v>
      </c>
      <c r="H79">
        <v>16.8531013333</v>
      </c>
      <c r="I79">
        <f t="shared" si="5"/>
        <v>40081.168838954087</v>
      </c>
      <c r="J79">
        <f t="shared" si="5"/>
        <v>10265.647644220468</v>
      </c>
    </row>
    <row r="80" spans="1:10" x14ac:dyDescent="0.3">
      <c r="A80" s="1">
        <v>41821</v>
      </c>
      <c r="B80">
        <v>671184000000</v>
      </c>
      <c r="C80">
        <v>172428000000</v>
      </c>
      <c r="D80">
        <v>0.99114563336188299</v>
      </c>
      <c r="E80">
        <v>0.99653235314515598</v>
      </c>
      <c r="F80" s="5">
        <f t="shared" si="3"/>
        <v>677180.00000000012</v>
      </c>
      <c r="G80" s="5">
        <f t="shared" si="4"/>
        <v>173027.99999999997</v>
      </c>
      <c r="H80">
        <v>16.870960583299997</v>
      </c>
      <c r="I80">
        <f t="shared" si="5"/>
        <v>40138.793322196369</v>
      </c>
      <c r="J80">
        <f t="shared" si="5"/>
        <v>10255.966110861205</v>
      </c>
    </row>
    <row r="81" spans="1:10" x14ac:dyDescent="0.3">
      <c r="A81" s="1">
        <v>41913</v>
      </c>
      <c r="B81">
        <v>678836000000</v>
      </c>
      <c r="C81">
        <v>172308000000</v>
      </c>
      <c r="D81">
        <v>0.99354260824766405</v>
      </c>
      <c r="E81">
        <v>1.0049457599440099</v>
      </c>
      <c r="F81" s="5">
        <f t="shared" si="3"/>
        <v>683248</v>
      </c>
      <c r="G81" s="5">
        <f t="shared" si="4"/>
        <v>171460.00000000006</v>
      </c>
      <c r="H81">
        <v>16.888819833299998</v>
      </c>
      <c r="I81">
        <f t="shared" si="5"/>
        <v>40455.639099946304</v>
      </c>
      <c r="J81">
        <f t="shared" si="5"/>
        <v>10152.278352921334</v>
      </c>
    </row>
    <row r="82" spans="1:10" x14ac:dyDescent="0.3">
      <c r="A82" s="1">
        <v>42005</v>
      </c>
      <c r="B82">
        <v>679124000000</v>
      </c>
      <c r="C82">
        <v>172184000000</v>
      </c>
      <c r="D82">
        <v>0.98808117372504101</v>
      </c>
      <c r="E82">
        <v>0.99886297714352001</v>
      </c>
      <c r="F82" s="5">
        <f t="shared" si="3"/>
        <v>687315.99999999977</v>
      </c>
      <c r="G82" s="5">
        <f t="shared" si="4"/>
        <v>172380.00000000003</v>
      </c>
      <c r="H82">
        <v>16.907258833299998</v>
      </c>
      <c r="I82">
        <f t="shared" si="5"/>
        <v>40652.125029652001</v>
      </c>
      <c r="J82">
        <f t="shared" si="5"/>
        <v>10195.62080994974</v>
      </c>
    </row>
    <row r="83" spans="1:10" x14ac:dyDescent="0.3">
      <c r="A83" s="1">
        <v>42095</v>
      </c>
      <c r="B83">
        <v>689072000000</v>
      </c>
      <c r="C83">
        <v>171744000000</v>
      </c>
      <c r="D83">
        <v>0.99946043478513102</v>
      </c>
      <c r="E83">
        <v>0.99735191637630705</v>
      </c>
      <c r="F83" s="5">
        <f t="shared" si="3"/>
        <v>689444.00000000012</v>
      </c>
      <c r="G83" s="5">
        <f t="shared" si="4"/>
        <v>172199.99999999994</v>
      </c>
      <c r="H83">
        <v>16.926857333299999</v>
      </c>
      <c r="I83">
        <f t="shared" si="5"/>
        <v>40730.773966155277</v>
      </c>
      <c r="J83">
        <f t="shared" si="5"/>
        <v>10173.18197993156</v>
      </c>
    </row>
    <row r="84" spans="1:10" x14ac:dyDescent="0.3">
      <c r="A84" s="1">
        <v>42186</v>
      </c>
      <c r="B84">
        <v>697056000000</v>
      </c>
      <c r="C84">
        <v>173100000000</v>
      </c>
      <c r="D84">
        <v>1.0075859197927799</v>
      </c>
      <c r="E84">
        <v>1.0056469604015601</v>
      </c>
      <c r="F84" s="5">
        <f t="shared" si="3"/>
        <v>691807.99999999662</v>
      </c>
      <c r="G84" s="5">
        <f t="shared" si="4"/>
        <v>172128.00000000026</v>
      </c>
      <c r="H84">
        <v>16.9464558333</v>
      </c>
      <c r="I84">
        <f t="shared" si="5"/>
        <v>40823.167204117402</v>
      </c>
      <c r="J84">
        <f t="shared" si="5"/>
        <v>10157.168064709234</v>
      </c>
    </row>
    <row r="85" spans="1:10" x14ac:dyDescent="0.3">
      <c r="A85" s="1">
        <v>42278</v>
      </c>
      <c r="B85">
        <v>695188000000</v>
      </c>
      <c r="C85">
        <v>172672000000</v>
      </c>
      <c r="D85">
        <v>1.0047230893744901</v>
      </c>
      <c r="E85">
        <v>1.0003244195207901</v>
      </c>
      <c r="F85" s="5">
        <f t="shared" si="3"/>
        <v>691920.00000000279</v>
      </c>
      <c r="G85" s="5">
        <f t="shared" si="4"/>
        <v>172615.9999999993</v>
      </c>
      <c r="H85">
        <v>16.966054333299997</v>
      </c>
      <c r="I85">
        <f t="shared" si="5"/>
        <v>40782.611348941748</v>
      </c>
      <c r="J85">
        <f t="shared" si="5"/>
        <v>10174.198231889341</v>
      </c>
    </row>
    <row r="86" spans="1:10" x14ac:dyDescent="0.3">
      <c r="A86" s="1">
        <v>42370</v>
      </c>
      <c r="B86">
        <v>699252000000</v>
      </c>
      <c r="C86">
        <v>173016000000</v>
      </c>
      <c r="D86">
        <v>1.0014206742474201</v>
      </c>
      <c r="E86">
        <v>0.99624571020567998</v>
      </c>
      <c r="F86" s="5">
        <f t="shared" si="3"/>
        <v>698259.99999999651</v>
      </c>
      <c r="G86" s="5">
        <f t="shared" si="4"/>
        <v>173667.99999999997</v>
      </c>
      <c r="H86">
        <v>16.98765225</v>
      </c>
      <c r="I86">
        <f t="shared" si="5"/>
        <v>41103.973034295923</v>
      </c>
      <c r="J86">
        <f t="shared" si="5"/>
        <v>10223.190199811159</v>
      </c>
    </row>
    <row r="87" spans="1:10" x14ac:dyDescent="0.3">
      <c r="A87" s="1">
        <v>42461</v>
      </c>
      <c r="B87">
        <v>703624000000</v>
      </c>
      <c r="C87">
        <v>174784000000</v>
      </c>
      <c r="D87">
        <v>1.00533799693665</v>
      </c>
      <c r="E87">
        <v>1.0044133872747301</v>
      </c>
      <c r="F87" s="5">
        <f t="shared" si="3"/>
        <v>699888.00000000186</v>
      </c>
      <c r="G87" s="5">
        <f t="shared" si="4"/>
        <v>174016.00000000058</v>
      </c>
      <c r="H87">
        <v>17.013248999999998</v>
      </c>
      <c r="I87">
        <f t="shared" si="5"/>
        <v>41137.821470784438</v>
      </c>
      <c r="J87">
        <f t="shared" si="5"/>
        <v>10228.263866590127</v>
      </c>
    </row>
    <row r="88" spans="1:10" x14ac:dyDescent="0.3">
      <c r="A88" s="1">
        <v>42552</v>
      </c>
      <c r="B88">
        <v>711644000000</v>
      </c>
      <c r="C88">
        <v>175464000000</v>
      </c>
      <c r="D88">
        <v>1.00551046706154</v>
      </c>
      <c r="E88">
        <v>1.0037067545304801</v>
      </c>
      <c r="F88" s="5">
        <f t="shared" si="3"/>
        <v>707743.99999999744</v>
      </c>
      <c r="G88" s="5">
        <f t="shared" si="4"/>
        <v>174815.99999999959</v>
      </c>
      <c r="H88">
        <v>17.03884575</v>
      </c>
      <c r="I88">
        <f t="shared" si="5"/>
        <v>41537.08592614012</v>
      </c>
      <c r="J88">
        <f t="shared" si="5"/>
        <v>10259.849907966893</v>
      </c>
    </row>
    <row r="89" spans="1:10" x14ac:dyDescent="0.3">
      <c r="A89" s="1">
        <v>42644</v>
      </c>
      <c r="B89">
        <v>718620000000</v>
      </c>
      <c r="C89">
        <v>176372000000</v>
      </c>
      <c r="D89">
        <v>1.00688236645799</v>
      </c>
      <c r="E89">
        <v>1.00170384842564</v>
      </c>
      <c r="F89" s="5">
        <f t="shared" si="3"/>
        <v>713708.00000000081</v>
      </c>
      <c r="G89" s="5">
        <f t="shared" si="4"/>
        <v>176072.0000000007</v>
      </c>
      <c r="H89">
        <v>17.064442499999998</v>
      </c>
      <c r="I89">
        <f t="shared" si="5"/>
        <v>41824.278759766159</v>
      </c>
      <c r="J89">
        <f t="shared" si="5"/>
        <v>10318.063423402242</v>
      </c>
    </row>
    <row r="90" spans="1:10" x14ac:dyDescent="0.3">
      <c r="A90" s="1">
        <v>42736</v>
      </c>
      <c r="B90">
        <v>724744000000</v>
      </c>
      <c r="C90">
        <v>176560000000</v>
      </c>
      <c r="D90">
        <v>1.0103327329604701</v>
      </c>
      <c r="E90">
        <v>1.0101148793995101</v>
      </c>
      <c r="F90" s="5">
        <f t="shared" si="3"/>
        <v>717332</v>
      </c>
      <c r="G90" s="5">
        <f t="shared" si="4"/>
        <v>174792.00000000081</v>
      </c>
      <c r="H90">
        <v>17.0898050833</v>
      </c>
      <c r="I90">
        <f t="shared" si="5"/>
        <v>41974.26456905411</v>
      </c>
      <c r="J90">
        <f t="shared" si="5"/>
        <v>10227.852169642703</v>
      </c>
    </row>
    <row r="91" spans="1:10" x14ac:dyDescent="0.3">
      <c r="A91" s="1">
        <v>42826</v>
      </c>
      <c r="B91">
        <v>735816000000</v>
      </c>
      <c r="C91">
        <v>179440000000</v>
      </c>
      <c r="D91">
        <v>1.0168091845251599</v>
      </c>
      <c r="E91">
        <v>1.0215653678865</v>
      </c>
      <c r="F91" s="5">
        <f t="shared" si="3"/>
        <v>723651.99999999907</v>
      </c>
      <c r="G91" s="5">
        <f t="shared" si="4"/>
        <v>175652.00000000049</v>
      </c>
      <c r="H91">
        <v>17.114699333299999</v>
      </c>
      <c r="I91">
        <f t="shared" si="5"/>
        <v>42282.483957634729</v>
      </c>
      <c r="J91">
        <f t="shared" si="5"/>
        <v>10263.224411908606</v>
      </c>
    </row>
    <row r="92" spans="1:10" x14ac:dyDescent="0.3">
      <c r="A92" s="1">
        <v>42917</v>
      </c>
      <c r="B92">
        <v>742612000000</v>
      </c>
      <c r="C92">
        <v>179744000000</v>
      </c>
      <c r="D92">
        <v>1.0187839543434101</v>
      </c>
      <c r="E92">
        <v>1.0144482571789799</v>
      </c>
      <c r="F92" s="5">
        <f t="shared" si="3"/>
        <v>728920.00000000151</v>
      </c>
      <c r="G92" s="5">
        <f t="shared" si="4"/>
        <v>177183.99999999962</v>
      </c>
      <c r="H92">
        <v>17.139593583299998</v>
      </c>
      <c r="I92">
        <f t="shared" si="5"/>
        <v>42528.429653677806</v>
      </c>
      <c r="J92">
        <f t="shared" si="5"/>
        <v>10337.70136607202</v>
      </c>
    </row>
    <row r="93" spans="1:10" x14ac:dyDescent="0.3">
      <c r="A93" s="1">
        <v>43009</v>
      </c>
      <c r="B93">
        <v>752064000000</v>
      </c>
      <c r="C93">
        <v>182516000000</v>
      </c>
      <c r="D93">
        <v>1.0236452826490601</v>
      </c>
      <c r="E93">
        <v>1.02807381204515</v>
      </c>
      <c r="F93" s="5">
        <f t="shared" si="3"/>
        <v>734691.99999999674</v>
      </c>
      <c r="G93" s="5">
        <f t="shared" si="4"/>
        <v>177532.00000000044</v>
      </c>
      <c r="H93">
        <v>17.164487833299997</v>
      </c>
      <c r="I93">
        <f t="shared" si="5"/>
        <v>42803.024892747228</v>
      </c>
      <c r="J93">
        <f t="shared" si="5"/>
        <v>10342.982658391889</v>
      </c>
    </row>
    <row r="94" spans="1:10" x14ac:dyDescent="0.3">
      <c r="A94" s="1">
        <v>43101</v>
      </c>
      <c r="B94">
        <v>763936000000</v>
      </c>
      <c r="C94">
        <v>186144000000</v>
      </c>
      <c r="D94">
        <v>1.0350706996254999</v>
      </c>
      <c r="E94">
        <v>1.0422396416573401</v>
      </c>
      <c r="F94" s="5">
        <f t="shared" si="3"/>
        <v>738052.00000000058</v>
      </c>
      <c r="G94" s="5">
        <f t="shared" si="4"/>
        <v>178599.9999999991</v>
      </c>
      <c r="H94">
        <v>17.189507249999998</v>
      </c>
      <c r="I94">
        <f t="shared" si="5"/>
        <v>42936.192949917204</v>
      </c>
      <c r="J94">
        <f t="shared" si="5"/>
        <v>10390.059319472297</v>
      </c>
    </row>
    <row r="95" spans="1:10" x14ac:dyDescent="0.3">
      <c r="A95" s="1">
        <v>43191</v>
      </c>
      <c r="B95">
        <v>768952000000</v>
      </c>
      <c r="C95">
        <v>186416000000</v>
      </c>
      <c r="D95">
        <v>1.0356144310903099</v>
      </c>
      <c r="E95">
        <v>1.03973406510051</v>
      </c>
      <c r="F95" s="5">
        <f t="shared" si="3"/>
        <v>742507.99999999627</v>
      </c>
      <c r="G95" s="5">
        <f t="shared" si="4"/>
        <v>179291.99999999939</v>
      </c>
      <c r="H95">
        <v>17.214777000000002</v>
      </c>
      <c r="I95">
        <f t="shared" si="5"/>
        <v>43132.013850658434</v>
      </c>
      <c r="J95">
        <f t="shared" si="5"/>
        <v>10415.005666352772</v>
      </c>
    </row>
    <row r="96" spans="1:10" x14ac:dyDescent="0.3">
      <c r="A96" s="1">
        <v>43282</v>
      </c>
      <c r="B96">
        <v>778156000000</v>
      </c>
      <c r="C96">
        <v>189720000000</v>
      </c>
      <c r="D96">
        <v>1.0456949655446699</v>
      </c>
      <c r="E96">
        <v>1.0581621042768199</v>
      </c>
      <c r="F96" s="5">
        <f t="shared" si="3"/>
        <v>744152.00000000268</v>
      </c>
      <c r="G96" s="5">
        <f t="shared" si="4"/>
        <v>179292.00000000038</v>
      </c>
      <c r="H96">
        <v>17.240046750000001</v>
      </c>
      <c r="I96">
        <f t="shared" si="5"/>
        <v>43164.152092569158</v>
      </c>
      <c r="J96">
        <f t="shared" si="5"/>
        <v>10399.73978028803</v>
      </c>
    </row>
    <row r="97" spans="1:10" x14ac:dyDescent="0.3">
      <c r="A97" s="1">
        <v>43374</v>
      </c>
      <c r="B97">
        <v>786352000000</v>
      </c>
      <c r="C97">
        <v>192528000000</v>
      </c>
      <c r="D97">
        <v>1.0524320909665199</v>
      </c>
      <c r="E97">
        <v>1.06815206054016</v>
      </c>
      <c r="F97" s="5">
        <f t="shared" si="3"/>
        <v>747175.99999999953</v>
      </c>
      <c r="G97" s="5">
        <f t="shared" si="4"/>
        <v>180243.99999999945</v>
      </c>
      <c r="H97">
        <v>17.265316500000001</v>
      </c>
      <c r="I97">
        <f t="shared" si="5"/>
        <v>43276.125288522773</v>
      </c>
      <c r="J97">
        <f t="shared" si="5"/>
        <v>10439.658027699605</v>
      </c>
    </row>
    <row r="98" spans="1:10" x14ac:dyDescent="0.3">
      <c r="A98" s="1">
        <v>43466</v>
      </c>
      <c r="B98">
        <v>798164000000</v>
      </c>
      <c r="C98">
        <v>195868000000</v>
      </c>
      <c r="D98">
        <v>1.06285254685977</v>
      </c>
      <c r="E98">
        <v>1.07947180459415</v>
      </c>
      <c r="F98" s="5">
        <f t="shared" si="3"/>
        <v>750963.99999999965</v>
      </c>
      <c r="G98" s="5">
        <f t="shared" si="4"/>
        <v>181448.00000000061</v>
      </c>
      <c r="H98">
        <v>17.292614833299996</v>
      </c>
      <c r="I98">
        <f t="shared" si="5"/>
        <v>43426.862116531112</v>
      </c>
      <c r="J98">
        <f t="shared" si="5"/>
        <v>10492.802953697339</v>
      </c>
    </row>
    <row r="99" spans="1:10" x14ac:dyDescent="0.3">
      <c r="A99" s="1">
        <v>43556</v>
      </c>
      <c r="B99">
        <v>805616000000</v>
      </c>
      <c r="C99">
        <v>197260000000</v>
      </c>
      <c r="D99">
        <v>1.0689552682419401</v>
      </c>
      <c r="E99">
        <v>1.08544450069333</v>
      </c>
      <c r="F99" s="5">
        <f t="shared" si="3"/>
        <v>753647.99999999849</v>
      </c>
      <c r="G99" s="5">
        <f t="shared" si="4"/>
        <v>181731.99999999977</v>
      </c>
      <c r="H99">
        <v>17.323970333299997</v>
      </c>
      <c r="I99">
        <f t="shared" si="5"/>
        <v>43503.191560617161</v>
      </c>
      <c r="J99">
        <f t="shared" si="5"/>
        <v>10490.204987864472</v>
      </c>
    </row>
    <row r="100" spans="1:10" x14ac:dyDescent="0.3">
      <c r="A100" s="1">
        <v>43647</v>
      </c>
      <c r="B100">
        <v>814176000000</v>
      </c>
      <c r="C100">
        <v>199780000000</v>
      </c>
      <c r="D100">
        <v>1.07674728623119</v>
      </c>
      <c r="E100">
        <v>1.0947809122991601</v>
      </c>
      <c r="F100" s="5">
        <f t="shared" si="3"/>
        <v>756144.00000000291</v>
      </c>
      <c r="G100" s="5">
        <f t="shared" si="4"/>
        <v>182484.00000000006</v>
      </c>
      <c r="H100">
        <v>17.355325833299997</v>
      </c>
      <c r="I100">
        <f t="shared" si="5"/>
        <v>43568.412789414469</v>
      </c>
      <c r="J100">
        <f t="shared" si="5"/>
        <v>10514.58219527429</v>
      </c>
    </row>
    <row r="101" spans="1:10" x14ac:dyDescent="0.3">
      <c r="A101" s="1">
        <v>43739</v>
      </c>
      <c r="B101">
        <v>822776000000</v>
      </c>
      <c r="C101">
        <v>201580000000</v>
      </c>
      <c r="D101">
        <v>1.0832100182734501</v>
      </c>
      <c r="E101">
        <v>1.1009525057893099</v>
      </c>
      <c r="F101" s="5">
        <f t="shared" si="3"/>
        <v>759571.99999999895</v>
      </c>
      <c r="G101" s="5">
        <f t="shared" si="4"/>
        <v>183096.00000000047</v>
      </c>
      <c r="H101">
        <v>17.386681333299997</v>
      </c>
      <c r="I101">
        <f t="shared" si="5"/>
        <v>43687.003024851088</v>
      </c>
      <c r="J101">
        <f t="shared" si="5"/>
        <v>10530.819337519244</v>
      </c>
    </row>
    <row r="102" spans="1:10" x14ac:dyDescent="0.3">
      <c r="A102" s="1">
        <v>43831</v>
      </c>
      <c r="B102">
        <v>814032000000</v>
      </c>
      <c r="C102">
        <v>200316000000</v>
      </c>
      <c r="D102">
        <v>1.0879580871936101</v>
      </c>
      <c r="E102">
        <v>1.1104483569116199</v>
      </c>
      <c r="F102" s="5">
        <f t="shared" si="3"/>
        <v>748219.99999999721</v>
      </c>
      <c r="G102" s="5">
        <f t="shared" si="4"/>
        <v>180391.99999999916</v>
      </c>
      <c r="H102">
        <v>17.407585000000001</v>
      </c>
      <c r="I102">
        <f t="shared" si="5"/>
        <v>42982.412551769652</v>
      </c>
      <c r="J102">
        <f t="shared" si="5"/>
        <v>10362.838957845051</v>
      </c>
    </row>
    <row r="103" spans="1:10" x14ac:dyDescent="0.3">
      <c r="A103" s="1">
        <v>43922</v>
      </c>
      <c r="B103">
        <v>746960000000</v>
      </c>
      <c r="C103">
        <v>195428000000</v>
      </c>
      <c r="D103">
        <v>1.0915552645884601</v>
      </c>
      <c r="E103">
        <v>1.1175999634001299</v>
      </c>
      <c r="F103" s="5">
        <f t="shared" si="3"/>
        <v>684308</v>
      </c>
      <c r="G103" s="5">
        <f t="shared" si="4"/>
        <v>174863.99999999971</v>
      </c>
      <c r="H103">
        <v>17.348338469816902</v>
      </c>
      <c r="I103">
        <f t="shared" si="5"/>
        <v>39445.160768022666</v>
      </c>
      <c r="J103">
        <f t="shared" si="5"/>
        <v>10079.581990184981</v>
      </c>
    </row>
    <row r="104" spans="1:10" x14ac:dyDescent="0.3">
      <c r="A104" s="1">
        <v>44013</v>
      </c>
      <c r="B104">
        <v>813888000000</v>
      </c>
      <c r="C104">
        <v>210384000000</v>
      </c>
      <c r="D104">
        <v>1.10449948702917</v>
      </c>
      <c r="E104">
        <v>1.1312914049728999</v>
      </c>
      <c r="F104" s="5">
        <f t="shared" si="3"/>
        <v>736883.99999999744</v>
      </c>
      <c r="G104" s="5">
        <f t="shared" si="4"/>
        <v>185967.99999999977</v>
      </c>
      <c r="H104">
        <v>17.3666608149186</v>
      </c>
      <c r="I104">
        <f t="shared" si="5"/>
        <v>42430.954796271886</v>
      </c>
      <c r="J104">
        <f t="shared" si="5"/>
        <v>10708.333742560713</v>
      </c>
    </row>
    <row r="105" spans="1:10" x14ac:dyDescent="0.3">
      <c r="A105" s="1">
        <v>44105</v>
      </c>
      <c r="B105">
        <v>791179000000</v>
      </c>
      <c r="C105">
        <v>211487000000</v>
      </c>
      <c r="D105">
        <v>1.10907350491912</v>
      </c>
      <c r="E105">
        <v>1.1429360524379599</v>
      </c>
      <c r="F105" s="5">
        <f t="shared" si="3"/>
        <v>713369.30914934911</v>
      </c>
      <c r="G105" s="5">
        <f t="shared" si="4"/>
        <v>185038.34886377407</v>
      </c>
      <c r="H105">
        <v>17.384983160020298</v>
      </c>
      <c r="I105">
        <f t="shared" si="5"/>
        <v>41033.649706941462</v>
      </c>
      <c r="J105">
        <f t="shared" si="5"/>
        <v>10643.573661279177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956B-0A6D-451E-A5DC-21B483103478}">
  <dimension ref="A1:G105"/>
  <sheetViews>
    <sheetView topLeftCell="F1" workbookViewId="0">
      <selection activeCell="L13" sqref="L13"/>
    </sheetView>
  </sheetViews>
  <sheetFormatPr defaultRowHeight="14.4" x14ac:dyDescent="0.3"/>
  <cols>
    <col min="4" max="4" width="12.33203125" bestFit="1" customWidth="1"/>
    <col min="7" max="7" width="10.5546875" bestFit="1" customWidth="1"/>
    <col min="8" max="8" width="37.88671875" bestFit="1" customWidth="1"/>
    <col min="9" max="9" width="39.6640625" bestFit="1" customWidth="1"/>
  </cols>
  <sheetData>
    <row r="1" spans="1:7" x14ac:dyDescent="0.3">
      <c r="A1" t="s">
        <v>151</v>
      </c>
      <c r="B1" t="s">
        <v>152</v>
      </c>
      <c r="C1" t="s">
        <v>153</v>
      </c>
      <c r="D1" t="s">
        <v>154</v>
      </c>
    </row>
    <row r="2" spans="1:7" x14ac:dyDescent="0.3">
      <c r="A2">
        <v>3.3326078607860798E-2</v>
      </c>
      <c r="B2">
        <v>3.7582106210621101E-2</v>
      </c>
      <c r="C2">
        <v>3.8039771977197698E-2</v>
      </c>
      <c r="D2">
        <v>4.5024030960000003E-2</v>
      </c>
      <c r="G2" s="1"/>
    </row>
    <row r="3" spans="1:7" x14ac:dyDescent="0.3">
      <c r="A3">
        <v>3.3072133213321302E-2</v>
      </c>
      <c r="B3">
        <v>3.7157767776777699E-2</v>
      </c>
      <c r="C3">
        <v>3.7663888388838898E-2</v>
      </c>
      <c r="D3">
        <v>3.5946112831E-2</v>
      </c>
      <c r="G3" s="1"/>
    </row>
    <row r="4" spans="1:7" x14ac:dyDescent="0.3">
      <c r="A4">
        <v>3.2818187818781902E-2</v>
      </c>
      <c r="B4">
        <v>3.6733429342934304E-2</v>
      </c>
      <c r="C4">
        <v>3.7288004800480098E-2</v>
      </c>
      <c r="D4">
        <v>9.9325111730000012E-3</v>
      </c>
      <c r="G4" s="1"/>
    </row>
    <row r="5" spans="1:7" x14ac:dyDescent="0.3">
      <c r="A5">
        <v>3.2564242424242398E-2</v>
      </c>
      <c r="B5">
        <v>3.6309090909090902E-2</v>
      </c>
      <c r="C5">
        <v>3.6912121212121202E-2</v>
      </c>
      <c r="D5">
        <v>8.7916575100000004E-4</v>
      </c>
      <c r="G5" s="1"/>
    </row>
    <row r="6" spans="1:7" x14ac:dyDescent="0.3">
      <c r="A6">
        <v>-1.8000000000000002E-2</v>
      </c>
      <c r="B6">
        <v>0.06</v>
      </c>
      <c r="C6">
        <v>2.4E-2</v>
      </c>
      <c r="D6">
        <v>-8.2547859803999993E-2</v>
      </c>
      <c r="G6" s="1"/>
    </row>
    <row r="7" spans="1:7" x14ac:dyDescent="0.3">
      <c r="A7">
        <v>-1.6E-2</v>
      </c>
      <c r="B7">
        <v>7.400000000000001E-2</v>
      </c>
      <c r="C7">
        <v>0.04</v>
      </c>
      <c r="D7">
        <v>2.5843272477000002E-2</v>
      </c>
      <c r="G7" s="1"/>
    </row>
    <row r="8" spans="1:7" x14ac:dyDescent="0.3">
      <c r="A8">
        <v>-1.1000000000000001E-2</v>
      </c>
      <c r="B8">
        <v>5.0999999999999997E-2</v>
      </c>
      <c r="C8">
        <v>3.9E-2</v>
      </c>
      <c r="D8">
        <v>3.4640184390000002E-2</v>
      </c>
      <c r="G8" s="1"/>
    </row>
    <row r="9" spans="1:7" x14ac:dyDescent="0.3">
      <c r="A9">
        <v>-5.0000000000000001E-3</v>
      </c>
      <c r="B9">
        <v>7.6999999999999999E-2</v>
      </c>
      <c r="C9">
        <v>3.7000000000000005E-2</v>
      </c>
      <c r="D9">
        <v>2.6910296697999998E-2</v>
      </c>
      <c r="G9" s="1"/>
    </row>
    <row r="10" spans="1:7" x14ac:dyDescent="0.3">
      <c r="A10">
        <v>3.2000000000000001E-2</v>
      </c>
      <c r="B10">
        <v>3.4000000000000002E-2</v>
      </c>
      <c r="C10">
        <v>3.7999999999999999E-2</v>
      </c>
      <c r="D10">
        <v>4.1680589248000006E-2</v>
      </c>
      <c r="G10" s="1"/>
    </row>
    <row r="11" spans="1:7" x14ac:dyDescent="0.3">
      <c r="A11">
        <v>2.8999999999999998E-2</v>
      </c>
      <c r="B11">
        <v>0.03</v>
      </c>
      <c r="C11">
        <v>4.2999999999999997E-2</v>
      </c>
      <c r="D11">
        <v>1.8763266138000001E-2</v>
      </c>
      <c r="G11" s="1"/>
    </row>
    <row r="12" spans="1:7" x14ac:dyDescent="0.3">
      <c r="A12">
        <v>3.3000000000000002E-2</v>
      </c>
      <c r="B12">
        <v>1.8000000000000002E-2</v>
      </c>
      <c r="C12">
        <v>4.2999999999999997E-2</v>
      </c>
      <c r="D12">
        <v>3.8185263981999999E-2</v>
      </c>
      <c r="G12" s="1"/>
    </row>
    <row r="13" spans="1:7" x14ac:dyDescent="0.3">
      <c r="A13">
        <v>3.4000000000000002E-2</v>
      </c>
      <c r="B13">
        <v>4.2999999999999997E-2</v>
      </c>
      <c r="C13">
        <v>4.8000000000000001E-2</v>
      </c>
      <c r="D13">
        <v>3.4844467072E-2</v>
      </c>
      <c r="G13" s="1"/>
    </row>
    <row r="14" spans="1:7" x14ac:dyDescent="0.3">
      <c r="A14">
        <v>3.7999999999999999E-2</v>
      </c>
      <c r="B14">
        <v>0.05</v>
      </c>
      <c r="C14">
        <v>5.7999999999999996E-2</v>
      </c>
      <c r="D14">
        <v>6.4509375526000001E-2</v>
      </c>
      <c r="G14" s="1"/>
    </row>
    <row r="15" spans="1:7" x14ac:dyDescent="0.3">
      <c r="A15">
        <v>4.2000000000000003E-2</v>
      </c>
      <c r="B15">
        <v>3.5000000000000003E-2</v>
      </c>
      <c r="C15">
        <v>4.5999999999999999E-2</v>
      </c>
      <c r="D15">
        <v>3.3448218938999998E-2</v>
      </c>
      <c r="G15" s="1"/>
    </row>
    <row r="16" spans="1:7" x14ac:dyDescent="0.3">
      <c r="A16">
        <v>4.2000000000000003E-2</v>
      </c>
      <c r="B16">
        <v>5.2999999999999999E-2</v>
      </c>
      <c r="C16">
        <v>4.0999999999999995E-2</v>
      </c>
      <c r="D16">
        <v>3.3170865610000003E-2</v>
      </c>
      <c r="G16" s="1"/>
    </row>
    <row r="17" spans="1:7" x14ac:dyDescent="0.3">
      <c r="A17">
        <v>3.7999999999999999E-2</v>
      </c>
      <c r="B17">
        <v>6.3E-2</v>
      </c>
      <c r="C17">
        <v>4.2000000000000003E-2</v>
      </c>
      <c r="D17">
        <v>1.5342514711999999E-2</v>
      </c>
      <c r="G17" s="1"/>
    </row>
    <row r="18" spans="1:7" x14ac:dyDescent="0.3">
      <c r="A18">
        <v>2.1000000000000001E-2</v>
      </c>
      <c r="B18">
        <v>7.400000000000001E-2</v>
      </c>
      <c r="C18">
        <v>4.4000000000000004E-2</v>
      </c>
      <c r="D18">
        <v>1.0214320136999999E-2</v>
      </c>
      <c r="G18" s="1"/>
    </row>
    <row r="19" spans="1:7" x14ac:dyDescent="0.3">
      <c r="A19">
        <v>1.9E-2</v>
      </c>
      <c r="B19">
        <v>0.09</v>
      </c>
      <c r="C19">
        <v>4.7E-2</v>
      </c>
      <c r="D19">
        <v>1.3646027749000001E-2</v>
      </c>
      <c r="G19" s="1"/>
    </row>
    <row r="20" spans="1:7" x14ac:dyDescent="0.3">
      <c r="A20">
        <v>1.9E-2</v>
      </c>
      <c r="B20">
        <v>6.4000000000000001E-2</v>
      </c>
      <c r="C20">
        <v>0.05</v>
      </c>
      <c r="D20">
        <v>4.1214562696000004E-2</v>
      </c>
      <c r="G20" s="1"/>
    </row>
    <row r="21" spans="1:7" x14ac:dyDescent="0.3">
      <c r="A21">
        <v>2.7999999999999997E-2</v>
      </c>
      <c r="B21">
        <v>7.4999999999999997E-2</v>
      </c>
      <c r="C21">
        <v>6.0999999999999999E-2</v>
      </c>
      <c r="D21">
        <v>3.7448167507000002E-2</v>
      </c>
      <c r="G21" s="1"/>
    </row>
    <row r="22" spans="1:7" x14ac:dyDescent="0.3">
      <c r="A22">
        <v>2.7000000000000003E-2</v>
      </c>
      <c r="B22">
        <v>6.0999999999999999E-2</v>
      </c>
      <c r="C22">
        <v>5.2999999999999999E-2</v>
      </c>
      <c r="D22">
        <v>2.5365007016000002E-2</v>
      </c>
      <c r="G22" s="1"/>
    </row>
    <row r="23" spans="1:7" x14ac:dyDescent="0.3">
      <c r="A23">
        <v>3.7000000000000005E-2</v>
      </c>
      <c r="B23">
        <v>6.5000000000000002E-2</v>
      </c>
      <c r="C23">
        <v>4.9000000000000002E-2</v>
      </c>
      <c r="D23">
        <v>3.4631090692000002E-2</v>
      </c>
      <c r="G23" s="1"/>
    </row>
    <row r="24" spans="1:7" x14ac:dyDescent="0.3">
      <c r="A24">
        <v>3.6000000000000004E-2</v>
      </c>
      <c r="B24">
        <v>-6.5000000000000002E-2</v>
      </c>
      <c r="C24">
        <v>3.7000000000000005E-2</v>
      </c>
      <c r="D24">
        <v>4.8338341983999999E-2</v>
      </c>
      <c r="G24" s="1"/>
    </row>
    <row r="25" spans="1:7" x14ac:dyDescent="0.3">
      <c r="A25">
        <v>3.2000000000000001E-2</v>
      </c>
      <c r="B25">
        <v>2.8999999999999998E-2</v>
      </c>
      <c r="C25">
        <v>0.03</v>
      </c>
      <c r="D25">
        <v>2.0100827235999999E-2</v>
      </c>
      <c r="G25" s="1"/>
    </row>
    <row r="26" spans="1:7" x14ac:dyDescent="0.3">
      <c r="A26">
        <v>4.7E-2</v>
      </c>
      <c r="B26">
        <v>1E-3</v>
      </c>
      <c r="C26">
        <v>2.7999999999999997E-2</v>
      </c>
      <c r="D26">
        <v>0.104629936691</v>
      </c>
      <c r="G26" s="1"/>
    </row>
    <row r="27" spans="1:7" x14ac:dyDescent="0.3">
      <c r="A27">
        <v>4.8000000000000001E-2</v>
      </c>
      <c r="B27">
        <v>2.4E-2</v>
      </c>
      <c r="C27">
        <v>2.8999999999999998E-2</v>
      </c>
      <c r="D27">
        <v>1.8393705664000001E-2</v>
      </c>
      <c r="G27" s="1"/>
    </row>
    <row r="28" spans="1:7" x14ac:dyDescent="0.3">
      <c r="A28">
        <v>0.04</v>
      </c>
      <c r="B28">
        <v>3.4000000000000002E-2</v>
      </c>
      <c r="C28">
        <v>2.2000000000000002E-2</v>
      </c>
      <c r="D28">
        <v>1.9170051765000001E-2</v>
      </c>
      <c r="G28" s="1"/>
    </row>
    <row r="29" spans="1:7" x14ac:dyDescent="0.3">
      <c r="A29">
        <v>4.4000000000000004E-2</v>
      </c>
      <c r="B29">
        <v>2.5000000000000001E-2</v>
      </c>
      <c r="C29">
        <v>1.3999999999999999E-2</v>
      </c>
      <c r="D29">
        <v>1.9445816737E-2</v>
      </c>
      <c r="G29" s="1"/>
    </row>
    <row r="30" spans="1:7" x14ac:dyDescent="0.3">
      <c r="A30">
        <v>3.4000000000000002E-2</v>
      </c>
      <c r="B30">
        <v>4.2000000000000003E-2</v>
      </c>
      <c r="C30">
        <v>1E-3</v>
      </c>
      <c r="D30">
        <v>8.5721054897999999E-2</v>
      </c>
      <c r="G30" s="1"/>
    </row>
    <row r="31" spans="1:7" x14ac:dyDescent="0.3">
      <c r="A31">
        <v>5.0999999999999997E-2</v>
      </c>
      <c r="B31">
        <v>2E-3</v>
      </c>
      <c r="C31">
        <v>3.0000000000000001E-3</v>
      </c>
      <c r="D31">
        <v>7.5078098625999998E-2</v>
      </c>
      <c r="G31" s="1"/>
    </row>
    <row r="32" spans="1:7" x14ac:dyDescent="0.3">
      <c r="A32">
        <v>4.5999999999999999E-2</v>
      </c>
      <c r="B32">
        <v>-2.7000000000000003E-2</v>
      </c>
      <c r="C32">
        <v>6.0000000000000001E-3</v>
      </c>
      <c r="D32">
        <v>6.253056834E-3</v>
      </c>
      <c r="G32" s="1"/>
    </row>
    <row r="33" spans="1:7" x14ac:dyDescent="0.3">
      <c r="A33">
        <v>4.2999999999999997E-2</v>
      </c>
      <c r="B33">
        <v>-3.0000000000000001E-3</v>
      </c>
      <c r="C33">
        <v>-1E-3</v>
      </c>
      <c r="D33">
        <v>2.30893462E-3</v>
      </c>
      <c r="G33" s="1"/>
    </row>
    <row r="34" spans="1:7" x14ac:dyDescent="0.3">
      <c r="A34">
        <v>3.3000000000000002E-2</v>
      </c>
      <c r="B34">
        <v>-2.7000000000000003E-2</v>
      </c>
      <c r="C34">
        <v>6.9999999999999993E-3</v>
      </c>
      <c r="D34">
        <v>7.4020459531000005E-2</v>
      </c>
      <c r="G34" s="1"/>
    </row>
    <row r="35" spans="1:7" x14ac:dyDescent="0.3">
      <c r="A35">
        <v>2.1000000000000001E-2</v>
      </c>
      <c r="B35">
        <v>1.2E-2</v>
      </c>
      <c r="C35">
        <v>-3.0000000000000001E-3</v>
      </c>
      <c r="D35">
        <v>5.3329432919999994E-3</v>
      </c>
      <c r="G35" s="1"/>
    </row>
    <row r="36" spans="1:7" x14ac:dyDescent="0.3">
      <c r="A36">
        <v>2.3E-2</v>
      </c>
      <c r="B36">
        <v>2.7999999999999997E-2</v>
      </c>
      <c r="C36">
        <v>-2E-3</v>
      </c>
      <c r="D36">
        <v>1.3868551385E-2</v>
      </c>
      <c r="G36" s="1"/>
    </row>
    <row r="37" spans="1:7" x14ac:dyDescent="0.3">
      <c r="A37">
        <v>3.5000000000000003E-2</v>
      </c>
      <c r="B37">
        <v>5.0000000000000001E-3</v>
      </c>
      <c r="C37">
        <v>5.0000000000000001E-3</v>
      </c>
      <c r="D37">
        <v>1.0408918402000001E-2</v>
      </c>
      <c r="G37" s="1"/>
    </row>
    <row r="38" spans="1:7" x14ac:dyDescent="0.3">
      <c r="A38">
        <v>-1.9E-2</v>
      </c>
      <c r="B38">
        <v>4.0000000000000001E-3</v>
      </c>
      <c r="C38">
        <v>1.3000000000000001E-2</v>
      </c>
      <c r="D38">
        <v>-7.0876053480999998E-2</v>
      </c>
      <c r="G38" s="1"/>
    </row>
    <row r="39" spans="1:7" x14ac:dyDescent="0.3">
      <c r="A39">
        <v>-1E-3</v>
      </c>
      <c r="B39">
        <v>2.7000000000000003E-2</v>
      </c>
      <c r="C39">
        <v>0.02</v>
      </c>
      <c r="D39">
        <v>5.4550895170000002E-2</v>
      </c>
      <c r="G39" s="1"/>
    </row>
    <row r="40" spans="1:7" x14ac:dyDescent="0.3">
      <c r="A40">
        <v>-5.0000000000000001E-3</v>
      </c>
      <c r="B40">
        <v>4.0000000000000001E-3</v>
      </c>
      <c r="C40">
        <v>2.3E-2</v>
      </c>
      <c r="D40">
        <v>-9.0081908089999999E-3</v>
      </c>
      <c r="G40" s="1"/>
    </row>
    <row r="41" spans="1:7" x14ac:dyDescent="0.3">
      <c r="A41">
        <v>5.0000000000000001E-3</v>
      </c>
      <c r="B41">
        <v>1.4999999999999999E-2</v>
      </c>
      <c r="C41">
        <v>2.3E-2</v>
      </c>
      <c r="D41">
        <v>1.3315130821E-2</v>
      </c>
      <c r="G41" s="1"/>
    </row>
    <row r="42" spans="1:7" x14ac:dyDescent="0.3">
      <c r="A42">
        <v>2E-3</v>
      </c>
      <c r="B42">
        <v>-0.01</v>
      </c>
      <c r="C42">
        <v>9.0000000000000011E-3</v>
      </c>
      <c r="D42">
        <v>-2.6039759553000003E-2</v>
      </c>
      <c r="G42" s="1"/>
    </row>
    <row r="43" spans="1:7" x14ac:dyDescent="0.3">
      <c r="A43">
        <v>3.0000000000000001E-3</v>
      </c>
      <c r="B43">
        <v>2E-3</v>
      </c>
      <c r="C43">
        <v>2.2000000000000002E-2</v>
      </c>
      <c r="D43">
        <v>4.1298327996E-2</v>
      </c>
      <c r="G43" s="1"/>
    </row>
    <row r="44" spans="1:7" x14ac:dyDescent="0.3">
      <c r="A44">
        <v>2.1000000000000001E-2</v>
      </c>
      <c r="B44">
        <v>5.0999999999999997E-2</v>
      </c>
      <c r="C44">
        <v>2.6000000000000002E-2</v>
      </c>
      <c r="D44">
        <v>5.6376978516999993E-2</v>
      </c>
      <c r="G44" s="1"/>
    </row>
    <row r="45" spans="1:7" x14ac:dyDescent="0.3">
      <c r="A45">
        <v>2.3E-2</v>
      </c>
      <c r="B45">
        <v>2.8999999999999998E-2</v>
      </c>
      <c r="C45">
        <v>2.4E-2</v>
      </c>
      <c r="D45">
        <v>9.9882075900000009E-4</v>
      </c>
      <c r="G45" s="1"/>
    </row>
    <row r="46" spans="1:7" x14ac:dyDescent="0.3">
      <c r="A46">
        <v>8.5000000000000006E-2</v>
      </c>
      <c r="B46">
        <v>5.2999999999999999E-2</v>
      </c>
      <c r="C46">
        <v>3.7000000000000005E-2</v>
      </c>
      <c r="D46">
        <v>0.26196186207700001</v>
      </c>
      <c r="G46" s="1"/>
    </row>
    <row r="47" spans="1:7" x14ac:dyDescent="0.3">
      <c r="A47">
        <v>8.1000000000000003E-2</v>
      </c>
      <c r="B47">
        <v>5.0999999999999997E-2</v>
      </c>
      <c r="C47">
        <v>3.6000000000000004E-2</v>
      </c>
      <c r="D47">
        <v>4.4788110631000001E-2</v>
      </c>
      <c r="G47" s="1"/>
    </row>
    <row r="48" spans="1:7" x14ac:dyDescent="0.3">
      <c r="A48">
        <v>7.5999999999999998E-2</v>
      </c>
      <c r="B48">
        <v>4.2000000000000003E-2</v>
      </c>
      <c r="C48">
        <v>3.3000000000000002E-2</v>
      </c>
      <c r="D48">
        <v>4.2504054479999996E-3</v>
      </c>
      <c r="G48" s="1"/>
    </row>
    <row r="49" spans="1:7" x14ac:dyDescent="0.3">
      <c r="A49">
        <v>9.0999999999999998E-2</v>
      </c>
      <c r="B49">
        <v>3.2000000000000001E-2</v>
      </c>
      <c r="C49">
        <v>3.3000000000000002E-2</v>
      </c>
      <c r="D49">
        <v>6.4794462816000001E-2</v>
      </c>
      <c r="G49" s="1"/>
    </row>
    <row r="50" spans="1:7" x14ac:dyDescent="0.3">
      <c r="A50">
        <v>3.2000000000000001E-2</v>
      </c>
      <c r="B50">
        <v>4.4000000000000004E-2</v>
      </c>
      <c r="C50">
        <v>3.4000000000000002E-2</v>
      </c>
      <c r="D50">
        <v>2.4549133495999999E-2</v>
      </c>
      <c r="G50" s="1"/>
    </row>
    <row r="51" spans="1:7" x14ac:dyDescent="0.3">
      <c r="A51">
        <v>2.5000000000000001E-2</v>
      </c>
      <c r="B51">
        <v>2.7000000000000003E-2</v>
      </c>
      <c r="C51">
        <v>3.2000000000000001E-2</v>
      </c>
      <c r="D51">
        <v>1.761735725E-2</v>
      </c>
      <c r="G51" s="1"/>
    </row>
    <row r="52" spans="1:7" x14ac:dyDescent="0.3">
      <c r="A52">
        <v>0.04</v>
      </c>
      <c r="B52">
        <v>3.1E-2</v>
      </c>
      <c r="C52">
        <v>4.2000000000000003E-2</v>
      </c>
      <c r="D52">
        <v>3.9555191756000002E-2</v>
      </c>
      <c r="G52" s="1"/>
    </row>
    <row r="53" spans="1:7" x14ac:dyDescent="0.3">
      <c r="A53">
        <v>2.7999999999999997E-2</v>
      </c>
      <c r="B53">
        <v>2.5000000000000001E-2</v>
      </c>
      <c r="C53">
        <v>4.2000000000000003E-2</v>
      </c>
      <c r="D53">
        <v>2.6698448271999999E-2</v>
      </c>
      <c r="G53" s="1"/>
    </row>
    <row r="54" spans="1:7" x14ac:dyDescent="0.3">
      <c r="A54">
        <v>2.8999999999999998E-2</v>
      </c>
      <c r="B54">
        <v>5.0000000000000001E-3</v>
      </c>
      <c r="C54">
        <v>3.4000000000000002E-2</v>
      </c>
      <c r="D54">
        <v>6.3080142680999998E-2</v>
      </c>
      <c r="G54" s="1"/>
    </row>
    <row r="55" spans="1:7" x14ac:dyDescent="0.3">
      <c r="A55">
        <v>2.8999999999999998E-2</v>
      </c>
      <c r="B55">
        <v>1.1000000000000001E-2</v>
      </c>
      <c r="C55">
        <v>3.3000000000000002E-2</v>
      </c>
      <c r="D55">
        <v>4.692876847E-3</v>
      </c>
      <c r="G55" s="1"/>
    </row>
    <row r="56" spans="1:7" x14ac:dyDescent="0.3">
      <c r="A56">
        <v>3.9E-2</v>
      </c>
      <c r="B56">
        <v>-2E-3</v>
      </c>
      <c r="C56">
        <v>2.4E-2</v>
      </c>
      <c r="D56">
        <v>2.3701072934999998E-2</v>
      </c>
      <c r="G56" s="1"/>
    </row>
    <row r="57" spans="1:7" x14ac:dyDescent="0.3">
      <c r="A57">
        <v>3.2000000000000001E-2</v>
      </c>
      <c r="B57">
        <v>-0.03</v>
      </c>
      <c r="C57">
        <v>-4.0000000000000001E-3</v>
      </c>
      <c r="D57">
        <v>2.4153324428999999E-2</v>
      </c>
      <c r="G57" s="1"/>
    </row>
    <row r="58" spans="1:7" x14ac:dyDescent="0.3">
      <c r="A58">
        <v>4.2000000000000003E-2</v>
      </c>
      <c r="B58">
        <v>-5.5E-2</v>
      </c>
      <c r="C58">
        <v>-3.7999999999999999E-2</v>
      </c>
      <c r="D58">
        <v>0.10682194971599999</v>
      </c>
      <c r="G58" s="1"/>
    </row>
    <row r="59" spans="1:7" x14ac:dyDescent="0.3">
      <c r="A59">
        <v>4.9000000000000002E-2</v>
      </c>
      <c r="B59">
        <v>-8.1000000000000003E-2</v>
      </c>
      <c r="C59">
        <v>-4.5999999999999999E-2</v>
      </c>
      <c r="D59">
        <v>5.0521321757999997E-2</v>
      </c>
      <c r="G59" s="1"/>
    </row>
    <row r="60" spans="1:7" x14ac:dyDescent="0.3">
      <c r="A60">
        <v>5.5999999999999994E-2</v>
      </c>
      <c r="B60">
        <v>-6.8000000000000005E-2</v>
      </c>
      <c r="C60">
        <v>-3.7999999999999999E-2</v>
      </c>
      <c r="D60">
        <v>2.2546448702E-2</v>
      </c>
      <c r="G60" s="1"/>
    </row>
    <row r="61" spans="1:7" x14ac:dyDescent="0.3">
      <c r="A61">
        <v>4.0999999999999995E-2</v>
      </c>
      <c r="B61">
        <v>-6.5000000000000002E-2</v>
      </c>
      <c r="C61">
        <v>-2.4E-2</v>
      </c>
      <c r="D61">
        <v>1.3724153192999999E-2</v>
      </c>
      <c r="G61" s="1"/>
    </row>
    <row r="62" spans="1:7" x14ac:dyDescent="0.3">
      <c r="A62">
        <v>1.3999999999999999E-2</v>
      </c>
      <c r="B62">
        <v>-1.7000000000000001E-2</v>
      </c>
      <c r="C62">
        <v>-1E-3</v>
      </c>
      <c r="D62">
        <v>-4.8641055230000006E-3</v>
      </c>
      <c r="G62" s="1"/>
    </row>
    <row r="63" spans="1:7" x14ac:dyDescent="0.3">
      <c r="A63">
        <v>1.3000000000000001E-2</v>
      </c>
      <c r="B63">
        <v>2E-3</v>
      </c>
      <c r="C63">
        <v>1.9E-2</v>
      </c>
      <c r="D63">
        <v>6.3669822180000002E-3</v>
      </c>
      <c r="G63" s="1"/>
    </row>
    <row r="64" spans="1:7" x14ac:dyDescent="0.3">
      <c r="A64">
        <v>6.9999999999999993E-3</v>
      </c>
      <c r="B64">
        <v>6.9999999999999993E-3</v>
      </c>
      <c r="C64">
        <v>1.7000000000000001E-2</v>
      </c>
      <c r="D64">
        <v>9.6854944070000008E-3</v>
      </c>
      <c r="G64" s="1"/>
    </row>
    <row r="65" spans="1:7" x14ac:dyDescent="0.3">
      <c r="A65">
        <v>3.0000000000000001E-3</v>
      </c>
      <c r="B65">
        <v>2E-3</v>
      </c>
      <c r="C65">
        <v>1.9E-2</v>
      </c>
      <c r="D65">
        <v>1.6514136719999999E-3</v>
      </c>
      <c r="G65" s="1"/>
    </row>
    <row r="66" spans="1:7" x14ac:dyDescent="0.3">
      <c r="A66">
        <v>-2E-3</v>
      </c>
      <c r="B66">
        <v>2E-3</v>
      </c>
      <c r="C66">
        <v>2.7999999999999997E-2</v>
      </c>
      <c r="D66">
        <v>-1.8656416546000001E-2</v>
      </c>
      <c r="G66" s="1"/>
    </row>
    <row r="67" spans="1:7" x14ac:dyDescent="0.3">
      <c r="A67">
        <v>2E-3</v>
      </c>
      <c r="B67">
        <v>-2E-3</v>
      </c>
      <c r="C67">
        <v>2.1000000000000001E-2</v>
      </c>
      <c r="D67">
        <v>1.1188702367000002E-2</v>
      </c>
      <c r="G67" s="1"/>
    </row>
    <row r="68" spans="1:7" x14ac:dyDescent="0.3">
      <c r="A68">
        <v>-6.0000000000000001E-3</v>
      </c>
      <c r="B68">
        <v>-2.2000000000000002E-2</v>
      </c>
      <c r="C68">
        <v>1.3999999999999999E-2</v>
      </c>
      <c r="D68">
        <v>-1.7877052223000001E-2</v>
      </c>
      <c r="G68" s="1"/>
    </row>
    <row r="69" spans="1:7" x14ac:dyDescent="0.3">
      <c r="A69">
        <v>-0.01</v>
      </c>
      <c r="B69">
        <v>-2.7999999999999997E-2</v>
      </c>
      <c r="C69">
        <v>0</v>
      </c>
      <c r="D69">
        <v>-9.2839854039999999E-3</v>
      </c>
      <c r="G69" s="1"/>
    </row>
    <row r="70" spans="1:7" x14ac:dyDescent="0.3">
      <c r="A70">
        <v>-9.0000000000000011E-3</v>
      </c>
      <c r="B70">
        <v>-0.03</v>
      </c>
      <c r="C70">
        <v>-1.1000000000000001E-2</v>
      </c>
      <c r="D70">
        <v>-3.1879400204999998E-2</v>
      </c>
      <c r="G70" s="1"/>
    </row>
    <row r="71" spans="1:7" x14ac:dyDescent="0.3">
      <c r="A71">
        <v>-1.4999999999999999E-2</v>
      </c>
      <c r="B71">
        <v>-2.4E-2</v>
      </c>
      <c r="C71">
        <v>-6.0000000000000001E-3</v>
      </c>
      <c r="D71">
        <v>-3.1653646779999998E-3</v>
      </c>
      <c r="G71" s="1"/>
    </row>
    <row r="72" spans="1:7" x14ac:dyDescent="0.3">
      <c r="A72">
        <v>-1.3999999999999999E-2</v>
      </c>
      <c r="B72">
        <v>-1.9E-2</v>
      </c>
      <c r="C72">
        <v>-1.2E-2</v>
      </c>
      <c r="D72">
        <v>-8.5545094389999996E-3</v>
      </c>
      <c r="G72" s="1"/>
    </row>
    <row r="73" spans="1:7" x14ac:dyDescent="0.3">
      <c r="A73">
        <v>-8.0000000000000002E-3</v>
      </c>
      <c r="B73">
        <v>-5.2000000000000005E-2</v>
      </c>
      <c r="C73">
        <v>-1.2E-2</v>
      </c>
      <c r="D73">
        <v>2.9296553864999998E-2</v>
      </c>
      <c r="G73" s="1"/>
    </row>
    <row r="74" spans="1:7" x14ac:dyDescent="0.3">
      <c r="A74">
        <v>5.0000000000000001E-3</v>
      </c>
      <c r="B74">
        <v>-5.7000000000000002E-2</v>
      </c>
      <c r="C74">
        <v>-1.7000000000000001E-2</v>
      </c>
      <c r="D74">
        <v>-1.5768661349999998E-3</v>
      </c>
      <c r="G74" s="1"/>
    </row>
    <row r="75" spans="1:7" x14ac:dyDescent="0.3">
      <c r="A75">
        <v>2E-3</v>
      </c>
      <c r="B75">
        <v>-5.7000000000000002E-2</v>
      </c>
      <c r="C75">
        <v>-5.0000000000000001E-3</v>
      </c>
      <c r="D75">
        <v>-1.9904918478000001E-2</v>
      </c>
      <c r="G75" s="1"/>
    </row>
    <row r="76" spans="1:7" x14ac:dyDescent="0.3">
      <c r="A76">
        <v>0</v>
      </c>
      <c r="B76">
        <v>-2.6000000000000002E-2</v>
      </c>
      <c r="C76">
        <v>3.0000000000000001E-3</v>
      </c>
      <c r="D76">
        <v>5.3296437630000002E-3</v>
      </c>
      <c r="G76" s="1"/>
    </row>
    <row r="77" spans="1:7" x14ac:dyDescent="0.3">
      <c r="A77">
        <v>-6.0000000000000001E-3</v>
      </c>
      <c r="B77">
        <v>-1.2E-2</v>
      </c>
      <c r="C77">
        <v>1.3999999999999999E-2</v>
      </c>
      <c r="D77">
        <v>-9.4717847180000002E-3</v>
      </c>
      <c r="G77" s="1"/>
    </row>
    <row r="78" spans="1:7" x14ac:dyDescent="0.3">
      <c r="A78">
        <v>6.0000000000000001E-3</v>
      </c>
      <c r="B78">
        <v>-1E-3</v>
      </c>
      <c r="C78">
        <v>1.3000000000000001E-2</v>
      </c>
      <c r="D78">
        <v>3.2810911178000002E-2</v>
      </c>
      <c r="G78" s="1"/>
    </row>
    <row r="79" spans="1:7" x14ac:dyDescent="0.3">
      <c r="A79">
        <v>8.0000000000000002E-3</v>
      </c>
      <c r="B79">
        <v>2.3E-2</v>
      </c>
      <c r="C79">
        <v>1.3999999999999999E-2</v>
      </c>
      <c r="D79">
        <v>7.8996816620000004E-3</v>
      </c>
      <c r="G79" s="1"/>
    </row>
    <row r="80" spans="1:7" x14ac:dyDescent="0.3">
      <c r="A80">
        <v>0.01</v>
      </c>
      <c r="B80">
        <v>1.3000000000000001E-2</v>
      </c>
      <c r="C80">
        <v>1.1000000000000001E-2</v>
      </c>
      <c r="D80">
        <v>4.6248655099999998E-4</v>
      </c>
      <c r="G80" s="1"/>
    </row>
    <row r="81" spans="1:7" x14ac:dyDescent="0.3">
      <c r="A81">
        <v>0</v>
      </c>
      <c r="B81">
        <v>1.7000000000000001E-2</v>
      </c>
      <c r="C81">
        <v>1.8000000000000002E-2</v>
      </c>
      <c r="D81">
        <v>-3.5758706708E-2</v>
      </c>
      <c r="G81" s="1"/>
    </row>
    <row r="82" spans="1:7" x14ac:dyDescent="0.3">
      <c r="A82">
        <v>2E-3</v>
      </c>
      <c r="B82">
        <v>4.8000000000000001E-2</v>
      </c>
      <c r="C82">
        <v>1.9E-2</v>
      </c>
      <c r="D82">
        <v>2.1636093907000001E-2</v>
      </c>
      <c r="G82" s="1"/>
    </row>
    <row r="83" spans="1:7" x14ac:dyDescent="0.3">
      <c r="A83">
        <v>-6.0000000000000001E-3</v>
      </c>
      <c r="B83">
        <v>0.05</v>
      </c>
      <c r="C83">
        <v>2.1000000000000001E-2</v>
      </c>
      <c r="D83">
        <v>-4.170281029E-3</v>
      </c>
      <c r="G83" s="1"/>
    </row>
    <row r="84" spans="1:7" x14ac:dyDescent="0.3">
      <c r="A84">
        <v>2E-3</v>
      </c>
      <c r="B84">
        <v>4.7E-2</v>
      </c>
      <c r="C84">
        <v>2.5000000000000001E-2</v>
      </c>
      <c r="D84">
        <v>-1.671425222E-3</v>
      </c>
      <c r="G84" s="1"/>
    </row>
    <row r="85" spans="1:7" x14ac:dyDescent="0.3">
      <c r="A85">
        <v>-1E-3</v>
      </c>
      <c r="B85">
        <v>2.5000000000000001E-2</v>
      </c>
      <c r="C85">
        <v>1.3999999999999999E-2</v>
      </c>
      <c r="D85">
        <v>1.1388715794E-2</v>
      </c>
      <c r="G85" s="1"/>
    </row>
    <row r="86" spans="1:7" x14ac:dyDescent="0.3">
      <c r="A86">
        <v>1.1000000000000001E-2</v>
      </c>
      <c r="B86">
        <v>4.7E-2</v>
      </c>
      <c r="C86">
        <v>2.1000000000000001E-2</v>
      </c>
      <c r="D86">
        <v>2.4601570636000002E-2</v>
      </c>
      <c r="G86" s="1"/>
    </row>
    <row r="87" spans="1:7" x14ac:dyDescent="0.3">
      <c r="A87">
        <v>1.4999999999999999E-2</v>
      </c>
      <c r="B87">
        <v>3.9E-2</v>
      </c>
      <c r="C87">
        <v>2.3E-2</v>
      </c>
      <c r="D87">
        <v>8.0394175980000003E-3</v>
      </c>
      <c r="G87" s="1"/>
    </row>
    <row r="88" spans="1:7" x14ac:dyDescent="0.3">
      <c r="A88">
        <v>1.2E-2</v>
      </c>
      <c r="B88">
        <v>4.2000000000000003E-2</v>
      </c>
      <c r="C88">
        <v>2.1000000000000001E-2</v>
      </c>
      <c r="D88">
        <v>1.8516312557000002E-2</v>
      </c>
      <c r="G88" s="1"/>
    </row>
    <row r="89" spans="1:7" x14ac:dyDescent="0.3">
      <c r="A89">
        <v>1.6E-2</v>
      </c>
      <c r="B89">
        <v>0.04</v>
      </c>
      <c r="C89">
        <v>2.2000000000000002E-2</v>
      </c>
      <c r="D89">
        <v>2.9049993599000002E-2</v>
      </c>
      <c r="G89" s="1"/>
    </row>
    <row r="90" spans="1:7" x14ac:dyDescent="0.3">
      <c r="A90">
        <v>9.0000000000000011E-3</v>
      </c>
      <c r="B90">
        <v>3.4000000000000002E-2</v>
      </c>
      <c r="C90">
        <v>3.2000000000000001E-2</v>
      </c>
      <c r="D90">
        <v>-2.8763451267000001E-2</v>
      </c>
      <c r="G90" s="1"/>
    </row>
    <row r="91" spans="1:7" x14ac:dyDescent="0.3">
      <c r="A91">
        <v>6.9999999999999993E-3</v>
      </c>
      <c r="B91">
        <v>3.6000000000000004E-2</v>
      </c>
      <c r="C91">
        <v>0.03</v>
      </c>
      <c r="D91">
        <v>1.9826257875999998E-2</v>
      </c>
      <c r="G91" s="1"/>
    </row>
    <row r="92" spans="1:7" x14ac:dyDescent="0.3">
      <c r="A92">
        <v>1.2E-2</v>
      </c>
      <c r="B92">
        <v>2.6000000000000002E-2</v>
      </c>
      <c r="C92">
        <v>2.7999999999999997E-2</v>
      </c>
      <c r="D92">
        <v>3.5346240705000004E-2</v>
      </c>
      <c r="G92" s="1"/>
    </row>
    <row r="93" spans="1:7" x14ac:dyDescent="0.3">
      <c r="A93">
        <v>0.01</v>
      </c>
      <c r="B93">
        <v>1.3999999999999999E-2</v>
      </c>
      <c r="C93">
        <v>2.6000000000000002E-2</v>
      </c>
      <c r="D93">
        <v>7.8794153510000006E-3</v>
      </c>
      <c r="G93" s="1"/>
    </row>
    <row r="94" spans="1:7" x14ac:dyDescent="0.3">
      <c r="A94">
        <v>2.2000000000000002E-2</v>
      </c>
      <c r="B94">
        <v>3.9E-2</v>
      </c>
      <c r="C94">
        <v>2.7000000000000003E-2</v>
      </c>
      <c r="D94">
        <v>2.4281279943E-2</v>
      </c>
      <c r="G94" s="1"/>
    </row>
    <row r="95" spans="1:7" x14ac:dyDescent="0.3">
      <c r="A95">
        <v>1.9E-2</v>
      </c>
      <c r="B95">
        <v>2.7000000000000003E-2</v>
      </c>
      <c r="C95">
        <v>2.7999999999999997E-2</v>
      </c>
      <c r="D95">
        <v>1.5588627385E-2</v>
      </c>
      <c r="G95" s="1"/>
    </row>
    <row r="96" spans="1:7" x14ac:dyDescent="0.3">
      <c r="A96">
        <v>1.8000000000000002E-2</v>
      </c>
      <c r="B96">
        <v>2.5000000000000001E-2</v>
      </c>
      <c r="C96">
        <v>2.2000000000000002E-2</v>
      </c>
      <c r="D96">
        <v>0</v>
      </c>
      <c r="G96" s="1"/>
    </row>
    <row r="97" spans="1:7" x14ac:dyDescent="0.3">
      <c r="A97">
        <v>0.01</v>
      </c>
      <c r="B97">
        <v>1.7000000000000001E-2</v>
      </c>
      <c r="C97">
        <v>1.8000000000000002E-2</v>
      </c>
      <c r="D97">
        <v>2.1408857803E-2</v>
      </c>
      <c r="G97" s="1"/>
    </row>
    <row r="98" spans="1:7" x14ac:dyDescent="0.3">
      <c r="A98">
        <v>1.8000000000000002E-2</v>
      </c>
      <c r="B98">
        <v>6.0000000000000001E-3</v>
      </c>
      <c r="C98">
        <v>1.6E-2</v>
      </c>
      <c r="D98">
        <v>2.6988251317999999E-2</v>
      </c>
      <c r="G98" s="1"/>
    </row>
    <row r="99" spans="1:7" x14ac:dyDescent="0.3">
      <c r="A99">
        <v>1.3000000000000001E-2</v>
      </c>
      <c r="B99">
        <v>2.7000000000000003E-2</v>
      </c>
      <c r="C99">
        <v>1.7000000000000001E-2</v>
      </c>
      <c r="D99">
        <v>6.2754610809999996E-3</v>
      </c>
      <c r="G99" s="1"/>
    </row>
    <row r="100" spans="1:7" x14ac:dyDescent="0.3">
      <c r="A100">
        <v>1.8000000000000002E-2</v>
      </c>
      <c r="B100">
        <v>0.02</v>
      </c>
      <c r="C100">
        <v>1.8000000000000002E-2</v>
      </c>
      <c r="D100">
        <v>1.6654865628000001E-2</v>
      </c>
      <c r="G100" s="1"/>
    </row>
    <row r="101" spans="1:7" x14ac:dyDescent="0.3">
      <c r="A101">
        <v>1.4999999999999999E-2</v>
      </c>
      <c r="B101">
        <v>2.6000000000000002E-2</v>
      </c>
      <c r="C101">
        <v>1.6E-2</v>
      </c>
      <c r="D101">
        <v>1.3482510312E-2</v>
      </c>
      <c r="G101" s="1"/>
    </row>
    <row r="102" spans="1:7" x14ac:dyDescent="0.3">
      <c r="A102">
        <v>2E-3</v>
      </c>
      <c r="B102">
        <v>2E-3</v>
      </c>
      <c r="C102">
        <v>-2E-3</v>
      </c>
      <c r="D102">
        <v>-5.7777072338000002E-2</v>
      </c>
    </row>
    <row r="103" spans="1:7" x14ac:dyDescent="0.3">
      <c r="A103">
        <v>-0.03</v>
      </c>
      <c r="B103">
        <v>-8.199999999999999E-2</v>
      </c>
      <c r="C103">
        <v>-9.3000000000000013E-2</v>
      </c>
      <c r="D103">
        <v>-0.11705725969899999</v>
      </c>
    </row>
    <row r="104" spans="1:7" x14ac:dyDescent="0.3">
      <c r="A104">
        <v>3.2000000000000001E-2</v>
      </c>
      <c r="B104">
        <v>8.0000000000000002E-3</v>
      </c>
      <c r="C104">
        <v>-2.4E-2</v>
      </c>
      <c r="D104">
        <v>0.27923769260600001</v>
      </c>
    </row>
    <row r="105" spans="1:7" x14ac:dyDescent="0.3">
      <c r="A105">
        <v>2.2000000000000002E-2</v>
      </c>
      <c r="B105">
        <v>-3.3000000000000002E-2</v>
      </c>
      <c r="C105">
        <v>-2.7999999999999997E-2</v>
      </c>
      <c r="D105">
        <v>-1.9852477201000002E-2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2764-E7AA-4977-948F-491217DA226D}">
  <dimension ref="A1:V109"/>
  <sheetViews>
    <sheetView tabSelected="1" topLeftCell="O1" workbookViewId="0">
      <selection activeCell="V2" sqref="V2"/>
    </sheetView>
  </sheetViews>
  <sheetFormatPr defaultRowHeight="14.4" x14ac:dyDescent="0.3"/>
  <cols>
    <col min="1" max="1" width="10.5546875" bestFit="1" customWidth="1"/>
    <col min="16" max="16" width="15.77734375" bestFit="1" customWidth="1"/>
    <col min="17" max="17" width="30.21875" bestFit="1" customWidth="1"/>
    <col min="18" max="18" width="10.21875" bestFit="1" customWidth="1"/>
  </cols>
  <sheetData>
    <row r="1" spans="1:22" x14ac:dyDescent="0.3">
      <c r="A1" t="s">
        <v>4</v>
      </c>
      <c r="B1" t="s">
        <v>11</v>
      </c>
      <c r="C1" t="s">
        <v>12</v>
      </c>
      <c r="D1" t="s">
        <v>13</v>
      </c>
      <c r="E1" t="s">
        <v>140</v>
      </c>
      <c r="F1" t="s">
        <v>15</v>
      </c>
      <c r="G1" t="s">
        <v>158</v>
      </c>
      <c r="H1" t="s">
        <v>17</v>
      </c>
      <c r="I1" t="s">
        <v>22</v>
      </c>
      <c r="J1" t="s">
        <v>18</v>
      </c>
      <c r="K1" t="s">
        <v>10</v>
      </c>
      <c r="L1" t="s">
        <v>19</v>
      </c>
      <c r="M1" t="s">
        <v>20</v>
      </c>
      <c r="N1" t="s">
        <v>21</v>
      </c>
      <c r="O1" t="s">
        <v>24</v>
      </c>
      <c r="P1" t="s">
        <v>159</v>
      </c>
      <c r="Q1" t="s">
        <v>141</v>
      </c>
      <c r="R1" t="s">
        <v>163</v>
      </c>
      <c r="S1" t="s">
        <v>160</v>
      </c>
      <c r="T1" t="s">
        <v>161</v>
      </c>
      <c r="U1" t="s">
        <v>162</v>
      </c>
      <c r="V1" t="s">
        <v>164</v>
      </c>
    </row>
    <row r="2" spans="1:22" x14ac:dyDescent="0.3">
      <c r="A2" s="1">
        <v>34700</v>
      </c>
      <c r="E2" s="3">
        <v>5.13</v>
      </c>
      <c r="F2">
        <v>15.4299359167</v>
      </c>
      <c r="G2" s="3">
        <v>8.1</v>
      </c>
      <c r="R2">
        <f>IF(E2&lt;1,1,0)</f>
        <v>0</v>
      </c>
      <c r="S2" s="3">
        <v>8.6236130000000006</v>
      </c>
      <c r="T2">
        <f>IF(G2&gt;6,1,0)</f>
        <v>1</v>
      </c>
    </row>
    <row r="3" spans="1:22" x14ac:dyDescent="0.3">
      <c r="A3" s="1">
        <v>34790</v>
      </c>
      <c r="E3" s="3">
        <v>4.4866666669999997</v>
      </c>
      <c r="F3">
        <v>15.4473776667</v>
      </c>
      <c r="G3" s="3">
        <v>8.3666666666666707</v>
      </c>
      <c r="R3">
        <f t="shared" ref="R3:R66" si="0">IF(E3&lt;1,1,0)</f>
        <v>0</v>
      </c>
      <c r="S3" s="3">
        <v>8.3691230000000001</v>
      </c>
      <c r="T3">
        <f t="shared" ref="T3:T66" si="1">IF(G3&gt;6,1,0)</f>
        <v>1</v>
      </c>
    </row>
    <row r="4" spans="1:22" x14ac:dyDescent="0.3">
      <c r="A4" s="1">
        <v>34881</v>
      </c>
      <c r="E4" s="3">
        <v>4.0666666669999998</v>
      </c>
      <c r="F4">
        <v>15.464819416699999</v>
      </c>
      <c r="G4" s="3">
        <v>8.4</v>
      </c>
      <c r="R4">
        <f t="shared" si="0"/>
        <v>0</v>
      </c>
      <c r="S4" s="3">
        <v>8.1143049999999999</v>
      </c>
      <c r="T4">
        <f t="shared" si="1"/>
        <v>1</v>
      </c>
    </row>
    <row r="5" spans="1:22" x14ac:dyDescent="0.3">
      <c r="A5" s="1">
        <v>34973</v>
      </c>
      <c r="E5" s="3">
        <v>3.806666667</v>
      </c>
      <c r="F5">
        <v>15.482261166700001</v>
      </c>
      <c r="G5" s="3">
        <v>8.3333333333333393</v>
      </c>
      <c r="R5">
        <f t="shared" si="0"/>
        <v>0</v>
      </c>
      <c r="S5" s="3">
        <v>7.8588339999999999</v>
      </c>
      <c r="T5">
        <f t="shared" si="1"/>
        <v>1</v>
      </c>
    </row>
    <row r="6" spans="1:22" x14ac:dyDescent="0.3">
      <c r="A6" s="1">
        <v>35065</v>
      </c>
      <c r="B6">
        <v>119388</v>
      </c>
      <c r="C6">
        <v>13927</v>
      </c>
      <c r="D6">
        <v>27660</v>
      </c>
      <c r="E6" s="2">
        <v>3.1833333330000002</v>
      </c>
      <c r="F6">
        <v>15.499990499999999</v>
      </c>
      <c r="G6" s="3">
        <v>8.1</v>
      </c>
      <c r="H6">
        <v>0.86968093792330803</v>
      </c>
      <c r="I6">
        <v>0.89232597916566503</v>
      </c>
      <c r="J6">
        <v>114895</v>
      </c>
      <c r="K6">
        <v>0.70701410527021136</v>
      </c>
      <c r="L6" s="5">
        <v>38384.303983199999</v>
      </c>
      <c r="M6" s="5">
        <v>39983.617330300003</v>
      </c>
      <c r="N6" s="5">
        <v>54290.718808969206</v>
      </c>
      <c r="O6" s="5">
        <v>56552.785909439241</v>
      </c>
      <c r="P6" s="5">
        <v>1</v>
      </c>
      <c r="Q6">
        <f t="shared" ref="Q6:Q8" si="2">AVERAGE(H3:H9)</f>
        <v>1.0240083243380178</v>
      </c>
      <c r="R6">
        <f t="shared" si="0"/>
        <v>0</v>
      </c>
      <c r="S6" s="3">
        <v>7.6025600000000004</v>
      </c>
      <c r="T6">
        <f t="shared" si="1"/>
        <v>1</v>
      </c>
      <c r="U6">
        <f>(B6/F6)/(D6/F6)</f>
        <v>4.3162689804772238</v>
      </c>
      <c r="V6">
        <f>IF(AND(P6=1,T6=1),1,0)</f>
        <v>1</v>
      </c>
    </row>
    <row r="7" spans="1:22" x14ac:dyDescent="0.3">
      <c r="A7" s="1">
        <v>35156</v>
      </c>
      <c r="B7">
        <v>120719</v>
      </c>
      <c r="C7">
        <v>14074</v>
      </c>
      <c r="D7">
        <v>27837</v>
      </c>
      <c r="E7" s="2">
        <v>2.846666667</v>
      </c>
      <c r="F7">
        <v>15.518295</v>
      </c>
      <c r="G7" s="3">
        <v>7.8</v>
      </c>
      <c r="H7">
        <v>1.1148524139779543</v>
      </c>
      <c r="I7">
        <v>0.883018720389251</v>
      </c>
      <c r="J7">
        <v>118460</v>
      </c>
      <c r="K7">
        <v>0.70817352695101843</v>
      </c>
      <c r="L7" s="5">
        <v>38795.3482181</v>
      </c>
      <c r="M7" s="5">
        <v>40259.7464205</v>
      </c>
      <c r="N7" s="5">
        <v>54782.262738809382</v>
      </c>
      <c r="O7" s="5">
        <v>56850.114962408938</v>
      </c>
      <c r="P7" s="5">
        <v>0</v>
      </c>
      <c r="Q7">
        <f t="shared" si="2"/>
        <v>1.0374091254016278</v>
      </c>
      <c r="R7">
        <f t="shared" si="0"/>
        <v>0</v>
      </c>
      <c r="S7" s="3">
        <v>7.345631</v>
      </c>
      <c r="T7">
        <f t="shared" si="1"/>
        <v>1</v>
      </c>
      <c r="U7">
        <f t="shared" ref="U7:U70" si="3">(B7/F7)/(D7/F7)</f>
        <v>4.3366382871717502</v>
      </c>
      <c r="V7">
        <f t="shared" ref="V7:V70" si="4">IF(AND(P7=1,T7=1),1,0)</f>
        <v>0</v>
      </c>
    </row>
    <row r="8" spans="1:22" x14ac:dyDescent="0.3">
      <c r="A8" s="1">
        <v>35247</v>
      </c>
      <c r="B8">
        <v>122410</v>
      </c>
      <c r="C8">
        <v>14285</v>
      </c>
      <c r="D8">
        <v>28075</v>
      </c>
      <c r="E8" s="2">
        <v>2.9666666670000001</v>
      </c>
      <c r="F8">
        <v>15.536599499999999</v>
      </c>
      <c r="G8" s="3">
        <v>7.5</v>
      </c>
      <c r="H8">
        <v>1.4007736975952418</v>
      </c>
      <c r="I8">
        <v>1.0374091254016278</v>
      </c>
      <c r="J8">
        <v>121571</v>
      </c>
      <c r="K8">
        <v>0.70968058165182579</v>
      </c>
      <c r="L8" s="5">
        <v>39433.872338499998</v>
      </c>
      <c r="M8" s="5">
        <v>40644.022167000003</v>
      </c>
      <c r="N8" s="5">
        <v>55565.663423839498</v>
      </c>
      <c r="O8" s="5">
        <v>57270.866947491377</v>
      </c>
      <c r="P8" s="5">
        <v>0</v>
      </c>
      <c r="Q8">
        <f t="shared" si="2"/>
        <v>1.0379612989179396</v>
      </c>
      <c r="R8">
        <f t="shared" si="0"/>
        <v>0</v>
      </c>
      <c r="S8" s="3">
        <v>7.0885030000000002</v>
      </c>
      <c r="T8">
        <f t="shared" si="1"/>
        <v>1</v>
      </c>
      <c r="U8">
        <f t="shared" si="3"/>
        <v>4.3601068566340162</v>
      </c>
      <c r="V8">
        <f t="shared" si="4"/>
        <v>0</v>
      </c>
    </row>
    <row r="9" spans="1:22" x14ac:dyDescent="0.3">
      <c r="A9" s="1">
        <v>35339</v>
      </c>
      <c r="B9">
        <v>123280</v>
      </c>
      <c r="C9">
        <v>14102</v>
      </c>
      <c r="D9">
        <v>28262</v>
      </c>
      <c r="E9" s="2">
        <v>2.9933333329999998</v>
      </c>
      <c r="F9">
        <v>15.554904000000001</v>
      </c>
      <c r="G9" s="3">
        <v>7.2</v>
      </c>
      <c r="H9">
        <v>0.71072624785556737</v>
      </c>
      <c r="I9">
        <v>1.0716173711168659</v>
      </c>
      <c r="J9">
        <v>124281</v>
      </c>
      <c r="K9">
        <v>0.71261356262167419</v>
      </c>
      <c r="L9" s="5">
        <v>38988.475460200003</v>
      </c>
      <c r="M9" s="5">
        <v>40963.614082200002</v>
      </c>
      <c r="N9" s="5">
        <v>54711.946986755494</v>
      </c>
      <c r="O9" s="5">
        <v>57483.629600728695</v>
      </c>
      <c r="P9" s="5">
        <v>0</v>
      </c>
      <c r="Q9">
        <f>AVERAGE(H6:H12)</f>
        <v>1.0972926279693198</v>
      </c>
      <c r="R9">
        <f t="shared" si="0"/>
        <v>0</v>
      </c>
      <c r="S9" s="3">
        <v>6.8319169999999998</v>
      </c>
      <c r="T9">
        <f t="shared" si="1"/>
        <v>1</v>
      </c>
      <c r="U9">
        <f t="shared" si="3"/>
        <v>4.3620409029792651</v>
      </c>
      <c r="V9">
        <f t="shared" si="4"/>
        <v>0</v>
      </c>
    </row>
    <row r="10" spans="1:22" x14ac:dyDescent="0.3">
      <c r="A10" s="1">
        <v>35431</v>
      </c>
      <c r="B10">
        <v>124625</v>
      </c>
      <c r="C10">
        <v>14342</v>
      </c>
      <c r="D10">
        <v>28552</v>
      </c>
      <c r="E10" s="2">
        <v>3.08</v>
      </c>
      <c r="F10">
        <v>15.574364083300001</v>
      </c>
      <c r="G10" s="3">
        <v>6.9</v>
      </c>
      <c r="H10">
        <v>1.0910123296560674</v>
      </c>
      <c r="I10">
        <v>1.1393030087767952</v>
      </c>
      <c r="J10">
        <v>126642</v>
      </c>
      <c r="K10">
        <v>0.71827482447342028</v>
      </c>
      <c r="L10" s="5">
        <v>39865.4871566</v>
      </c>
      <c r="M10" s="5">
        <v>41473.905075399998</v>
      </c>
      <c r="N10" s="5">
        <v>55501.718559920402</v>
      </c>
      <c r="O10" s="5">
        <v>57740.997821836841</v>
      </c>
      <c r="P10" s="5">
        <v>0</v>
      </c>
      <c r="Q10">
        <f t="shared" ref="Q10:Q73" si="5">AVERAGE(H7:H13)</f>
        <v>1.1563317045936965</v>
      </c>
      <c r="R10">
        <f t="shared" si="0"/>
        <v>0</v>
      </c>
      <c r="S10" s="3">
        <v>6.576873</v>
      </c>
      <c r="T10">
        <f t="shared" si="1"/>
        <v>1</v>
      </c>
      <c r="U10">
        <f t="shared" si="3"/>
        <v>4.3648430933034463</v>
      </c>
      <c r="V10">
        <f t="shared" si="4"/>
        <v>0</v>
      </c>
    </row>
    <row r="11" spans="1:22" x14ac:dyDescent="0.3">
      <c r="A11" s="1">
        <v>35521</v>
      </c>
      <c r="B11">
        <v>125922</v>
      </c>
      <c r="C11">
        <v>14491</v>
      </c>
      <c r="D11">
        <v>28685</v>
      </c>
      <c r="E11" s="2">
        <v>3.2166666670000001</v>
      </c>
      <c r="F11">
        <v>15.596135333299999</v>
      </c>
      <c r="G11" s="3">
        <v>6.6</v>
      </c>
      <c r="H11">
        <v>1.0407221664994986</v>
      </c>
      <c r="I11">
        <v>1.1157391641165357</v>
      </c>
      <c r="J11">
        <v>128698</v>
      </c>
      <c r="K11">
        <v>0.72572703737234157</v>
      </c>
      <c r="L11" s="5">
        <v>40372.374489200003</v>
      </c>
      <c r="M11" s="5">
        <v>41705.311942300003</v>
      </c>
      <c r="N11" s="5">
        <v>55630.24720062421</v>
      </c>
      <c r="O11" s="5">
        <v>57466.939764713039</v>
      </c>
      <c r="P11" s="5">
        <v>0</v>
      </c>
      <c r="Q11">
        <f t="shared" si="5"/>
        <v>1.1897278574537193</v>
      </c>
      <c r="R11">
        <f t="shared" si="0"/>
        <v>0</v>
      </c>
      <c r="S11" s="3">
        <v>6.3245979999999999</v>
      </c>
      <c r="T11">
        <f t="shared" si="1"/>
        <v>1</v>
      </c>
      <c r="U11">
        <f t="shared" si="3"/>
        <v>4.3898204636569638</v>
      </c>
      <c r="V11">
        <f t="shared" si="4"/>
        <v>0</v>
      </c>
    </row>
    <row r="12" spans="1:22" x14ac:dyDescent="0.3">
      <c r="A12" s="1">
        <v>35612</v>
      </c>
      <c r="B12">
        <v>127752</v>
      </c>
      <c r="C12">
        <v>14605</v>
      </c>
      <c r="D12">
        <v>28955</v>
      </c>
      <c r="E12" s="2">
        <v>3.3666666670000001</v>
      </c>
      <c r="F12">
        <v>15.6179065833</v>
      </c>
      <c r="G12" s="3">
        <v>6.3</v>
      </c>
      <c r="H12">
        <v>1.4532806022776004</v>
      </c>
      <c r="I12">
        <v>1.243319011345045</v>
      </c>
      <c r="J12">
        <v>130493</v>
      </c>
      <c r="K12">
        <v>0.72902185484375981</v>
      </c>
      <c r="L12" s="5">
        <v>40709.045606</v>
      </c>
      <c r="M12" s="5">
        <v>42132.976653799997</v>
      </c>
      <c r="N12" s="5">
        <v>55840.638158542657</v>
      </c>
      <c r="O12" s="5">
        <v>57793.845786460981</v>
      </c>
      <c r="P12" s="5">
        <v>0</v>
      </c>
      <c r="Q12">
        <f t="shared" si="5"/>
        <v>1.0919102595751269</v>
      </c>
      <c r="R12">
        <f t="shared" si="0"/>
        <v>0</v>
      </c>
      <c r="S12" s="3">
        <v>6.0765229999999999</v>
      </c>
      <c r="T12">
        <f t="shared" si="1"/>
        <v>1</v>
      </c>
      <c r="U12">
        <f t="shared" si="3"/>
        <v>4.4120877223277501</v>
      </c>
      <c r="V12">
        <f t="shared" si="4"/>
        <v>0</v>
      </c>
    </row>
    <row r="13" spans="1:22" x14ac:dyDescent="0.3">
      <c r="A13" s="1">
        <v>35704</v>
      </c>
      <c r="B13">
        <v>129391</v>
      </c>
      <c r="C13">
        <v>14748</v>
      </c>
      <c r="D13">
        <v>29204</v>
      </c>
      <c r="E13" s="2">
        <v>3.673333333</v>
      </c>
      <c r="F13">
        <v>15.6396778333</v>
      </c>
      <c r="G13" s="3">
        <v>5.93333333333333</v>
      </c>
      <c r="H13">
        <v>1.2829544742939445</v>
      </c>
      <c r="I13">
        <v>1.1683266479028507</v>
      </c>
      <c r="J13">
        <v>132063</v>
      </c>
      <c r="K13">
        <v>0.73624131508373847</v>
      </c>
      <c r="L13" s="5">
        <v>41064.092748199997</v>
      </c>
      <c r="M13" s="5">
        <v>42507.806328500003</v>
      </c>
      <c r="N13" s="5">
        <v>55775.317014815257</v>
      </c>
      <c r="O13" s="5">
        <v>57736.241443697378</v>
      </c>
      <c r="P13" s="5">
        <v>0</v>
      </c>
      <c r="Q13">
        <f t="shared" si="5"/>
        <v>1.1122783738116007</v>
      </c>
      <c r="R13">
        <f t="shared" si="0"/>
        <v>0</v>
      </c>
      <c r="S13" s="3">
        <v>5.8342510000000001</v>
      </c>
      <c r="T13">
        <f t="shared" si="1"/>
        <v>0</v>
      </c>
      <c r="U13">
        <f t="shared" si="3"/>
        <v>4.4305916997671559</v>
      </c>
      <c r="V13">
        <f t="shared" si="4"/>
        <v>0</v>
      </c>
    </row>
    <row r="14" spans="1:22" x14ac:dyDescent="0.3">
      <c r="A14" s="1">
        <v>35796</v>
      </c>
      <c r="B14">
        <v>131136</v>
      </c>
      <c r="C14">
        <v>14949</v>
      </c>
      <c r="D14">
        <v>29664</v>
      </c>
      <c r="E14" s="2">
        <v>3.4566666669999999</v>
      </c>
      <c r="F14">
        <v>15.6630280833</v>
      </c>
      <c r="G14" s="3">
        <v>5.6</v>
      </c>
      <c r="H14">
        <v>1.3486254839981142</v>
      </c>
      <c r="I14">
        <v>1.1308428241051276</v>
      </c>
      <c r="J14">
        <v>133443</v>
      </c>
      <c r="K14">
        <v>0.73840897999023913</v>
      </c>
      <c r="L14" s="5">
        <v>41492.052485599997</v>
      </c>
      <c r="M14" s="5">
        <v>43187.060387400001</v>
      </c>
      <c r="N14" s="5">
        <v>56191.153696625508</v>
      </c>
      <c r="O14" s="5">
        <v>58486.640273484867</v>
      </c>
      <c r="P14" s="5">
        <v>0</v>
      </c>
      <c r="Q14">
        <f t="shared" si="5"/>
        <v>1.0871553873111324</v>
      </c>
      <c r="R14">
        <f t="shared" si="0"/>
        <v>0</v>
      </c>
      <c r="S14" s="3">
        <v>5.5995229999999996</v>
      </c>
      <c r="T14">
        <f t="shared" si="1"/>
        <v>0</v>
      </c>
      <c r="U14">
        <f t="shared" si="3"/>
        <v>4.4207119741100325</v>
      </c>
      <c r="V14">
        <f t="shared" si="4"/>
        <v>0</v>
      </c>
    </row>
    <row r="15" spans="1:22" x14ac:dyDescent="0.3">
      <c r="A15" s="1">
        <v>35886</v>
      </c>
      <c r="B15">
        <v>132075</v>
      </c>
      <c r="C15">
        <v>14943</v>
      </c>
      <c r="D15">
        <v>29909</v>
      </c>
      <c r="E15" s="2">
        <v>3.576666667</v>
      </c>
      <c r="F15">
        <v>15.6895363333</v>
      </c>
      <c r="G15" s="3">
        <v>5.3</v>
      </c>
      <c r="H15">
        <v>0.71605051244509521</v>
      </c>
      <c r="I15">
        <v>1.0232169884801656</v>
      </c>
      <c r="J15">
        <v>134665</v>
      </c>
      <c r="K15">
        <v>0.74105621805792166</v>
      </c>
      <c r="L15" s="5">
        <v>41402.208523100002</v>
      </c>
      <c r="M15" s="5">
        <v>43551.866799900003</v>
      </c>
      <c r="N15" s="5">
        <v>55869.187133470579</v>
      </c>
      <c r="O15" s="5">
        <v>58769.990371359316</v>
      </c>
      <c r="P15" s="5">
        <v>0</v>
      </c>
      <c r="Q15">
        <f t="shared" si="5"/>
        <v>1.1766451095345636</v>
      </c>
      <c r="R15">
        <f t="shared" si="0"/>
        <v>0</v>
      </c>
      <c r="S15" s="3">
        <v>5.374142</v>
      </c>
      <c r="T15">
        <f t="shared" si="1"/>
        <v>0</v>
      </c>
      <c r="U15">
        <f t="shared" si="3"/>
        <v>4.4158948811394563</v>
      </c>
      <c r="V15">
        <f t="shared" si="4"/>
        <v>0</v>
      </c>
    </row>
    <row r="16" spans="1:22" x14ac:dyDescent="0.3">
      <c r="A16" s="1">
        <v>35977</v>
      </c>
      <c r="B16">
        <v>133202</v>
      </c>
      <c r="C16">
        <v>15572</v>
      </c>
      <c r="D16">
        <v>30154</v>
      </c>
      <c r="E16" s="2">
        <v>3.43</v>
      </c>
      <c r="F16">
        <v>15.7160445833</v>
      </c>
      <c r="G16" s="3">
        <v>5</v>
      </c>
      <c r="H16">
        <v>0.85330304751088393</v>
      </c>
      <c r="I16">
        <v>1.1000561380340801</v>
      </c>
      <c r="J16">
        <v>135756</v>
      </c>
      <c r="K16">
        <v>0.74552183901142621</v>
      </c>
      <c r="L16" s="5">
        <v>43194.909843300004</v>
      </c>
      <c r="M16" s="5">
        <v>43930.774111699997</v>
      </c>
      <c r="N16" s="5">
        <v>57939.160978271459</v>
      </c>
      <c r="O16" s="5">
        <v>58926.206870013222</v>
      </c>
      <c r="P16" s="5">
        <v>0</v>
      </c>
      <c r="Q16">
        <f t="shared" si="5"/>
        <v>1.1280285710585516</v>
      </c>
      <c r="R16">
        <f t="shared" si="0"/>
        <v>0</v>
      </c>
      <c r="S16" s="3">
        <v>5.15991</v>
      </c>
      <c r="T16">
        <f t="shared" si="1"/>
        <v>0</v>
      </c>
      <c r="U16">
        <f t="shared" si="3"/>
        <v>4.4173907275983284</v>
      </c>
      <c r="V16">
        <f t="shared" si="4"/>
        <v>0</v>
      </c>
    </row>
    <row r="17" spans="1:22" x14ac:dyDescent="0.3">
      <c r="A17" s="1">
        <v>36069</v>
      </c>
      <c r="B17">
        <v>134421</v>
      </c>
      <c r="C17">
        <v>15636</v>
      </c>
      <c r="D17">
        <v>30269</v>
      </c>
      <c r="E17" s="2">
        <v>3.3566666669999998</v>
      </c>
      <c r="F17">
        <v>15.7425528333</v>
      </c>
      <c r="G17" s="3">
        <v>4.7</v>
      </c>
      <c r="H17">
        <v>0.91515142415279049</v>
      </c>
      <c r="I17">
        <v>1.0529240078235602</v>
      </c>
      <c r="J17">
        <v>136741</v>
      </c>
      <c r="K17">
        <v>0.74746505382343531</v>
      </c>
      <c r="L17" s="5">
        <v>43383.829147999997</v>
      </c>
      <c r="M17" s="5">
        <v>44114.298701</v>
      </c>
      <c r="N17" s="5">
        <v>58041.28089478286</v>
      </c>
      <c r="O17" s="5">
        <v>59018.543375835987</v>
      </c>
      <c r="P17" s="5">
        <v>0</v>
      </c>
      <c r="Q17">
        <f t="shared" si="5"/>
        <v>1.141486399630228</v>
      </c>
      <c r="R17">
        <f t="shared" si="0"/>
        <v>0</v>
      </c>
      <c r="S17" s="3">
        <v>4.9585819999999998</v>
      </c>
      <c r="T17">
        <f t="shared" si="1"/>
        <v>0</v>
      </c>
      <c r="U17">
        <f t="shared" si="3"/>
        <v>4.4408801083616902</v>
      </c>
      <c r="V17">
        <f t="shared" si="4"/>
        <v>0</v>
      </c>
    </row>
    <row r="18" spans="1:22" x14ac:dyDescent="0.3">
      <c r="A18" s="1">
        <v>36161</v>
      </c>
      <c r="B18">
        <v>136662</v>
      </c>
      <c r="C18">
        <v>15981</v>
      </c>
      <c r="D18">
        <v>30346</v>
      </c>
      <c r="E18" s="2">
        <v>3.09073333333333</v>
      </c>
      <c r="F18">
        <v>15.768868749999999</v>
      </c>
      <c r="G18" s="3">
        <v>4.5</v>
      </c>
      <c r="H18">
        <v>1.6671502220635168</v>
      </c>
      <c r="I18">
        <v>1.1851457601936775</v>
      </c>
      <c r="J18">
        <v>137642</v>
      </c>
      <c r="K18">
        <v>0.7475157688311308</v>
      </c>
      <c r="L18" s="4">
        <v>45834</v>
      </c>
      <c r="M18">
        <v>44757</v>
      </c>
      <c r="N18" s="5">
        <v>61315.094491811622</v>
      </c>
      <c r="O18" s="5">
        <v>59874.322209931772</v>
      </c>
      <c r="P18" s="5">
        <v>0</v>
      </c>
      <c r="Q18">
        <f t="shared" si="5"/>
        <v>1.1497226162080447</v>
      </c>
      <c r="R18">
        <f t="shared" si="0"/>
        <v>0</v>
      </c>
      <c r="S18" s="3">
        <v>4.7718160000000003</v>
      </c>
      <c r="T18">
        <f t="shared" si="1"/>
        <v>0</v>
      </c>
      <c r="U18">
        <f t="shared" si="3"/>
        <v>4.503460093587293</v>
      </c>
      <c r="V18">
        <f t="shared" si="4"/>
        <v>0</v>
      </c>
    </row>
    <row r="19" spans="1:22" x14ac:dyDescent="0.3">
      <c r="A19" s="1">
        <v>36251</v>
      </c>
      <c r="B19">
        <v>138183</v>
      </c>
      <c r="C19">
        <v>16136</v>
      </c>
      <c r="D19">
        <v>30449</v>
      </c>
      <c r="E19" s="2">
        <v>2.6340666666666701</v>
      </c>
      <c r="F19">
        <v>15.7948</v>
      </c>
      <c r="G19" s="3">
        <v>4.3333333333333304</v>
      </c>
      <c r="H19">
        <v>1.1129648329455153</v>
      </c>
      <c r="I19">
        <v>1.2957409507000668</v>
      </c>
      <c r="J19">
        <v>138479</v>
      </c>
      <c r="K19">
        <v>0.75059884356252216</v>
      </c>
      <c r="L19" s="4">
        <v>44470</v>
      </c>
      <c r="M19">
        <v>45200</v>
      </c>
      <c r="N19" s="5">
        <v>59246.027863478594</v>
      </c>
      <c r="O19" s="5">
        <v>60218.584650983415</v>
      </c>
      <c r="P19" s="5">
        <v>0</v>
      </c>
      <c r="Q19">
        <f t="shared" si="5"/>
        <v>1.1364287928507566</v>
      </c>
      <c r="R19">
        <f t="shared" si="0"/>
        <v>0</v>
      </c>
      <c r="S19" s="3">
        <v>4.6011059999999997</v>
      </c>
      <c r="T19">
        <f t="shared" si="1"/>
        <v>0</v>
      </c>
      <c r="U19">
        <f t="shared" si="3"/>
        <v>4.5381785937140791</v>
      </c>
      <c r="V19">
        <f t="shared" si="4"/>
        <v>0</v>
      </c>
    </row>
    <row r="20" spans="1:22" x14ac:dyDescent="0.3">
      <c r="A20" s="1">
        <v>36342</v>
      </c>
      <c r="B20">
        <v>140086</v>
      </c>
      <c r="C20">
        <v>16891</v>
      </c>
      <c r="D20">
        <v>30758</v>
      </c>
      <c r="E20" s="2">
        <v>2.6993999999999998</v>
      </c>
      <c r="F20">
        <v>15.82073125</v>
      </c>
      <c r="G20" s="3">
        <v>4.1666666666666696</v>
      </c>
      <c r="H20">
        <v>1.3771592742956804</v>
      </c>
      <c r="I20">
        <v>1.2373094156583244</v>
      </c>
      <c r="J20">
        <v>139269</v>
      </c>
      <c r="K20">
        <v>0.75405108290621481</v>
      </c>
      <c r="L20" s="4">
        <v>46439</v>
      </c>
      <c r="M20">
        <v>45826</v>
      </c>
      <c r="N20" s="5">
        <v>61586.013272493183</v>
      </c>
      <c r="O20" s="5">
        <v>60773.071001211749</v>
      </c>
      <c r="P20" s="5">
        <v>0</v>
      </c>
      <c r="Q20">
        <f t="shared" si="5"/>
        <v>1.1740347272530092</v>
      </c>
      <c r="R20">
        <f t="shared" si="0"/>
        <v>0</v>
      </c>
      <c r="S20" s="3">
        <v>4.447775</v>
      </c>
      <c r="T20">
        <f t="shared" si="1"/>
        <v>0</v>
      </c>
      <c r="U20">
        <f t="shared" si="3"/>
        <v>4.554457376942584</v>
      </c>
      <c r="V20">
        <f t="shared" si="4"/>
        <v>0</v>
      </c>
    </row>
    <row r="21" spans="1:22" x14ac:dyDescent="0.3">
      <c r="A21" s="1">
        <v>36434</v>
      </c>
      <c r="B21">
        <v>142056</v>
      </c>
      <c r="C21">
        <v>16721</v>
      </c>
      <c r="D21">
        <v>31042</v>
      </c>
      <c r="E21" s="2">
        <v>3.4298000000000002</v>
      </c>
      <c r="F21">
        <v>15.846662500000001</v>
      </c>
      <c r="G21" s="3">
        <v>4.0333333333333297</v>
      </c>
      <c r="H21">
        <v>1.4062790000428309</v>
      </c>
      <c r="I21">
        <v>1.1271882889109515</v>
      </c>
      <c r="J21">
        <v>140026</v>
      </c>
      <c r="K21">
        <v>0.75973559722926165</v>
      </c>
      <c r="L21" s="4">
        <v>46518</v>
      </c>
      <c r="M21">
        <v>46298</v>
      </c>
      <c r="N21" s="5">
        <v>61229.196275191112</v>
      </c>
      <c r="O21" s="5">
        <v>60939.621848505914</v>
      </c>
      <c r="P21" s="5">
        <v>0</v>
      </c>
      <c r="Q21">
        <f t="shared" si="5"/>
        <v>1.1612122651916172</v>
      </c>
      <c r="R21">
        <f t="shared" si="0"/>
        <v>0</v>
      </c>
      <c r="S21" s="3">
        <v>4.3129799999999996</v>
      </c>
      <c r="T21">
        <f t="shared" si="1"/>
        <v>0</v>
      </c>
      <c r="U21">
        <f t="shared" si="3"/>
        <v>4.5762515301849103</v>
      </c>
      <c r="V21">
        <f t="shared" si="4"/>
        <v>0</v>
      </c>
    </row>
    <row r="22" spans="1:22" x14ac:dyDescent="0.3">
      <c r="A22" s="1">
        <v>36526</v>
      </c>
      <c r="B22">
        <v>142941</v>
      </c>
      <c r="C22">
        <v>16850</v>
      </c>
      <c r="D22">
        <v>31237</v>
      </c>
      <c r="E22" s="2">
        <v>3.5423</v>
      </c>
      <c r="F22">
        <v>15.8742104167</v>
      </c>
      <c r="G22" s="3">
        <v>3.8666666666666698</v>
      </c>
      <c r="H22">
        <v>0.62299374894407844</v>
      </c>
      <c r="I22">
        <v>1.0696741602664577</v>
      </c>
      <c r="J22">
        <v>140762</v>
      </c>
      <c r="K22">
        <v>0.76886267760824401</v>
      </c>
      <c r="L22" s="4">
        <v>47018</v>
      </c>
      <c r="M22">
        <v>46644</v>
      </c>
      <c r="N22" s="5">
        <v>61152.662717693944</v>
      </c>
      <c r="O22" s="5">
        <v>60666.229950319372</v>
      </c>
      <c r="P22" s="5">
        <v>0</v>
      </c>
      <c r="Q22">
        <f t="shared" si="5"/>
        <v>1.1087141994327125</v>
      </c>
      <c r="R22">
        <f t="shared" si="0"/>
        <v>0</v>
      </c>
      <c r="S22" s="3">
        <v>4.1977010000000003</v>
      </c>
      <c r="T22">
        <f t="shared" si="1"/>
        <v>0</v>
      </c>
      <c r="U22">
        <f t="shared" si="3"/>
        <v>4.5760156224989599</v>
      </c>
      <c r="V22">
        <f t="shared" si="4"/>
        <v>0</v>
      </c>
    </row>
    <row r="23" spans="1:22" x14ac:dyDescent="0.3">
      <c r="A23" s="1">
        <v>36617</v>
      </c>
      <c r="B23">
        <v>144537</v>
      </c>
      <c r="C23">
        <v>16965</v>
      </c>
      <c r="D23">
        <v>31504</v>
      </c>
      <c r="E23" s="2">
        <v>4.2629999999999999</v>
      </c>
      <c r="F23">
        <v>15.904991666699999</v>
      </c>
      <c r="G23" s="3">
        <v>3.7333333333333298</v>
      </c>
      <c r="H23">
        <v>1.1165445883266523</v>
      </c>
      <c r="I23">
        <v>1.0541750577575584</v>
      </c>
      <c r="J23">
        <v>141489</v>
      </c>
      <c r="K23">
        <v>0.77437611130713935</v>
      </c>
      <c r="L23" s="4">
        <v>49178</v>
      </c>
      <c r="M23">
        <v>47242</v>
      </c>
      <c r="N23" s="5">
        <v>63506.607812304559</v>
      </c>
      <c r="O23" s="5">
        <v>61006.530689920124</v>
      </c>
      <c r="P23" s="5">
        <v>0</v>
      </c>
      <c r="Q23">
        <f t="shared" si="5"/>
        <v>0.96520257482391025</v>
      </c>
      <c r="R23">
        <f t="shared" si="0"/>
        <v>0</v>
      </c>
      <c r="S23" s="3">
        <v>4.1027440000000004</v>
      </c>
      <c r="T23">
        <f t="shared" si="1"/>
        <v>0</v>
      </c>
      <c r="U23">
        <f t="shared" si="3"/>
        <v>4.5878936008125955</v>
      </c>
      <c r="V23">
        <f t="shared" si="4"/>
        <v>0</v>
      </c>
    </row>
    <row r="24" spans="1:22" x14ac:dyDescent="0.3">
      <c r="A24" s="1">
        <v>36708</v>
      </c>
      <c r="B24">
        <v>145730</v>
      </c>
      <c r="C24">
        <v>16392</v>
      </c>
      <c r="D24">
        <v>31878</v>
      </c>
      <c r="E24" s="2">
        <v>4.7375999999999996</v>
      </c>
      <c r="F24">
        <v>15.9357729167</v>
      </c>
      <c r="G24" s="3">
        <v>3.56666666666667</v>
      </c>
      <c r="H24">
        <v>0.82539418972304668</v>
      </c>
      <c r="I24">
        <v>0.7945959498857722</v>
      </c>
      <c r="J24">
        <v>142215</v>
      </c>
      <c r="K24">
        <v>0.78291360735606941</v>
      </c>
      <c r="L24" s="4">
        <v>49021</v>
      </c>
      <c r="M24">
        <v>47660</v>
      </c>
      <c r="N24" s="5">
        <v>62613.549616982491</v>
      </c>
      <c r="O24" s="5">
        <v>60875.171349939526</v>
      </c>
      <c r="P24" s="5">
        <v>0</v>
      </c>
      <c r="Q24">
        <f t="shared" si="5"/>
        <v>0.8407718359535582</v>
      </c>
      <c r="R24">
        <f t="shared" si="0"/>
        <v>0</v>
      </c>
      <c r="S24" s="3">
        <v>4.028708</v>
      </c>
      <c r="T24">
        <f t="shared" si="1"/>
        <v>0</v>
      </c>
      <c r="U24">
        <f t="shared" si="3"/>
        <v>4.5714913106217452</v>
      </c>
      <c r="V24">
        <f t="shared" si="4"/>
        <v>0</v>
      </c>
    </row>
    <row r="25" spans="1:22" x14ac:dyDescent="0.3">
      <c r="A25" s="1">
        <v>36800</v>
      </c>
      <c r="B25">
        <v>147624</v>
      </c>
      <c r="C25">
        <v>17047</v>
      </c>
      <c r="D25">
        <v>32037</v>
      </c>
      <c r="E25" s="2">
        <v>5.0241666666666696</v>
      </c>
      <c r="F25">
        <v>15.9665541667</v>
      </c>
      <c r="G25" s="3">
        <v>3.3666666666666698</v>
      </c>
      <c r="H25">
        <v>1.2996637617511837</v>
      </c>
      <c r="I25">
        <v>0.77122602053759959</v>
      </c>
      <c r="J25">
        <v>142946</v>
      </c>
      <c r="K25">
        <v>0.78753454722809302</v>
      </c>
      <c r="L25" s="4">
        <v>50622</v>
      </c>
      <c r="M25">
        <v>48854</v>
      </c>
      <c r="N25" s="5">
        <v>64279.084870848703</v>
      </c>
      <c r="O25" s="5">
        <v>62034.103991949007</v>
      </c>
      <c r="P25" s="5">
        <v>0</v>
      </c>
      <c r="Q25">
        <f t="shared" si="5"/>
        <v>0.66468911358265803</v>
      </c>
      <c r="R25">
        <f t="shared" si="0"/>
        <v>0</v>
      </c>
      <c r="S25" s="3">
        <v>3.9759600000000002</v>
      </c>
      <c r="T25">
        <f t="shared" si="1"/>
        <v>0</v>
      </c>
      <c r="U25">
        <f t="shared" si="3"/>
        <v>4.6079220900833411</v>
      </c>
      <c r="V25">
        <f t="shared" si="4"/>
        <v>0</v>
      </c>
    </row>
    <row r="26" spans="1:22" x14ac:dyDescent="0.3">
      <c r="A26" s="1">
        <v>36892</v>
      </c>
      <c r="B26">
        <v>147784</v>
      </c>
      <c r="C26">
        <v>16868</v>
      </c>
      <c r="D26">
        <v>32844</v>
      </c>
      <c r="E26" s="2">
        <v>4.7450333333333301</v>
      </c>
      <c r="F26">
        <v>15.996925833300001</v>
      </c>
      <c r="G26" s="3">
        <v>3.2</v>
      </c>
      <c r="H26">
        <v>0.10838346068389963</v>
      </c>
      <c r="I26">
        <v>0.58265709156157519</v>
      </c>
      <c r="J26">
        <v>143689</v>
      </c>
      <c r="K26">
        <v>0.80545255237373459</v>
      </c>
      <c r="L26" s="4">
        <v>50274</v>
      </c>
      <c r="M26">
        <v>50344</v>
      </c>
      <c r="N26" s="5">
        <v>62417.084472373208</v>
      </c>
      <c r="O26" s="5">
        <v>62503.992136634384</v>
      </c>
      <c r="P26" s="5">
        <v>1</v>
      </c>
      <c r="Q26">
        <f t="shared" si="5"/>
        <v>0.62177605307994621</v>
      </c>
      <c r="R26">
        <f t="shared" si="0"/>
        <v>0</v>
      </c>
      <c r="S26" s="3">
        <v>3.9445809999999999</v>
      </c>
      <c r="T26">
        <f t="shared" si="1"/>
        <v>0</v>
      </c>
      <c r="U26">
        <f t="shared" si="3"/>
        <v>4.4995737425404947</v>
      </c>
      <c r="V26">
        <f t="shared" si="4"/>
        <v>0</v>
      </c>
    </row>
    <row r="27" spans="1:22" x14ac:dyDescent="0.3">
      <c r="A27" s="1">
        <v>36982</v>
      </c>
      <c r="B27">
        <v>148532</v>
      </c>
      <c r="C27">
        <v>17297</v>
      </c>
      <c r="D27">
        <v>32994</v>
      </c>
      <c r="E27" s="2">
        <v>4.5907666666666698</v>
      </c>
      <c r="F27">
        <v>16.026478333300002</v>
      </c>
      <c r="G27" s="3">
        <v>3.1</v>
      </c>
      <c r="H27">
        <v>0.50614410220321548</v>
      </c>
      <c r="I27">
        <v>0.48209871870198484</v>
      </c>
      <c r="J27">
        <v>144446</v>
      </c>
      <c r="K27">
        <v>0.80763067891094176</v>
      </c>
      <c r="L27" s="4">
        <v>51009</v>
      </c>
      <c r="M27">
        <v>51087</v>
      </c>
      <c r="N27" s="5">
        <v>63158.819163214095</v>
      </c>
      <c r="O27" s="5">
        <v>63255.397960969996</v>
      </c>
      <c r="P27" s="5">
        <v>1</v>
      </c>
      <c r="Q27">
        <f t="shared" si="5"/>
        <v>0.37508347233027939</v>
      </c>
      <c r="R27">
        <f t="shared" si="0"/>
        <v>0</v>
      </c>
      <c r="S27" s="3">
        <v>3.9342700000000002</v>
      </c>
      <c r="T27">
        <f t="shared" si="1"/>
        <v>0</v>
      </c>
      <c r="U27">
        <f t="shared" si="3"/>
        <v>4.5017882039158632</v>
      </c>
      <c r="V27">
        <f t="shared" si="4"/>
        <v>0</v>
      </c>
    </row>
    <row r="28" spans="1:22" x14ac:dyDescent="0.3">
      <c r="A28" s="1">
        <v>37073</v>
      </c>
      <c r="B28">
        <v>148790</v>
      </c>
      <c r="C28">
        <v>17126</v>
      </c>
      <c r="D28">
        <v>33151</v>
      </c>
      <c r="E28" s="2">
        <v>4.2678333333333303</v>
      </c>
      <c r="F28">
        <v>16.056030833299999</v>
      </c>
      <c r="G28" s="3">
        <v>3.1</v>
      </c>
      <c r="H28">
        <v>0.17369994344653003</v>
      </c>
      <c r="I28">
        <v>0.10010527096754504</v>
      </c>
      <c r="J28">
        <v>145221</v>
      </c>
      <c r="K28">
        <v>0.81242691041064585</v>
      </c>
      <c r="L28" s="4">
        <v>51883</v>
      </c>
      <c r="M28">
        <v>52131</v>
      </c>
      <c r="N28" s="5">
        <v>63861.744773785795</v>
      </c>
      <c r="O28" s="5">
        <v>64167.003002953323</v>
      </c>
      <c r="P28" s="5">
        <v>1</v>
      </c>
      <c r="Q28">
        <f t="shared" si="5"/>
        <v>0.30695273483048735</v>
      </c>
      <c r="R28">
        <f t="shared" si="0"/>
        <v>0</v>
      </c>
      <c r="S28" s="3">
        <v>3.9442659999999998</v>
      </c>
      <c r="T28">
        <f t="shared" si="1"/>
        <v>0</v>
      </c>
      <c r="U28">
        <f t="shared" si="3"/>
        <v>4.4882507315013127</v>
      </c>
      <c r="V28">
        <f t="shared" si="4"/>
        <v>0</v>
      </c>
    </row>
    <row r="29" spans="1:22" x14ac:dyDescent="0.3">
      <c r="A29" s="1">
        <v>37165</v>
      </c>
      <c r="B29">
        <v>149270</v>
      </c>
      <c r="C29">
        <v>17357</v>
      </c>
      <c r="D29">
        <v>33311</v>
      </c>
      <c r="E29" s="2">
        <v>3.4434999999999998</v>
      </c>
      <c r="F29">
        <v>16.085583333300001</v>
      </c>
      <c r="G29" s="3">
        <v>3.1333333333333302</v>
      </c>
      <c r="H29">
        <v>0.32260232542509576</v>
      </c>
      <c r="I29">
        <v>0.14812438427566568</v>
      </c>
      <c r="J29">
        <v>146015</v>
      </c>
      <c r="K29">
        <v>0.81824211160983451</v>
      </c>
      <c r="L29" s="4">
        <v>51296</v>
      </c>
      <c r="M29">
        <v>52707</v>
      </c>
      <c r="N29" s="5">
        <v>62690.491325457064</v>
      </c>
      <c r="O29" s="5">
        <v>64414.919804485056</v>
      </c>
      <c r="P29" s="5">
        <v>1</v>
      </c>
      <c r="Q29">
        <f t="shared" si="5"/>
        <v>0.14345258111246584</v>
      </c>
      <c r="R29">
        <f t="shared" si="0"/>
        <v>0</v>
      </c>
      <c r="S29" s="3">
        <v>3.9732820000000002</v>
      </c>
      <c r="T29">
        <f t="shared" si="1"/>
        <v>0</v>
      </c>
      <c r="U29">
        <f t="shared" si="3"/>
        <v>4.4811023385668394</v>
      </c>
      <c r="V29">
        <f t="shared" si="4"/>
        <v>0</v>
      </c>
    </row>
    <row r="30" spans="1:22" x14ac:dyDescent="0.3">
      <c r="A30" s="1">
        <v>37257</v>
      </c>
      <c r="B30">
        <v>148359</v>
      </c>
      <c r="C30">
        <v>17531</v>
      </c>
      <c r="D30">
        <v>34003</v>
      </c>
      <c r="E30" s="2">
        <v>3.3622333333333301</v>
      </c>
      <c r="F30">
        <v>16.112558916699999</v>
      </c>
      <c r="G30" s="3">
        <v>3.3</v>
      </c>
      <c r="H30">
        <v>-0.61030347692101561</v>
      </c>
      <c r="I30">
        <v>7.7928100980029155E-2</v>
      </c>
      <c r="J30">
        <v>146828</v>
      </c>
      <c r="K30">
        <v>0.8329187983202907</v>
      </c>
      <c r="L30" s="4">
        <v>52071</v>
      </c>
      <c r="M30">
        <v>53371</v>
      </c>
      <c r="N30" s="5">
        <v>62516.298233404275</v>
      </c>
      <c r="O30" s="5">
        <v>64077.074629160561</v>
      </c>
      <c r="P30" s="5">
        <v>1</v>
      </c>
      <c r="Q30">
        <f t="shared" si="5"/>
        <v>0.14933451951701118</v>
      </c>
      <c r="R30">
        <f t="shared" si="0"/>
        <v>0</v>
      </c>
      <c r="S30" s="3">
        <v>4.0195059999999998</v>
      </c>
      <c r="T30">
        <f t="shared" si="1"/>
        <v>0</v>
      </c>
      <c r="U30">
        <f t="shared" si="3"/>
        <v>4.363115019263005</v>
      </c>
      <c r="V30">
        <f t="shared" si="4"/>
        <v>0</v>
      </c>
    </row>
    <row r="31" spans="1:22" x14ac:dyDescent="0.3">
      <c r="A31" s="1">
        <v>37347</v>
      </c>
      <c r="B31">
        <v>148876</v>
      </c>
      <c r="C31">
        <v>17369</v>
      </c>
      <c r="D31">
        <v>34624</v>
      </c>
      <c r="E31" s="2">
        <v>3.4460000000000002</v>
      </c>
      <c r="F31">
        <v>16.1343806667</v>
      </c>
      <c r="G31" s="3">
        <v>3.5</v>
      </c>
      <c r="H31">
        <v>0.34847902722450275</v>
      </c>
      <c r="I31">
        <v>7.3099518193866536E-2</v>
      </c>
      <c r="J31">
        <v>147661</v>
      </c>
      <c r="K31">
        <v>0.83877858083237056</v>
      </c>
      <c r="L31" s="4">
        <v>51848</v>
      </c>
      <c r="M31">
        <v>54421</v>
      </c>
      <c r="N31" s="5">
        <v>61813.690984512388</v>
      </c>
      <c r="O31" s="5">
        <v>64881.246664637954</v>
      </c>
      <c r="P31" s="5">
        <v>1</v>
      </c>
      <c r="Q31">
        <f t="shared" si="5"/>
        <v>7.9515519620323896E-2</v>
      </c>
      <c r="R31">
        <f t="shared" si="0"/>
        <v>0</v>
      </c>
      <c r="S31" s="3">
        <v>4.080597</v>
      </c>
      <c r="T31">
        <f t="shared" si="1"/>
        <v>0</v>
      </c>
      <c r="U31">
        <f t="shared" si="3"/>
        <v>4.2997920517560075</v>
      </c>
      <c r="V31">
        <f t="shared" si="4"/>
        <v>0</v>
      </c>
    </row>
    <row r="32" spans="1:22" x14ac:dyDescent="0.3">
      <c r="A32" s="1">
        <v>37438</v>
      </c>
      <c r="B32">
        <v>149107</v>
      </c>
      <c r="C32">
        <v>16746</v>
      </c>
      <c r="D32">
        <v>34678</v>
      </c>
      <c r="E32" s="2">
        <v>3.3573333333333299</v>
      </c>
      <c r="F32">
        <v>16.156202416700001</v>
      </c>
      <c r="G32" s="3">
        <v>3.8</v>
      </c>
      <c r="H32">
        <v>0.15516268572503292</v>
      </c>
      <c r="I32">
        <v>1.2061273694128311E-2</v>
      </c>
      <c r="J32">
        <v>148511</v>
      </c>
      <c r="K32">
        <v>0.84625805629514372</v>
      </c>
      <c r="L32" s="4">
        <v>51776</v>
      </c>
      <c r="M32">
        <v>54550</v>
      </c>
      <c r="N32" s="5">
        <v>61182.28312847214</v>
      </c>
      <c r="O32" s="5">
        <v>64460.243059683162</v>
      </c>
      <c r="P32" s="5">
        <v>1</v>
      </c>
      <c r="Q32">
        <f t="shared" si="5"/>
        <v>5.3464884336673546E-3</v>
      </c>
      <c r="R32">
        <f t="shared" si="0"/>
        <v>0</v>
      </c>
      <c r="S32" s="3">
        <v>4.1537660000000001</v>
      </c>
      <c r="T32">
        <f t="shared" si="1"/>
        <v>0</v>
      </c>
      <c r="U32">
        <f t="shared" si="3"/>
        <v>4.299757771497779</v>
      </c>
      <c r="V32">
        <f t="shared" si="4"/>
        <v>0</v>
      </c>
    </row>
    <row r="33" spans="1:22" x14ac:dyDescent="0.3">
      <c r="A33" s="1">
        <v>37530</v>
      </c>
      <c r="B33">
        <v>149330</v>
      </c>
      <c r="C33">
        <v>17159</v>
      </c>
      <c r="D33">
        <v>34698</v>
      </c>
      <c r="E33" s="2">
        <v>3.1088</v>
      </c>
      <c r="F33">
        <v>16.178024166699998</v>
      </c>
      <c r="G33" s="3">
        <v>4.0999999999999996</v>
      </c>
      <c r="H33">
        <v>0.14955702951571689</v>
      </c>
      <c r="I33">
        <v>6.502531410631826E-2</v>
      </c>
      <c r="J33">
        <v>149376</v>
      </c>
      <c r="K33">
        <v>0.84779347753298062</v>
      </c>
      <c r="L33" s="4">
        <v>52038</v>
      </c>
      <c r="M33">
        <v>55306</v>
      </c>
      <c r="N33" s="5">
        <v>61380.514687877665</v>
      </c>
      <c r="O33" s="5">
        <v>65235.227051919021</v>
      </c>
      <c r="P33" s="5">
        <v>1</v>
      </c>
      <c r="Q33">
        <f t="shared" si="5"/>
        <v>-2.8070152749838668E-2</v>
      </c>
      <c r="R33">
        <f t="shared" si="0"/>
        <v>0</v>
      </c>
      <c r="S33" s="3">
        <v>4.2358589999999996</v>
      </c>
      <c r="T33">
        <f t="shared" si="1"/>
        <v>0</v>
      </c>
      <c r="U33">
        <f t="shared" si="3"/>
        <v>4.3037062654908063</v>
      </c>
      <c r="V33">
        <f t="shared" si="4"/>
        <v>0</v>
      </c>
    </row>
    <row r="34" spans="1:22" x14ac:dyDescent="0.3">
      <c r="A34" s="1">
        <v>37622</v>
      </c>
      <c r="B34">
        <v>149356</v>
      </c>
      <c r="C34">
        <v>17219</v>
      </c>
      <c r="D34">
        <v>35323</v>
      </c>
      <c r="E34" s="2">
        <v>2.6831</v>
      </c>
      <c r="F34">
        <v>16.198027</v>
      </c>
      <c r="G34" s="3">
        <v>4.3666666666666698</v>
      </c>
      <c r="H34">
        <v>1.7411102926404607E-2</v>
      </c>
      <c r="I34">
        <v>1.306667608952844E-2</v>
      </c>
      <c r="J34">
        <v>150254</v>
      </c>
      <c r="K34">
        <v>0.85343072926430807</v>
      </c>
      <c r="L34" s="4">
        <v>53304</v>
      </c>
      <c r="M34">
        <v>56124</v>
      </c>
      <c r="N34" s="5">
        <v>62458.49624602832</v>
      </c>
      <c r="O34" s="5">
        <v>65762.806605734906</v>
      </c>
      <c r="P34" s="5">
        <v>1</v>
      </c>
      <c r="Q34">
        <f t="shared" si="5"/>
        <v>0.13564050578606793</v>
      </c>
      <c r="R34">
        <f t="shared" si="0"/>
        <v>0</v>
      </c>
      <c r="S34" s="3">
        <v>4.3235049999999999</v>
      </c>
      <c r="T34">
        <f t="shared" si="1"/>
        <v>0</v>
      </c>
      <c r="U34">
        <f t="shared" si="3"/>
        <v>4.2282931800809669</v>
      </c>
      <c r="V34">
        <f t="shared" si="4"/>
        <v>0</v>
      </c>
    </row>
    <row r="35" spans="1:22" x14ac:dyDescent="0.3">
      <c r="A35" s="1">
        <v>37712</v>
      </c>
      <c r="B35">
        <v>148840</v>
      </c>
      <c r="C35">
        <v>17096</v>
      </c>
      <c r="D35">
        <v>35370</v>
      </c>
      <c r="E35" s="2">
        <v>2.3618999999999999</v>
      </c>
      <c r="F35">
        <v>16.214392</v>
      </c>
      <c r="G35" s="3">
        <v>4.7</v>
      </c>
      <c r="H35">
        <v>-0.34548327486006586</v>
      </c>
      <c r="I35">
        <v>8.916836551058796E-2</v>
      </c>
      <c r="J35">
        <v>151142</v>
      </c>
      <c r="K35">
        <v>0.8570612738511153</v>
      </c>
      <c r="L35" s="4">
        <v>53256</v>
      </c>
      <c r="M35">
        <v>56840</v>
      </c>
      <c r="N35" s="5">
        <v>62137.914318190727</v>
      </c>
      <c r="O35" s="5">
        <v>66319.645670834478</v>
      </c>
      <c r="P35" s="5">
        <v>1</v>
      </c>
      <c r="Q35">
        <f t="shared" si="5"/>
        <v>0.2151035835458579</v>
      </c>
      <c r="R35">
        <f t="shared" si="0"/>
        <v>0</v>
      </c>
      <c r="S35" s="3">
        <v>4.4132420000000003</v>
      </c>
      <c r="T35">
        <f t="shared" si="1"/>
        <v>0</v>
      </c>
      <c r="U35">
        <f t="shared" si="3"/>
        <v>4.2080859485439639</v>
      </c>
      <c r="V35">
        <f t="shared" si="4"/>
        <v>0</v>
      </c>
    </row>
    <row r="36" spans="1:22" x14ac:dyDescent="0.3">
      <c r="A36" s="1">
        <v>37803</v>
      </c>
      <c r="B36">
        <v>148972</v>
      </c>
      <c r="C36">
        <v>17544</v>
      </c>
      <c r="D36">
        <v>35492</v>
      </c>
      <c r="E36" s="2">
        <v>2.1392333333333302</v>
      </c>
      <c r="F36">
        <v>16.230757000000001</v>
      </c>
      <c r="G36" s="3">
        <v>5</v>
      </c>
      <c r="H36">
        <v>8.8685837140553614E-2</v>
      </c>
      <c r="I36">
        <v>0.24020107391605111</v>
      </c>
      <c r="J36">
        <v>152037</v>
      </c>
      <c r="K36">
        <v>0.86193378621485917</v>
      </c>
      <c r="L36" s="4">
        <v>52009</v>
      </c>
      <c r="M36">
        <v>57784</v>
      </c>
      <c r="N36" s="5">
        <v>60339.901778760788</v>
      </c>
      <c r="O36" s="5">
        <v>67039.952400236754</v>
      </c>
      <c r="P36" s="5">
        <v>1</v>
      </c>
      <c r="Q36">
        <f t="shared" si="5"/>
        <v>0.26109298599870384</v>
      </c>
      <c r="R36">
        <f t="shared" si="0"/>
        <v>0</v>
      </c>
      <c r="S36" s="3">
        <v>4.5016429999999996</v>
      </c>
      <c r="T36">
        <f t="shared" si="1"/>
        <v>0</v>
      </c>
      <c r="U36">
        <f t="shared" si="3"/>
        <v>4.1973402456891691</v>
      </c>
      <c r="V36">
        <f t="shared" si="4"/>
        <v>0</v>
      </c>
    </row>
    <row r="37" spans="1:22" x14ac:dyDescent="0.3">
      <c r="A37" s="1">
        <v>37895</v>
      </c>
      <c r="B37">
        <v>149770</v>
      </c>
      <c r="C37">
        <v>17217</v>
      </c>
      <c r="D37">
        <v>35584</v>
      </c>
      <c r="E37" s="2">
        <v>2.14963333333333</v>
      </c>
      <c r="F37">
        <v>16.247122000000001</v>
      </c>
      <c r="G37" s="3">
        <v>5.2666666666666702</v>
      </c>
      <c r="H37">
        <v>0.53567113283033052</v>
      </c>
      <c r="I37">
        <v>0.33213655390976105</v>
      </c>
      <c r="J37">
        <v>152934</v>
      </c>
      <c r="K37">
        <v>0.86548708018962406</v>
      </c>
      <c r="L37" s="4">
        <v>53528</v>
      </c>
      <c r="M37">
        <v>57238</v>
      </c>
      <c r="N37" s="5">
        <v>61847.254829352591</v>
      </c>
      <c r="O37" s="5">
        <v>66133.858390421534</v>
      </c>
      <c r="P37" s="5">
        <v>1</v>
      </c>
      <c r="Q37">
        <f t="shared" si="5"/>
        <v>0.26108391976068873</v>
      </c>
      <c r="R37">
        <f t="shared" si="0"/>
        <v>0</v>
      </c>
      <c r="S37" s="3">
        <v>4.5854569999999999</v>
      </c>
      <c r="T37">
        <f t="shared" si="1"/>
        <v>0</v>
      </c>
      <c r="U37">
        <f t="shared" si="3"/>
        <v>4.2089141187050361</v>
      </c>
      <c r="V37">
        <f t="shared" si="4"/>
        <v>0</v>
      </c>
    </row>
    <row r="38" spans="1:22" x14ac:dyDescent="0.3">
      <c r="A38" s="1">
        <v>37987</v>
      </c>
      <c r="B38">
        <v>151125</v>
      </c>
      <c r="C38">
        <v>17460</v>
      </c>
      <c r="D38">
        <v>34936</v>
      </c>
      <c r="E38" s="2">
        <v>2.06293333333333</v>
      </c>
      <c r="F38">
        <v>16.261989833299999</v>
      </c>
      <c r="G38" s="3">
        <v>5.43333333333333</v>
      </c>
      <c r="H38">
        <v>0.90472057154303265</v>
      </c>
      <c r="I38">
        <v>0.43113192205169648</v>
      </c>
      <c r="J38">
        <v>153829</v>
      </c>
      <c r="K38">
        <v>0.8630802315963606</v>
      </c>
      <c r="L38" s="4">
        <v>53638</v>
      </c>
      <c r="M38">
        <v>56865</v>
      </c>
      <c r="N38" s="5">
        <v>62147.177094753628</v>
      </c>
      <c r="O38" s="5">
        <v>65886.111068517945</v>
      </c>
      <c r="P38" s="5">
        <v>1</v>
      </c>
      <c r="Q38">
        <f t="shared" si="5"/>
        <v>0.28969070855354556</v>
      </c>
      <c r="R38">
        <f t="shared" si="0"/>
        <v>0</v>
      </c>
      <c r="S38" s="3">
        <v>4.6617439999999997</v>
      </c>
      <c r="T38">
        <f t="shared" si="1"/>
        <v>0</v>
      </c>
      <c r="U38">
        <f t="shared" si="3"/>
        <v>4.3257671170139682</v>
      </c>
      <c r="V38">
        <f t="shared" si="4"/>
        <v>0</v>
      </c>
    </row>
    <row r="39" spans="1:22" x14ac:dyDescent="0.3">
      <c r="A39" s="1">
        <v>38078</v>
      </c>
      <c r="B39">
        <v>151846</v>
      </c>
      <c r="C39">
        <v>17752</v>
      </c>
      <c r="D39">
        <v>35403</v>
      </c>
      <c r="E39" s="2">
        <v>2.08246666666667</v>
      </c>
      <c r="F39">
        <v>16.2738633333</v>
      </c>
      <c r="G39" s="3">
        <v>5.7666666666666702</v>
      </c>
      <c r="H39">
        <v>0.47708850289495452</v>
      </c>
      <c r="I39">
        <v>0.45692647951886622</v>
      </c>
      <c r="J39">
        <v>154718</v>
      </c>
      <c r="K39">
        <v>0.86855103196659778</v>
      </c>
      <c r="L39" s="4">
        <v>54957</v>
      </c>
      <c r="M39">
        <v>57206</v>
      </c>
      <c r="N39" s="5">
        <v>63274.347709385373</v>
      </c>
      <c r="O39" s="5">
        <v>65863.717725914801</v>
      </c>
      <c r="P39" s="5">
        <v>1</v>
      </c>
      <c r="Q39">
        <f t="shared" si="5"/>
        <v>0.38516348675375545</v>
      </c>
      <c r="R39">
        <f t="shared" si="0"/>
        <v>0</v>
      </c>
      <c r="S39" s="3">
        <v>4.7279949999999999</v>
      </c>
      <c r="T39">
        <f t="shared" si="1"/>
        <v>0</v>
      </c>
      <c r="U39">
        <f t="shared" si="3"/>
        <v>4.2890715476089598</v>
      </c>
      <c r="V39">
        <f t="shared" si="4"/>
        <v>0</v>
      </c>
    </row>
    <row r="40" spans="1:22" x14ac:dyDescent="0.3">
      <c r="A40" s="1">
        <v>38169</v>
      </c>
      <c r="B40">
        <v>152073</v>
      </c>
      <c r="C40">
        <v>17231</v>
      </c>
      <c r="D40">
        <v>35323</v>
      </c>
      <c r="E40" s="2">
        <v>2.1162999999999998</v>
      </c>
      <c r="F40">
        <v>16.2857368333</v>
      </c>
      <c r="G40" s="3">
        <v>5.6666666666666696</v>
      </c>
      <c r="H40">
        <v>0.14949356584961079</v>
      </c>
      <c r="I40">
        <v>0.41435748746108081</v>
      </c>
      <c r="J40">
        <v>155597</v>
      </c>
      <c r="K40">
        <v>0.87303466098518478</v>
      </c>
      <c r="L40" s="4">
        <v>55939</v>
      </c>
      <c r="M40">
        <v>57653</v>
      </c>
      <c r="N40" s="5">
        <v>64074.202892328547</v>
      </c>
      <c r="O40" s="5">
        <v>66037.469732233643</v>
      </c>
      <c r="P40" s="5">
        <v>1</v>
      </c>
      <c r="Q40">
        <f t="shared" si="5"/>
        <v>0.47302927250219867</v>
      </c>
      <c r="R40">
        <f t="shared" si="0"/>
        <v>0</v>
      </c>
      <c r="S40" s="3">
        <v>4.7821769999999999</v>
      </c>
      <c r="T40">
        <f t="shared" si="1"/>
        <v>0</v>
      </c>
      <c r="U40">
        <f t="shared" si="3"/>
        <v>4.3052119015938626</v>
      </c>
      <c r="V40">
        <f t="shared" si="4"/>
        <v>0</v>
      </c>
    </row>
    <row r="41" spans="1:22" x14ac:dyDescent="0.3">
      <c r="A41" s="1">
        <v>38261</v>
      </c>
      <c r="B41">
        <v>152404</v>
      </c>
      <c r="C41">
        <v>17529</v>
      </c>
      <c r="D41">
        <v>35440</v>
      </c>
      <c r="E41" s="2">
        <v>2.1636000000000002</v>
      </c>
      <c r="F41">
        <v>16.2976103333</v>
      </c>
      <c r="G41" s="3">
        <v>5.7666666666666702</v>
      </c>
      <c r="H41">
        <v>0.21765862447640277</v>
      </c>
      <c r="I41">
        <v>0.37416264062840565</v>
      </c>
      <c r="J41">
        <v>156462</v>
      </c>
      <c r="K41">
        <v>0.87855305635022707</v>
      </c>
      <c r="L41" s="4">
        <v>55778</v>
      </c>
      <c r="M41">
        <v>58027</v>
      </c>
      <c r="N41" s="5">
        <v>63488.48210911535</v>
      </c>
      <c r="O41" s="5">
        <v>66048.373038574995</v>
      </c>
      <c r="P41" s="5">
        <v>1</v>
      </c>
      <c r="Q41">
        <f t="shared" si="5"/>
        <v>0.58837644539805767</v>
      </c>
      <c r="R41">
        <f t="shared" si="0"/>
        <v>0</v>
      </c>
      <c r="S41" s="3">
        <v>4.8229119999999996</v>
      </c>
      <c r="T41">
        <f t="shared" si="1"/>
        <v>0</v>
      </c>
      <c r="U41">
        <f t="shared" si="3"/>
        <v>4.3003386004514672</v>
      </c>
      <c r="V41">
        <f t="shared" si="4"/>
        <v>0</v>
      </c>
    </row>
    <row r="42" spans="1:22" x14ac:dyDescent="0.3">
      <c r="A42" s="1">
        <v>38353</v>
      </c>
      <c r="B42">
        <v>152896</v>
      </c>
      <c r="C42">
        <v>17276</v>
      </c>
      <c r="D42">
        <v>35207</v>
      </c>
      <c r="E42" s="2">
        <v>2.1402999999999999</v>
      </c>
      <c r="F42">
        <v>16.3079163333</v>
      </c>
      <c r="G42" s="3">
        <v>5.9666666666666703</v>
      </c>
      <c r="H42">
        <v>0.32282617254140311</v>
      </c>
      <c r="I42">
        <v>0.54736520866968319</v>
      </c>
      <c r="J42">
        <v>157308</v>
      </c>
      <c r="K42">
        <v>0.88191319589786521</v>
      </c>
      <c r="L42" s="4">
        <v>55403</v>
      </c>
      <c r="M42">
        <v>56362</v>
      </c>
      <c r="N42" s="5">
        <v>62821.375457019749</v>
      </c>
      <c r="O42" s="5">
        <v>63908.784064194122</v>
      </c>
      <c r="P42" s="5">
        <v>1</v>
      </c>
      <c r="Q42">
        <f t="shared" si="5"/>
        <v>0.54921744039606668</v>
      </c>
      <c r="R42">
        <f t="shared" si="0"/>
        <v>0</v>
      </c>
      <c r="S42" s="3">
        <v>4.8493750000000002</v>
      </c>
      <c r="T42">
        <f t="shared" si="1"/>
        <v>0</v>
      </c>
      <c r="U42">
        <f t="shared" si="3"/>
        <v>4.34277274405658</v>
      </c>
      <c r="V42">
        <f t="shared" si="4"/>
        <v>0</v>
      </c>
    </row>
    <row r="43" spans="1:22" x14ac:dyDescent="0.3">
      <c r="A43" s="1">
        <v>38443</v>
      </c>
      <c r="B43">
        <v>153972</v>
      </c>
      <c r="C43">
        <v>17534</v>
      </c>
      <c r="D43">
        <v>35565</v>
      </c>
      <c r="E43" s="2">
        <v>2.1246</v>
      </c>
      <c r="F43">
        <v>16.315087333299999</v>
      </c>
      <c r="G43" s="3">
        <v>5.9666666666666703</v>
      </c>
      <c r="H43">
        <v>0.70374633737965675</v>
      </c>
      <c r="I43">
        <v>0.64358800280558026</v>
      </c>
      <c r="J43">
        <v>158132</v>
      </c>
      <c r="K43">
        <v>0.88709635518146157</v>
      </c>
      <c r="L43" s="4">
        <v>56481</v>
      </c>
      <c r="M43">
        <v>57713</v>
      </c>
      <c r="N43" s="5">
        <v>63669.520982809619</v>
      </c>
      <c r="O43" s="5">
        <v>65058.321638796966</v>
      </c>
      <c r="P43" s="5">
        <v>0</v>
      </c>
      <c r="Q43">
        <f t="shared" si="5"/>
        <v>0.5701293073003274</v>
      </c>
      <c r="R43">
        <f t="shared" si="0"/>
        <v>0</v>
      </c>
      <c r="S43" s="3">
        <v>4.861332</v>
      </c>
      <c r="T43">
        <f t="shared" si="1"/>
        <v>0</v>
      </c>
      <c r="U43">
        <f t="shared" si="3"/>
        <v>4.3293125263601855</v>
      </c>
      <c r="V43">
        <f t="shared" si="4"/>
        <v>0</v>
      </c>
    </row>
    <row r="44" spans="1:22" x14ac:dyDescent="0.3">
      <c r="A44" s="1">
        <v>38534</v>
      </c>
      <c r="B44">
        <v>156040</v>
      </c>
      <c r="C44">
        <v>18267</v>
      </c>
      <c r="D44">
        <v>36056</v>
      </c>
      <c r="E44" s="2">
        <v>2.1303333333333301</v>
      </c>
      <c r="F44">
        <v>16.322258333299999</v>
      </c>
      <c r="G44" s="3">
        <v>5.8333333333333304</v>
      </c>
      <c r="H44">
        <v>1.343101343101343</v>
      </c>
      <c r="I44">
        <v>0.72475059215525572</v>
      </c>
      <c r="J44">
        <v>158929</v>
      </c>
      <c r="K44">
        <v>0.8886887977441682</v>
      </c>
      <c r="L44" s="4">
        <v>58763</v>
      </c>
      <c r="M44">
        <v>58458</v>
      </c>
      <c r="N44" s="5">
        <v>66123.259513524812</v>
      </c>
      <c r="O44" s="5">
        <v>65780.057257826076</v>
      </c>
      <c r="P44" s="5">
        <v>0</v>
      </c>
      <c r="Q44">
        <f t="shared" si="5"/>
        <v>0.76269307246849694</v>
      </c>
      <c r="R44">
        <f t="shared" si="0"/>
        <v>0</v>
      </c>
      <c r="S44" s="3">
        <v>4.8592519999999997</v>
      </c>
      <c r="T44">
        <f t="shared" si="1"/>
        <v>0</v>
      </c>
      <c r="U44">
        <f t="shared" si="3"/>
        <v>4.3277124473041928</v>
      </c>
      <c r="V44">
        <f t="shared" si="4"/>
        <v>0</v>
      </c>
    </row>
    <row r="45" spans="1:22" x14ac:dyDescent="0.3">
      <c r="A45" s="1">
        <v>38626</v>
      </c>
      <c r="B45">
        <v>157024</v>
      </c>
      <c r="C45">
        <v>18294</v>
      </c>
      <c r="D45">
        <v>36065</v>
      </c>
      <c r="E45" s="2">
        <v>2.3434666666666701</v>
      </c>
      <c r="F45">
        <v>16.329429333299998</v>
      </c>
      <c r="G45" s="3">
        <v>5.7333333333333298</v>
      </c>
      <c r="H45">
        <v>0.63060753652909507</v>
      </c>
      <c r="I45">
        <v>0.95967334205233445</v>
      </c>
      <c r="J45">
        <v>159696</v>
      </c>
      <c r="K45">
        <v>0.89483136335846747</v>
      </c>
      <c r="L45" s="4">
        <v>59823</v>
      </c>
      <c r="M45">
        <v>60412</v>
      </c>
      <c r="N45" s="5">
        <v>66853.937456408792</v>
      </c>
      <c r="O45" s="5">
        <v>67512.162038289098</v>
      </c>
      <c r="P45" s="5">
        <v>0</v>
      </c>
      <c r="Q45">
        <f t="shared" si="5"/>
        <v>0.81702696497474692</v>
      </c>
      <c r="R45">
        <f t="shared" si="0"/>
        <v>0</v>
      </c>
      <c r="S45" s="3">
        <v>4.8442949999999998</v>
      </c>
      <c r="T45">
        <f t="shared" si="1"/>
        <v>0</v>
      </c>
      <c r="U45">
        <f t="shared" si="3"/>
        <v>4.353916539581312</v>
      </c>
      <c r="V45">
        <f t="shared" si="4"/>
        <v>0</v>
      </c>
    </row>
    <row r="46" spans="1:22" x14ac:dyDescent="0.3">
      <c r="A46" s="1">
        <v>38718</v>
      </c>
      <c r="B46">
        <v>158003</v>
      </c>
      <c r="C46">
        <v>18122</v>
      </c>
      <c r="D46">
        <v>38225</v>
      </c>
      <c r="E46" s="2">
        <v>2.6115666666666701</v>
      </c>
      <c r="F46">
        <v>16.336191833299999</v>
      </c>
      <c r="G46" s="3">
        <v>5.43333333333333</v>
      </c>
      <c r="H46">
        <v>0.62347157122478092</v>
      </c>
      <c r="I46">
        <v>0.93852324898043382</v>
      </c>
      <c r="J46">
        <v>160430</v>
      </c>
      <c r="K46">
        <v>0.9056157161572882</v>
      </c>
      <c r="L46" s="4">
        <v>60403</v>
      </c>
      <c r="M46">
        <v>61708</v>
      </c>
      <c r="N46" s="5">
        <v>66698.268285694314</v>
      </c>
      <c r="O46" s="5">
        <v>68139.276846739813</v>
      </c>
      <c r="P46" s="5">
        <v>0</v>
      </c>
      <c r="Q46">
        <f t="shared" si="5"/>
        <v>0.88868142867269739</v>
      </c>
      <c r="R46">
        <f t="shared" si="0"/>
        <v>0</v>
      </c>
      <c r="S46" s="3">
        <v>4.8182280000000004</v>
      </c>
      <c r="T46">
        <f t="shared" si="1"/>
        <v>0</v>
      </c>
      <c r="U46">
        <f t="shared" si="3"/>
        <v>4.1334990189666447</v>
      </c>
      <c r="V46">
        <f t="shared" si="4"/>
        <v>0</v>
      </c>
    </row>
    <row r="47" spans="1:22" x14ac:dyDescent="0.3">
      <c r="A47" s="1">
        <v>38808</v>
      </c>
      <c r="B47">
        <v>160369</v>
      </c>
      <c r="C47">
        <v>18540</v>
      </c>
      <c r="D47">
        <v>38646</v>
      </c>
      <c r="E47" s="2">
        <v>2.8895</v>
      </c>
      <c r="F47">
        <v>16.342137333299998</v>
      </c>
      <c r="G47" s="3">
        <v>5.1333333333333302</v>
      </c>
      <c r="H47">
        <v>1.4974399220267969</v>
      </c>
      <c r="I47">
        <v>0.83478446404557638</v>
      </c>
      <c r="J47">
        <v>161126</v>
      </c>
      <c r="K47">
        <v>0.90524353210408492</v>
      </c>
      <c r="L47" s="4">
        <v>62477</v>
      </c>
      <c r="M47">
        <v>62434</v>
      </c>
      <c r="N47" s="5">
        <v>69016.786957629869</v>
      </c>
      <c r="O47" s="5">
        <v>68969.28592782405</v>
      </c>
      <c r="P47" s="5">
        <v>0</v>
      </c>
      <c r="Q47">
        <f t="shared" si="5"/>
        <v>0.95185519400899443</v>
      </c>
      <c r="R47">
        <f t="shared" si="0"/>
        <v>0</v>
      </c>
      <c r="S47" s="3">
        <v>4.783372</v>
      </c>
      <c r="T47">
        <f t="shared" si="1"/>
        <v>0</v>
      </c>
      <c r="U47">
        <f t="shared" si="3"/>
        <v>4.1496920767996679</v>
      </c>
      <c r="V47">
        <f t="shared" si="4"/>
        <v>0</v>
      </c>
    </row>
    <row r="48" spans="1:22" x14ac:dyDescent="0.3">
      <c r="A48" s="1">
        <v>38899</v>
      </c>
      <c r="B48">
        <v>161328</v>
      </c>
      <c r="C48">
        <v>19029</v>
      </c>
      <c r="D48">
        <v>38687</v>
      </c>
      <c r="E48" s="2">
        <v>3.22136666666667</v>
      </c>
      <c r="F48">
        <v>16.348082833300001</v>
      </c>
      <c r="G48" s="3">
        <v>4.8333333333333304</v>
      </c>
      <c r="H48">
        <v>0.59799587202015347</v>
      </c>
      <c r="I48">
        <v>0.9378554956865045</v>
      </c>
      <c r="J48">
        <v>161784</v>
      </c>
      <c r="K48">
        <v>0.91094540315382322</v>
      </c>
      <c r="L48" s="4">
        <v>64381</v>
      </c>
      <c r="M48">
        <v>63588</v>
      </c>
      <c r="N48" s="5">
        <v>70674.927143936147</v>
      </c>
      <c r="O48" s="5">
        <v>69804.402964051696</v>
      </c>
      <c r="P48" s="5">
        <v>0</v>
      </c>
      <c r="Q48">
        <f t="shared" si="5"/>
        <v>0.83300897876577096</v>
      </c>
      <c r="R48">
        <f t="shared" si="0"/>
        <v>0</v>
      </c>
      <c r="S48" s="3">
        <v>4.7424299999999997</v>
      </c>
      <c r="T48">
        <f t="shared" si="1"/>
        <v>0</v>
      </c>
      <c r="U48">
        <f t="shared" si="3"/>
        <v>4.1700829736087055</v>
      </c>
      <c r="V48">
        <f t="shared" si="4"/>
        <v>0</v>
      </c>
    </row>
    <row r="49" spans="1:22" x14ac:dyDescent="0.3">
      <c r="A49" s="1">
        <v>38991</v>
      </c>
      <c r="B49">
        <v>162658</v>
      </c>
      <c r="C49">
        <v>18928</v>
      </c>
      <c r="D49">
        <v>39299</v>
      </c>
      <c r="E49" s="2">
        <v>3.59446666666667</v>
      </c>
      <c r="F49">
        <v>16.3540283333</v>
      </c>
      <c r="G49" s="3">
        <v>4.6666666666666696</v>
      </c>
      <c r="H49">
        <v>0.82440741842705545</v>
      </c>
      <c r="I49">
        <v>0.91539674872130417</v>
      </c>
      <c r="J49">
        <v>162401</v>
      </c>
      <c r="K49">
        <v>0.91872517798079401</v>
      </c>
      <c r="L49" s="4">
        <v>64682</v>
      </c>
      <c r="M49">
        <v>64192</v>
      </c>
      <c r="N49" s="5">
        <v>70404.078989279835</v>
      </c>
      <c r="O49" s="5">
        <v>69870.7312464032</v>
      </c>
      <c r="P49" s="5">
        <v>0</v>
      </c>
      <c r="Q49">
        <f t="shared" si="5"/>
        <v>0.90257096053310293</v>
      </c>
      <c r="R49">
        <f t="shared" si="0"/>
        <v>0</v>
      </c>
      <c r="S49" s="3">
        <v>4.6983220000000001</v>
      </c>
      <c r="T49">
        <f t="shared" si="1"/>
        <v>0</v>
      </c>
      <c r="U49">
        <f t="shared" si="3"/>
        <v>4.1389857248276032</v>
      </c>
      <c r="V49">
        <f t="shared" si="4"/>
        <v>0</v>
      </c>
    </row>
    <row r="50" spans="1:22" x14ac:dyDescent="0.3">
      <c r="A50" s="1">
        <v>39083</v>
      </c>
      <c r="B50">
        <v>164522</v>
      </c>
      <c r="C50">
        <v>19444</v>
      </c>
      <c r="D50">
        <v>39538</v>
      </c>
      <c r="E50" s="2">
        <v>3.82033333333333</v>
      </c>
      <c r="F50">
        <v>16.361942583299999</v>
      </c>
      <c r="G50" s="3">
        <v>4.43333333333333</v>
      </c>
      <c r="H50">
        <v>1.1459626947337358</v>
      </c>
      <c r="I50">
        <v>0.83941704609602863</v>
      </c>
      <c r="J50">
        <v>162974</v>
      </c>
      <c r="K50">
        <v>0.92706750464983412</v>
      </c>
      <c r="L50" s="4">
        <v>64268</v>
      </c>
      <c r="M50">
        <v>64663</v>
      </c>
      <c r="N50" s="5">
        <v>69323.97012909528</v>
      </c>
      <c r="O50" s="5">
        <v>69750.04481946984</v>
      </c>
      <c r="P50" s="5">
        <v>0</v>
      </c>
      <c r="Q50">
        <f t="shared" si="5"/>
        <v>1.0068435734113852</v>
      </c>
      <c r="R50">
        <f t="shared" si="0"/>
        <v>0</v>
      </c>
      <c r="S50" s="3">
        <v>4.6540220000000003</v>
      </c>
      <c r="T50">
        <f t="shared" si="1"/>
        <v>0</v>
      </c>
      <c r="U50">
        <f t="shared" si="3"/>
        <v>4.1611108300875115</v>
      </c>
      <c r="V50">
        <f t="shared" si="4"/>
        <v>0</v>
      </c>
    </row>
    <row r="51" spans="1:22" x14ac:dyDescent="0.3">
      <c r="A51" s="1">
        <v>39173</v>
      </c>
      <c r="B51">
        <v>165363</v>
      </c>
      <c r="C51">
        <v>19151</v>
      </c>
      <c r="D51">
        <v>39711</v>
      </c>
      <c r="E51" s="2">
        <v>4.06483333333333</v>
      </c>
      <c r="F51">
        <v>16.373794333300001</v>
      </c>
      <c r="G51" s="3">
        <v>4.1666666666666696</v>
      </c>
      <c r="H51">
        <v>0.51117783639877945</v>
      </c>
      <c r="I51">
        <v>0.99049384396654927</v>
      </c>
      <c r="J51">
        <v>163503</v>
      </c>
      <c r="K51">
        <v>0.92703930141567337</v>
      </c>
      <c r="L51" s="4">
        <v>64485</v>
      </c>
      <c r="M51">
        <v>65300</v>
      </c>
      <c r="N51" s="5">
        <v>69560.157699382908</v>
      </c>
      <c r="O51" s="5">
        <v>70439.300577959264</v>
      </c>
      <c r="P51" s="5">
        <v>0</v>
      </c>
      <c r="Q51">
        <f t="shared" si="5"/>
        <v>0.83970699338345889</v>
      </c>
      <c r="R51">
        <f t="shared" si="0"/>
        <v>0</v>
      </c>
      <c r="S51" s="3">
        <v>4.6124879999999999</v>
      </c>
      <c r="T51">
        <f t="shared" si="1"/>
        <v>0</v>
      </c>
      <c r="U51">
        <f t="shared" si="3"/>
        <v>4.1641610636851256</v>
      </c>
      <c r="V51">
        <f t="shared" si="4"/>
        <v>0</v>
      </c>
    </row>
    <row r="52" spans="1:22" x14ac:dyDescent="0.3">
      <c r="A52" s="1">
        <v>39264</v>
      </c>
      <c r="B52">
        <v>167211</v>
      </c>
      <c r="C52">
        <v>19144</v>
      </c>
      <c r="D52">
        <v>40098</v>
      </c>
      <c r="E52" s="2">
        <v>4.5004999999999997</v>
      </c>
      <c r="F52">
        <v>16.385646083299999</v>
      </c>
      <c r="G52" s="3">
        <v>4.0999999999999996</v>
      </c>
      <c r="H52">
        <v>1.117541408900419</v>
      </c>
      <c r="I52">
        <v>0.89110913264740077</v>
      </c>
      <c r="J52">
        <v>163987</v>
      </c>
      <c r="K52">
        <v>0.92954410894020134</v>
      </c>
      <c r="L52" s="4">
        <v>64056</v>
      </c>
      <c r="M52">
        <v>66050</v>
      </c>
      <c r="N52" s="5">
        <v>68911.199999999997</v>
      </c>
      <c r="O52" s="5">
        <v>71056.33757961783</v>
      </c>
      <c r="P52" s="5">
        <v>0</v>
      </c>
      <c r="Q52">
        <f t="shared" si="5"/>
        <v>0.82460314964947856</v>
      </c>
      <c r="R52">
        <f t="shared" si="0"/>
        <v>0</v>
      </c>
      <c r="S52" s="3">
        <v>4.5765349999999998</v>
      </c>
      <c r="T52">
        <f t="shared" si="1"/>
        <v>0</v>
      </c>
      <c r="U52">
        <f t="shared" si="3"/>
        <v>4.1700583570252876</v>
      </c>
      <c r="V52">
        <f t="shared" si="4"/>
        <v>0</v>
      </c>
    </row>
    <row r="53" spans="1:22" x14ac:dyDescent="0.3">
      <c r="A53" s="1">
        <v>39356</v>
      </c>
      <c r="B53">
        <v>169474</v>
      </c>
      <c r="C53">
        <v>19204</v>
      </c>
      <c r="D53">
        <v>40363</v>
      </c>
      <c r="E53" s="2">
        <v>4.7247666666666701</v>
      </c>
      <c r="F53">
        <v>16.397497833300001</v>
      </c>
      <c r="G53" s="3">
        <v>3.9666666666666699</v>
      </c>
      <c r="H53">
        <v>1.3533798613727566</v>
      </c>
      <c r="I53">
        <v>0.76037038687711189</v>
      </c>
      <c r="J53">
        <v>164425</v>
      </c>
      <c r="K53">
        <v>0.93231410127807213</v>
      </c>
      <c r="L53" s="4">
        <v>68739</v>
      </c>
      <c r="M53">
        <v>66925</v>
      </c>
      <c r="N53" s="5">
        <v>73729.443656133109</v>
      </c>
      <c r="O53" s="5">
        <v>71783.747460491257</v>
      </c>
      <c r="P53" s="5">
        <v>0</v>
      </c>
      <c r="Q53">
        <f t="shared" si="5"/>
        <v>0.6894402584641075</v>
      </c>
      <c r="R53">
        <f t="shared" si="0"/>
        <v>0</v>
      </c>
      <c r="S53" s="3">
        <v>4.548705</v>
      </c>
      <c r="T53">
        <f t="shared" si="1"/>
        <v>0</v>
      </c>
      <c r="U53">
        <f t="shared" si="3"/>
        <v>4.1987463766320641</v>
      </c>
      <c r="V53">
        <f t="shared" si="4"/>
        <v>0</v>
      </c>
    </row>
    <row r="54" spans="1:22" x14ac:dyDescent="0.3">
      <c r="A54" s="1">
        <v>39448</v>
      </c>
      <c r="B54">
        <v>170029</v>
      </c>
      <c r="C54">
        <v>19098</v>
      </c>
      <c r="D54">
        <v>40985</v>
      </c>
      <c r="E54" s="2">
        <v>4.4800000000000004</v>
      </c>
      <c r="F54">
        <v>16.412098</v>
      </c>
      <c r="G54" s="3">
        <v>3.6666666666666701</v>
      </c>
      <c r="H54">
        <v>0.32748386183131334</v>
      </c>
      <c r="I54">
        <v>0.63378825562324759</v>
      </c>
      <c r="J54">
        <v>164818</v>
      </c>
      <c r="K54">
        <v>0.9456563292144281</v>
      </c>
      <c r="L54" s="4">
        <v>69462</v>
      </c>
      <c r="M54">
        <v>69382</v>
      </c>
      <c r="N54" s="5">
        <v>73453.746201543647</v>
      </c>
      <c r="O54" s="5">
        <v>73369.148872124337</v>
      </c>
      <c r="P54" s="5">
        <v>0</v>
      </c>
      <c r="Q54">
        <f t="shared" si="5"/>
        <v>0.43139057383346796</v>
      </c>
      <c r="R54">
        <f t="shared" si="0"/>
        <v>0</v>
      </c>
      <c r="S54" s="3">
        <v>4.5312400000000004</v>
      </c>
      <c r="T54">
        <f t="shared" si="1"/>
        <v>0</v>
      </c>
      <c r="U54">
        <f t="shared" si="3"/>
        <v>4.1485665487373424</v>
      </c>
      <c r="V54">
        <f t="shared" si="4"/>
        <v>0</v>
      </c>
    </row>
    <row r="55" spans="1:22" x14ac:dyDescent="0.3">
      <c r="A55" s="1">
        <v>39539</v>
      </c>
      <c r="B55">
        <v>170866</v>
      </c>
      <c r="C55">
        <v>19377</v>
      </c>
      <c r="D55">
        <v>41033</v>
      </c>
      <c r="E55" s="2">
        <v>4.86046666666667</v>
      </c>
      <c r="F55">
        <v>16.432195</v>
      </c>
      <c r="G55" s="3">
        <v>3.7</v>
      </c>
      <c r="H55">
        <v>0.49226896588229069</v>
      </c>
      <c r="I55">
        <v>0.27820295430701547</v>
      </c>
      <c r="J55">
        <v>165167</v>
      </c>
      <c r="K55">
        <v>0.94484566853557761</v>
      </c>
      <c r="L55" s="4">
        <v>69607</v>
      </c>
      <c r="M55">
        <v>69378</v>
      </c>
      <c r="N55" s="5">
        <v>73670.232417834268</v>
      </c>
      <c r="O55" s="5">
        <v>73427.864793548142</v>
      </c>
      <c r="P55" s="5">
        <v>1</v>
      </c>
      <c r="Q55">
        <f t="shared" si="5"/>
        <v>-0.15498384380993097</v>
      </c>
      <c r="R55">
        <f t="shared" si="0"/>
        <v>0</v>
      </c>
      <c r="S55" s="3">
        <v>4.5260199999999999</v>
      </c>
      <c r="T55">
        <f t="shared" si="1"/>
        <v>0</v>
      </c>
      <c r="U55">
        <f t="shared" si="3"/>
        <v>4.1641118124436431</v>
      </c>
      <c r="V55">
        <f t="shared" si="4"/>
        <v>0</v>
      </c>
    </row>
    <row r="56" spans="1:22" x14ac:dyDescent="0.3">
      <c r="A56" s="1">
        <v>39630</v>
      </c>
      <c r="B56">
        <v>170658</v>
      </c>
      <c r="C56">
        <v>19093</v>
      </c>
      <c r="D56">
        <v>41274</v>
      </c>
      <c r="E56" s="2">
        <v>4.9817999999999998</v>
      </c>
      <c r="F56">
        <v>16.452292</v>
      </c>
      <c r="G56" s="3">
        <v>3.6</v>
      </c>
      <c r="H56">
        <v>-0.12173281987054183</v>
      </c>
      <c r="I56">
        <v>-0.71116163538853849</v>
      </c>
      <c r="J56">
        <v>165472</v>
      </c>
      <c r="K56">
        <v>0.95466957306425715</v>
      </c>
      <c r="L56" s="4">
        <v>69683</v>
      </c>
      <c r="M56">
        <v>69214</v>
      </c>
      <c r="N56" s="5">
        <v>72991.74705687385</v>
      </c>
      <c r="O56" s="5">
        <v>72500.47760277924</v>
      </c>
      <c r="P56" s="5">
        <v>1</v>
      </c>
      <c r="Q56">
        <f t="shared" si="5"/>
        <v>-0.31428298847052133</v>
      </c>
      <c r="R56">
        <f t="shared" si="0"/>
        <v>0</v>
      </c>
      <c r="S56" s="3">
        <v>4.5343879999999999</v>
      </c>
      <c r="T56">
        <f t="shared" si="1"/>
        <v>0</v>
      </c>
      <c r="U56">
        <f t="shared" si="3"/>
        <v>4.1347579590056691</v>
      </c>
      <c r="V56">
        <f t="shared" si="4"/>
        <v>0</v>
      </c>
    </row>
    <row r="57" spans="1:22" x14ac:dyDescent="0.3">
      <c r="A57" s="1">
        <v>39722</v>
      </c>
      <c r="B57">
        <v>169531</v>
      </c>
      <c r="C57">
        <v>18988</v>
      </c>
      <c r="D57">
        <v>41521</v>
      </c>
      <c r="E57" s="2">
        <v>4.2146666666666697</v>
      </c>
      <c r="F57">
        <v>16.472389</v>
      </c>
      <c r="G57" s="3">
        <v>3.6333333333333302</v>
      </c>
      <c r="H57">
        <v>-0.66038509768074161</v>
      </c>
      <c r="I57">
        <v>-0.77616892849954389</v>
      </c>
      <c r="J57">
        <v>165736</v>
      </c>
      <c r="K57">
        <v>0.95608472786687981</v>
      </c>
      <c r="L57" s="4">
        <v>71687</v>
      </c>
      <c r="M57">
        <v>71614</v>
      </c>
      <c r="N57" s="5">
        <v>74979.756407092529</v>
      </c>
      <c r="O57" s="5">
        <v>74903.403341436031</v>
      </c>
      <c r="P57" s="5">
        <v>1</v>
      </c>
      <c r="Q57">
        <f t="shared" si="5"/>
        <v>-0.45037277834252343</v>
      </c>
      <c r="R57">
        <f t="shared" si="0"/>
        <v>0</v>
      </c>
      <c r="S57" s="3">
        <v>4.5571700000000002</v>
      </c>
      <c r="T57">
        <f t="shared" si="1"/>
        <v>0</v>
      </c>
      <c r="U57">
        <f t="shared" si="3"/>
        <v>4.0830182317381567</v>
      </c>
      <c r="V57">
        <f t="shared" si="4"/>
        <v>0</v>
      </c>
    </row>
    <row r="58" spans="1:22" x14ac:dyDescent="0.3">
      <c r="A58" s="1">
        <v>39814</v>
      </c>
      <c r="B58">
        <v>163439</v>
      </c>
      <c r="C58">
        <v>17949</v>
      </c>
      <c r="D58">
        <v>42588</v>
      </c>
      <c r="E58" s="2">
        <v>2.0116999999999998</v>
      </c>
      <c r="F58">
        <v>16.4932205</v>
      </c>
      <c r="G58" s="3">
        <v>3.8</v>
      </c>
      <c r="H58">
        <v>-3.5934430871050131</v>
      </c>
      <c r="I58">
        <v>-0.79447245522225374</v>
      </c>
      <c r="J58">
        <v>165960</v>
      </c>
      <c r="K58">
        <v>0.96489821890735994</v>
      </c>
      <c r="L58" s="4">
        <v>67156</v>
      </c>
      <c r="M58">
        <v>74120</v>
      </c>
      <c r="N58" s="5">
        <v>69599.050639814333</v>
      </c>
      <c r="O58" s="5">
        <v>76816.392182724376</v>
      </c>
      <c r="P58" s="5">
        <v>1</v>
      </c>
      <c r="Q58">
        <f t="shared" si="5"/>
        <v>-0.41105781042160761</v>
      </c>
      <c r="R58">
        <f t="shared" si="0"/>
        <v>0</v>
      </c>
      <c r="S58" s="3">
        <v>4.5946090000000002</v>
      </c>
      <c r="T58">
        <f t="shared" si="1"/>
        <v>0</v>
      </c>
      <c r="U58">
        <f t="shared" si="3"/>
        <v>3.8376772799849723</v>
      </c>
      <c r="V58">
        <f t="shared" si="4"/>
        <v>0</v>
      </c>
    </row>
    <row r="59" spans="1:22" x14ac:dyDescent="0.3">
      <c r="A59" s="1">
        <v>39904</v>
      </c>
      <c r="B59">
        <v>163443</v>
      </c>
      <c r="C59">
        <v>17642</v>
      </c>
      <c r="D59">
        <v>43116</v>
      </c>
      <c r="E59" s="2">
        <v>1.31063333333333</v>
      </c>
      <c r="F59">
        <v>16.515521</v>
      </c>
      <c r="G59" s="3">
        <v>4.2</v>
      </c>
      <c r="H59">
        <v>2.4473962762865658E-3</v>
      </c>
      <c r="I59">
        <v>-0.64958816379260043</v>
      </c>
      <c r="J59">
        <v>166148</v>
      </c>
      <c r="K59">
        <v>0.94748627962041809</v>
      </c>
      <c r="L59" s="4">
        <v>65731</v>
      </c>
      <c r="M59">
        <v>71688</v>
      </c>
      <c r="N59" s="5">
        <v>69374.091650523056</v>
      </c>
      <c r="O59" s="5">
        <v>75661.253932584266</v>
      </c>
      <c r="P59" s="5">
        <v>1</v>
      </c>
      <c r="Q59">
        <f t="shared" si="5"/>
        <v>-0.50838069971254396</v>
      </c>
      <c r="R59">
        <f t="shared" si="0"/>
        <v>0</v>
      </c>
      <c r="S59" s="3">
        <v>4.6463660000000004</v>
      </c>
      <c r="T59">
        <f t="shared" si="1"/>
        <v>0</v>
      </c>
      <c r="U59">
        <f t="shared" si="3"/>
        <v>3.7907737266907873</v>
      </c>
      <c r="V59">
        <f t="shared" si="4"/>
        <v>0</v>
      </c>
    </row>
    <row r="60" spans="1:22" x14ac:dyDescent="0.3">
      <c r="A60" s="1">
        <v>39995</v>
      </c>
      <c r="B60">
        <v>164098</v>
      </c>
      <c r="C60">
        <v>17885</v>
      </c>
      <c r="D60">
        <v>43357</v>
      </c>
      <c r="E60" s="2">
        <v>0.86919999999999997</v>
      </c>
      <c r="F60">
        <v>16.5378215</v>
      </c>
      <c r="G60" s="3">
        <v>4.5999999999999996</v>
      </c>
      <c r="H60">
        <v>0.40075133226874199</v>
      </c>
      <c r="I60">
        <v>-0.5553093960873049</v>
      </c>
      <c r="J60">
        <v>166303</v>
      </c>
      <c r="K60">
        <v>0.94981657302343725</v>
      </c>
      <c r="L60" s="4">
        <v>66315</v>
      </c>
      <c r="M60">
        <v>75979</v>
      </c>
      <c r="N60" s="5">
        <v>69818.743832724896</v>
      </c>
      <c r="O60" s="5">
        <v>79993.339933146417</v>
      </c>
      <c r="P60" s="5">
        <v>0</v>
      </c>
      <c r="Q60">
        <f t="shared" si="5"/>
        <v>-0.42830741762296853</v>
      </c>
      <c r="R60">
        <f t="shared" si="0"/>
        <v>1</v>
      </c>
      <c r="S60" s="3">
        <v>4.7116090000000002</v>
      </c>
      <c r="T60">
        <f t="shared" si="1"/>
        <v>0</v>
      </c>
      <c r="U60">
        <f t="shared" si="3"/>
        <v>3.7848098346287795</v>
      </c>
      <c r="V60">
        <f t="shared" si="4"/>
        <v>0</v>
      </c>
    </row>
    <row r="61" spans="1:22" x14ac:dyDescent="0.3">
      <c r="A61" s="1">
        <v>40087</v>
      </c>
      <c r="B61">
        <v>165087</v>
      </c>
      <c r="C61">
        <v>17877</v>
      </c>
      <c r="D61">
        <v>43505</v>
      </c>
      <c r="E61" s="2">
        <v>0.72189999999999999</v>
      </c>
      <c r="F61">
        <v>16.560122</v>
      </c>
      <c r="G61" s="3">
        <v>4.8666666666666698</v>
      </c>
      <c r="H61">
        <v>0.60268863727772426</v>
      </c>
      <c r="I61">
        <v>0.25113525228499495</v>
      </c>
      <c r="J61">
        <v>166428</v>
      </c>
      <c r="K61">
        <v>0.94740349028088222</v>
      </c>
      <c r="L61" s="4">
        <v>66604</v>
      </c>
      <c r="M61">
        <v>76128</v>
      </c>
      <c r="N61" s="5">
        <v>70301.619830694865</v>
      </c>
      <c r="O61" s="5">
        <v>80354.35881435257</v>
      </c>
      <c r="P61" s="5">
        <v>0</v>
      </c>
      <c r="Q61">
        <f t="shared" si="5"/>
        <v>-0.27086709214992238</v>
      </c>
      <c r="R61">
        <f t="shared" si="0"/>
        <v>1</v>
      </c>
      <c r="S61" s="3">
        <v>4.7892229999999998</v>
      </c>
      <c r="T61">
        <f t="shared" si="1"/>
        <v>0</v>
      </c>
      <c r="U61">
        <f t="shared" si="3"/>
        <v>3.7946672796230319</v>
      </c>
      <c r="V61">
        <f t="shared" si="4"/>
        <v>0</v>
      </c>
    </row>
    <row r="62" spans="1:22" x14ac:dyDescent="0.3">
      <c r="A62" s="1">
        <v>40179</v>
      </c>
      <c r="B62">
        <v>164775</v>
      </c>
      <c r="C62">
        <v>17812</v>
      </c>
      <c r="D62">
        <v>43452</v>
      </c>
      <c r="E62" s="2">
        <v>0.66213333333333302</v>
      </c>
      <c r="F62">
        <v>16.581723166700002</v>
      </c>
      <c r="G62" s="3">
        <v>5.0999999999999996</v>
      </c>
      <c r="H62">
        <v>-0.18899125915426412</v>
      </c>
      <c r="I62">
        <v>0.33898520915585395</v>
      </c>
      <c r="J62">
        <v>166528</v>
      </c>
      <c r="K62">
        <v>0.95404035806402665</v>
      </c>
      <c r="L62" s="4">
        <v>66386</v>
      </c>
      <c r="M62">
        <v>76195</v>
      </c>
      <c r="N62" s="5">
        <v>69584.058408926096</v>
      </c>
      <c r="O62" s="5">
        <v>79865.594108217454</v>
      </c>
      <c r="P62" s="5">
        <v>0</v>
      </c>
      <c r="Q62">
        <f t="shared" si="5"/>
        <v>0.40353341294191669</v>
      </c>
      <c r="R62">
        <f t="shared" si="0"/>
        <v>1</v>
      </c>
      <c r="S62" s="3">
        <v>4.8780279999999996</v>
      </c>
      <c r="T62">
        <f t="shared" si="1"/>
        <v>0</v>
      </c>
      <c r="U62">
        <f t="shared" si="3"/>
        <v>3.7921154377243855</v>
      </c>
      <c r="V62">
        <f t="shared" si="4"/>
        <v>0</v>
      </c>
    </row>
    <row r="63" spans="1:22" x14ac:dyDescent="0.3">
      <c r="A63" s="1">
        <v>40269</v>
      </c>
      <c r="B63">
        <v>165498</v>
      </c>
      <c r="C63">
        <v>17735</v>
      </c>
      <c r="D63">
        <v>43521</v>
      </c>
      <c r="E63" s="2">
        <v>0.68626666666666603</v>
      </c>
      <c r="F63">
        <v>16.601925666700001</v>
      </c>
      <c r="G63" s="3">
        <v>5</v>
      </c>
      <c r="H63">
        <v>0.43878015475648613</v>
      </c>
      <c r="I63">
        <v>0.48430703240967771</v>
      </c>
      <c r="J63">
        <v>166607</v>
      </c>
      <c r="K63">
        <v>0.96430772577312107</v>
      </c>
      <c r="L63" s="4">
        <v>69495</v>
      </c>
      <c r="M63">
        <v>76579</v>
      </c>
      <c r="N63" s="5">
        <v>72067.243829539264</v>
      </c>
      <c r="O63" s="5">
        <v>79413.446510141555</v>
      </c>
      <c r="P63" s="5">
        <v>0</v>
      </c>
      <c r="Q63">
        <f t="shared" si="5"/>
        <v>0.48561623915455965</v>
      </c>
      <c r="R63">
        <f t="shared" si="0"/>
        <v>1</v>
      </c>
      <c r="S63" s="3">
        <v>4.9768889999999999</v>
      </c>
      <c r="T63">
        <f t="shared" si="1"/>
        <v>0</v>
      </c>
      <c r="U63">
        <f t="shared" si="3"/>
        <v>3.8027159302405735</v>
      </c>
      <c r="V63">
        <f t="shared" si="4"/>
        <v>0</v>
      </c>
    </row>
    <row r="64" spans="1:22" x14ac:dyDescent="0.3">
      <c r="A64" s="1">
        <v>40360</v>
      </c>
      <c r="B64">
        <v>166229</v>
      </c>
      <c r="C64">
        <v>17826</v>
      </c>
      <c r="D64">
        <v>43626</v>
      </c>
      <c r="E64" s="2">
        <v>0.87493333333333301</v>
      </c>
      <c r="F64">
        <v>16.622128166700001</v>
      </c>
      <c r="G64" s="3">
        <v>5</v>
      </c>
      <c r="H64">
        <v>0.44169718063058167</v>
      </c>
      <c r="I64">
        <v>0.47917474090709022</v>
      </c>
      <c r="J64">
        <v>166671</v>
      </c>
      <c r="K64">
        <v>0.96581823869481254</v>
      </c>
      <c r="L64" s="4">
        <v>66003</v>
      </c>
      <c r="M64">
        <v>76703</v>
      </c>
      <c r="N64" s="5">
        <v>68338.945523740709</v>
      </c>
      <c r="O64" s="5">
        <v>79417.634630357468</v>
      </c>
      <c r="P64" s="5">
        <v>0</v>
      </c>
      <c r="Q64">
        <f t="shared" si="5"/>
        <v>0.41560740104433253</v>
      </c>
      <c r="R64">
        <f t="shared" si="0"/>
        <v>1</v>
      </c>
      <c r="S64" s="3">
        <v>5.0848149999999999</v>
      </c>
      <c r="T64">
        <f t="shared" si="1"/>
        <v>0</v>
      </c>
      <c r="U64">
        <f t="shared" si="3"/>
        <v>3.8103195342227116</v>
      </c>
      <c r="V64">
        <f t="shared" si="4"/>
        <v>0</v>
      </c>
    </row>
    <row r="65" spans="1:22" x14ac:dyDescent="0.3">
      <c r="A65" s="1">
        <v>40452</v>
      </c>
      <c r="B65">
        <v>168103</v>
      </c>
      <c r="C65">
        <v>17889</v>
      </c>
      <c r="D65">
        <v>43644</v>
      </c>
      <c r="E65" s="2">
        <v>1.02046666666667</v>
      </c>
      <c r="F65">
        <v>16.642330666700001</v>
      </c>
      <c r="G65" s="3">
        <v>4.93333333333333</v>
      </c>
      <c r="H65">
        <v>1.1273604485378603</v>
      </c>
      <c r="I65">
        <v>0.49911088583737345</v>
      </c>
      <c r="J65">
        <v>166724</v>
      </c>
      <c r="K65">
        <v>0.96074430557455848</v>
      </c>
      <c r="L65" s="4">
        <v>70624</v>
      </c>
      <c r="M65">
        <v>76882</v>
      </c>
      <c r="N65" s="5">
        <v>73509.673271250242</v>
      </c>
      <c r="O65" s="5">
        <v>80023.373080542893</v>
      </c>
      <c r="P65" s="5">
        <v>0</v>
      </c>
      <c r="Q65">
        <f t="shared" si="5"/>
        <v>0.32959359417638862</v>
      </c>
      <c r="R65">
        <f t="shared" si="0"/>
        <v>0</v>
      </c>
      <c r="S65" s="3">
        <v>5.200825</v>
      </c>
      <c r="T65">
        <f t="shared" si="1"/>
        <v>0</v>
      </c>
      <c r="U65">
        <f t="shared" si="3"/>
        <v>3.8516863715516458</v>
      </c>
      <c r="V65">
        <f t="shared" si="4"/>
        <v>0</v>
      </c>
    </row>
    <row r="66" spans="1:22" x14ac:dyDescent="0.3">
      <c r="A66" s="1">
        <v>40544</v>
      </c>
      <c r="B66">
        <v>169073</v>
      </c>
      <c r="C66">
        <v>17789</v>
      </c>
      <c r="D66">
        <v>43439</v>
      </c>
      <c r="E66" s="2">
        <v>1.09313333333333</v>
      </c>
      <c r="F66">
        <v>16.6620114167</v>
      </c>
      <c r="G66" s="3">
        <v>4.8666666666666698</v>
      </c>
      <c r="H66">
        <v>0.57702717976478701</v>
      </c>
      <c r="I66">
        <v>0.41147325272649959</v>
      </c>
      <c r="J66">
        <v>166773</v>
      </c>
      <c r="K66">
        <v>0.95927794502966179</v>
      </c>
      <c r="L66" s="4">
        <v>69538</v>
      </c>
      <c r="M66">
        <v>76083</v>
      </c>
      <c r="N66" s="5">
        <v>72489.939292672701</v>
      </c>
      <c r="O66" s="5">
        <v>79312.779360988483</v>
      </c>
      <c r="P66" s="5">
        <v>0</v>
      </c>
      <c r="Q66">
        <f t="shared" si="5"/>
        <v>0.27066984994306148</v>
      </c>
      <c r="R66">
        <f t="shared" si="0"/>
        <v>0</v>
      </c>
      <c r="S66" s="3">
        <v>5.3238890000000003</v>
      </c>
      <c r="T66">
        <f t="shared" si="1"/>
        <v>0</v>
      </c>
      <c r="U66">
        <f t="shared" si="3"/>
        <v>3.8921936508667327</v>
      </c>
      <c r="V66">
        <f t="shared" si="4"/>
        <v>0</v>
      </c>
    </row>
    <row r="67" spans="1:22" x14ac:dyDescent="0.3">
      <c r="A67" s="1">
        <v>40634</v>
      </c>
      <c r="B67">
        <v>168922</v>
      </c>
      <c r="C67">
        <v>17717</v>
      </c>
      <c r="D67">
        <v>43560</v>
      </c>
      <c r="E67" s="2">
        <v>1.41163333333333</v>
      </c>
      <c r="F67">
        <v>16.680648666700002</v>
      </c>
      <c r="G67" s="3">
        <v>4.7333333333333298</v>
      </c>
      <c r="H67">
        <v>-8.9310534502847885E-2</v>
      </c>
      <c r="I67">
        <v>0.2028423228428724</v>
      </c>
      <c r="J67">
        <v>166822</v>
      </c>
      <c r="K67">
        <v>0.95978617350019535</v>
      </c>
      <c r="L67" s="4">
        <v>68347</v>
      </c>
      <c r="M67">
        <v>76047</v>
      </c>
      <c r="N67" s="5">
        <v>71210.652838172071</v>
      </c>
      <c r="O67" s="5">
        <v>79233.273097348414</v>
      </c>
      <c r="P67" s="5">
        <v>1</v>
      </c>
      <c r="Q67">
        <f t="shared" si="5"/>
        <v>0.17778317590437395</v>
      </c>
      <c r="R67">
        <f t="shared" ref="R67:R105" si="6">IF(E67&lt;1,1,0)</f>
        <v>0</v>
      </c>
      <c r="S67" s="3">
        <v>5.4528040000000004</v>
      </c>
      <c r="T67">
        <f t="shared" ref="T67:T105" si="7">IF(G67&gt;6,1,0)</f>
        <v>0</v>
      </c>
      <c r="U67">
        <f t="shared" si="3"/>
        <v>3.8779155188246102</v>
      </c>
      <c r="V67">
        <f t="shared" si="4"/>
        <v>0</v>
      </c>
    </row>
    <row r="68" spans="1:22" x14ac:dyDescent="0.3">
      <c r="A68" s="1">
        <v>40725</v>
      </c>
      <c r="B68">
        <v>168923</v>
      </c>
      <c r="C68">
        <v>17375</v>
      </c>
      <c r="D68">
        <v>43364</v>
      </c>
      <c r="E68" s="2">
        <v>1.56206666666667</v>
      </c>
      <c r="F68">
        <v>16.699285916699999</v>
      </c>
      <c r="G68" s="3">
        <v>4.9666666666666703</v>
      </c>
      <c r="H68">
        <v>5.919892021169534E-4</v>
      </c>
      <c r="I68">
        <v>-6.4915079567564885E-2</v>
      </c>
      <c r="J68">
        <v>166878</v>
      </c>
      <c r="K68">
        <v>0.96525635940635679</v>
      </c>
      <c r="L68" s="4">
        <v>69979</v>
      </c>
      <c r="M68">
        <v>76385</v>
      </c>
      <c r="N68" s="5">
        <v>72497.838857065755</v>
      </c>
      <c r="O68" s="5">
        <v>79134.417769573265</v>
      </c>
      <c r="P68" s="5">
        <v>1</v>
      </c>
      <c r="Q68">
        <f t="shared" si="5"/>
        <v>0.12218657987191385</v>
      </c>
      <c r="R68">
        <f t="shared" si="6"/>
        <v>0</v>
      </c>
      <c r="S68" s="3">
        <v>5.5860859999999999</v>
      </c>
      <c r="T68">
        <f t="shared" si="7"/>
        <v>0</v>
      </c>
      <c r="U68">
        <f t="shared" si="3"/>
        <v>3.8954662853980255</v>
      </c>
      <c r="V68">
        <f t="shared" si="4"/>
        <v>0</v>
      </c>
    </row>
    <row r="69" spans="1:22" x14ac:dyDescent="0.3">
      <c r="A69" s="1">
        <v>40817</v>
      </c>
      <c r="B69">
        <v>167907</v>
      </c>
      <c r="C69">
        <v>17515</v>
      </c>
      <c r="D69">
        <v>43263</v>
      </c>
      <c r="E69" s="2">
        <v>1.49556666666667</v>
      </c>
      <c r="F69">
        <v>16.7179231667</v>
      </c>
      <c r="G69" s="3">
        <v>5.3333333333333304</v>
      </c>
      <c r="H69">
        <v>-0.60145746878755413</v>
      </c>
      <c r="I69">
        <v>-0.16981631383985002</v>
      </c>
      <c r="J69">
        <v>166948</v>
      </c>
      <c r="K69">
        <v>0.96907812062629906</v>
      </c>
      <c r="L69" s="4">
        <v>68334</v>
      </c>
      <c r="M69">
        <v>76158</v>
      </c>
      <c r="N69" s="5">
        <v>70514.4389761239</v>
      </c>
      <c r="O69" s="5">
        <v>78588.091485112003</v>
      </c>
      <c r="P69" s="5">
        <v>1</v>
      </c>
      <c r="Q69">
        <f t="shared" si="5"/>
        <v>-9.9965229782180698E-2</v>
      </c>
      <c r="R69">
        <f t="shared" si="6"/>
        <v>0</v>
      </c>
      <c r="S69" s="3">
        <v>5.7217979999999997</v>
      </c>
      <c r="T69">
        <f t="shared" si="7"/>
        <v>0</v>
      </c>
      <c r="U69">
        <f t="shared" si="3"/>
        <v>3.8810762083073298</v>
      </c>
      <c r="V69">
        <f t="shared" si="4"/>
        <v>0</v>
      </c>
    </row>
    <row r="70" spans="1:22" x14ac:dyDescent="0.3">
      <c r="A70" s="1">
        <v>40909</v>
      </c>
      <c r="B70">
        <v>167552</v>
      </c>
      <c r="C70">
        <v>17286</v>
      </c>
      <c r="D70">
        <v>42914</v>
      </c>
      <c r="E70" s="2">
        <v>1.0429999999999999</v>
      </c>
      <c r="F70">
        <v>16.734450249999998</v>
      </c>
      <c r="G70" s="3">
        <v>5.5</v>
      </c>
      <c r="H70">
        <v>-0.21142656351432637</v>
      </c>
      <c r="I70">
        <v>-0.23749465074744078</v>
      </c>
      <c r="J70">
        <v>167037</v>
      </c>
      <c r="K70">
        <v>0.97156703590527116</v>
      </c>
      <c r="L70" s="4">
        <v>69835</v>
      </c>
      <c r="M70">
        <v>75973</v>
      </c>
      <c r="N70" s="5">
        <v>71878.72521316068</v>
      </c>
      <c r="O70" s="5">
        <v>78196.354129297004</v>
      </c>
      <c r="P70" s="5">
        <v>1</v>
      </c>
      <c r="Q70">
        <f t="shared" si="5"/>
        <v>-0.2824438130878088</v>
      </c>
      <c r="R70">
        <f t="shared" si="6"/>
        <v>0</v>
      </c>
      <c r="S70" s="3">
        <v>5.8576180000000004</v>
      </c>
      <c r="T70">
        <f t="shared" si="7"/>
        <v>0</v>
      </c>
      <c r="U70">
        <f t="shared" si="3"/>
        <v>3.9043668732814467</v>
      </c>
      <c r="V70">
        <f t="shared" si="4"/>
        <v>0</v>
      </c>
    </row>
    <row r="71" spans="1:22" x14ac:dyDescent="0.3">
      <c r="A71" s="1">
        <v>41000</v>
      </c>
      <c r="B71">
        <v>167640</v>
      </c>
      <c r="C71">
        <v>17222</v>
      </c>
      <c r="D71">
        <v>42880</v>
      </c>
      <c r="E71" s="2">
        <v>0.69603333333333295</v>
      </c>
      <c r="F71">
        <v>16.746756999999999</v>
      </c>
      <c r="G71" s="3">
        <v>5.7</v>
      </c>
      <c r="H71">
        <v>5.2521008403361345E-2</v>
      </c>
      <c r="I71">
        <v>-0.37767762926278614</v>
      </c>
      <c r="J71">
        <v>167151</v>
      </c>
      <c r="K71">
        <v>0.97386661894535909</v>
      </c>
      <c r="L71" s="4">
        <v>70095</v>
      </c>
      <c r="M71">
        <v>76407</v>
      </c>
      <c r="N71" s="5">
        <v>71975.975597057433</v>
      </c>
      <c r="O71" s="5">
        <v>78457.355980374748</v>
      </c>
      <c r="P71" s="5">
        <v>1</v>
      </c>
      <c r="Q71">
        <f t="shared" si="5"/>
        <v>-0.22348933981848454</v>
      </c>
      <c r="R71">
        <f t="shared" si="6"/>
        <v>1</v>
      </c>
      <c r="S71" s="3">
        <v>5.9909800000000004</v>
      </c>
      <c r="T71">
        <f t="shared" si="7"/>
        <v>0</v>
      </c>
      <c r="U71">
        <f t="shared" ref="U71:U105" si="8">(B71/F71)/(D71/F71)</f>
        <v>3.9095149253731343</v>
      </c>
      <c r="V71">
        <f t="shared" ref="V71:V105" si="9">IF(AND(P71=1,T71=1),1,0)</f>
        <v>0</v>
      </c>
    </row>
    <row r="72" spans="1:22" x14ac:dyDescent="0.3">
      <c r="A72" s="1">
        <v>41091</v>
      </c>
      <c r="B72">
        <v>166923</v>
      </c>
      <c r="C72">
        <v>16992</v>
      </c>
      <c r="D72">
        <v>42788</v>
      </c>
      <c r="E72" s="2">
        <v>0.35856666666666698</v>
      </c>
      <c r="F72">
        <v>16.759063749999999</v>
      </c>
      <c r="G72" s="3">
        <v>5.9</v>
      </c>
      <c r="H72">
        <v>-0.42770221904080175</v>
      </c>
      <c r="I72">
        <v>-0.1927119798287909</v>
      </c>
      <c r="J72">
        <v>167297</v>
      </c>
      <c r="K72">
        <v>0.9753359333345315</v>
      </c>
      <c r="L72" s="4">
        <v>68675</v>
      </c>
      <c r="M72">
        <v>76771</v>
      </c>
      <c r="N72" s="5">
        <v>70411.637316806504</v>
      </c>
      <c r="O72" s="5">
        <v>78712.367068781241</v>
      </c>
      <c r="P72" s="5">
        <v>1</v>
      </c>
      <c r="Q72">
        <f t="shared" si="5"/>
        <v>-0.24951825821785567</v>
      </c>
      <c r="R72">
        <f t="shared" si="6"/>
        <v>1</v>
      </c>
      <c r="S72" s="3">
        <v>6.1190939999999996</v>
      </c>
      <c r="T72">
        <f t="shared" si="7"/>
        <v>0</v>
      </c>
      <c r="U72">
        <f t="shared" si="8"/>
        <v>3.901163877722726</v>
      </c>
      <c r="V72">
        <f t="shared" si="9"/>
        <v>0</v>
      </c>
    </row>
    <row r="73" spans="1:22" x14ac:dyDescent="0.3">
      <c r="A73" s="1">
        <v>41183</v>
      </c>
      <c r="B73">
        <v>165754</v>
      </c>
      <c r="C73">
        <v>16760</v>
      </c>
      <c r="D73">
        <v>43098</v>
      </c>
      <c r="E73" s="2">
        <v>0.19513333333333299</v>
      </c>
      <c r="F73">
        <v>16.7713705</v>
      </c>
      <c r="G73" s="3">
        <v>6.2333333333333298</v>
      </c>
      <c r="H73">
        <v>-0.7003229033746099</v>
      </c>
      <c r="I73">
        <v>-0.18674875504462191</v>
      </c>
      <c r="J73">
        <v>167480</v>
      </c>
      <c r="K73">
        <v>0.98807268602869314</v>
      </c>
      <c r="L73" s="4">
        <v>71328</v>
      </c>
      <c r="M73">
        <v>76951</v>
      </c>
      <c r="N73" s="5">
        <v>72189.021120181715</v>
      </c>
      <c r="O73" s="5">
        <v>77879.897995445019</v>
      </c>
      <c r="P73" s="5">
        <v>1</v>
      </c>
      <c r="Q73">
        <f t="shared" si="5"/>
        <v>-7.7444956594409156E-2</v>
      </c>
      <c r="R73">
        <f t="shared" si="6"/>
        <v>1</v>
      </c>
      <c r="S73" s="3">
        <v>6.2389869999999998</v>
      </c>
      <c r="T73">
        <f t="shared" si="7"/>
        <v>1</v>
      </c>
      <c r="U73">
        <f t="shared" si="8"/>
        <v>3.8459789317369717</v>
      </c>
      <c r="V73">
        <f t="shared" si="9"/>
        <v>1</v>
      </c>
    </row>
    <row r="74" spans="1:22" x14ac:dyDescent="0.3">
      <c r="A74" s="1">
        <v>41275</v>
      </c>
      <c r="B74">
        <v>166290</v>
      </c>
      <c r="C74">
        <v>16142</v>
      </c>
      <c r="D74">
        <v>43081</v>
      </c>
      <c r="E74" s="2">
        <v>0.211466666666667</v>
      </c>
      <c r="F74">
        <v>16.783717833299999</v>
      </c>
      <c r="G74" s="3">
        <v>6.7666666666666702</v>
      </c>
      <c r="H74">
        <v>0.32337077838242212</v>
      </c>
      <c r="I74">
        <v>-7.6641828209979806E-2</v>
      </c>
      <c r="J74">
        <v>167707</v>
      </c>
      <c r="K74">
        <v>0.98620482289975342</v>
      </c>
      <c r="L74" s="4">
        <v>72543</v>
      </c>
      <c r="M74">
        <v>77180</v>
      </c>
      <c r="N74" s="5">
        <v>73557.742079075106</v>
      </c>
      <c r="O74" s="5">
        <v>78259.605112319812</v>
      </c>
      <c r="P74" s="5">
        <v>1</v>
      </c>
      <c r="Q74">
        <f t="shared" ref="Q74:Q105" si="10">AVERAGE(H71:H77)</f>
        <v>4.3526151352559009E-2</v>
      </c>
      <c r="R74">
        <f t="shared" si="6"/>
        <v>1</v>
      </c>
      <c r="S74" s="3">
        <v>6.34755</v>
      </c>
      <c r="T74">
        <f t="shared" si="7"/>
        <v>1</v>
      </c>
      <c r="U74">
        <f t="shared" si="8"/>
        <v>3.8599382558436433</v>
      </c>
      <c r="V74">
        <f t="shared" si="9"/>
        <v>1</v>
      </c>
    </row>
    <row r="75" spans="1:22" x14ac:dyDescent="0.3">
      <c r="A75" s="1">
        <v>41365</v>
      </c>
      <c r="B75">
        <v>165988</v>
      </c>
      <c r="C75">
        <v>16211</v>
      </c>
      <c r="D75">
        <v>42865</v>
      </c>
      <c r="E75" s="2">
        <v>0.20680000000000001</v>
      </c>
      <c r="F75">
        <v>16.796146333299998</v>
      </c>
      <c r="G75" s="3">
        <v>7.1333333333333302</v>
      </c>
      <c r="H75">
        <v>-0.18161043959348128</v>
      </c>
      <c r="I75">
        <v>0.13597285402107068</v>
      </c>
      <c r="J75">
        <v>167983</v>
      </c>
      <c r="K75">
        <v>0.99371641323469162</v>
      </c>
      <c r="L75" s="4">
        <v>72232</v>
      </c>
      <c r="M75">
        <v>76364</v>
      </c>
      <c r="N75" s="5">
        <v>72688.746042620274</v>
      </c>
      <c r="O75" s="5">
        <v>76846.874000424388</v>
      </c>
      <c r="P75" s="5">
        <v>1</v>
      </c>
      <c r="Q75">
        <f t="shared" si="10"/>
        <v>2.2506764722572289E-2</v>
      </c>
      <c r="R75">
        <f t="shared" si="6"/>
        <v>1</v>
      </c>
      <c r="S75" s="3">
        <v>6.4416700000000002</v>
      </c>
      <c r="T75">
        <f t="shared" si="7"/>
        <v>1</v>
      </c>
      <c r="U75">
        <f t="shared" si="8"/>
        <v>3.8723434037093201</v>
      </c>
      <c r="V75">
        <f t="shared" si="9"/>
        <v>1</v>
      </c>
    </row>
    <row r="76" spans="1:22" x14ac:dyDescent="0.3">
      <c r="A76" s="1">
        <v>41456</v>
      </c>
      <c r="B76">
        <v>166989</v>
      </c>
      <c r="C76">
        <v>16540</v>
      </c>
      <c r="D76">
        <v>42922</v>
      </c>
      <c r="E76" s="2">
        <v>0.2235</v>
      </c>
      <c r="F76">
        <v>16.8085748333</v>
      </c>
      <c r="G76" s="3">
        <v>7.5333333333333297</v>
      </c>
      <c r="H76">
        <v>0.60305564257657185</v>
      </c>
      <c r="I76">
        <v>0.25711449509468354</v>
      </c>
      <c r="J76">
        <v>168312</v>
      </c>
      <c r="K76">
        <v>0.99158028373126372</v>
      </c>
      <c r="L76" s="4">
        <v>72318</v>
      </c>
      <c r="M76">
        <v>77687</v>
      </c>
      <c r="N76" s="5">
        <v>72932.067313673513</v>
      </c>
      <c r="O76" s="5">
        <v>78346.656619338944</v>
      </c>
      <c r="P76" s="5">
        <v>0</v>
      </c>
      <c r="Q76">
        <f t="shared" si="10"/>
        <v>0.16716469606491366</v>
      </c>
      <c r="R76">
        <f t="shared" si="6"/>
        <v>1</v>
      </c>
      <c r="S76" s="3">
        <v>6.5184949999999997</v>
      </c>
      <c r="T76">
        <f t="shared" si="7"/>
        <v>1</v>
      </c>
      <c r="U76">
        <f t="shared" si="8"/>
        <v>3.8905223428544797</v>
      </c>
      <c r="V76">
        <f t="shared" si="9"/>
        <v>0</v>
      </c>
    </row>
    <row r="77" spans="1:22" x14ac:dyDescent="0.3">
      <c r="A77" s="1">
        <v>41548</v>
      </c>
      <c r="B77">
        <v>168050</v>
      </c>
      <c r="C77">
        <v>16819</v>
      </c>
      <c r="D77">
        <v>42820</v>
      </c>
      <c r="E77" s="2">
        <v>0.2409</v>
      </c>
      <c r="F77">
        <v>16.821003333299998</v>
      </c>
      <c r="G77" s="3">
        <v>7.6333333333333302</v>
      </c>
      <c r="H77">
        <v>0.6353711921144507</v>
      </c>
      <c r="I77">
        <v>0.30942099948931673</v>
      </c>
      <c r="J77">
        <v>168699</v>
      </c>
      <c r="K77">
        <v>0.98722404046414758</v>
      </c>
      <c r="L77" s="4">
        <v>71196</v>
      </c>
      <c r="M77">
        <v>76830</v>
      </c>
      <c r="N77" s="5">
        <v>72117.368582846597</v>
      </c>
      <c r="O77" s="5">
        <v>77824.279850273961</v>
      </c>
      <c r="P77" s="5">
        <v>0</v>
      </c>
      <c r="Q77">
        <f t="shared" si="10"/>
        <v>0.30290967235020366</v>
      </c>
      <c r="R77">
        <f t="shared" si="6"/>
        <v>1</v>
      </c>
      <c r="S77" s="3">
        <v>6.5756059999999996</v>
      </c>
      <c r="T77">
        <f t="shared" si="7"/>
        <v>1</v>
      </c>
      <c r="U77">
        <f t="shared" si="8"/>
        <v>3.9245679588977116</v>
      </c>
      <c r="V77">
        <f t="shared" si="9"/>
        <v>0</v>
      </c>
    </row>
    <row r="78" spans="1:22" x14ac:dyDescent="0.3">
      <c r="A78" s="1">
        <v>41640</v>
      </c>
      <c r="B78">
        <v>167891</v>
      </c>
      <c r="C78">
        <v>16956</v>
      </c>
      <c r="D78">
        <v>43167</v>
      </c>
      <c r="E78" s="2">
        <v>0.29513333333333303</v>
      </c>
      <c r="F78">
        <v>16.835242083299999</v>
      </c>
      <c r="G78" s="3">
        <v>7.8333333333333304</v>
      </c>
      <c r="H78">
        <v>-9.4614698006545678E-2</v>
      </c>
      <c r="I78">
        <v>0.39572147353249704</v>
      </c>
      <c r="J78">
        <v>169149</v>
      </c>
      <c r="K78">
        <v>0.99633690906600114</v>
      </c>
      <c r="L78" s="4">
        <v>71889</v>
      </c>
      <c r="M78">
        <v>76891</v>
      </c>
      <c r="N78" s="5">
        <v>72153.304114158644</v>
      </c>
      <c r="O78" s="5">
        <v>77173.694259786222</v>
      </c>
      <c r="P78" s="5">
        <v>0</v>
      </c>
      <c r="Q78">
        <f t="shared" si="10"/>
        <v>0.38472370286646046</v>
      </c>
      <c r="R78">
        <f t="shared" si="6"/>
        <v>1</v>
      </c>
      <c r="S78" s="3">
        <v>6.6112140000000004</v>
      </c>
      <c r="T78">
        <f t="shared" si="7"/>
        <v>1</v>
      </c>
      <c r="U78">
        <f t="shared" si="8"/>
        <v>3.8893367618782868</v>
      </c>
      <c r="V78">
        <f t="shared" si="9"/>
        <v>0</v>
      </c>
    </row>
    <row r="79" spans="1:22" x14ac:dyDescent="0.3">
      <c r="A79" s="1">
        <v>41730</v>
      </c>
      <c r="B79">
        <v>168873</v>
      </c>
      <c r="C79">
        <v>16705</v>
      </c>
      <c r="D79">
        <v>43252</v>
      </c>
      <c r="E79" s="2">
        <v>0.29856666666666698</v>
      </c>
      <c r="F79">
        <v>16.8531013333</v>
      </c>
      <c r="G79" s="3">
        <v>7.56666666666667</v>
      </c>
      <c r="H79">
        <v>0.5849033003555878</v>
      </c>
      <c r="I79">
        <v>0.45432414341642657</v>
      </c>
      <c r="J79">
        <v>169664</v>
      </c>
      <c r="K79">
        <v>0.98726853907966339</v>
      </c>
      <c r="L79" s="4">
        <v>73278</v>
      </c>
      <c r="M79">
        <v>77208</v>
      </c>
      <c r="N79" s="5">
        <v>74222.966801221191</v>
      </c>
      <c r="O79" s="5">
        <v>78203.646671425056</v>
      </c>
      <c r="P79" s="5">
        <v>0</v>
      </c>
      <c r="Q79">
        <f t="shared" si="10"/>
        <v>0.49572396916411243</v>
      </c>
      <c r="R79">
        <f t="shared" si="6"/>
        <v>1</v>
      </c>
      <c r="S79" s="3">
        <v>6.6241890000000003</v>
      </c>
      <c r="T79">
        <f t="shared" si="7"/>
        <v>1</v>
      </c>
      <c r="U79">
        <f t="shared" si="8"/>
        <v>3.9043974845093872</v>
      </c>
      <c r="V79">
        <f t="shared" si="9"/>
        <v>0</v>
      </c>
    </row>
    <row r="80" spans="1:22" x14ac:dyDescent="0.3">
      <c r="A80" s="1">
        <v>41821</v>
      </c>
      <c r="B80">
        <v>169295</v>
      </c>
      <c r="C80">
        <v>16534</v>
      </c>
      <c r="D80">
        <v>43257</v>
      </c>
      <c r="E80" s="2">
        <v>0.164566666666667</v>
      </c>
      <c r="F80">
        <v>16.870960583299997</v>
      </c>
      <c r="G80" s="3">
        <v>7.2</v>
      </c>
      <c r="H80">
        <v>0.24989193062242041</v>
      </c>
      <c r="I80">
        <v>0.44632818989155287</v>
      </c>
      <c r="J80">
        <v>170246</v>
      </c>
      <c r="K80">
        <v>0.99113972651289173</v>
      </c>
      <c r="L80" s="4">
        <v>73478</v>
      </c>
      <c r="M80">
        <v>76628</v>
      </c>
      <c r="N80" s="5">
        <v>74134.855091033693</v>
      </c>
      <c r="O80" s="5">
        <v>77313.014452158881</v>
      </c>
      <c r="P80" s="5">
        <v>0</v>
      </c>
      <c r="Q80">
        <f t="shared" si="10"/>
        <v>0.45380318246147722</v>
      </c>
      <c r="R80">
        <f t="shared" si="6"/>
        <v>1</v>
      </c>
      <c r="S80" s="3">
        <v>6.614166</v>
      </c>
      <c r="T80">
        <f t="shared" si="7"/>
        <v>1</v>
      </c>
      <c r="U80">
        <f t="shared" si="8"/>
        <v>3.9137018286057748</v>
      </c>
      <c r="V80">
        <f t="shared" si="9"/>
        <v>0</v>
      </c>
    </row>
    <row r="81" spans="1:22" x14ac:dyDescent="0.3">
      <c r="A81" s="1">
        <v>41913</v>
      </c>
      <c r="B81">
        <v>170812</v>
      </c>
      <c r="C81">
        <v>16283</v>
      </c>
      <c r="D81">
        <v>42865</v>
      </c>
      <c r="E81" s="2">
        <v>8.1466666666666701E-2</v>
      </c>
      <c r="F81">
        <v>16.888819833299998</v>
      </c>
      <c r="G81" s="3">
        <v>7.1333333333333302</v>
      </c>
      <c r="H81">
        <v>0.89606899199621959</v>
      </c>
      <c r="I81">
        <v>0.52717315662448716</v>
      </c>
      <c r="J81">
        <v>170897</v>
      </c>
      <c r="K81">
        <v>0.99354260824766405</v>
      </c>
      <c r="L81" s="4">
        <v>74357</v>
      </c>
      <c r="M81">
        <v>77356</v>
      </c>
      <c r="N81" s="5">
        <v>74840.272961363284</v>
      </c>
      <c r="O81" s="5">
        <v>77858.764544013582</v>
      </c>
      <c r="P81" s="5">
        <v>0</v>
      </c>
      <c r="Q81">
        <f t="shared" si="10"/>
        <v>0.41201943950003594</v>
      </c>
      <c r="R81">
        <f t="shared" si="6"/>
        <v>1</v>
      </c>
      <c r="S81" s="3">
        <v>6.581366</v>
      </c>
      <c r="T81">
        <f t="shared" si="7"/>
        <v>1</v>
      </c>
      <c r="U81">
        <f t="shared" si="8"/>
        <v>3.9848827714918933</v>
      </c>
      <c r="V81">
        <f t="shared" si="9"/>
        <v>0</v>
      </c>
    </row>
    <row r="82" spans="1:22" x14ac:dyDescent="0.3">
      <c r="A82" s="1">
        <v>42005</v>
      </c>
      <c r="B82">
        <v>171829</v>
      </c>
      <c r="C82">
        <v>17260</v>
      </c>
      <c r="D82">
        <v>43095</v>
      </c>
      <c r="E82" s="2">
        <v>4.6033333333333301E-2</v>
      </c>
      <c r="F82">
        <v>16.907258833299998</v>
      </c>
      <c r="G82" s="3">
        <v>7.1</v>
      </c>
      <c r="H82">
        <v>0.59539142449008264</v>
      </c>
      <c r="I82">
        <v>0.478769494830242</v>
      </c>
      <c r="J82">
        <v>171617</v>
      </c>
      <c r="K82">
        <v>0.98808117372504056</v>
      </c>
      <c r="L82" s="4">
        <v>73371</v>
      </c>
      <c r="M82">
        <v>77549</v>
      </c>
      <c r="N82" s="5">
        <v>74256.044899016968</v>
      </c>
      <c r="O82" s="5">
        <v>78484.442434665834</v>
      </c>
      <c r="P82" s="5">
        <v>0</v>
      </c>
      <c r="Q82">
        <f t="shared" si="10"/>
        <v>0.42784860535416902</v>
      </c>
      <c r="R82">
        <f t="shared" si="6"/>
        <v>1</v>
      </c>
      <c r="S82" s="3">
        <v>6.5263809999999998</v>
      </c>
      <c r="T82">
        <f t="shared" si="7"/>
        <v>1</v>
      </c>
      <c r="U82">
        <f t="shared" si="8"/>
        <v>3.9872142940016246</v>
      </c>
      <c r="V82">
        <f t="shared" si="9"/>
        <v>0</v>
      </c>
    </row>
    <row r="83" spans="1:22" x14ac:dyDescent="0.3">
      <c r="A83" s="1">
        <v>42095</v>
      </c>
      <c r="B83">
        <v>172361</v>
      </c>
      <c r="C83">
        <v>17483</v>
      </c>
      <c r="D83">
        <v>43050</v>
      </c>
      <c r="E83" s="2">
        <v>-6.5333333333333302E-3</v>
      </c>
      <c r="F83">
        <v>16.926857333299999</v>
      </c>
      <c r="G83" s="3">
        <v>6.93333333333333</v>
      </c>
      <c r="H83">
        <v>0.30961013565812523</v>
      </c>
      <c r="I83">
        <v>0.43202900130023503</v>
      </c>
      <c r="J83">
        <v>172406</v>
      </c>
      <c r="K83">
        <v>0.99946043478513125</v>
      </c>
      <c r="L83" s="4">
        <v>72727</v>
      </c>
      <c r="M83">
        <v>76944</v>
      </c>
      <c r="N83" s="5">
        <v>72766.262143868851</v>
      </c>
      <c r="O83" s="5">
        <v>76985.538718740558</v>
      </c>
      <c r="P83" s="5">
        <v>1</v>
      </c>
      <c r="Q83">
        <f t="shared" si="10"/>
        <v>0.47518969111510795</v>
      </c>
      <c r="R83">
        <f t="shared" si="6"/>
        <v>1</v>
      </c>
      <c r="S83" s="3">
        <v>6.4501429999999997</v>
      </c>
      <c r="T83">
        <f t="shared" si="7"/>
        <v>1</v>
      </c>
      <c r="U83">
        <f t="shared" si="8"/>
        <v>4.0037398373983741</v>
      </c>
      <c r="V83">
        <f t="shared" si="9"/>
        <v>1</v>
      </c>
    </row>
    <row r="84" spans="1:22" x14ac:dyDescent="0.3">
      <c r="A84" s="1">
        <v>42186</v>
      </c>
      <c r="B84">
        <v>172952</v>
      </c>
      <c r="C84">
        <v>17315</v>
      </c>
      <c r="D84">
        <v>43032</v>
      </c>
      <c r="E84" s="2">
        <v>-2.7799999999999998E-2</v>
      </c>
      <c r="F84">
        <v>16.9464558333</v>
      </c>
      <c r="G84" s="3">
        <v>6.8</v>
      </c>
      <c r="H84">
        <v>0.3428849913843619</v>
      </c>
      <c r="I84">
        <v>0.43607338303742293</v>
      </c>
      <c r="J84">
        <v>173261</v>
      </c>
      <c r="K84">
        <v>1.0075859197927748</v>
      </c>
      <c r="L84" s="4">
        <v>73205</v>
      </c>
      <c r="M84">
        <v>76762</v>
      </c>
      <c r="N84" s="5">
        <v>72653.853693247031</v>
      </c>
      <c r="O84" s="5">
        <v>76184.073727218478</v>
      </c>
      <c r="P84" s="5">
        <v>1</v>
      </c>
      <c r="Q84">
        <f t="shared" si="10"/>
        <v>0.4727981260663926</v>
      </c>
      <c r="R84">
        <f t="shared" si="6"/>
        <v>1</v>
      </c>
      <c r="S84" s="3">
        <v>6.3539440000000003</v>
      </c>
      <c r="T84">
        <f t="shared" si="7"/>
        <v>1</v>
      </c>
      <c r="U84">
        <f t="shared" si="8"/>
        <v>4.0191485406209333</v>
      </c>
      <c r="V84">
        <f t="shared" si="9"/>
        <v>1</v>
      </c>
    </row>
    <row r="85" spans="1:22" x14ac:dyDescent="0.3">
      <c r="A85" s="1">
        <v>42278</v>
      </c>
      <c r="B85">
        <v>172980</v>
      </c>
      <c r="C85">
        <v>17090</v>
      </c>
      <c r="D85">
        <v>43154</v>
      </c>
      <c r="E85" s="2">
        <v>-8.9166666666666602E-2</v>
      </c>
      <c r="F85">
        <v>16.966054333299997</v>
      </c>
      <c r="G85" s="3">
        <v>6.7333333333333298</v>
      </c>
      <c r="H85">
        <v>1.6189462972385403E-2</v>
      </c>
      <c r="I85">
        <v>0.36362529319568926</v>
      </c>
      <c r="J85">
        <v>174179</v>
      </c>
      <c r="K85">
        <v>1.0047230893744941</v>
      </c>
      <c r="L85" s="4">
        <v>74880</v>
      </c>
      <c r="M85">
        <v>77212</v>
      </c>
      <c r="N85" s="5">
        <v>74527.997606402874</v>
      </c>
      <c r="O85" s="5">
        <v>76849.035138696301</v>
      </c>
      <c r="P85" s="5">
        <v>1</v>
      </c>
      <c r="Q85">
        <f t="shared" si="10"/>
        <v>0.50514045702909149</v>
      </c>
      <c r="R85">
        <f t="shared" si="6"/>
        <v>1</v>
      </c>
      <c r="S85" s="3">
        <v>6.2393729999999996</v>
      </c>
      <c r="T85">
        <f t="shared" si="7"/>
        <v>1</v>
      </c>
      <c r="U85">
        <f t="shared" si="8"/>
        <v>4.0084349075404369</v>
      </c>
      <c r="V85">
        <f t="shared" si="9"/>
        <v>1</v>
      </c>
    </row>
    <row r="86" spans="1:22" x14ac:dyDescent="0.3">
      <c r="A86" s="1">
        <v>42370</v>
      </c>
      <c r="B86">
        <v>174565</v>
      </c>
      <c r="C86">
        <v>17422</v>
      </c>
      <c r="D86">
        <v>43417</v>
      </c>
      <c r="E86" s="2">
        <v>-0.18606666666666699</v>
      </c>
      <c r="F86">
        <v>16.98765225</v>
      </c>
      <c r="G86" s="3">
        <v>6.4666666666666703</v>
      </c>
      <c r="H86">
        <v>0.91629090068215979</v>
      </c>
      <c r="I86">
        <v>0.52619632781108661</v>
      </c>
      <c r="J86">
        <v>175154</v>
      </c>
      <c r="K86">
        <v>1.0014149457222239</v>
      </c>
      <c r="L86" s="4">
        <v>74967</v>
      </c>
      <c r="M86">
        <v>77556</v>
      </c>
      <c r="N86" s="5">
        <v>74861.075641260322</v>
      </c>
      <c r="O86" s="5">
        <v>77446.417522824515</v>
      </c>
      <c r="P86" s="5">
        <v>0</v>
      </c>
      <c r="Q86">
        <f t="shared" si="10"/>
        <v>0.54046705043528098</v>
      </c>
      <c r="R86">
        <f t="shared" si="6"/>
        <v>1</v>
      </c>
      <c r="S86" s="3">
        <v>6.1083030000000003</v>
      </c>
      <c r="T86">
        <f t="shared" si="7"/>
        <v>1</v>
      </c>
      <c r="U86">
        <f t="shared" si="8"/>
        <v>4.0206601100951236</v>
      </c>
      <c r="V86">
        <f t="shared" si="9"/>
        <v>0</v>
      </c>
    </row>
    <row r="87" spans="1:22" x14ac:dyDescent="0.3">
      <c r="A87" s="1">
        <v>42461</v>
      </c>
      <c r="B87">
        <v>174972</v>
      </c>
      <c r="C87">
        <v>17721</v>
      </c>
      <c r="D87">
        <v>43504</v>
      </c>
      <c r="E87" s="2">
        <v>-0.2581</v>
      </c>
      <c r="F87">
        <v>17.013248999999998</v>
      </c>
      <c r="G87" s="3">
        <v>6.2666666666666702</v>
      </c>
      <c r="H87">
        <v>0.23315097528141379</v>
      </c>
      <c r="I87">
        <v>0.62615484520089593</v>
      </c>
      <c r="J87">
        <v>176179</v>
      </c>
      <c r="K87">
        <v>1.0053379969366527</v>
      </c>
      <c r="L87" s="4">
        <v>78044</v>
      </c>
      <c r="M87">
        <v>77478</v>
      </c>
      <c r="N87" s="5">
        <v>77629.613361681812</v>
      </c>
      <c r="O87" s="5">
        <v>77066.618625856994</v>
      </c>
      <c r="P87" s="5">
        <v>0</v>
      </c>
      <c r="Q87">
        <f t="shared" si="10"/>
        <v>0.56877570033125902</v>
      </c>
      <c r="R87">
        <f t="shared" si="6"/>
        <v>1</v>
      </c>
      <c r="S87" s="3">
        <v>5.9629089999999998</v>
      </c>
      <c r="T87">
        <f t="shared" si="7"/>
        <v>1</v>
      </c>
      <c r="U87">
        <f t="shared" si="8"/>
        <v>4.0219749908054432</v>
      </c>
      <c r="V87">
        <f t="shared" si="9"/>
        <v>0</v>
      </c>
    </row>
    <row r="88" spans="1:22" x14ac:dyDescent="0.3">
      <c r="A88" s="1">
        <v>42552</v>
      </c>
      <c r="B88">
        <v>176936</v>
      </c>
      <c r="C88">
        <v>18259</v>
      </c>
      <c r="D88">
        <v>43704</v>
      </c>
      <c r="E88" s="2">
        <v>-0.29809999999999998</v>
      </c>
      <c r="F88">
        <v>17.03884575</v>
      </c>
      <c r="G88" s="3">
        <v>5.8333333333333304</v>
      </c>
      <c r="H88">
        <v>1.122465308735112</v>
      </c>
      <c r="I88">
        <v>0.72447108959241313</v>
      </c>
      <c r="J88">
        <v>177247</v>
      </c>
      <c r="K88">
        <v>1.0055161188226251</v>
      </c>
      <c r="L88" s="4">
        <v>78468</v>
      </c>
      <c r="M88">
        <v>77998</v>
      </c>
      <c r="N88" s="5">
        <v>78037.535680561181</v>
      </c>
      <c r="O88" s="5">
        <v>77570.114033904407</v>
      </c>
      <c r="P88" s="5">
        <v>0</v>
      </c>
      <c r="Q88">
        <f t="shared" si="10"/>
        <v>0.64565534867903995</v>
      </c>
      <c r="R88">
        <f t="shared" si="6"/>
        <v>1</v>
      </c>
      <c r="S88" s="3">
        <v>5.805593</v>
      </c>
      <c r="T88">
        <f t="shared" si="7"/>
        <v>0</v>
      </c>
      <c r="U88">
        <f t="shared" si="8"/>
        <v>4.048508145707487</v>
      </c>
      <c r="V88">
        <f t="shared" si="9"/>
        <v>0</v>
      </c>
    </row>
    <row r="89" spans="1:22" x14ac:dyDescent="0.3">
      <c r="A89" s="1">
        <v>42644</v>
      </c>
      <c r="B89">
        <v>178427</v>
      </c>
      <c r="C89">
        <v>18563</v>
      </c>
      <c r="D89">
        <v>44018</v>
      </c>
      <c r="E89" s="2">
        <v>-0.3125</v>
      </c>
      <c r="F89">
        <v>17.064442499999998</v>
      </c>
      <c r="G89" s="3">
        <v>5.5333333333333297</v>
      </c>
      <c r="H89">
        <v>0.84267757833340873</v>
      </c>
      <c r="I89">
        <v>0.71742141541974691</v>
      </c>
      <c r="J89">
        <v>178345</v>
      </c>
      <c r="K89">
        <v>1.0068935755238837</v>
      </c>
      <c r="L89" s="4">
        <v>77999</v>
      </c>
      <c r="M89">
        <v>75869</v>
      </c>
      <c r="N89" s="5">
        <v>77464.989246174649</v>
      </c>
      <c r="O89" s="5">
        <v>75349.572034487937</v>
      </c>
      <c r="P89" s="5">
        <v>0</v>
      </c>
      <c r="Q89">
        <f t="shared" si="10"/>
        <v>0.74733888534763349</v>
      </c>
      <c r="R89">
        <f t="shared" si="6"/>
        <v>1</v>
      </c>
      <c r="S89" s="3">
        <v>5.6389509999999996</v>
      </c>
      <c r="T89">
        <f t="shared" si="7"/>
        <v>0</v>
      </c>
      <c r="U89">
        <f t="shared" si="8"/>
        <v>4.0535008405652233</v>
      </c>
      <c r="V89">
        <f t="shared" si="9"/>
        <v>0</v>
      </c>
    </row>
    <row r="90" spans="1:22" x14ac:dyDescent="0.3">
      <c r="A90" s="1">
        <v>42736</v>
      </c>
      <c r="B90">
        <v>179333</v>
      </c>
      <c r="C90">
        <v>18239</v>
      </c>
      <c r="D90">
        <v>43698</v>
      </c>
      <c r="E90" s="2">
        <v>-0.32779999999999998</v>
      </c>
      <c r="F90">
        <v>17.0898050833</v>
      </c>
      <c r="G90" s="3">
        <v>5.2333333333333298</v>
      </c>
      <c r="H90">
        <v>0.50777068492997135</v>
      </c>
      <c r="I90">
        <v>0.81638606429397209</v>
      </c>
      <c r="J90">
        <v>179462</v>
      </c>
      <c r="K90">
        <v>1.0102936994306682</v>
      </c>
      <c r="L90" s="4">
        <v>79274</v>
      </c>
      <c r="M90">
        <v>77202</v>
      </c>
      <c r="N90" s="5">
        <v>78466.291579046127</v>
      </c>
      <c r="O90" s="5">
        <v>76415.402811584121</v>
      </c>
      <c r="P90" s="5">
        <v>0</v>
      </c>
      <c r="Q90">
        <f t="shared" si="10"/>
        <v>0.72956253455757225</v>
      </c>
      <c r="R90">
        <f t="shared" si="6"/>
        <v>1</v>
      </c>
      <c r="S90" s="3">
        <v>5.4655930000000001</v>
      </c>
      <c r="T90">
        <f t="shared" si="7"/>
        <v>0</v>
      </c>
      <c r="U90">
        <f t="shared" si="8"/>
        <v>4.1039177994416223</v>
      </c>
      <c r="V90">
        <f t="shared" si="9"/>
        <v>0</v>
      </c>
    </row>
    <row r="91" spans="1:22" x14ac:dyDescent="0.3">
      <c r="A91" s="1">
        <v>42826</v>
      </c>
      <c r="B91">
        <v>180913</v>
      </c>
      <c r="C91">
        <v>18355</v>
      </c>
      <c r="D91">
        <v>43913</v>
      </c>
      <c r="E91" s="2">
        <v>-0.32996666666666702</v>
      </c>
      <c r="F91">
        <v>17.114699333299999</v>
      </c>
      <c r="G91" s="3">
        <v>5.0333333333333297</v>
      </c>
      <c r="H91">
        <v>0.88104252981882869</v>
      </c>
      <c r="I91">
        <v>0.75026429157729613</v>
      </c>
      <c r="J91">
        <v>180581</v>
      </c>
      <c r="K91">
        <v>1.0168202395626627</v>
      </c>
      <c r="L91" s="4">
        <v>79888</v>
      </c>
      <c r="M91">
        <v>78206</v>
      </c>
      <c r="N91" s="5">
        <v>78566.492770010227</v>
      </c>
      <c r="O91" s="5">
        <v>76912.316412620421</v>
      </c>
      <c r="P91" s="5">
        <v>0</v>
      </c>
      <c r="Q91">
        <f t="shared" si="10"/>
        <v>0.76158875267123616</v>
      </c>
      <c r="R91">
        <f t="shared" si="6"/>
        <v>1</v>
      </c>
      <c r="S91" s="3">
        <v>5.2880599999999998</v>
      </c>
      <c r="T91">
        <f t="shared" si="7"/>
        <v>0</v>
      </c>
      <c r="U91">
        <f t="shared" si="8"/>
        <v>4.1198050691139301</v>
      </c>
      <c r="V91">
        <f t="shared" si="9"/>
        <v>0</v>
      </c>
    </row>
    <row r="92" spans="1:22" x14ac:dyDescent="0.3">
      <c r="A92" s="1">
        <v>42917</v>
      </c>
      <c r="B92">
        <v>182230</v>
      </c>
      <c r="C92">
        <v>18554</v>
      </c>
      <c r="D92">
        <v>44296</v>
      </c>
      <c r="E92" s="2">
        <v>-0.329633333333333</v>
      </c>
      <c r="F92">
        <v>17.139593583299998</v>
      </c>
      <c r="G92" s="3">
        <v>4.7333333333333298</v>
      </c>
      <c r="H92">
        <v>0.72797421965254017</v>
      </c>
      <c r="I92">
        <v>0.6731956763260265</v>
      </c>
      <c r="J92">
        <v>181684</v>
      </c>
      <c r="K92">
        <v>1.0188059046260221</v>
      </c>
      <c r="L92" s="4">
        <v>81187</v>
      </c>
      <c r="M92">
        <v>78747</v>
      </c>
      <c r="N92" s="5">
        <v>79688.387779615092</v>
      </c>
      <c r="O92" s="5">
        <v>77293.42718023021</v>
      </c>
      <c r="P92" s="5">
        <v>0</v>
      </c>
      <c r="Q92">
        <f t="shared" si="10"/>
        <v>0.68748677959257454</v>
      </c>
      <c r="R92">
        <f t="shared" si="6"/>
        <v>1</v>
      </c>
      <c r="S92" s="3">
        <v>5.108746</v>
      </c>
      <c r="T92">
        <f t="shared" si="7"/>
        <v>0</v>
      </c>
      <c r="U92">
        <f t="shared" si="8"/>
        <v>4.1139154776955031</v>
      </c>
      <c r="V92">
        <f t="shared" si="9"/>
        <v>0</v>
      </c>
    </row>
    <row r="93" spans="1:22" x14ac:dyDescent="0.3">
      <c r="A93" s="1">
        <v>43009</v>
      </c>
      <c r="B93">
        <v>183673</v>
      </c>
      <c r="C93">
        <v>18847</v>
      </c>
      <c r="D93">
        <v>44383</v>
      </c>
      <c r="E93" s="2">
        <v>-0.32879999999999998</v>
      </c>
      <c r="F93">
        <v>17.164487833299997</v>
      </c>
      <c r="G93" s="3">
        <v>4.43333333333333</v>
      </c>
      <c r="H93">
        <v>0.79185644515173137</v>
      </c>
      <c r="I93">
        <v>0.69239183877692834</v>
      </c>
      <c r="J93">
        <v>182753</v>
      </c>
      <c r="K93">
        <v>1.0236942827742781</v>
      </c>
      <c r="L93" s="4">
        <v>82818</v>
      </c>
      <c r="M93">
        <v>78805</v>
      </c>
      <c r="N93" s="5">
        <v>80901.106310331088</v>
      </c>
      <c r="O93" s="5">
        <v>76980.990639542622</v>
      </c>
      <c r="P93" s="5">
        <v>0</v>
      </c>
      <c r="Q93">
        <f t="shared" si="10"/>
        <v>0.59873451923536369</v>
      </c>
      <c r="R93">
        <f t="shared" si="6"/>
        <v>1</v>
      </c>
      <c r="S93" s="3">
        <v>4.9298859999999998</v>
      </c>
      <c r="T93">
        <f t="shared" si="7"/>
        <v>0</v>
      </c>
      <c r="U93">
        <f t="shared" si="8"/>
        <v>4.1383637879368225</v>
      </c>
      <c r="V93">
        <f t="shared" si="9"/>
        <v>0</v>
      </c>
    </row>
    <row r="94" spans="1:22" x14ac:dyDescent="0.3">
      <c r="A94" s="1">
        <v>43101</v>
      </c>
      <c r="B94">
        <v>184513</v>
      </c>
      <c r="C94">
        <v>18995</v>
      </c>
      <c r="D94">
        <v>44650</v>
      </c>
      <c r="E94" s="2">
        <v>-0.32829999999999998</v>
      </c>
      <c r="F94">
        <v>17.189507249999998</v>
      </c>
      <c r="G94" s="3">
        <v>4.06666666666667</v>
      </c>
      <c r="H94">
        <v>0.45733450207706089</v>
      </c>
      <c r="I94">
        <v>0.56046568397974927</v>
      </c>
      <c r="J94">
        <v>183762</v>
      </c>
      <c r="K94">
        <v>1.034967725851295</v>
      </c>
      <c r="L94" s="4">
        <v>83851</v>
      </c>
      <c r="M94">
        <v>79939</v>
      </c>
      <c r="N94" s="5">
        <v>81017.985300971384</v>
      </c>
      <c r="O94" s="5">
        <v>77238.157290602991</v>
      </c>
      <c r="P94" s="5">
        <v>0</v>
      </c>
      <c r="Q94">
        <f t="shared" si="10"/>
        <v>0.58424850586866139</v>
      </c>
      <c r="R94">
        <f t="shared" si="6"/>
        <v>1</v>
      </c>
      <c r="S94" s="3">
        <v>4.7534749999999999</v>
      </c>
      <c r="T94">
        <f t="shared" si="7"/>
        <v>0</v>
      </c>
      <c r="U94">
        <f t="shared" si="8"/>
        <v>4.132430011198208</v>
      </c>
      <c r="V94">
        <f t="shared" si="9"/>
        <v>0</v>
      </c>
    </row>
    <row r="95" spans="1:22" x14ac:dyDescent="0.3">
      <c r="A95" s="1">
        <v>43191</v>
      </c>
      <c r="B95">
        <v>185627</v>
      </c>
      <c r="C95">
        <v>18917</v>
      </c>
      <c r="D95">
        <v>44823</v>
      </c>
      <c r="E95" s="2">
        <v>-0.32523333333333299</v>
      </c>
      <c r="F95">
        <v>17.214777000000002</v>
      </c>
      <c r="G95" s="3">
        <v>3.9</v>
      </c>
      <c r="H95">
        <v>0.60375149718448018</v>
      </c>
      <c r="I95">
        <v>0.49614455832185228</v>
      </c>
      <c r="J95">
        <v>184686</v>
      </c>
      <c r="K95">
        <v>1.0356198182376486</v>
      </c>
      <c r="L95" s="4">
        <v>84296</v>
      </c>
      <c r="M95">
        <v>81176</v>
      </c>
      <c r="N95" s="5">
        <v>81396.665567340649</v>
      </c>
      <c r="O95" s="5">
        <v>78383.976986979746</v>
      </c>
      <c r="P95" s="5">
        <v>1</v>
      </c>
      <c r="Q95">
        <f t="shared" si="10"/>
        <v>0.53081037286425292</v>
      </c>
      <c r="R95">
        <f t="shared" si="6"/>
        <v>1</v>
      </c>
      <c r="S95" s="3">
        <v>4.5811979999999997</v>
      </c>
      <c r="T95">
        <f t="shared" si="7"/>
        <v>0</v>
      </c>
      <c r="U95">
        <f t="shared" si="8"/>
        <v>4.1413336902929307</v>
      </c>
      <c r="V95">
        <f t="shared" si="9"/>
        <v>0</v>
      </c>
    </row>
    <row r="96" spans="1:22" x14ac:dyDescent="0.3">
      <c r="A96" s="1">
        <v>43282</v>
      </c>
      <c r="B96">
        <v>186038</v>
      </c>
      <c r="C96">
        <v>19051</v>
      </c>
      <c r="D96">
        <v>44823</v>
      </c>
      <c r="E96" s="2">
        <v>-0.31950000000000001</v>
      </c>
      <c r="F96">
        <v>17.240046750000001</v>
      </c>
      <c r="G96" s="3">
        <v>3.8</v>
      </c>
      <c r="H96">
        <v>0.22141175583293379</v>
      </c>
      <c r="I96">
        <v>0.43916838904909988</v>
      </c>
      <c r="J96">
        <v>185495</v>
      </c>
      <c r="K96">
        <v>1.0457433427579312</v>
      </c>
      <c r="L96" s="4">
        <v>85672</v>
      </c>
      <c r="M96">
        <v>81768</v>
      </c>
      <c r="N96" s="5">
        <v>81924.499537389231</v>
      </c>
      <c r="O96" s="5">
        <v>78191.269938524158</v>
      </c>
      <c r="P96" s="5">
        <v>1</v>
      </c>
      <c r="Q96">
        <f t="shared" si="10"/>
        <v>0.47787223851062788</v>
      </c>
      <c r="R96">
        <f t="shared" si="6"/>
        <v>1</v>
      </c>
      <c r="S96" s="3">
        <v>4.4143119999999998</v>
      </c>
      <c r="T96">
        <f t="shared" si="7"/>
        <v>0</v>
      </c>
      <c r="U96">
        <f t="shared" si="8"/>
        <v>4.150503089931509</v>
      </c>
      <c r="V96">
        <f t="shared" si="9"/>
        <v>0</v>
      </c>
    </row>
    <row r="97" spans="1:22" x14ac:dyDescent="0.3">
      <c r="A97" s="1">
        <v>43374</v>
      </c>
      <c r="B97">
        <v>186794</v>
      </c>
      <c r="C97">
        <v>19099</v>
      </c>
      <c r="D97">
        <v>45061</v>
      </c>
      <c r="E97" s="2">
        <v>-0.31533333333333302</v>
      </c>
      <c r="F97">
        <v>17.265316500000001</v>
      </c>
      <c r="G97" s="3">
        <v>3.6</v>
      </c>
      <c r="H97">
        <v>0.40636859136305487</v>
      </c>
      <c r="I97">
        <v>0.41918294446912052</v>
      </c>
      <c r="J97">
        <v>186156</v>
      </c>
      <c r="K97">
        <v>1.0525391607867491</v>
      </c>
      <c r="L97" s="4">
        <v>84639</v>
      </c>
      <c r="M97">
        <v>84005</v>
      </c>
      <c r="N97" s="5">
        <v>80414.110137939439</v>
      </c>
      <c r="O97" s="5">
        <v>79811.757253011063</v>
      </c>
      <c r="P97" s="5">
        <v>1</v>
      </c>
      <c r="Q97">
        <f t="shared" si="10"/>
        <v>0.41206261723693888</v>
      </c>
      <c r="R97">
        <f t="shared" si="6"/>
        <v>1</v>
      </c>
      <c r="S97" s="3">
        <v>4.253647</v>
      </c>
      <c r="T97">
        <f t="shared" si="7"/>
        <v>0</v>
      </c>
      <c r="U97">
        <f t="shared" si="8"/>
        <v>4.1453585140143359</v>
      </c>
      <c r="V97">
        <f t="shared" si="9"/>
        <v>0</v>
      </c>
    </row>
    <row r="98" spans="1:22" x14ac:dyDescent="0.3">
      <c r="A98" s="1">
        <v>43466</v>
      </c>
      <c r="B98">
        <v>187741</v>
      </c>
      <c r="C98">
        <v>19158</v>
      </c>
      <c r="D98">
        <v>45362</v>
      </c>
      <c r="E98" s="2">
        <v>-0.30853333333333299</v>
      </c>
      <c r="F98">
        <v>17.292614833299996</v>
      </c>
      <c r="G98" s="3">
        <v>3.43333333333333</v>
      </c>
      <c r="H98">
        <v>0.50697559878796961</v>
      </c>
      <c r="I98">
        <v>0.36467046427940619</v>
      </c>
      <c r="J98">
        <v>186632</v>
      </c>
      <c r="K98">
        <v>1.0626820992750652</v>
      </c>
      <c r="L98" s="4">
        <v>88317</v>
      </c>
      <c r="M98">
        <v>84348</v>
      </c>
      <c r="N98" s="5">
        <v>83107.638738102032</v>
      </c>
      <c r="O98" s="5">
        <v>79372.749439874882</v>
      </c>
      <c r="P98" s="5">
        <v>1</v>
      </c>
      <c r="Q98">
        <f t="shared" si="10"/>
        <v>0.41149380272946839</v>
      </c>
      <c r="R98">
        <f t="shared" si="6"/>
        <v>1</v>
      </c>
      <c r="S98" s="3">
        <v>4.0996519999999999</v>
      </c>
      <c r="T98">
        <f t="shared" si="7"/>
        <v>0</v>
      </c>
      <c r="U98">
        <f t="shared" si="8"/>
        <v>4.1387284511264939</v>
      </c>
      <c r="V98">
        <f t="shared" si="9"/>
        <v>0</v>
      </c>
    </row>
    <row r="99" spans="1:22" x14ac:dyDescent="0.3">
      <c r="A99" s="1">
        <v>43556</v>
      </c>
      <c r="B99">
        <v>188412</v>
      </c>
      <c r="C99">
        <v>19401</v>
      </c>
      <c r="D99">
        <v>45433</v>
      </c>
      <c r="E99" s="2">
        <v>-0.31709999999999999</v>
      </c>
      <c r="F99">
        <v>17.323970333299997</v>
      </c>
      <c r="G99" s="3">
        <v>3.3333333333333299</v>
      </c>
      <c r="H99">
        <v>0.35740727917716431</v>
      </c>
      <c r="I99">
        <v>0.41105867321777295</v>
      </c>
      <c r="J99">
        <v>186883</v>
      </c>
      <c r="K99">
        <v>1.0689340381716663</v>
      </c>
      <c r="L99" s="4">
        <v>87786</v>
      </c>
      <c r="M99">
        <v>84303</v>
      </c>
      <c r="N99" s="5">
        <v>82124.805521350543</v>
      </c>
      <c r="O99" s="5">
        <v>78866.419245283018</v>
      </c>
      <c r="P99" s="5">
        <v>1</v>
      </c>
      <c r="Q99">
        <f t="shared" si="10"/>
        <v>0.11173989390799489</v>
      </c>
      <c r="R99">
        <f t="shared" si="6"/>
        <v>1</v>
      </c>
      <c r="S99" s="3">
        <v>3.9523640000000002</v>
      </c>
      <c r="T99">
        <f t="shared" si="7"/>
        <v>0</v>
      </c>
      <c r="U99">
        <f t="shared" si="8"/>
        <v>4.1470296920740433</v>
      </c>
      <c r="V99">
        <f t="shared" si="9"/>
        <v>0</v>
      </c>
    </row>
    <row r="100" spans="1:22" x14ac:dyDescent="0.3">
      <c r="A100" s="1">
        <v>43647</v>
      </c>
      <c r="B100">
        <v>189036</v>
      </c>
      <c r="C100">
        <v>19423</v>
      </c>
      <c r="D100">
        <v>45621</v>
      </c>
      <c r="E100" s="2">
        <v>-0.39673333333333299</v>
      </c>
      <c r="F100">
        <v>17.355325833299997</v>
      </c>
      <c r="G100" s="3">
        <v>3.4666666666666699</v>
      </c>
      <c r="H100">
        <v>0.33118909623590853</v>
      </c>
      <c r="I100">
        <v>3.0879782031995172E-2</v>
      </c>
      <c r="J100">
        <v>186865</v>
      </c>
      <c r="K100">
        <v>1.0768107662032629</v>
      </c>
      <c r="L100" s="4">
        <v>88514</v>
      </c>
      <c r="M100">
        <v>85748</v>
      </c>
      <c r="N100" s="5">
        <v>82200.143960384361</v>
      </c>
      <c r="O100" s="5">
        <v>79631.447503389732</v>
      </c>
      <c r="P100" s="5">
        <v>1</v>
      </c>
      <c r="Q100">
        <f t="shared" si="10"/>
        <v>-1.140157887101662</v>
      </c>
      <c r="R100">
        <f t="shared" si="6"/>
        <v>1</v>
      </c>
      <c r="S100" s="3">
        <v>3.811404</v>
      </c>
      <c r="T100">
        <f t="shared" si="7"/>
        <v>0</v>
      </c>
      <c r="U100">
        <f t="shared" si="8"/>
        <v>4.1436180706253696</v>
      </c>
      <c r="V100">
        <f t="shared" si="9"/>
        <v>0</v>
      </c>
    </row>
    <row r="101" spans="1:22" x14ac:dyDescent="0.3">
      <c r="A101" s="1">
        <v>43739</v>
      </c>
      <c r="B101">
        <v>189893</v>
      </c>
      <c r="C101">
        <v>19611</v>
      </c>
      <c r="D101">
        <v>45774</v>
      </c>
      <c r="E101" s="2">
        <v>-0.40296666666666697</v>
      </c>
      <c r="F101">
        <v>17.386681333299997</v>
      </c>
      <c r="G101" s="3">
        <v>3.4</v>
      </c>
      <c r="H101">
        <v>0.45335280052476779</v>
      </c>
      <c r="I101">
        <v>-1.7788898799725317</v>
      </c>
      <c r="J101">
        <v>186529</v>
      </c>
      <c r="K101">
        <v>1.0833890664742776</v>
      </c>
      <c r="L101" s="4">
        <v>90058</v>
      </c>
      <c r="M101">
        <v>85636</v>
      </c>
      <c r="N101" s="5">
        <v>83126.185030720182</v>
      </c>
      <c r="O101" s="5">
        <v>79044.548860631519</v>
      </c>
      <c r="P101" s="5">
        <v>1</v>
      </c>
      <c r="Q101">
        <f t="shared" si="10"/>
        <v>-9.0772705913088655E-2</v>
      </c>
      <c r="R101">
        <f t="shared" si="6"/>
        <v>1</v>
      </c>
      <c r="S101" s="3">
        <v>3.6760039999999998</v>
      </c>
      <c r="T101">
        <f t="shared" si="7"/>
        <v>0</v>
      </c>
      <c r="U101">
        <f t="shared" si="8"/>
        <v>4.1484904094027177</v>
      </c>
      <c r="V101">
        <f t="shared" si="9"/>
        <v>0</v>
      </c>
    </row>
    <row r="102" spans="1:22" x14ac:dyDescent="0.3">
      <c r="A102" s="1">
        <v>43831</v>
      </c>
      <c r="B102">
        <v>187055</v>
      </c>
      <c r="C102">
        <v>19179</v>
      </c>
      <c r="D102">
        <v>45098</v>
      </c>
      <c r="E102" s="2">
        <v>-0.40550000000000003</v>
      </c>
      <c r="F102">
        <v>17.407585000000001</v>
      </c>
      <c r="G102" s="3">
        <v>2.93333333333333</v>
      </c>
      <c r="H102">
        <v>-1.4945258645658344</v>
      </c>
      <c r="I102">
        <v>-0.299958363871351</v>
      </c>
      <c r="J102">
        <v>185823</v>
      </c>
      <c r="K102">
        <v>1.0899361150463767</v>
      </c>
      <c r="L102" s="4">
        <v>88592</v>
      </c>
      <c r="M102">
        <v>87554</v>
      </c>
      <c r="N102" s="5">
        <v>81281.828152130198</v>
      </c>
      <c r="O102" s="5">
        <v>80329.478756903642</v>
      </c>
      <c r="P102" s="5">
        <v>0</v>
      </c>
      <c r="Q102">
        <f t="shared" si="10"/>
        <v>-0.18117708891317916</v>
      </c>
      <c r="R102">
        <f t="shared" si="6"/>
        <v>1</v>
      </c>
      <c r="S102" s="3">
        <v>3.5451800000000002</v>
      </c>
      <c r="T102">
        <f t="shared" si="7"/>
        <v>0</v>
      </c>
      <c r="U102">
        <f t="shared" si="8"/>
        <v>4.1477449110825306</v>
      </c>
      <c r="V102">
        <f t="shared" si="9"/>
        <v>0</v>
      </c>
    </row>
    <row r="103" spans="1:22" x14ac:dyDescent="0.3">
      <c r="A103" s="1">
        <v>43922</v>
      </c>
      <c r="B103">
        <v>171077</v>
      </c>
      <c r="C103">
        <v>17514</v>
      </c>
      <c r="D103">
        <v>43716</v>
      </c>
      <c r="E103" s="2">
        <v>-0.30066666666666703</v>
      </c>
      <c r="F103">
        <v>17.348338469816902</v>
      </c>
      <c r="G103" s="3">
        <v>3.7666666666666702</v>
      </c>
      <c r="H103">
        <v>-8.5418727112346637</v>
      </c>
      <c r="I103">
        <v>-0.39136719956106514</v>
      </c>
      <c r="J103">
        <v>184687</v>
      </c>
      <c r="K103">
        <v>1.0908713620182724</v>
      </c>
      <c r="L103" s="4">
        <v>81702</v>
      </c>
      <c r="M103">
        <v>100008</v>
      </c>
      <c r="N103" s="5">
        <v>74896.090267544729</v>
      </c>
      <c r="O103" s="5">
        <v>91677.170638131429</v>
      </c>
      <c r="P103" s="5">
        <v>1</v>
      </c>
      <c r="Q103">
        <f t="shared" si="10"/>
        <v>-0.27094115026156956</v>
      </c>
      <c r="R103">
        <f t="shared" si="6"/>
        <v>1</v>
      </c>
      <c r="S103" s="3">
        <v>3.4177789999999999</v>
      </c>
      <c r="T103">
        <f t="shared" si="7"/>
        <v>0</v>
      </c>
      <c r="U103">
        <f t="shared" si="8"/>
        <v>3.9133726781956266</v>
      </c>
      <c r="V103">
        <f t="shared" si="9"/>
        <v>0</v>
      </c>
    </row>
    <row r="104" spans="1:22" x14ac:dyDescent="0.3">
      <c r="A104" s="1">
        <v>44013</v>
      </c>
      <c r="B104">
        <v>184339</v>
      </c>
      <c r="C104">
        <v>19293</v>
      </c>
      <c r="D104">
        <v>46846</v>
      </c>
      <c r="E104" s="2">
        <v>-0.471733333333333</v>
      </c>
      <c r="F104">
        <v>17.3666608149186</v>
      </c>
      <c r="G104" s="3">
        <v>4.5</v>
      </c>
      <c r="H104">
        <v>7.7520648596830668</v>
      </c>
      <c r="I104">
        <v>-0.60254719958252323</v>
      </c>
      <c r="J104">
        <v>183060</v>
      </c>
      <c r="K104">
        <v>1.101600854946593</v>
      </c>
      <c r="L104" s="4">
        <v>88136</v>
      </c>
      <c r="M104">
        <v>95028</v>
      </c>
      <c r="N104" s="5">
        <v>80007.200070912208</v>
      </c>
      <c r="O104" s="5">
        <v>86263.549608997972</v>
      </c>
      <c r="P104" s="5">
        <v>1</v>
      </c>
      <c r="Q104">
        <f t="shared" si="10"/>
        <v>-0.39136719956106514</v>
      </c>
      <c r="R104">
        <f t="shared" si="6"/>
        <v>1</v>
      </c>
      <c r="S104" s="3">
        <v>3.2922609999999999</v>
      </c>
      <c r="T104">
        <f t="shared" si="7"/>
        <v>0</v>
      </c>
      <c r="U104">
        <f t="shared" si="8"/>
        <v>3.9349997865346027</v>
      </c>
      <c r="V104">
        <f t="shared" si="9"/>
        <v>0</v>
      </c>
    </row>
    <row r="105" spans="1:22" x14ac:dyDescent="0.3">
      <c r="A105" s="1">
        <v>44105</v>
      </c>
      <c r="B105">
        <v>184107</v>
      </c>
      <c r="C105">
        <v>18677</v>
      </c>
      <c r="D105">
        <v>46813</v>
      </c>
      <c r="E105" s="2">
        <v>-0.52270000000000005</v>
      </c>
      <c r="F105">
        <v>17.384983160020298</v>
      </c>
      <c r="G105" s="3">
        <v>4.06666666666667</v>
      </c>
      <c r="H105">
        <v>-0.12585508221266253</v>
      </c>
      <c r="I105">
        <v>-0.30522097792141983</v>
      </c>
      <c r="J105">
        <v>180875</v>
      </c>
      <c r="K105">
        <v>1.1131407279462486</v>
      </c>
      <c r="L105" s="4">
        <v>92343</v>
      </c>
      <c r="M105">
        <v>101846</v>
      </c>
      <c r="N105" s="5">
        <v>82957.165865607487</v>
      </c>
      <c r="O105" s="5">
        <v>91494.271517588335</v>
      </c>
      <c r="P105" s="5">
        <v>1</v>
      </c>
      <c r="Q105">
        <f t="shared" si="10"/>
        <v>-0.60254719958252323</v>
      </c>
      <c r="R105">
        <f t="shared" si="6"/>
        <v>1</v>
      </c>
      <c r="S105" s="3">
        <v>3.1673070000000001</v>
      </c>
      <c r="T105">
        <f t="shared" si="7"/>
        <v>0</v>
      </c>
      <c r="U105">
        <f t="shared" si="8"/>
        <v>3.932817807019418</v>
      </c>
      <c r="V105">
        <f t="shared" si="9"/>
        <v>0</v>
      </c>
    </row>
    <row r="107" spans="1:22" x14ac:dyDescent="0.3">
      <c r="B107" s="3"/>
    </row>
    <row r="108" spans="1:22" x14ac:dyDescent="0.3">
      <c r="B108" s="3"/>
    </row>
    <row r="109" spans="1:22" x14ac:dyDescent="0.3">
      <c r="B109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2508-2654-4EFA-834E-9E3BB57A6922}">
  <dimension ref="A1:F105"/>
  <sheetViews>
    <sheetView workbookViewId="0">
      <selection activeCell="F1" sqref="F1"/>
    </sheetView>
  </sheetViews>
  <sheetFormatPr defaultRowHeight="14.4" x14ac:dyDescent="0.3"/>
  <cols>
    <col min="1" max="1" width="10.5546875" bestFit="1" customWidth="1"/>
    <col min="3" max="3" width="15.88671875" bestFit="1" customWidth="1"/>
    <col min="4" max="4" width="19.33203125" bestFit="1" customWidth="1"/>
    <col min="5" max="5" width="13.109375" bestFit="1" customWidth="1"/>
  </cols>
  <sheetData>
    <row r="1" spans="1:6" x14ac:dyDescent="0.3">
      <c r="A1" t="s">
        <v>4</v>
      </c>
      <c r="B1" t="s">
        <v>7</v>
      </c>
      <c r="C1" t="s">
        <v>1</v>
      </c>
      <c r="D1" t="s">
        <v>0</v>
      </c>
      <c r="E1" t="s">
        <v>3</v>
      </c>
      <c r="F1" t="s">
        <v>2</v>
      </c>
    </row>
    <row r="2" spans="1:6" x14ac:dyDescent="0.3">
      <c r="A2" s="1">
        <v>34700</v>
      </c>
      <c r="B2">
        <v>161241</v>
      </c>
      <c r="C2">
        <v>13310</v>
      </c>
      <c r="D2">
        <v>28035</v>
      </c>
      <c r="E2">
        <v>5.13</v>
      </c>
      <c r="F2">
        <v>116638</v>
      </c>
    </row>
    <row r="3" spans="1:6" x14ac:dyDescent="0.3">
      <c r="A3" s="1">
        <v>34790</v>
      </c>
      <c r="B3">
        <v>164687</v>
      </c>
      <c r="C3">
        <v>12376</v>
      </c>
      <c r="D3">
        <v>29418</v>
      </c>
      <c r="E3">
        <v>4.4866666669999997</v>
      </c>
      <c r="F3">
        <v>116624</v>
      </c>
    </row>
    <row r="4" spans="1:6" x14ac:dyDescent="0.3">
      <c r="A4" s="1">
        <v>34881</v>
      </c>
      <c r="B4">
        <v>159766</v>
      </c>
      <c r="C4">
        <v>13614</v>
      </c>
      <c r="D4">
        <v>26788</v>
      </c>
      <c r="E4">
        <v>4.0666666669999998</v>
      </c>
      <c r="F4">
        <v>114315</v>
      </c>
    </row>
    <row r="5" spans="1:6" x14ac:dyDescent="0.3">
      <c r="A5" s="1">
        <v>34973</v>
      </c>
      <c r="B5">
        <v>169886</v>
      </c>
      <c r="C5">
        <v>13806</v>
      </c>
      <c r="D5">
        <v>28996</v>
      </c>
      <c r="E5">
        <v>3.806666667</v>
      </c>
      <c r="F5">
        <v>121939</v>
      </c>
    </row>
    <row r="6" spans="1:6" x14ac:dyDescent="0.3">
      <c r="A6" s="1">
        <v>35065</v>
      </c>
      <c r="B6">
        <v>166848</v>
      </c>
      <c r="C6">
        <v>14112</v>
      </c>
      <c r="D6">
        <v>27538</v>
      </c>
      <c r="E6">
        <v>3.1833333330000002</v>
      </c>
      <c r="F6">
        <v>119460</v>
      </c>
    </row>
    <row r="7" spans="1:6" x14ac:dyDescent="0.3">
      <c r="A7" s="1">
        <v>35156</v>
      </c>
      <c r="B7">
        <v>170353</v>
      </c>
      <c r="C7">
        <v>13287</v>
      </c>
      <c r="D7">
        <v>28951</v>
      </c>
      <c r="E7">
        <v>2.846666667</v>
      </c>
      <c r="F7">
        <v>121240</v>
      </c>
    </row>
    <row r="8" spans="1:6" x14ac:dyDescent="0.3">
      <c r="A8" s="1">
        <v>35247</v>
      </c>
      <c r="B8">
        <v>167541</v>
      </c>
      <c r="C8">
        <v>14303</v>
      </c>
      <c r="D8">
        <v>26493</v>
      </c>
      <c r="E8">
        <v>2.9666666670000001</v>
      </c>
      <c r="F8">
        <v>118805</v>
      </c>
    </row>
    <row r="9" spans="1:6" x14ac:dyDescent="0.3">
      <c r="A9" s="1">
        <v>35339</v>
      </c>
      <c r="B9">
        <v>177729</v>
      </c>
      <c r="C9">
        <v>14872</v>
      </c>
      <c r="D9">
        <v>28850</v>
      </c>
      <c r="E9">
        <v>2.9933333329999998</v>
      </c>
      <c r="F9">
        <v>126417</v>
      </c>
    </row>
    <row r="10" spans="1:6" x14ac:dyDescent="0.3">
      <c r="A10" s="1">
        <v>35431</v>
      </c>
      <c r="B10">
        <v>175461</v>
      </c>
      <c r="C10">
        <v>14594</v>
      </c>
      <c r="D10">
        <v>28428</v>
      </c>
      <c r="E10">
        <v>3.08</v>
      </c>
      <c r="F10">
        <v>124032</v>
      </c>
    </row>
    <row r="11" spans="1:6" x14ac:dyDescent="0.3">
      <c r="A11" s="1">
        <v>35521</v>
      </c>
      <c r="B11">
        <v>182683</v>
      </c>
      <c r="C11">
        <v>13682</v>
      </c>
      <c r="D11">
        <v>29791</v>
      </c>
      <c r="E11">
        <v>3.2166666670000001</v>
      </c>
      <c r="F11">
        <v>126411</v>
      </c>
    </row>
    <row r="12" spans="1:6" x14ac:dyDescent="0.3">
      <c r="A12" s="1">
        <v>35612</v>
      </c>
      <c r="B12">
        <v>179406</v>
      </c>
      <c r="C12">
        <v>14560</v>
      </c>
      <c r="D12">
        <v>27355</v>
      </c>
      <c r="E12">
        <v>3.3666666670000001</v>
      </c>
      <c r="F12">
        <v>123968</v>
      </c>
    </row>
    <row r="13" spans="1:6" x14ac:dyDescent="0.3">
      <c r="A13" s="1">
        <v>35704</v>
      </c>
      <c r="B13">
        <v>189728</v>
      </c>
      <c r="C13">
        <v>15506</v>
      </c>
      <c r="D13">
        <v>29823</v>
      </c>
      <c r="E13">
        <v>3.673333333</v>
      </c>
      <c r="F13">
        <v>132540</v>
      </c>
    </row>
    <row r="14" spans="1:6" x14ac:dyDescent="0.3">
      <c r="A14" s="1">
        <v>35796</v>
      </c>
      <c r="B14">
        <v>188953</v>
      </c>
      <c r="C14">
        <v>15324</v>
      </c>
      <c r="D14">
        <v>29513</v>
      </c>
      <c r="E14">
        <v>3.4566666669999999</v>
      </c>
      <c r="F14">
        <v>131237</v>
      </c>
    </row>
    <row r="15" spans="1:6" x14ac:dyDescent="0.3">
      <c r="A15" s="1">
        <v>35886</v>
      </c>
      <c r="B15">
        <v>192411</v>
      </c>
      <c r="C15">
        <v>14159</v>
      </c>
      <c r="D15">
        <v>31031</v>
      </c>
      <c r="E15">
        <v>3.576666667</v>
      </c>
      <c r="F15">
        <v>132221</v>
      </c>
    </row>
    <row r="16" spans="1:6" x14ac:dyDescent="0.3">
      <c r="A16" s="1">
        <v>35977</v>
      </c>
      <c r="B16">
        <v>189196</v>
      </c>
      <c r="C16">
        <v>15327</v>
      </c>
      <c r="D16">
        <v>28512</v>
      </c>
      <c r="E16">
        <v>3.43</v>
      </c>
      <c r="F16">
        <v>129073</v>
      </c>
    </row>
    <row r="17" spans="1:6" x14ac:dyDescent="0.3">
      <c r="A17" s="1">
        <v>36069</v>
      </c>
      <c r="B17">
        <v>200026</v>
      </c>
      <c r="C17">
        <v>16476</v>
      </c>
      <c r="D17">
        <v>30955</v>
      </c>
      <c r="E17" s="2">
        <v>3.3566666669999998</v>
      </c>
      <c r="F17">
        <v>138087</v>
      </c>
    </row>
    <row r="18" spans="1:6" x14ac:dyDescent="0.3">
      <c r="A18" s="1">
        <v>36161</v>
      </c>
      <c r="B18">
        <v>198828</v>
      </c>
      <c r="C18">
        <v>16462</v>
      </c>
      <c r="D18">
        <v>30126</v>
      </c>
      <c r="E18" s="2">
        <v>3.09073333333333</v>
      </c>
      <c r="F18">
        <v>136954</v>
      </c>
    </row>
    <row r="19" spans="1:6" x14ac:dyDescent="0.3">
      <c r="A19" s="1">
        <v>36251</v>
      </c>
      <c r="B19">
        <v>204473</v>
      </c>
      <c r="C19">
        <v>15441</v>
      </c>
      <c r="D19">
        <v>31617</v>
      </c>
      <c r="E19" s="2">
        <v>2.6340666666666701</v>
      </c>
      <c r="F19">
        <v>138371</v>
      </c>
    </row>
    <row r="20" spans="1:6" x14ac:dyDescent="0.3">
      <c r="A20" s="1">
        <v>36342</v>
      </c>
      <c r="B20">
        <v>201961</v>
      </c>
      <c r="C20">
        <v>16301</v>
      </c>
      <c r="D20">
        <v>29057</v>
      </c>
      <c r="E20" s="2">
        <v>2.6993999999999998</v>
      </c>
      <c r="F20">
        <v>135498</v>
      </c>
    </row>
    <row r="21" spans="1:6" x14ac:dyDescent="0.3">
      <c r="A21" s="1">
        <v>36434</v>
      </c>
      <c r="B21">
        <v>216783</v>
      </c>
      <c r="C21">
        <v>17704</v>
      </c>
      <c r="D21">
        <v>31831</v>
      </c>
      <c r="E21" s="2">
        <v>3.4298000000000002</v>
      </c>
      <c r="F21">
        <v>146497</v>
      </c>
    </row>
    <row r="22" spans="1:6" x14ac:dyDescent="0.3">
      <c r="A22" s="1">
        <v>36526</v>
      </c>
      <c r="B22">
        <v>214372</v>
      </c>
      <c r="C22">
        <v>17466</v>
      </c>
      <c r="D22">
        <v>30945</v>
      </c>
      <c r="E22" s="2">
        <v>3.5423</v>
      </c>
      <c r="F22">
        <v>144195</v>
      </c>
    </row>
    <row r="23" spans="1:6" x14ac:dyDescent="0.3">
      <c r="A23" s="1">
        <v>36617</v>
      </c>
      <c r="B23">
        <v>220050</v>
      </c>
      <c r="C23">
        <v>16440</v>
      </c>
      <c r="D23">
        <v>32786</v>
      </c>
      <c r="E23" s="2">
        <v>4.2629999999999999</v>
      </c>
      <c r="F23">
        <v>145137</v>
      </c>
    </row>
    <row r="24" spans="1:6" x14ac:dyDescent="0.3">
      <c r="A24" s="1">
        <v>36708</v>
      </c>
      <c r="B24">
        <v>213789</v>
      </c>
      <c r="C24">
        <v>15242</v>
      </c>
      <c r="D24">
        <v>30092</v>
      </c>
      <c r="E24" s="2">
        <v>4.7375999999999996</v>
      </c>
      <c r="F24">
        <v>140451</v>
      </c>
    </row>
    <row r="25" spans="1:6" x14ac:dyDescent="0.3">
      <c r="A25" s="1">
        <v>36800</v>
      </c>
      <c r="B25">
        <v>228835</v>
      </c>
      <c r="C25">
        <v>18222</v>
      </c>
      <c r="D25">
        <v>32856</v>
      </c>
      <c r="E25" s="2">
        <v>5.0241666666666696</v>
      </c>
      <c r="F25">
        <v>150941</v>
      </c>
    </row>
    <row r="26" spans="1:6" x14ac:dyDescent="0.3">
      <c r="A26" s="1">
        <v>36892</v>
      </c>
      <c r="B26">
        <v>223983</v>
      </c>
      <c r="C26">
        <v>17477</v>
      </c>
      <c r="D26">
        <v>32414</v>
      </c>
      <c r="E26" s="2">
        <v>4.7450333333333301</v>
      </c>
      <c r="F26">
        <v>148200</v>
      </c>
    </row>
    <row r="27" spans="1:6" x14ac:dyDescent="0.3">
      <c r="A27" s="1">
        <v>36982</v>
      </c>
      <c r="B27">
        <v>226880</v>
      </c>
      <c r="C27">
        <v>16834</v>
      </c>
      <c r="D27">
        <v>34365</v>
      </c>
      <c r="E27" s="2">
        <v>4.5907666666666698</v>
      </c>
      <c r="F27">
        <v>149408</v>
      </c>
    </row>
    <row r="28" spans="1:6" x14ac:dyDescent="0.3">
      <c r="A28" s="1">
        <v>37073</v>
      </c>
      <c r="B28">
        <v>218894</v>
      </c>
      <c r="C28">
        <v>15756</v>
      </c>
      <c r="D28">
        <v>31298</v>
      </c>
      <c r="E28" s="2">
        <v>4.2678333333333303</v>
      </c>
      <c r="F28">
        <v>143558</v>
      </c>
    </row>
    <row r="29" spans="1:6" x14ac:dyDescent="0.3">
      <c r="A29" s="1">
        <v>37165</v>
      </c>
      <c r="B29">
        <v>228229</v>
      </c>
      <c r="C29">
        <v>18673</v>
      </c>
      <c r="D29">
        <v>34301</v>
      </c>
      <c r="E29" s="2">
        <v>3.4434999999999998</v>
      </c>
      <c r="F29">
        <v>153077</v>
      </c>
    </row>
    <row r="30" spans="1:6" x14ac:dyDescent="0.3">
      <c r="A30" s="1">
        <v>37257</v>
      </c>
      <c r="B30">
        <v>221644</v>
      </c>
      <c r="C30">
        <v>18217</v>
      </c>
      <c r="D30">
        <v>33528</v>
      </c>
      <c r="E30" s="2">
        <v>3.3622333333333301</v>
      </c>
      <c r="F30">
        <v>148325</v>
      </c>
    </row>
    <row r="31" spans="1:6" x14ac:dyDescent="0.3">
      <c r="A31" s="1">
        <v>37347</v>
      </c>
      <c r="B31">
        <v>227510</v>
      </c>
      <c r="C31">
        <v>16866</v>
      </c>
      <c r="D31">
        <v>36108</v>
      </c>
      <c r="E31" s="2">
        <v>3.4460000000000002</v>
      </c>
      <c r="F31">
        <v>149889</v>
      </c>
    </row>
    <row r="32" spans="1:6" x14ac:dyDescent="0.3">
      <c r="A32" s="1">
        <v>37438</v>
      </c>
      <c r="B32">
        <v>220410</v>
      </c>
      <c r="C32">
        <v>15337</v>
      </c>
      <c r="D32">
        <v>32737</v>
      </c>
      <c r="E32" s="2">
        <v>3.3573333333333299</v>
      </c>
      <c r="F32">
        <v>144446</v>
      </c>
    </row>
    <row r="33" spans="1:6" x14ac:dyDescent="0.3">
      <c r="A33" s="1">
        <v>37530</v>
      </c>
      <c r="B33">
        <v>230552</v>
      </c>
      <c r="C33">
        <v>18608</v>
      </c>
      <c r="D33">
        <v>35777</v>
      </c>
      <c r="E33" s="2">
        <v>3.1088</v>
      </c>
      <c r="F33">
        <v>152870</v>
      </c>
    </row>
    <row r="34" spans="1:6" x14ac:dyDescent="0.3">
      <c r="A34" s="1">
        <v>37622</v>
      </c>
      <c r="B34">
        <v>224440</v>
      </c>
      <c r="C34">
        <v>17733</v>
      </c>
      <c r="D34">
        <v>34621</v>
      </c>
      <c r="E34" s="2">
        <v>2.6831</v>
      </c>
      <c r="F34">
        <v>149303</v>
      </c>
    </row>
    <row r="35" spans="1:6" x14ac:dyDescent="0.3">
      <c r="A35" s="1">
        <v>37712</v>
      </c>
      <c r="B35">
        <v>227960</v>
      </c>
      <c r="C35">
        <v>17072</v>
      </c>
      <c r="D35">
        <v>36864</v>
      </c>
      <c r="E35" s="2">
        <v>2.3618999999999999</v>
      </c>
      <c r="F35">
        <v>149417</v>
      </c>
    </row>
    <row r="36" spans="1:6" x14ac:dyDescent="0.3">
      <c r="A36" s="1">
        <v>37803</v>
      </c>
      <c r="B36">
        <v>220493</v>
      </c>
      <c r="C36">
        <v>15761</v>
      </c>
      <c r="D36">
        <v>33474</v>
      </c>
      <c r="E36" s="2">
        <v>2.1392333333333302</v>
      </c>
      <c r="F36">
        <v>144122</v>
      </c>
    </row>
    <row r="37" spans="1:6" x14ac:dyDescent="0.3">
      <c r="A37" s="1">
        <v>37895</v>
      </c>
      <c r="B37">
        <v>234514</v>
      </c>
      <c r="C37">
        <v>18703</v>
      </c>
      <c r="D37">
        <v>37035</v>
      </c>
      <c r="E37" s="2">
        <v>2.14963333333333</v>
      </c>
      <c r="F37">
        <v>153626</v>
      </c>
    </row>
    <row r="38" spans="1:6" x14ac:dyDescent="0.3">
      <c r="A38" s="1">
        <v>37987</v>
      </c>
      <c r="B38">
        <v>227450</v>
      </c>
      <c r="C38">
        <v>17805</v>
      </c>
      <c r="D38">
        <v>33967</v>
      </c>
      <c r="E38" s="2">
        <v>2.06293333333333</v>
      </c>
      <c r="F38">
        <v>151286</v>
      </c>
    </row>
    <row r="39" spans="1:6" x14ac:dyDescent="0.3">
      <c r="A39" s="1">
        <v>38078</v>
      </c>
      <c r="B39">
        <v>235619</v>
      </c>
      <c r="C39">
        <v>17525</v>
      </c>
      <c r="D39">
        <v>36836</v>
      </c>
      <c r="E39" s="2">
        <v>2.08246666666667</v>
      </c>
      <c r="F39">
        <v>152426</v>
      </c>
    </row>
    <row r="40" spans="1:6" x14ac:dyDescent="0.3">
      <c r="A40" s="1">
        <v>38169</v>
      </c>
      <c r="B40">
        <v>229732</v>
      </c>
      <c r="C40">
        <v>15829</v>
      </c>
      <c r="D40">
        <v>33304</v>
      </c>
      <c r="E40" s="2">
        <v>2.1162999999999998</v>
      </c>
      <c r="F40">
        <v>147419</v>
      </c>
    </row>
    <row r="41" spans="1:6" x14ac:dyDescent="0.3">
      <c r="A41" s="1">
        <v>38261</v>
      </c>
      <c r="B41">
        <v>246279</v>
      </c>
      <c r="C41">
        <v>18988</v>
      </c>
      <c r="D41">
        <v>37218</v>
      </c>
      <c r="E41" s="2">
        <v>2.1636000000000002</v>
      </c>
      <c r="F41">
        <v>157166</v>
      </c>
    </row>
    <row r="42" spans="1:6" x14ac:dyDescent="0.3">
      <c r="A42" s="1">
        <v>38353</v>
      </c>
      <c r="B42">
        <v>233945</v>
      </c>
      <c r="C42">
        <v>17635</v>
      </c>
      <c r="D42">
        <v>34028</v>
      </c>
      <c r="E42" s="2">
        <v>2.1402999999999999</v>
      </c>
      <c r="F42">
        <v>152604</v>
      </c>
    </row>
    <row r="43" spans="1:6" x14ac:dyDescent="0.3">
      <c r="A43" s="1">
        <v>38443</v>
      </c>
      <c r="B43">
        <v>244804</v>
      </c>
      <c r="C43">
        <v>17552</v>
      </c>
      <c r="D43">
        <v>36960</v>
      </c>
      <c r="E43" s="2">
        <v>2.1246</v>
      </c>
      <c r="F43">
        <v>155847</v>
      </c>
    </row>
    <row r="44" spans="1:6" x14ac:dyDescent="0.3">
      <c r="A44" s="1">
        <v>38534</v>
      </c>
      <c r="B44">
        <v>238236</v>
      </c>
      <c r="C44">
        <v>16629</v>
      </c>
      <c r="D44">
        <v>33997</v>
      </c>
      <c r="E44" s="2">
        <v>2.1303333333333301</v>
      </c>
      <c r="F44">
        <v>151292</v>
      </c>
    </row>
    <row r="45" spans="1:6" x14ac:dyDescent="0.3">
      <c r="A45" s="1">
        <v>38626</v>
      </c>
      <c r="B45">
        <v>252595</v>
      </c>
      <c r="C45">
        <v>19546</v>
      </c>
      <c r="D45">
        <v>38061</v>
      </c>
      <c r="E45" s="2">
        <v>2.3434666666666701</v>
      </c>
      <c r="F45">
        <v>161004</v>
      </c>
    </row>
    <row r="46" spans="1:6" x14ac:dyDescent="0.3">
      <c r="A46" s="1">
        <v>38718</v>
      </c>
      <c r="B46">
        <v>247171</v>
      </c>
      <c r="C46">
        <v>18578</v>
      </c>
      <c r="D46">
        <v>36917</v>
      </c>
      <c r="E46" s="2">
        <v>2.6115666666666701</v>
      </c>
      <c r="F46">
        <v>158241</v>
      </c>
    </row>
    <row r="47" spans="1:6" x14ac:dyDescent="0.3">
      <c r="A47" s="1">
        <v>38808</v>
      </c>
      <c r="B47">
        <v>256676</v>
      </c>
      <c r="C47">
        <v>18445</v>
      </c>
      <c r="D47">
        <v>39953</v>
      </c>
      <c r="E47" s="2">
        <v>2.8895</v>
      </c>
      <c r="F47">
        <v>161466</v>
      </c>
    </row>
    <row r="48" spans="1:6" x14ac:dyDescent="0.3">
      <c r="A48" s="1">
        <v>38899</v>
      </c>
      <c r="B48">
        <v>248619</v>
      </c>
      <c r="C48">
        <v>17325</v>
      </c>
      <c r="D48">
        <v>36581</v>
      </c>
      <c r="E48" s="2">
        <v>3.22136666666667</v>
      </c>
      <c r="F48">
        <v>156216</v>
      </c>
    </row>
    <row r="49" spans="1:6" x14ac:dyDescent="0.3">
      <c r="A49" s="1">
        <v>38991</v>
      </c>
      <c r="B49">
        <v>265456</v>
      </c>
      <c r="C49">
        <v>20180</v>
      </c>
      <c r="D49">
        <v>41512</v>
      </c>
      <c r="E49" s="2">
        <v>3.59446666666667</v>
      </c>
      <c r="F49">
        <v>166313</v>
      </c>
    </row>
    <row r="50" spans="1:6" x14ac:dyDescent="0.3">
      <c r="A50" s="1">
        <v>39083</v>
      </c>
      <c r="B50">
        <v>257301</v>
      </c>
      <c r="C50">
        <v>19388</v>
      </c>
      <c r="D50">
        <v>38094</v>
      </c>
      <c r="E50" s="2">
        <v>3.82033333333333</v>
      </c>
      <c r="F50">
        <v>163670</v>
      </c>
    </row>
    <row r="51" spans="1:6" x14ac:dyDescent="0.3">
      <c r="A51" s="1">
        <v>39173</v>
      </c>
      <c r="B51">
        <v>265915</v>
      </c>
      <c r="C51">
        <v>18945</v>
      </c>
      <c r="D51">
        <v>40966</v>
      </c>
      <c r="E51" s="2">
        <v>4.06483333333333</v>
      </c>
      <c r="F51">
        <v>166693</v>
      </c>
    </row>
    <row r="52" spans="1:6" x14ac:dyDescent="0.3">
      <c r="A52" s="1">
        <v>39264</v>
      </c>
      <c r="B52">
        <v>261522</v>
      </c>
      <c r="C52">
        <v>17865</v>
      </c>
      <c r="D52">
        <v>38060</v>
      </c>
      <c r="E52" s="2">
        <v>4.5004999999999997</v>
      </c>
      <c r="F52">
        <v>162777</v>
      </c>
    </row>
    <row r="53" spans="1:6" x14ac:dyDescent="0.3">
      <c r="A53" s="1">
        <v>39356</v>
      </c>
      <c r="B53">
        <v>286900</v>
      </c>
      <c r="C53">
        <v>20682</v>
      </c>
      <c r="D53">
        <v>42684</v>
      </c>
      <c r="E53" s="2">
        <v>4.7247666666666701</v>
      </c>
      <c r="F53">
        <v>173321</v>
      </c>
    </row>
    <row r="54" spans="1:6" x14ac:dyDescent="0.3">
      <c r="A54" s="1">
        <v>39448</v>
      </c>
      <c r="B54">
        <v>268228</v>
      </c>
      <c r="C54">
        <v>19477</v>
      </c>
      <c r="D54">
        <v>39182</v>
      </c>
      <c r="E54" s="2">
        <v>4.4800000000000004</v>
      </c>
      <c r="F54">
        <v>169294</v>
      </c>
    </row>
    <row r="55" spans="1:6" x14ac:dyDescent="0.3">
      <c r="A55" s="1">
        <v>39539</v>
      </c>
      <c r="B55">
        <v>274708</v>
      </c>
      <c r="C55">
        <v>19150</v>
      </c>
      <c r="D55">
        <v>42153</v>
      </c>
      <c r="E55" s="2">
        <v>4.86046666666667</v>
      </c>
      <c r="F55">
        <v>172251</v>
      </c>
    </row>
    <row r="56" spans="1:6" x14ac:dyDescent="0.3">
      <c r="A56" s="1">
        <v>39630</v>
      </c>
      <c r="B56">
        <v>267526</v>
      </c>
      <c r="C56">
        <v>17828</v>
      </c>
      <c r="D56">
        <v>39544</v>
      </c>
      <c r="E56" s="2">
        <v>4.9817999999999998</v>
      </c>
      <c r="F56">
        <v>166679</v>
      </c>
    </row>
    <row r="57" spans="1:6" x14ac:dyDescent="0.3">
      <c r="A57" s="1">
        <v>39722</v>
      </c>
      <c r="B57">
        <v>272748</v>
      </c>
      <c r="C57">
        <v>20055</v>
      </c>
      <c r="D57">
        <v>44058</v>
      </c>
      <c r="E57" s="2">
        <v>4.2146666666666697</v>
      </c>
      <c r="F57">
        <v>172713</v>
      </c>
    </row>
    <row r="58" spans="1:6" x14ac:dyDescent="0.3">
      <c r="A58" s="1">
        <v>39814</v>
      </c>
      <c r="B58">
        <v>252904</v>
      </c>
      <c r="C58">
        <v>18408</v>
      </c>
      <c r="D58">
        <v>40841</v>
      </c>
      <c r="E58" s="2">
        <v>2.0116999999999998</v>
      </c>
      <c r="F58">
        <v>162839</v>
      </c>
    </row>
    <row r="59" spans="1:6" x14ac:dyDescent="0.3">
      <c r="A59" s="1">
        <v>39904</v>
      </c>
      <c r="B59">
        <v>255264</v>
      </c>
      <c r="C59">
        <v>17591</v>
      </c>
      <c r="D59">
        <v>44204</v>
      </c>
      <c r="E59" s="2">
        <v>1.31063333333333</v>
      </c>
      <c r="F59">
        <v>164243</v>
      </c>
    </row>
    <row r="60" spans="1:6" x14ac:dyDescent="0.3">
      <c r="A60" s="1">
        <v>39995</v>
      </c>
      <c r="B60">
        <v>252554</v>
      </c>
      <c r="C60">
        <v>16623</v>
      </c>
      <c r="D60">
        <v>41742</v>
      </c>
      <c r="E60" s="2">
        <v>0.86919999999999997</v>
      </c>
      <c r="F60">
        <v>160301</v>
      </c>
    </row>
    <row r="61" spans="1:6" x14ac:dyDescent="0.3">
      <c r="A61" s="1">
        <v>40087</v>
      </c>
      <c r="B61">
        <v>265713</v>
      </c>
      <c r="C61">
        <v>18751</v>
      </c>
      <c r="D61">
        <v>45865</v>
      </c>
      <c r="E61" s="2">
        <v>0.72189999999999999</v>
      </c>
      <c r="F61">
        <v>168581</v>
      </c>
    </row>
    <row r="62" spans="1:6" x14ac:dyDescent="0.3">
      <c r="A62" s="1">
        <v>40179</v>
      </c>
      <c r="B62">
        <v>257208</v>
      </c>
      <c r="C62">
        <v>18098</v>
      </c>
      <c r="D62">
        <v>41401</v>
      </c>
      <c r="E62" s="2">
        <v>0.66213333333333302</v>
      </c>
      <c r="F62">
        <v>162614</v>
      </c>
    </row>
    <row r="63" spans="1:6" x14ac:dyDescent="0.3">
      <c r="A63" s="1">
        <v>40269</v>
      </c>
      <c r="B63">
        <v>269039</v>
      </c>
      <c r="C63">
        <v>17629</v>
      </c>
      <c r="D63">
        <v>44778</v>
      </c>
      <c r="E63" s="2">
        <v>0.68626666666666603</v>
      </c>
      <c r="F63">
        <v>167428</v>
      </c>
    </row>
    <row r="64" spans="1:6" x14ac:dyDescent="0.3">
      <c r="A64" s="1">
        <v>40360</v>
      </c>
      <c r="B64">
        <v>263253</v>
      </c>
      <c r="C64">
        <v>16747</v>
      </c>
      <c r="D64">
        <v>42054</v>
      </c>
      <c r="E64" s="2">
        <v>0.87493333333333301</v>
      </c>
      <c r="F64">
        <v>163009</v>
      </c>
    </row>
    <row r="65" spans="1:6" x14ac:dyDescent="0.3">
      <c r="A65" s="1">
        <v>40452</v>
      </c>
      <c r="B65">
        <v>276755</v>
      </c>
      <c r="C65">
        <v>18797</v>
      </c>
      <c r="D65">
        <v>46009</v>
      </c>
      <c r="E65" s="2">
        <v>1.02046666666667</v>
      </c>
      <c r="F65">
        <v>171710</v>
      </c>
    </row>
    <row r="66" spans="1:6" x14ac:dyDescent="0.3">
      <c r="A66" s="1">
        <v>40544</v>
      </c>
      <c r="B66">
        <v>270473</v>
      </c>
      <c r="C66">
        <v>18134</v>
      </c>
      <c r="D66">
        <v>41311</v>
      </c>
      <c r="E66" s="2">
        <v>1.09313333333333</v>
      </c>
      <c r="F66">
        <v>167112</v>
      </c>
    </row>
    <row r="67" spans="1:6" x14ac:dyDescent="0.3">
      <c r="A67" s="1">
        <v>40634</v>
      </c>
      <c r="B67">
        <v>275610</v>
      </c>
      <c r="C67">
        <v>17588</v>
      </c>
      <c r="D67">
        <v>44845</v>
      </c>
      <c r="E67" s="2">
        <v>1.41163333333333</v>
      </c>
      <c r="F67">
        <v>170919</v>
      </c>
    </row>
    <row r="68" spans="1:6" x14ac:dyDescent="0.3">
      <c r="A68" s="1">
        <v>40725</v>
      </c>
      <c r="B68">
        <v>269274</v>
      </c>
      <c r="C68">
        <v>16379</v>
      </c>
      <c r="D68">
        <v>41797</v>
      </c>
      <c r="E68" s="2">
        <v>1.56206666666667</v>
      </c>
      <c r="F68">
        <v>165261</v>
      </c>
    </row>
    <row r="69" spans="1:6" x14ac:dyDescent="0.3">
      <c r="A69" s="1">
        <v>40817</v>
      </c>
      <c r="B69">
        <v>276877</v>
      </c>
      <c r="C69">
        <v>18265</v>
      </c>
      <c r="D69">
        <v>45560</v>
      </c>
      <c r="E69" s="2">
        <v>1.49556666666667</v>
      </c>
      <c r="F69">
        <v>171771</v>
      </c>
    </row>
    <row r="70" spans="1:6" x14ac:dyDescent="0.3">
      <c r="A70" s="1">
        <v>40909</v>
      </c>
      <c r="B70">
        <v>269883</v>
      </c>
      <c r="C70">
        <v>17581</v>
      </c>
      <c r="D70">
        <v>40931</v>
      </c>
      <c r="E70" s="2">
        <v>1.0429999999999999</v>
      </c>
      <c r="F70">
        <v>165212</v>
      </c>
    </row>
    <row r="71" spans="1:6" x14ac:dyDescent="0.3">
      <c r="A71" s="1">
        <v>41000</v>
      </c>
      <c r="B71">
        <v>278406</v>
      </c>
      <c r="C71">
        <v>17172</v>
      </c>
      <c r="D71">
        <v>44171</v>
      </c>
      <c r="E71" s="2">
        <v>0.69603333333333295</v>
      </c>
      <c r="F71">
        <v>169966</v>
      </c>
    </row>
    <row r="72" spans="1:6" x14ac:dyDescent="0.3">
      <c r="A72" s="1">
        <v>41091</v>
      </c>
      <c r="B72">
        <v>268548</v>
      </c>
      <c r="C72">
        <v>16064</v>
      </c>
      <c r="D72">
        <v>41223</v>
      </c>
      <c r="E72" s="2">
        <v>0.35856666666666698</v>
      </c>
      <c r="F72">
        <v>163254</v>
      </c>
    </row>
    <row r="73" spans="1:6" x14ac:dyDescent="0.3">
      <c r="A73" s="1">
        <v>41183</v>
      </c>
      <c r="B73">
        <v>278222</v>
      </c>
      <c r="C73">
        <v>17315</v>
      </c>
      <c r="D73">
        <v>45183</v>
      </c>
      <c r="E73" s="2">
        <v>0.19513333333333299</v>
      </c>
      <c r="F73">
        <v>169669</v>
      </c>
    </row>
    <row r="74" spans="1:6" x14ac:dyDescent="0.3">
      <c r="A74" s="1">
        <v>41275</v>
      </c>
      <c r="B74">
        <v>266941</v>
      </c>
      <c r="C74">
        <v>16575</v>
      </c>
      <c r="D74">
        <v>41119</v>
      </c>
      <c r="E74" s="2">
        <v>0.211466666666667</v>
      </c>
      <c r="F74">
        <v>162340</v>
      </c>
    </row>
    <row r="75" spans="1:6" x14ac:dyDescent="0.3">
      <c r="A75" s="1">
        <v>41365</v>
      </c>
      <c r="B75">
        <v>278465</v>
      </c>
      <c r="C75">
        <v>16190</v>
      </c>
      <c r="D75">
        <v>44258</v>
      </c>
      <c r="E75" s="2">
        <v>0.20680000000000001</v>
      </c>
      <c r="F75">
        <v>169046</v>
      </c>
    </row>
    <row r="76" spans="1:6" x14ac:dyDescent="0.3">
      <c r="A76" s="1">
        <v>41456</v>
      </c>
      <c r="B76">
        <v>272487</v>
      </c>
      <c r="C76">
        <v>15641</v>
      </c>
      <c r="D76">
        <v>41227</v>
      </c>
      <c r="E76" s="2">
        <v>0.2235</v>
      </c>
      <c r="F76">
        <v>163746</v>
      </c>
    </row>
    <row r="77" spans="1:6" x14ac:dyDescent="0.3">
      <c r="A77" s="1">
        <v>41548</v>
      </c>
      <c r="B77">
        <v>286421</v>
      </c>
      <c r="C77">
        <v>17108</v>
      </c>
      <c r="D77">
        <v>44933</v>
      </c>
      <c r="E77" s="2">
        <v>0.2409</v>
      </c>
      <c r="F77">
        <v>172121</v>
      </c>
    </row>
    <row r="78" spans="1:6" x14ac:dyDescent="0.3">
      <c r="A78" s="1">
        <v>41640</v>
      </c>
      <c r="B78">
        <v>273472</v>
      </c>
      <c r="C78">
        <v>16551</v>
      </c>
      <c r="D78">
        <v>41345</v>
      </c>
      <c r="E78" s="2">
        <v>0.29513333333333303</v>
      </c>
      <c r="F78">
        <v>164429</v>
      </c>
    </row>
    <row r="79" spans="1:6" x14ac:dyDescent="0.3">
      <c r="A79" s="1">
        <v>41730</v>
      </c>
      <c r="B79">
        <v>284008</v>
      </c>
      <c r="C79">
        <v>16560</v>
      </c>
      <c r="D79">
        <v>44605</v>
      </c>
      <c r="E79" s="2">
        <v>0.29856666666666698</v>
      </c>
      <c r="F79">
        <v>171484</v>
      </c>
    </row>
    <row r="80" spans="1:6" x14ac:dyDescent="0.3">
      <c r="A80" s="1">
        <v>41821</v>
      </c>
      <c r="B80">
        <v>278674</v>
      </c>
      <c r="C80">
        <v>15847</v>
      </c>
      <c r="D80">
        <v>41623</v>
      </c>
      <c r="E80" s="2">
        <v>0.164566666666667</v>
      </c>
      <c r="F80">
        <v>165622</v>
      </c>
    </row>
    <row r="81" spans="1:6" x14ac:dyDescent="0.3">
      <c r="A81" s="1">
        <v>41913</v>
      </c>
      <c r="B81">
        <v>292234</v>
      </c>
      <c r="C81">
        <v>17404</v>
      </c>
      <c r="D81">
        <v>44913</v>
      </c>
      <c r="E81" s="2">
        <v>8.1466666666666701E-2</v>
      </c>
      <c r="F81">
        <v>175220</v>
      </c>
    </row>
    <row r="82" spans="1:6" x14ac:dyDescent="0.3">
      <c r="A82" s="1">
        <v>42005</v>
      </c>
      <c r="B82">
        <v>283088</v>
      </c>
      <c r="C82">
        <v>17346</v>
      </c>
      <c r="D82">
        <v>41412</v>
      </c>
      <c r="E82" s="2">
        <v>4.6033333333333301E-2</v>
      </c>
      <c r="F82">
        <v>167551</v>
      </c>
    </row>
    <row r="83" spans="1:6" x14ac:dyDescent="0.3">
      <c r="A83" s="1">
        <v>42095</v>
      </c>
      <c r="B83">
        <v>326598</v>
      </c>
      <c r="C83">
        <v>17385</v>
      </c>
      <c r="D83">
        <v>44356</v>
      </c>
      <c r="E83" s="2">
        <v>-6.5333333333333302E-3</v>
      </c>
      <c r="F83">
        <v>175063</v>
      </c>
    </row>
    <row r="84" spans="1:6" x14ac:dyDescent="0.3">
      <c r="A84" s="1">
        <v>42186</v>
      </c>
      <c r="B84">
        <v>292390</v>
      </c>
      <c r="C84">
        <v>16594</v>
      </c>
      <c r="D84">
        <v>41704</v>
      </c>
      <c r="E84" s="2">
        <v>-2.7799999999999998E-2</v>
      </c>
      <c r="F84">
        <v>169692</v>
      </c>
    </row>
    <row r="85" spans="1:6" x14ac:dyDescent="0.3">
      <c r="A85" s="1">
        <v>42278</v>
      </c>
      <c r="B85">
        <v>306526</v>
      </c>
      <c r="C85">
        <v>17848</v>
      </c>
      <c r="D85">
        <v>44882</v>
      </c>
      <c r="E85" s="2">
        <v>-8.9166666666666602E-2</v>
      </c>
      <c r="F85">
        <v>177702</v>
      </c>
    </row>
    <row r="86" spans="1:6" x14ac:dyDescent="0.3">
      <c r="A86" s="1">
        <v>42370</v>
      </c>
      <c r="B86">
        <v>292820</v>
      </c>
      <c r="C86">
        <v>18168</v>
      </c>
      <c r="D86">
        <v>41882</v>
      </c>
      <c r="E86" s="2">
        <v>-0.18606666666666699</v>
      </c>
      <c r="F86">
        <v>171133</v>
      </c>
    </row>
    <row r="87" spans="1:6" x14ac:dyDescent="0.3">
      <c r="A87" s="1">
        <v>42461</v>
      </c>
      <c r="B87">
        <v>307615</v>
      </c>
      <c r="C87">
        <v>18063</v>
      </c>
      <c r="D87">
        <v>45010</v>
      </c>
      <c r="E87" s="2">
        <v>-0.2581</v>
      </c>
      <c r="F87">
        <v>179132</v>
      </c>
    </row>
    <row r="88" spans="1:6" x14ac:dyDescent="0.3">
      <c r="A88" s="1">
        <v>42552</v>
      </c>
      <c r="B88">
        <v>300290</v>
      </c>
      <c r="C88">
        <v>17295</v>
      </c>
      <c r="D88">
        <v>42206</v>
      </c>
      <c r="E88" s="2">
        <v>-0.29809999999999998</v>
      </c>
      <c r="F88">
        <v>173299</v>
      </c>
    </row>
    <row r="89" spans="1:6" x14ac:dyDescent="0.3">
      <c r="A89" s="1">
        <v>42644</v>
      </c>
      <c r="B89">
        <v>312749</v>
      </c>
      <c r="C89">
        <v>18562</v>
      </c>
      <c r="D89">
        <v>45582</v>
      </c>
      <c r="E89" s="2">
        <v>-0.3125</v>
      </c>
      <c r="F89">
        <v>181567</v>
      </c>
    </row>
    <row r="90" spans="1:6" x14ac:dyDescent="0.3">
      <c r="A90" s="1">
        <v>42736</v>
      </c>
      <c r="B90">
        <v>305403</v>
      </c>
      <c r="C90">
        <v>18777</v>
      </c>
      <c r="D90">
        <v>42248</v>
      </c>
      <c r="E90" s="2">
        <v>-0.32779999999999998</v>
      </c>
      <c r="F90">
        <v>176597</v>
      </c>
    </row>
    <row r="91" spans="1:6" x14ac:dyDescent="0.3">
      <c r="A91" s="1">
        <v>42826</v>
      </c>
      <c r="B91">
        <v>318809</v>
      </c>
      <c r="C91">
        <v>18719</v>
      </c>
      <c r="D91">
        <v>45336</v>
      </c>
      <c r="E91" s="2">
        <v>-0.32996666666666702</v>
      </c>
      <c r="F91">
        <v>184553</v>
      </c>
    </row>
    <row r="92" spans="1:6" x14ac:dyDescent="0.3">
      <c r="A92" s="1">
        <v>42917</v>
      </c>
      <c r="B92">
        <v>314185</v>
      </c>
      <c r="C92">
        <v>17748</v>
      </c>
      <c r="D92">
        <v>42697</v>
      </c>
      <c r="E92" s="2">
        <v>-0.329633333333333</v>
      </c>
      <c r="F92">
        <v>178213</v>
      </c>
    </row>
    <row r="93" spans="1:6" x14ac:dyDescent="0.3">
      <c r="A93" s="1">
        <v>43009</v>
      </c>
      <c r="B93">
        <v>326694</v>
      </c>
      <c r="C93">
        <v>18821</v>
      </c>
      <c r="D93">
        <v>46016</v>
      </c>
      <c r="E93" s="2">
        <v>-0.32879999999999998</v>
      </c>
      <c r="F93">
        <v>186294</v>
      </c>
    </row>
    <row r="94" spans="1:6" x14ac:dyDescent="0.3">
      <c r="A94" s="1">
        <v>43101</v>
      </c>
      <c r="B94">
        <v>318479</v>
      </c>
      <c r="C94">
        <v>19513</v>
      </c>
      <c r="D94">
        <v>43165</v>
      </c>
      <c r="E94" s="2">
        <v>-0.32829999999999998</v>
      </c>
      <c r="F94">
        <v>181326</v>
      </c>
    </row>
    <row r="95" spans="1:6" x14ac:dyDescent="0.3">
      <c r="A95" s="1">
        <v>43191</v>
      </c>
      <c r="B95">
        <v>331326</v>
      </c>
      <c r="C95">
        <v>19222</v>
      </c>
      <c r="D95">
        <v>46202</v>
      </c>
      <c r="E95" s="2">
        <v>-0.32523333333333299</v>
      </c>
      <c r="F95">
        <v>189671</v>
      </c>
    </row>
    <row r="96" spans="1:6" x14ac:dyDescent="0.3">
      <c r="A96" s="1">
        <v>43282</v>
      </c>
      <c r="B96">
        <v>323805</v>
      </c>
      <c r="C96">
        <v>18194</v>
      </c>
      <c r="D96">
        <v>43471</v>
      </c>
      <c r="E96" s="2">
        <v>-0.31950000000000001</v>
      </c>
      <c r="F96">
        <v>182126</v>
      </c>
    </row>
    <row r="97" spans="1:6" x14ac:dyDescent="0.3">
      <c r="A97" s="1">
        <v>43374</v>
      </c>
      <c r="B97">
        <v>333920</v>
      </c>
      <c r="C97">
        <v>19148</v>
      </c>
      <c r="D97">
        <v>46499</v>
      </c>
      <c r="E97" s="2">
        <v>-0.31533333333333302</v>
      </c>
      <c r="F97">
        <v>189665</v>
      </c>
    </row>
    <row r="98" spans="1:6" x14ac:dyDescent="0.3">
      <c r="A98" s="1">
        <v>43466</v>
      </c>
      <c r="B98">
        <v>323663</v>
      </c>
      <c r="C98">
        <v>19625</v>
      </c>
      <c r="D98">
        <v>43925</v>
      </c>
      <c r="E98" s="2">
        <v>-0.30853333333333299</v>
      </c>
      <c r="F98">
        <v>184244</v>
      </c>
    </row>
    <row r="99" spans="1:6" x14ac:dyDescent="0.3">
      <c r="A99" s="1">
        <v>43556</v>
      </c>
      <c r="B99">
        <v>339377</v>
      </c>
      <c r="C99">
        <v>19743</v>
      </c>
      <c r="D99">
        <v>46782</v>
      </c>
      <c r="E99" s="2">
        <v>-0.31709999999999999</v>
      </c>
      <c r="F99">
        <v>192881</v>
      </c>
    </row>
    <row r="100" spans="1:6" x14ac:dyDescent="0.3">
      <c r="A100" s="1">
        <v>43647</v>
      </c>
      <c r="B100">
        <v>332023</v>
      </c>
      <c r="C100">
        <v>18565</v>
      </c>
      <c r="D100">
        <v>44248</v>
      </c>
      <c r="E100" s="2">
        <v>-0.39673333333333299</v>
      </c>
      <c r="F100">
        <v>185372</v>
      </c>
    </row>
    <row r="101" spans="1:6" x14ac:dyDescent="0.3">
      <c r="A101" s="1">
        <v>43739</v>
      </c>
      <c r="B101">
        <v>343092</v>
      </c>
      <c r="C101">
        <v>19652</v>
      </c>
      <c r="D101">
        <v>47206</v>
      </c>
      <c r="E101" s="2">
        <v>-0.40296666666666697</v>
      </c>
      <c r="F101">
        <v>192751</v>
      </c>
    </row>
    <row r="102" spans="1:6" x14ac:dyDescent="0.3">
      <c r="A102" s="1">
        <v>43831</v>
      </c>
      <c r="B102">
        <v>325432</v>
      </c>
      <c r="C102">
        <v>19624</v>
      </c>
      <c r="D102">
        <v>43681</v>
      </c>
      <c r="E102" s="2">
        <v>-0.40550000000000003</v>
      </c>
      <c r="F102">
        <v>183947</v>
      </c>
    </row>
    <row r="103" spans="1:6" x14ac:dyDescent="0.3">
      <c r="A103" s="1">
        <v>43922</v>
      </c>
      <c r="B103">
        <v>305847</v>
      </c>
      <c r="C103">
        <v>17845</v>
      </c>
      <c r="D103">
        <v>45103</v>
      </c>
      <c r="E103" s="2">
        <v>-0.30066666666666703</v>
      </c>
      <c r="F103">
        <v>174836</v>
      </c>
    </row>
    <row r="104" spans="1:6" x14ac:dyDescent="0.3">
      <c r="A104" s="1">
        <v>44013</v>
      </c>
      <c r="B104">
        <v>320415</v>
      </c>
      <c r="C104">
        <v>18461</v>
      </c>
      <c r="D104">
        <v>45459</v>
      </c>
      <c r="E104" s="2">
        <v>-0.471733333333333</v>
      </c>
      <c r="F104">
        <v>180783</v>
      </c>
    </row>
    <row r="105" spans="1:6" x14ac:dyDescent="0.3">
      <c r="A105" s="1">
        <v>44105</v>
      </c>
      <c r="B105">
        <v>331871</v>
      </c>
      <c r="C105">
        <v>18734</v>
      </c>
      <c r="D105">
        <v>48232</v>
      </c>
      <c r="E105" s="2">
        <v>-0.52270000000000005</v>
      </c>
      <c r="F105">
        <v>187228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A85B-71B8-4B9A-86B2-9D75B923AD2E}">
  <dimension ref="A1:E105"/>
  <sheetViews>
    <sheetView workbookViewId="0">
      <selection activeCell="H9" sqref="H9"/>
    </sheetView>
  </sheetViews>
  <sheetFormatPr defaultRowHeight="14.4" x14ac:dyDescent="0.3"/>
  <cols>
    <col min="1" max="1" width="10.5546875" bestFit="1" customWidth="1"/>
    <col min="3" max="3" width="15.88671875" bestFit="1" customWidth="1"/>
    <col min="4" max="4" width="19.33203125" bestFit="1" customWidth="1"/>
    <col min="5" max="5" width="13.109375" bestFit="1" customWidth="1"/>
  </cols>
  <sheetData>
    <row r="1" spans="1:5" x14ac:dyDescent="0.3">
      <c r="A1" t="s">
        <v>4</v>
      </c>
      <c r="B1" t="s">
        <v>7</v>
      </c>
      <c r="C1" t="s">
        <v>1</v>
      </c>
      <c r="D1" t="s">
        <v>0</v>
      </c>
      <c r="E1" t="s">
        <v>3</v>
      </c>
    </row>
    <row r="2" spans="1:5" x14ac:dyDescent="0.3">
      <c r="A2" s="1">
        <v>34700</v>
      </c>
      <c r="B2">
        <f>'pct of gdp'!B2/'pct of gdp'!$F2</f>
        <v>1.3824053910389409</v>
      </c>
      <c r="C2">
        <f>'pct of gdp'!C2/'pct of gdp'!$F2</f>
        <v>0.11411375366518631</v>
      </c>
      <c r="D2">
        <f>'pct of gdp'!D2/'pct of gdp'!$F2</f>
        <v>0.24035905965465801</v>
      </c>
      <c r="E2">
        <v>5.13</v>
      </c>
    </row>
    <row r="3" spans="1:5" x14ac:dyDescent="0.3">
      <c r="A3" s="1">
        <v>34790</v>
      </c>
      <c r="B3">
        <f>'pct of gdp'!B3/'pct of gdp'!$F3</f>
        <v>1.4121192893401016</v>
      </c>
      <c r="C3">
        <f>'pct of gdp'!C3/'pct of gdp'!$F3</f>
        <v>0.10611880916449444</v>
      </c>
      <c r="D3">
        <f>'pct of gdp'!D3/'pct of gdp'!$F3</f>
        <v>0.25224653587597751</v>
      </c>
      <c r="E3">
        <v>4.4866666669999997</v>
      </c>
    </row>
    <row r="4" spans="1:5" x14ac:dyDescent="0.3">
      <c r="A4" s="1">
        <v>34881</v>
      </c>
      <c r="B4">
        <f>'pct of gdp'!B4/'pct of gdp'!$F4</f>
        <v>1.3975943664435988</v>
      </c>
      <c r="C4">
        <f>'pct of gdp'!C4/'pct of gdp'!$F4</f>
        <v>0.11909198267943839</v>
      </c>
      <c r="D4">
        <f>'pct of gdp'!D4/'pct of gdp'!$F4</f>
        <v>0.23433495166863491</v>
      </c>
      <c r="E4">
        <v>4.0666666669999998</v>
      </c>
    </row>
    <row r="5" spans="1:5" x14ac:dyDescent="0.3">
      <c r="A5" s="1">
        <v>34973</v>
      </c>
      <c r="B5">
        <f>'pct of gdp'!B5/'pct of gdp'!$F5</f>
        <v>1.3932047991208718</v>
      </c>
      <c r="C5">
        <f>'pct of gdp'!C5/'pct of gdp'!$F5</f>
        <v>0.1132205446985788</v>
      </c>
      <c r="D5">
        <f>'pct of gdp'!D5/'pct of gdp'!$F5</f>
        <v>0.23779102666087143</v>
      </c>
      <c r="E5">
        <v>3.806666667</v>
      </c>
    </row>
    <row r="6" spans="1:5" x14ac:dyDescent="0.3">
      <c r="A6" s="1">
        <v>35065</v>
      </c>
      <c r="B6">
        <f>'pct of gdp'!B6/'pct of gdp'!$F6</f>
        <v>1.3966850828729283</v>
      </c>
      <c r="C6">
        <f>'pct of gdp'!C6/'pct of gdp'!$F6</f>
        <v>0.11813159216474134</v>
      </c>
      <c r="D6">
        <f>'pct of gdp'!D6/'pct of gdp'!$F6</f>
        <v>0.23052067637702997</v>
      </c>
      <c r="E6">
        <v>3.1833333330000002</v>
      </c>
    </row>
    <row r="7" spans="1:5" x14ac:dyDescent="0.3">
      <c r="A7" s="1">
        <v>35156</v>
      </c>
      <c r="B7">
        <f>'pct of gdp'!B7/'pct of gdp'!$F7</f>
        <v>1.4050890795117124</v>
      </c>
      <c r="C7">
        <f>'pct of gdp'!C7/'pct of gdp'!$F7</f>
        <v>0.10959254371494556</v>
      </c>
      <c r="D7">
        <f>'pct of gdp'!D7/'pct of gdp'!$F7</f>
        <v>0.23879082810953481</v>
      </c>
      <c r="E7">
        <v>2.846666667</v>
      </c>
    </row>
    <row r="8" spans="1:5" x14ac:dyDescent="0.3">
      <c r="A8" s="1">
        <v>35247</v>
      </c>
      <c r="B8">
        <f>'pct of gdp'!B8/'pct of gdp'!$F8</f>
        <v>1.4102184251504566</v>
      </c>
      <c r="C8">
        <f>'pct of gdp'!C8/'pct of gdp'!$F8</f>
        <v>0.12039055595303227</v>
      </c>
      <c r="D8">
        <f>'pct of gdp'!D8/'pct of gdp'!$F8</f>
        <v>0.22299566516560751</v>
      </c>
      <c r="E8">
        <v>2.9666666670000001</v>
      </c>
    </row>
    <row r="9" spans="1:5" x14ac:dyDescent="0.3">
      <c r="A9" s="1">
        <v>35339</v>
      </c>
      <c r="B9">
        <f>'pct of gdp'!B9/'pct of gdp'!$F9</f>
        <v>1.4058947768100809</v>
      </c>
      <c r="C9">
        <f>'pct of gdp'!C9/'pct of gdp'!$F9</f>
        <v>0.11764240568910826</v>
      </c>
      <c r="D9">
        <f>'pct of gdp'!D9/'pct of gdp'!$F9</f>
        <v>0.22821297768496326</v>
      </c>
      <c r="E9">
        <v>2.9933333329999998</v>
      </c>
    </row>
    <row r="10" spans="1:5" x14ac:dyDescent="0.3">
      <c r="A10" s="1">
        <v>35431</v>
      </c>
      <c r="B10">
        <f>'pct of gdp'!B10/'pct of gdp'!$F10</f>
        <v>1.4146429953560371</v>
      </c>
      <c r="C10">
        <f>'pct of gdp'!C10/'pct of gdp'!$F10</f>
        <v>0.11766318369453044</v>
      </c>
      <c r="D10">
        <f>'pct of gdp'!D10/'pct of gdp'!$F10</f>
        <v>0.22919891640866874</v>
      </c>
      <c r="E10">
        <v>3.08</v>
      </c>
    </row>
    <row r="11" spans="1:5" x14ac:dyDescent="0.3">
      <c r="A11" s="1">
        <v>35521</v>
      </c>
      <c r="B11">
        <f>'pct of gdp'!B11/'pct of gdp'!$F11</f>
        <v>1.4451511339994145</v>
      </c>
      <c r="C11">
        <f>'pct of gdp'!C11/'pct of gdp'!$F11</f>
        <v>0.10823425176606466</v>
      </c>
      <c r="D11">
        <f>'pct of gdp'!D11/'pct of gdp'!$F11</f>
        <v>0.23566778207592692</v>
      </c>
      <c r="E11">
        <v>3.2166666670000001</v>
      </c>
    </row>
    <row r="12" spans="1:5" x14ac:dyDescent="0.3">
      <c r="A12" s="1">
        <v>35612</v>
      </c>
      <c r="B12">
        <f>'pct of gdp'!B12/'pct of gdp'!$F12</f>
        <v>1.4471960505937016</v>
      </c>
      <c r="C12">
        <f>'pct of gdp'!C12/'pct of gdp'!$F12</f>
        <v>0.1174496644295302</v>
      </c>
      <c r="D12">
        <f>'pct of gdp'!D12/'pct of gdp'!$F12</f>
        <v>0.22066178368611256</v>
      </c>
      <c r="E12">
        <v>3.3666666670000001</v>
      </c>
    </row>
    <row r="13" spans="1:5" x14ac:dyDescent="0.3">
      <c r="A13" s="1">
        <v>35704</v>
      </c>
      <c r="B13">
        <f>'pct of gdp'!B13/'pct of gdp'!$F13</f>
        <v>1.4314772898747548</v>
      </c>
      <c r="C13">
        <f>'pct of gdp'!C13/'pct of gdp'!$F13</f>
        <v>0.11699109702731252</v>
      </c>
      <c r="D13">
        <f>'pct of gdp'!D13/'pct of gdp'!$F13</f>
        <v>0.22501131733816207</v>
      </c>
      <c r="E13">
        <v>3.673333333</v>
      </c>
    </row>
    <row r="14" spans="1:5" x14ac:dyDescent="0.3">
      <c r="A14" s="1">
        <v>35796</v>
      </c>
      <c r="B14">
        <f>'pct of gdp'!B14/'pct of gdp'!$F14</f>
        <v>1.439784511989759</v>
      </c>
      <c r="C14">
        <f>'pct of gdp'!C14/'pct of gdp'!$F14</f>
        <v>0.11676585109382262</v>
      </c>
      <c r="D14">
        <f>'pct of gdp'!D14/'pct of gdp'!$F14</f>
        <v>0.22488322652910384</v>
      </c>
      <c r="E14">
        <v>3.4566666669999999</v>
      </c>
    </row>
    <row r="15" spans="1:5" x14ac:dyDescent="0.3">
      <c r="A15" s="1">
        <v>35886</v>
      </c>
      <c r="B15">
        <f>'pct of gdp'!B15/'pct of gdp'!$F15</f>
        <v>1.4552226953358391</v>
      </c>
      <c r="C15">
        <f>'pct of gdp'!C15/'pct of gdp'!$F15</f>
        <v>0.10708586381890925</v>
      </c>
      <c r="D15">
        <f>'pct of gdp'!D15/'pct of gdp'!$F15</f>
        <v>0.23469040470121993</v>
      </c>
      <c r="E15">
        <v>3.576666667</v>
      </c>
    </row>
    <row r="16" spans="1:5" x14ac:dyDescent="0.3">
      <c r="A16" s="1">
        <v>35977</v>
      </c>
      <c r="B16">
        <f>'pct of gdp'!B16/'pct of gdp'!$F16</f>
        <v>1.4658061717012854</v>
      </c>
      <c r="C16">
        <f>'pct of gdp'!C16/'pct of gdp'!$F16</f>
        <v>0.11874675571188398</v>
      </c>
      <c r="D16">
        <f>'pct of gdp'!D16/'pct of gdp'!$F16</f>
        <v>0.22089825137712768</v>
      </c>
      <c r="E16">
        <v>3.43</v>
      </c>
    </row>
    <row r="17" spans="1:5" x14ac:dyDescent="0.3">
      <c r="A17" s="1">
        <v>36069</v>
      </c>
      <c r="B17">
        <f>'pct of gdp'!B17/'pct of gdp'!$F17</f>
        <v>1.4485505514639321</v>
      </c>
      <c r="C17">
        <f>'pct of gdp'!C17/'pct of gdp'!$F17</f>
        <v>0.11931608333876469</v>
      </c>
      <c r="D17">
        <f>'pct of gdp'!D17/'pct of gdp'!$F17</f>
        <v>0.22417026946779928</v>
      </c>
      <c r="E17" s="2">
        <v>3.3566666669999998</v>
      </c>
    </row>
    <row r="18" spans="1:5" x14ac:dyDescent="0.3">
      <c r="A18" s="1">
        <v>36161</v>
      </c>
      <c r="B18">
        <f>'pct of gdp'!B18/'pct of gdp'!$F18</f>
        <v>1.4517867313112431</v>
      </c>
      <c r="C18">
        <f>'pct of gdp'!C18/'pct of gdp'!$F18</f>
        <v>0.12020094338244958</v>
      </c>
      <c r="D18">
        <f>'pct of gdp'!D18/'pct of gdp'!$F18</f>
        <v>0.21997166931962556</v>
      </c>
      <c r="E18" s="2">
        <v>3.09073333333333</v>
      </c>
    </row>
    <row r="19" spans="1:5" x14ac:dyDescent="0.3">
      <c r="A19" s="1">
        <v>36251</v>
      </c>
      <c r="B19">
        <f>'pct of gdp'!B19/'pct of gdp'!$F19</f>
        <v>1.4777157063257476</v>
      </c>
      <c r="C19">
        <f>'pct of gdp'!C19/'pct of gdp'!$F19</f>
        <v>0.11159130164557603</v>
      </c>
      <c r="D19">
        <f>'pct of gdp'!D19/'pct of gdp'!$F19</f>
        <v>0.22849440995584336</v>
      </c>
      <c r="E19" s="2">
        <v>2.6340666666666701</v>
      </c>
    </row>
    <row r="20" spans="1:5" x14ac:dyDescent="0.3">
      <c r="A20" s="1">
        <v>36342</v>
      </c>
      <c r="B20">
        <f>'pct of gdp'!B20/'pct of gdp'!$F20</f>
        <v>1.4905090850049447</v>
      </c>
      <c r="C20">
        <f>'pct of gdp'!C20/'pct of gdp'!$F20</f>
        <v>0.1203043587359223</v>
      </c>
      <c r="D20">
        <f>'pct of gdp'!D20/'pct of gdp'!$F20</f>
        <v>0.21444596968220933</v>
      </c>
      <c r="E20" s="2">
        <v>2.6993999999999998</v>
      </c>
    </row>
    <row r="21" spans="1:5" x14ac:dyDescent="0.3">
      <c r="A21" s="1">
        <v>36434</v>
      </c>
      <c r="B21">
        <f>'pct of gdp'!B21/'pct of gdp'!$F21</f>
        <v>1.4797777428889329</v>
      </c>
      <c r="C21">
        <f>'pct of gdp'!C21/'pct of gdp'!$F21</f>
        <v>0.12084889110357208</v>
      </c>
      <c r="D21">
        <f>'pct of gdp'!D21/'pct of gdp'!$F21</f>
        <v>0.21728089995016964</v>
      </c>
      <c r="E21" s="2">
        <v>3.4298000000000002</v>
      </c>
    </row>
    <row r="22" spans="1:5" x14ac:dyDescent="0.3">
      <c r="A22" s="1">
        <v>36526</v>
      </c>
      <c r="B22">
        <f>'pct of gdp'!B22/'pct of gdp'!$F22</f>
        <v>1.4866812302784425</v>
      </c>
      <c r="C22">
        <f>'pct of gdp'!C22/'pct of gdp'!$F22</f>
        <v>0.12112763965463436</v>
      </c>
      <c r="D22">
        <f>'pct of gdp'!D22/'pct of gdp'!$F22</f>
        <v>0.21460522209507957</v>
      </c>
      <c r="E22" s="2">
        <v>3.5423</v>
      </c>
    </row>
    <row r="23" spans="1:5" x14ac:dyDescent="0.3">
      <c r="A23" s="1">
        <v>36617</v>
      </c>
      <c r="B23">
        <f>'pct of gdp'!B23/'pct of gdp'!$F23</f>
        <v>1.5161537030529775</v>
      </c>
      <c r="C23">
        <f>'pct of gdp'!C23/'pct of gdp'!$F23</f>
        <v>0.11327228756278551</v>
      </c>
      <c r="D23">
        <f>'pct of gdp'!D23/'pct of gdp'!$F23</f>
        <v>0.22589691119425095</v>
      </c>
      <c r="E23" s="2">
        <v>4.2629999999999999</v>
      </c>
    </row>
    <row r="24" spans="1:5" x14ac:dyDescent="0.3">
      <c r="A24" s="1">
        <v>36708</v>
      </c>
      <c r="B24">
        <f>'pct of gdp'!B24/'pct of gdp'!$F24</f>
        <v>1.5221607535724202</v>
      </c>
      <c r="C24">
        <f>'pct of gdp'!C24/'pct of gdp'!$F24</f>
        <v>0.1085218332372144</v>
      </c>
      <c r="D24">
        <f>'pct of gdp'!D24/'pct of gdp'!$F24</f>
        <v>0.21425265751044847</v>
      </c>
      <c r="E24" s="2">
        <v>4.7375999999999996</v>
      </c>
    </row>
    <row r="25" spans="1:5" x14ac:dyDescent="0.3">
      <c r="A25" s="1">
        <v>36800</v>
      </c>
      <c r="B25">
        <f>'pct of gdp'!B25/'pct of gdp'!$F25</f>
        <v>1.5160559423880855</v>
      </c>
      <c r="C25">
        <f>'pct of gdp'!C25/'pct of gdp'!$F25</f>
        <v>0.12072266647233025</v>
      </c>
      <c r="D25">
        <f>'pct of gdp'!D25/'pct of gdp'!$F25</f>
        <v>0.21767445558198237</v>
      </c>
      <c r="E25" s="2">
        <v>5.0241666666666696</v>
      </c>
    </row>
    <row r="26" spans="1:5" x14ac:dyDescent="0.3">
      <c r="A26" s="1">
        <v>36892</v>
      </c>
      <c r="B26">
        <f>'pct of gdp'!B26/'pct of gdp'!$F26</f>
        <v>1.5113562753036438</v>
      </c>
      <c r="C26">
        <f>'pct of gdp'!C26/'pct of gdp'!$F26</f>
        <v>0.1179284750337382</v>
      </c>
      <c r="D26">
        <f>'pct of gdp'!D26/'pct of gdp'!$F26</f>
        <v>0.21871794871794872</v>
      </c>
      <c r="E26" s="2">
        <v>4.7450333333333301</v>
      </c>
    </row>
    <row r="27" spans="1:5" x14ac:dyDescent="0.3">
      <c r="A27" s="1">
        <v>36982</v>
      </c>
      <c r="B27">
        <f>'pct of gdp'!B27/'pct of gdp'!$F27</f>
        <v>1.5185264510601841</v>
      </c>
      <c r="C27">
        <f>'pct of gdp'!C27/'pct of gdp'!$F27</f>
        <v>0.11267134289997859</v>
      </c>
      <c r="D27">
        <f>'pct of gdp'!D27/'pct of gdp'!$F27</f>
        <v>0.23000776397515527</v>
      </c>
      <c r="E27" s="2">
        <v>4.5907666666666698</v>
      </c>
    </row>
    <row r="28" spans="1:5" x14ac:dyDescent="0.3">
      <c r="A28" s="1">
        <v>37073</v>
      </c>
      <c r="B28">
        <f>'pct of gdp'!B28/'pct of gdp'!$F28</f>
        <v>1.5247774418701849</v>
      </c>
      <c r="C28">
        <f>'pct of gdp'!C28/'pct of gdp'!$F28</f>
        <v>0.10975354908817342</v>
      </c>
      <c r="D28">
        <f>'pct of gdp'!D28/'pct of gdp'!$F28</f>
        <v>0.21801641148525336</v>
      </c>
      <c r="E28" s="2">
        <v>4.2678333333333303</v>
      </c>
    </row>
    <row r="29" spans="1:5" x14ac:dyDescent="0.3">
      <c r="A29" s="1">
        <v>37165</v>
      </c>
      <c r="B29">
        <f>'pct of gdp'!B29/'pct of gdp'!$F29</f>
        <v>1.490942466863082</v>
      </c>
      <c r="C29">
        <f>'pct of gdp'!C29/'pct of gdp'!$F29</f>
        <v>0.12198436081187899</v>
      </c>
      <c r="D29">
        <f>'pct of gdp'!D29/'pct of gdp'!$F29</f>
        <v>0.22407677182071767</v>
      </c>
      <c r="E29" s="2">
        <v>3.4434999999999998</v>
      </c>
    </row>
    <row r="30" spans="1:5" x14ac:dyDescent="0.3">
      <c r="A30" s="1">
        <v>37257</v>
      </c>
      <c r="B30">
        <f>'pct of gdp'!B30/'pct of gdp'!$F30</f>
        <v>1.4943131636608797</v>
      </c>
      <c r="C30">
        <f>'pct of gdp'!C30/'pct of gdp'!$F30</f>
        <v>0.12281813585032866</v>
      </c>
      <c r="D30">
        <f>'pct of gdp'!D30/'pct of gdp'!$F30</f>
        <v>0.22604415978425754</v>
      </c>
      <c r="E30" s="2">
        <v>3.3622333333333301</v>
      </c>
    </row>
    <row r="31" spans="1:5" x14ac:dyDescent="0.3">
      <c r="A31" s="1">
        <v>37347</v>
      </c>
      <c r="B31">
        <f>'pct of gdp'!B31/'pct of gdp'!$F31</f>
        <v>1.5178565471782453</v>
      </c>
      <c r="C31">
        <f>'pct of gdp'!C31/'pct of gdp'!$F31</f>
        <v>0.11252326721774113</v>
      </c>
      <c r="D31">
        <f>'pct of gdp'!D31/'pct of gdp'!$F31</f>
        <v>0.24089826471588976</v>
      </c>
      <c r="E31" s="2">
        <v>3.4460000000000002</v>
      </c>
    </row>
    <row r="32" spans="1:5" x14ac:dyDescent="0.3">
      <c r="A32" s="1">
        <v>37438</v>
      </c>
      <c r="B32">
        <f>'pct of gdp'!B32/'pct of gdp'!$F32</f>
        <v>1.5258989518574415</v>
      </c>
      <c r="C32">
        <f>'pct of gdp'!C32/'pct of gdp'!$F32</f>
        <v>0.10617808731290586</v>
      </c>
      <c r="D32">
        <f>'pct of gdp'!D32/'pct of gdp'!$F32</f>
        <v>0.22663832851030835</v>
      </c>
      <c r="E32" s="2">
        <v>3.3573333333333299</v>
      </c>
    </row>
    <row r="33" spans="1:5" x14ac:dyDescent="0.3">
      <c r="A33" s="1">
        <v>37530</v>
      </c>
      <c r="B33">
        <f>'pct of gdp'!B33/'pct of gdp'!$F33</f>
        <v>1.5081572578007458</v>
      </c>
      <c r="C33">
        <f>'pct of gdp'!C33/'pct of gdp'!$F33</f>
        <v>0.12172434094328514</v>
      </c>
      <c r="D33">
        <f>'pct of gdp'!D33/'pct of gdp'!$F33</f>
        <v>0.2340354549617322</v>
      </c>
      <c r="E33" s="2">
        <v>3.1088</v>
      </c>
    </row>
    <row r="34" spans="1:5" x14ac:dyDescent="0.3">
      <c r="A34" s="1">
        <v>37622</v>
      </c>
      <c r="B34">
        <f>'pct of gdp'!B34/'pct of gdp'!$F34</f>
        <v>1.503251776588548</v>
      </c>
      <c r="C34">
        <f>'pct of gdp'!C34/'pct of gdp'!$F34</f>
        <v>0.11877189339798933</v>
      </c>
      <c r="D34">
        <f>'pct of gdp'!D34/'pct of gdp'!$F34</f>
        <v>0.23188415504042115</v>
      </c>
      <c r="E34" s="2">
        <v>2.6831</v>
      </c>
    </row>
    <row r="35" spans="1:5" x14ac:dyDescent="0.3">
      <c r="A35" s="1">
        <v>37712</v>
      </c>
      <c r="B35">
        <f>'pct of gdp'!B35/'pct of gdp'!$F35</f>
        <v>1.5256630771598947</v>
      </c>
      <c r="C35">
        <f>'pct of gdp'!C35/'pct of gdp'!$F35</f>
        <v>0.11425741381502774</v>
      </c>
      <c r="D35">
        <f>'pct of gdp'!D35/'pct of gdp'!$F35</f>
        <v>0.24671891417977873</v>
      </c>
      <c r="E35" s="2">
        <v>2.3618999999999999</v>
      </c>
    </row>
    <row r="36" spans="1:5" x14ac:dyDescent="0.3">
      <c r="A36" s="1">
        <v>37803</v>
      </c>
      <c r="B36">
        <f>'pct of gdp'!B36/'pct of gdp'!$F36</f>
        <v>1.5299052191892979</v>
      </c>
      <c r="C36">
        <f>'pct of gdp'!C36/'pct of gdp'!$F36</f>
        <v>0.1093587377360847</v>
      </c>
      <c r="D36">
        <f>'pct of gdp'!D36/'pct of gdp'!$F36</f>
        <v>0.23226155618156841</v>
      </c>
      <c r="E36" s="2">
        <v>2.1392333333333302</v>
      </c>
    </row>
    <row r="37" spans="1:5" x14ac:dyDescent="0.3">
      <c r="A37" s="1">
        <v>37895</v>
      </c>
      <c r="B37">
        <f>'pct of gdp'!B37/'pct of gdp'!$F37</f>
        <v>1.5265254579302983</v>
      </c>
      <c r="C37">
        <f>'pct of gdp'!C37/'pct of gdp'!$F37</f>
        <v>0.1217437152565321</v>
      </c>
      <c r="D37">
        <f>'pct of gdp'!D37/'pct of gdp'!$F37</f>
        <v>0.24107247471131188</v>
      </c>
      <c r="E37" s="2">
        <v>2.14963333333333</v>
      </c>
    </row>
    <row r="38" spans="1:5" x14ac:dyDescent="0.3">
      <c r="A38" s="1">
        <v>37987</v>
      </c>
      <c r="B38">
        <f>'pct of gdp'!B38/'pct of gdp'!$F38</f>
        <v>1.5034438084158481</v>
      </c>
      <c r="C38">
        <f>'pct of gdp'!C38/'pct of gdp'!$F38</f>
        <v>0.11769099586214191</v>
      </c>
      <c r="D38">
        <f>'pct of gdp'!D38/'pct of gdp'!$F38</f>
        <v>0.2245217667199873</v>
      </c>
      <c r="E38" s="2">
        <v>2.06293333333333</v>
      </c>
    </row>
    <row r="39" spans="1:5" x14ac:dyDescent="0.3">
      <c r="A39" s="1">
        <v>38078</v>
      </c>
      <c r="B39">
        <f>'pct of gdp'!B39/'pct of gdp'!$F39</f>
        <v>1.5457927125293585</v>
      </c>
      <c r="C39">
        <f>'pct of gdp'!C39/'pct of gdp'!$F39</f>
        <v>0.11497382336346817</v>
      </c>
      <c r="D39">
        <f>'pct of gdp'!D39/'pct of gdp'!$F39</f>
        <v>0.24166480784118194</v>
      </c>
      <c r="E39" s="2">
        <v>2.08246666666667</v>
      </c>
    </row>
    <row r="40" spans="1:5" x14ac:dyDescent="0.3">
      <c r="A40" s="1">
        <v>38169</v>
      </c>
      <c r="B40">
        <f>'pct of gdp'!B40/'pct of gdp'!$F40</f>
        <v>1.5583608625753804</v>
      </c>
      <c r="C40">
        <f>'pct of gdp'!C40/'pct of gdp'!$F40</f>
        <v>0.10737421906267171</v>
      </c>
      <c r="D40">
        <f>'pct of gdp'!D40/'pct of gdp'!$F40</f>
        <v>0.22591389169645704</v>
      </c>
      <c r="E40" s="2">
        <v>2.1162999999999998</v>
      </c>
    </row>
    <row r="41" spans="1:5" x14ac:dyDescent="0.3">
      <c r="A41" s="1">
        <v>38261</v>
      </c>
      <c r="B41">
        <f>'pct of gdp'!B41/'pct of gdp'!$F41</f>
        <v>1.566999223750684</v>
      </c>
      <c r="C41">
        <f>'pct of gdp'!C41/'pct of gdp'!$F41</f>
        <v>0.12081493452782409</v>
      </c>
      <c r="D41">
        <f>'pct of gdp'!D41/'pct of gdp'!$F41</f>
        <v>0.23680694297748878</v>
      </c>
      <c r="E41" s="2">
        <v>2.1636000000000002</v>
      </c>
    </row>
    <row r="42" spans="1:5" x14ac:dyDescent="0.3">
      <c r="A42" s="1">
        <v>38353</v>
      </c>
      <c r="B42">
        <f>'pct of gdp'!B42/'pct of gdp'!$F42</f>
        <v>1.5330201043222982</v>
      </c>
      <c r="C42">
        <f>'pct of gdp'!C42/'pct of gdp'!$F42</f>
        <v>0.11556053576577285</v>
      </c>
      <c r="D42">
        <f>'pct of gdp'!D42/'pct of gdp'!$F42</f>
        <v>0.22298235957117768</v>
      </c>
      <c r="E42" s="2">
        <v>2.1402999999999999</v>
      </c>
    </row>
    <row r="43" spans="1:5" x14ac:dyDescent="0.3">
      <c r="A43" s="1">
        <v>38443</v>
      </c>
      <c r="B43">
        <f>'pct of gdp'!B43/'pct of gdp'!$F43</f>
        <v>1.5707969996214235</v>
      </c>
      <c r="C43">
        <f>'pct of gdp'!C43/'pct of gdp'!$F43</f>
        <v>0.11262327795851058</v>
      </c>
      <c r="D43">
        <f>'pct of gdp'!D43/'pct of gdp'!$F43</f>
        <v>0.23715567190898765</v>
      </c>
      <c r="E43" s="2">
        <v>2.1246</v>
      </c>
    </row>
    <row r="44" spans="1:5" x14ac:dyDescent="0.3">
      <c r="A44" s="1">
        <v>38534</v>
      </c>
      <c r="B44">
        <f>'pct of gdp'!B44/'pct of gdp'!$F44</f>
        <v>1.5746767839674272</v>
      </c>
      <c r="C44">
        <f>'pct of gdp'!C44/'pct of gdp'!$F44</f>
        <v>0.1099132802791952</v>
      </c>
      <c r="D44">
        <f>'pct of gdp'!D44/'pct of gdp'!$F44</f>
        <v>0.2247111545884779</v>
      </c>
      <c r="E44" s="2">
        <v>2.1303333333333301</v>
      </c>
    </row>
    <row r="45" spans="1:5" x14ac:dyDescent="0.3">
      <c r="A45" s="1">
        <v>38626</v>
      </c>
      <c r="B45">
        <f>'pct of gdp'!B45/'pct of gdp'!$F45</f>
        <v>1.5688740652406152</v>
      </c>
      <c r="C45">
        <f>'pct of gdp'!C45/'pct of gdp'!$F45</f>
        <v>0.12140071054135301</v>
      </c>
      <c r="D45">
        <f>'pct of gdp'!D45/'pct of gdp'!$F45</f>
        <v>0.23639785346947903</v>
      </c>
      <c r="E45" s="2">
        <v>2.3434666666666701</v>
      </c>
    </row>
    <row r="46" spans="1:5" x14ac:dyDescent="0.3">
      <c r="A46" s="1">
        <v>38718</v>
      </c>
      <c r="B46">
        <f>'pct of gdp'!B46/'pct of gdp'!$F46</f>
        <v>1.5619908873174462</v>
      </c>
      <c r="C46">
        <f>'pct of gdp'!C46/'pct of gdp'!$F46</f>
        <v>0.11740320144589582</v>
      </c>
      <c r="D46">
        <f>'pct of gdp'!D46/'pct of gdp'!$F46</f>
        <v>0.2332960484324543</v>
      </c>
      <c r="E46" s="2">
        <v>2.6115666666666701</v>
      </c>
    </row>
    <row r="47" spans="1:5" x14ac:dyDescent="0.3">
      <c r="A47" s="1">
        <v>38808</v>
      </c>
      <c r="B47">
        <f>'pct of gdp'!B47/'pct of gdp'!$F47</f>
        <v>1.589659742608351</v>
      </c>
      <c r="C47">
        <f>'pct of gdp'!C47/'pct of gdp'!$F47</f>
        <v>0.1142345757001474</v>
      </c>
      <c r="D47">
        <f>'pct of gdp'!D47/'pct of gdp'!$F47</f>
        <v>0.24743908934388664</v>
      </c>
      <c r="E47" s="2">
        <v>2.8895</v>
      </c>
    </row>
    <row r="48" spans="1:5" x14ac:dyDescent="0.3">
      <c r="A48" s="1">
        <v>38899</v>
      </c>
      <c r="B48">
        <f>'pct of gdp'!B48/'pct of gdp'!$F48</f>
        <v>1.5915079121216777</v>
      </c>
      <c r="C48">
        <f>'pct of gdp'!C48/'pct of gdp'!$F48</f>
        <v>0.11090413273928407</v>
      </c>
      <c r="D48">
        <f>'pct of gdp'!D48/'pct of gdp'!$F48</f>
        <v>0.23416935525170277</v>
      </c>
      <c r="E48" s="2">
        <v>3.22136666666667</v>
      </c>
    </row>
    <row r="49" spans="1:5" x14ac:dyDescent="0.3">
      <c r="A49" s="1">
        <v>38991</v>
      </c>
      <c r="B49">
        <f>'pct of gdp'!B49/'pct of gdp'!$F49</f>
        <v>1.5961229729485968</v>
      </c>
      <c r="C49">
        <f>'pct of gdp'!C49/'pct of gdp'!$F49</f>
        <v>0.12133747812858886</v>
      </c>
      <c r="D49">
        <f>'pct of gdp'!D49/'pct of gdp'!$F49</f>
        <v>0.24960165471129736</v>
      </c>
      <c r="E49" s="2">
        <v>3.59446666666667</v>
      </c>
    </row>
    <row r="50" spans="1:5" x14ac:dyDescent="0.3">
      <c r="A50" s="1">
        <v>39083</v>
      </c>
      <c r="B50">
        <f>'pct of gdp'!B50/'pct of gdp'!$F50</f>
        <v>1.57207185189711</v>
      </c>
      <c r="C50">
        <f>'pct of gdp'!C50/'pct of gdp'!$F50</f>
        <v>0.11845787254842061</v>
      </c>
      <c r="D50">
        <f>'pct of gdp'!D50/'pct of gdp'!$F50</f>
        <v>0.23274882385287468</v>
      </c>
      <c r="E50" s="2">
        <v>3.82033333333333</v>
      </c>
    </row>
    <row r="51" spans="1:5" x14ac:dyDescent="0.3">
      <c r="A51" s="1">
        <v>39173</v>
      </c>
      <c r="B51">
        <f>'pct of gdp'!B51/'pct of gdp'!$F51</f>
        <v>1.5952379524035203</v>
      </c>
      <c r="C51">
        <f>'pct of gdp'!C51/'pct of gdp'!$F51</f>
        <v>0.1136520429772096</v>
      </c>
      <c r="D51">
        <f>'pct of gdp'!D51/'pct of gdp'!$F51</f>
        <v>0.245757170367082</v>
      </c>
      <c r="E51" s="2">
        <v>4.06483333333333</v>
      </c>
    </row>
    <row r="52" spans="1:5" x14ac:dyDescent="0.3">
      <c r="A52" s="1">
        <v>39264</v>
      </c>
      <c r="B52">
        <f>'pct of gdp'!B52/'pct of gdp'!$F52</f>
        <v>1.606627471940139</v>
      </c>
      <c r="C52">
        <f>'pct of gdp'!C52/'pct of gdp'!$F52</f>
        <v>0.10975137765163383</v>
      </c>
      <c r="D52">
        <f>'pct of gdp'!D52/'pct of gdp'!$F52</f>
        <v>0.23381681687216252</v>
      </c>
      <c r="E52" s="2">
        <v>4.5004999999999997</v>
      </c>
    </row>
    <row r="53" spans="1:5" x14ac:dyDescent="0.3">
      <c r="A53" s="1">
        <v>39356</v>
      </c>
      <c r="B53">
        <f>'pct of gdp'!B53/'pct of gdp'!$F53</f>
        <v>1.6553100893717438</v>
      </c>
      <c r="C53">
        <f>'pct of gdp'!C53/'pct of gdp'!$F53</f>
        <v>0.11932772139556083</v>
      </c>
      <c r="D53">
        <f>'pct of gdp'!D53/'pct of gdp'!$F53</f>
        <v>0.24627136930897006</v>
      </c>
      <c r="E53" s="2">
        <v>4.7247666666666701</v>
      </c>
    </row>
    <row r="54" spans="1:5" x14ac:dyDescent="0.3">
      <c r="A54" s="1">
        <v>39448</v>
      </c>
      <c r="B54">
        <f>'pct of gdp'!B54/'pct of gdp'!$F54</f>
        <v>1.5843916500289437</v>
      </c>
      <c r="C54">
        <f>'pct of gdp'!C54/'pct of gdp'!$F54</f>
        <v>0.11504837737899748</v>
      </c>
      <c r="D54">
        <f>'pct of gdp'!D54/'pct of gdp'!$F54</f>
        <v>0.23144352428319964</v>
      </c>
      <c r="E54" s="2">
        <v>4.4800000000000004</v>
      </c>
    </row>
    <row r="55" spans="1:5" x14ac:dyDescent="0.3">
      <c r="A55" s="1">
        <v>39539</v>
      </c>
      <c r="B55">
        <f>'pct of gdp'!B55/'pct of gdp'!$F55</f>
        <v>1.5948122216997289</v>
      </c>
      <c r="C55">
        <f>'pct of gdp'!C55/'pct of gdp'!$F55</f>
        <v>0.11117497140800343</v>
      </c>
      <c r="D55">
        <f>'pct of gdp'!D55/'pct of gdp'!$F55</f>
        <v>0.24471846317292789</v>
      </c>
      <c r="E55" s="2">
        <v>4.86046666666667</v>
      </c>
    </row>
    <row r="56" spans="1:5" x14ac:dyDescent="0.3">
      <c r="A56" s="1">
        <v>39630</v>
      </c>
      <c r="B56">
        <f>'pct of gdp'!B56/'pct of gdp'!$F56</f>
        <v>1.6050372272451838</v>
      </c>
      <c r="C56">
        <f>'pct of gdp'!C56/'pct of gdp'!$F56</f>
        <v>0.10696008495371342</v>
      </c>
      <c r="D56">
        <f>'pct of gdp'!D56/'pct of gdp'!$F56</f>
        <v>0.23724644376316154</v>
      </c>
      <c r="E56" s="2">
        <v>4.9817999999999998</v>
      </c>
    </row>
    <row r="57" spans="1:5" x14ac:dyDescent="0.3">
      <c r="A57" s="1">
        <v>39722</v>
      </c>
      <c r="B57">
        <f>'pct of gdp'!B57/'pct of gdp'!$F57</f>
        <v>1.5791978600336976</v>
      </c>
      <c r="C57">
        <f>'pct of gdp'!C57/'pct of gdp'!$F57</f>
        <v>0.11611748970836011</v>
      </c>
      <c r="D57">
        <f>'pct of gdp'!D57/'pct of gdp'!$F57</f>
        <v>0.25509371037501521</v>
      </c>
      <c r="E57" s="2">
        <v>4.2146666666666697</v>
      </c>
    </row>
    <row r="58" spans="1:5" x14ac:dyDescent="0.3">
      <c r="A58" s="1">
        <v>39814</v>
      </c>
      <c r="B58">
        <f>'pct of gdp'!B58/'pct of gdp'!$F58</f>
        <v>1.5530923181793059</v>
      </c>
      <c r="C58">
        <f>'pct of gdp'!C58/'pct of gdp'!$F58</f>
        <v>0.11304417246482722</v>
      </c>
      <c r="D58">
        <f>'pct of gdp'!D58/'pct of gdp'!$F58</f>
        <v>0.25080601084506782</v>
      </c>
      <c r="E58" s="2">
        <v>2.0116999999999998</v>
      </c>
    </row>
    <row r="59" spans="1:5" x14ac:dyDescent="0.3">
      <c r="A59" s="1">
        <v>39904</v>
      </c>
      <c r="B59">
        <f>'pct of gdp'!B59/'pct of gdp'!$F59</f>
        <v>1.5541849576542075</v>
      </c>
      <c r="C59">
        <f>'pct of gdp'!C59/'pct of gdp'!$F59</f>
        <v>0.10710349908367479</v>
      </c>
      <c r="D59">
        <f>'pct of gdp'!D59/'pct of gdp'!$F59</f>
        <v>0.26913780191545456</v>
      </c>
      <c r="E59" s="2">
        <v>1.31063333333333</v>
      </c>
    </row>
    <row r="60" spans="1:5" x14ac:dyDescent="0.3">
      <c r="A60" s="1">
        <v>39995</v>
      </c>
      <c r="B60">
        <f>'pct of gdp'!B60/'pct of gdp'!$F60</f>
        <v>1.5754985932714081</v>
      </c>
      <c r="C60">
        <f>'pct of gdp'!C60/'pct of gdp'!$F60</f>
        <v>0.10369866688292649</v>
      </c>
      <c r="D60">
        <f>'pct of gdp'!D60/'pct of gdp'!$F60</f>
        <v>0.26039762696427349</v>
      </c>
      <c r="E60" s="2">
        <v>0.86919999999999997</v>
      </c>
    </row>
    <row r="61" spans="1:5" x14ac:dyDescent="0.3">
      <c r="A61" s="1">
        <v>40087</v>
      </c>
      <c r="B61">
        <f>'pct of gdp'!B61/'pct of gdp'!$F61</f>
        <v>1.576174064692937</v>
      </c>
      <c r="C61">
        <f>'pct of gdp'!C61/'pct of gdp'!$F61</f>
        <v>0.11122843025014681</v>
      </c>
      <c r="D61">
        <f>'pct of gdp'!D61/'pct of gdp'!$F61</f>
        <v>0.27206506071265446</v>
      </c>
      <c r="E61" s="2">
        <v>0.72189999999999999</v>
      </c>
    </row>
    <row r="62" spans="1:5" x14ac:dyDescent="0.3">
      <c r="A62" s="1">
        <v>40179</v>
      </c>
      <c r="B62">
        <f>'pct of gdp'!B62/'pct of gdp'!$F62</f>
        <v>1.581708831957888</v>
      </c>
      <c r="C62">
        <f>'pct of gdp'!C62/'pct of gdp'!$F62</f>
        <v>0.11129423050905826</v>
      </c>
      <c r="D62">
        <f>'pct of gdp'!D62/'pct of gdp'!$F62</f>
        <v>0.25459677518540841</v>
      </c>
      <c r="E62" s="2">
        <v>0.66213333333333302</v>
      </c>
    </row>
    <row r="63" spans="1:5" x14ac:dyDescent="0.3">
      <c r="A63" s="1">
        <v>40269</v>
      </c>
      <c r="B63">
        <f>'pct of gdp'!B63/'pct of gdp'!$F63</f>
        <v>1.6068937095348448</v>
      </c>
      <c r="C63">
        <f>'pct of gdp'!C63/'pct of gdp'!$F63</f>
        <v>0.10529302147788901</v>
      </c>
      <c r="D63">
        <f>'pct of gdp'!D63/'pct of gdp'!$F63</f>
        <v>0.26744630527749241</v>
      </c>
      <c r="E63" s="2">
        <v>0.68626666666666603</v>
      </c>
    </row>
    <row r="64" spans="1:5" x14ac:dyDescent="0.3">
      <c r="A64" s="1">
        <v>40360</v>
      </c>
      <c r="B64">
        <f>'pct of gdp'!B64/'pct of gdp'!$F64</f>
        <v>1.614959910189008</v>
      </c>
      <c r="C64">
        <f>'pct of gdp'!C64/'pct of gdp'!$F64</f>
        <v>0.10273665871209565</v>
      </c>
      <c r="D64">
        <f>'pct of gdp'!D64/'pct of gdp'!$F64</f>
        <v>0.25798575538773932</v>
      </c>
      <c r="E64" s="2">
        <v>0.87493333333333301</v>
      </c>
    </row>
    <row r="65" spans="1:5" x14ac:dyDescent="0.3">
      <c r="A65" s="1">
        <v>40452</v>
      </c>
      <c r="B65">
        <f>'pct of gdp'!B65/'pct of gdp'!$F65</f>
        <v>1.6117581969599908</v>
      </c>
      <c r="C65">
        <f>'pct of gdp'!C65/'pct of gdp'!$F65</f>
        <v>0.10946945431250364</v>
      </c>
      <c r="D65">
        <f>'pct of gdp'!D65/'pct of gdp'!$F65</f>
        <v>0.26794595538990157</v>
      </c>
      <c r="E65" s="2">
        <v>1.02046666666667</v>
      </c>
    </row>
    <row r="66" spans="1:5" x14ac:dyDescent="0.3">
      <c r="A66" s="1">
        <v>40544</v>
      </c>
      <c r="B66">
        <f>'pct of gdp'!B66/'pct of gdp'!$F66</f>
        <v>1.6185133323758916</v>
      </c>
      <c r="C66">
        <f>'pct of gdp'!C66/'pct of gdp'!$F66</f>
        <v>0.10851405045717842</v>
      </c>
      <c r="D66">
        <f>'pct of gdp'!D66/'pct of gdp'!$F66</f>
        <v>0.24720546699219684</v>
      </c>
      <c r="E66" s="2">
        <v>1.09313333333333</v>
      </c>
    </row>
    <row r="67" spans="1:5" x14ac:dyDescent="0.3">
      <c r="A67" s="1">
        <v>40634</v>
      </c>
      <c r="B67">
        <f>'pct of gdp'!B67/'pct of gdp'!$F67</f>
        <v>1.6125182103803557</v>
      </c>
      <c r="C67">
        <f>'pct of gdp'!C67/'pct of gdp'!$F67</f>
        <v>0.10290254448013386</v>
      </c>
      <c r="D67">
        <f>'pct of gdp'!D67/'pct of gdp'!$F67</f>
        <v>0.26237574523604751</v>
      </c>
      <c r="E67" s="2">
        <v>1.41163333333333</v>
      </c>
    </row>
    <row r="68" spans="1:5" x14ac:dyDescent="0.3">
      <c r="A68" s="1">
        <v>40725</v>
      </c>
      <c r="B68">
        <f>'pct of gdp'!B68/'pct of gdp'!$F68</f>
        <v>1.6293862435783397</v>
      </c>
      <c r="C68">
        <f>'pct of gdp'!C68/'pct of gdp'!$F68</f>
        <v>9.9109892836180338E-2</v>
      </c>
      <c r="D68">
        <f>'pct of gdp'!D68/'pct of gdp'!$F68</f>
        <v>0.2529150858339233</v>
      </c>
      <c r="E68" s="2">
        <v>1.56206666666667</v>
      </c>
    </row>
    <row r="69" spans="1:5" x14ac:dyDescent="0.3">
      <c r="A69" s="1">
        <v>40817</v>
      </c>
      <c r="B69">
        <f>'pct of gdp'!B69/'pct of gdp'!$F69</f>
        <v>1.6118960709316474</v>
      </c>
      <c r="C69">
        <f>'pct of gdp'!C69/'pct of gdp'!$F69</f>
        <v>0.10633343230230947</v>
      </c>
      <c r="D69">
        <f>'pct of gdp'!D69/'pct of gdp'!$F69</f>
        <v>0.26523685604671338</v>
      </c>
      <c r="E69" s="2">
        <v>1.49556666666667</v>
      </c>
    </row>
    <row r="70" spans="1:5" x14ac:dyDescent="0.3">
      <c r="A70" s="1">
        <v>40909</v>
      </c>
      <c r="B70">
        <f>'pct of gdp'!B70/'pct of gdp'!$F70</f>
        <v>1.6335556739219912</v>
      </c>
      <c r="C70">
        <f>'pct of gdp'!C70/'pct of gdp'!$F70</f>
        <v>0.10641478827203835</v>
      </c>
      <c r="D70">
        <f>'pct of gdp'!D70/'pct of gdp'!$F70</f>
        <v>0.24774834757765779</v>
      </c>
      <c r="E70" s="2">
        <v>1.0429999999999999</v>
      </c>
    </row>
    <row r="71" spans="1:5" x14ac:dyDescent="0.3">
      <c r="A71" s="1">
        <v>41000</v>
      </c>
      <c r="B71">
        <f>'pct of gdp'!B71/'pct of gdp'!$F71</f>
        <v>1.6380099549321629</v>
      </c>
      <c r="C71">
        <f>'pct of gdp'!C71/'pct of gdp'!$F71</f>
        <v>0.10103197110010237</v>
      </c>
      <c r="D71">
        <f>'pct of gdp'!D71/'pct of gdp'!$F71</f>
        <v>0.25988138804231437</v>
      </c>
      <c r="E71" s="2">
        <v>0.69603333333333295</v>
      </c>
    </row>
    <row r="72" spans="1:5" x14ac:dyDescent="0.3">
      <c r="A72" s="1">
        <v>41091</v>
      </c>
      <c r="B72">
        <f>'pct of gdp'!B72/'pct of gdp'!$F72</f>
        <v>1.6449704142011834</v>
      </c>
      <c r="C72">
        <f>'pct of gdp'!C72/'pct of gdp'!$F72</f>
        <v>9.8398814117877667E-2</v>
      </c>
      <c r="D72">
        <f>'pct of gdp'!D72/'pct of gdp'!$F72</f>
        <v>0.25250836120401338</v>
      </c>
      <c r="E72" s="2">
        <v>0.35856666666666698</v>
      </c>
    </row>
    <row r="73" spans="1:5" x14ac:dyDescent="0.3">
      <c r="A73" s="1">
        <v>41183</v>
      </c>
      <c r="B73">
        <f>'pct of gdp'!B73/'pct of gdp'!$F73</f>
        <v>1.6397927729874049</v>
      </c>
      <c r="C73">
        <f>'pct of gdp'!C73/'pct of gdp'!$F73</f>
        <v>0.10205164172594876</v>
      </c>
      <c r="D73">
        <f>'pct of gdp'!D73/'pct of gdp'!$F73</f>
        <v>0.26630085637329154</v>
      </c>
      <c r="E73" s="2">
        <v>0.19513333333333299</v>
      </c>
    </row>
    <row r="74" spans="1:5" x14ac:dyDescent="0.3">
      <c r="A74" s="1">
        <v>41275</v>
      </c>
      <c r="B74">
        <f>'pct of gdp'!B74/'pct of gdp'!$F74</f>
        <v>1.6443328816065048</v>
      </c>
      <c r="C74">
        <f>'pct of gdp'!C74/'pct of gdp'!$F74</f>
        <v>0.10210052975237156</v>
      </c>
      <c r="D74">
        <f>'pct of gdp'!D74/'pct of gdp'!$F74</f>
        <v>0.25328939263274608</v>
      </c>
      <c r="E74" s="2">
        <v>0.211466666666667</v>
      </c>
    </row>
    <row r="75" spans="1:5" x14ac:dyDescent="0.3">
      <c r="A75" s="1">
        <v>41365</v>
      </c>
      <c r="B75">
        <f>'pct of gdp'!B75/'pct of gdp'!$F75</f>
        <v>1.6472735231830389</v>
      </c>
      <c r="C75">
        <f>'pct of gdp'!C75/'pct of gdp'!$F75</f>
        <v>9.5772748246039541E-2</v>
      </c>
      <c r="D75">
        <f>'pct of gdp'!D75/'pct of gdp'!$F75</f>
        <v>0.26181039480378121</v>
      </c>
      <c r="E75" s="2">
        <v>0.20680000000000001</v>
      </c>
    </row>
    <row r="76" spans="1:5" x14ac:dyDescent="0.3">
      <c r="A76" s="1">
        <v>41456</v>
      </c>
      <c r="B76">
        <f>'pct of gdp'!B76/'pct of gdp'!$F76</f>
        <v>1.664083397457037</v>
      </c>
      <c r="C76">
        <f>'pct of gdp'!C76/'pct of gdp'!$F76</f>
        <v>9.5519890562212204E-2</v>
      </c>
      <c r="D76">
        <f>'pct of gdp'!D76/'pct of gdp'!$F76</f>
        <v>0.25177408913805527</v>
      </c>
      <c r="E76" s="2">
        <v>0.2235</v>
      </c>
    </row>
    <row r="77" spans="1:5" x14ac:dyDescent="0.3">
      <c r="A77" s="1">
        <v>41548</v>
      </c>
      <c r="B77">
        <f>'pct of gdp'!B77/'pct of gdp'!$F77</f>
        <v>1.6640677198017673</v>
      </c>
      <c r="C77">
        <f>'pct of gdp'!C77/'pct of gdp'!$F77</f>
        <v>9.9395192916610989E-2</v>
      </c>
      <c r="D77">
        <f>'pct of gdp'!D77/'pct of gdp'!$F77</f>
        <v>0.26105472313082079</v>
      </c>
      <c r="E77" s="2">
        <v>0.2409</v>
      </c>
    </row>
    <row r="78" spans="1:5" x14ac:dyDescent="0.3">
      <c r="A78" s="1">
        <v>41640</v>
      </c>
      <c r="B78">
        <f>'pct of gdp'!B78/'pct of gdp'!$F78</f>
        <v>1.6631616077455924</v>
      </c>
      <c r="C78">
        <f>'pct of gdp'!C78/'pct of gdp'!$F78</f>
        <v>0.10065742660966132</v>
      </c>
      <c r="D78">
        <f>'pct of gdp'!D78/'pct of gdp'!$F78</f>
        <v>0.25144591282559647</v>
      </c>
      <c r="E78" s="2">
        <v>0.29513333333333303</v>
      </c>
    </row>
    <row r="79" spans="1:5" x14ac:dyDescent="0.3">
      <c r="A79" s="1">
        <v>41730</v>
      </c>
      <c r="B79">
        <f>'pct of gdp'!B79/'pct of gdp'!$F79</f>
        <v>1.6561778358330805</v>
      </c>
      <c r="C79">
        <f>'pct of gdp'!C79/'pct of gdp'!$F79</f>
        <v>9.6568776095729045E-2</v>
      </c>
      <c r="D79">
        <f>'pct of gdp'!D79/'pct of gdp'!$F79</f>
        <v>0.26011173054045861</v>
      </c>
      <c r="E79" s="2">
        <v>0.29856666666666698</v>
      </c>
    </row>
    <row r="80" spans="1:5" x14ac:dyDescent="0.3">
      <c r="A80" s="1">
        <v>41821</v>
      </c>
      <c r="B80">
        <f>'pct of gdp'!B80/'pct of gdp'!$F80</f>
        <v>1.6825904771105289</v>
      </c>
      <c r="C80">
        <f>'pct of gdp'!C80/'pct of gdp'!$F80</f>
        <v>9.5681733103090166E-2</v>
      </c>
      <c r="D80">
        <f>'pct of gdp'!D80/'pct of gdp'!$F80</f>
        <v>0.25131323133400152</v>
      </c>
      <c r="E80" s="2">
        <v>0.164566666666667</v>
      </c>
    </row>
    <row r="81" spans="1:5" x14ac:dyDescent="0.3">
      <c r="A81" s="1">
        <v>41913</v>
      </c>
      <c r="B81">
        <f>'pct of gdp'!B81/'pct of gdp'!$F81</f>
        <v>1.6678118936194499</v>
      </c>
      <c r="C81">
        <f>'pct of gdp'!C81/'pct of gdp'!$F81</f>
        <v>9.9326560894875016E-2</v>
      </c>
      <c r="D81">
        <f>'pct of gdp'!D81/'pct of gdp'!$F81</f>
        <v>0.25632347905490238</v>
      </c>
      <c r="E81" s="2">
        <v>8.1466666666666701E-2</v>
      </c>
    </row>
    <row r="82" spans="1:5" x14ac:dyDescent="0.3">
      <c r="A82" s="1">
        <v>42005</v>
      </c>
      <c r="B82">
        <f>'pct of gdp'!B82/'pct of gdp'!$F82</f>
        <v>1.6895631777787061</v>
      </c>
      <c r="C82">
        <f>'pct of gdp'!C82/'pct of gdp'!$F82</f>
        <v>0.10352668739667326</v>
      </c>
      <c r="D82">
        <f>'pct of gdp'!D82/'pct of gdp'!$F82</f>
        <v>0.24716056603660974</v>
      </c>
      <c r="E82" s="2">
        <v>4.6033333333333301E-2</v>
      </c>
    </row>
    <row r="83" spans="1:5" x14ac:dyDescent="0.3">
      <c r="A83" s="1">
        <v>42095</v>
      </c>
      <c r="B83">
        <f>'pct of gdp'!B83/'pct of gdp'!$F83</f>
        <v>1.8656026687535345</v>
      </c>
      <c r="C83">
        <f>'pct of gdp'!C83/'pct of gdp'!$F83</f>
        <v>9.9307106584486729E-2</v>
      </c>
      <c r="D83">
        <f>'pct of gdp'!D83/'pct of gdp'!$F83</f>
        <v>0.25337164335125067</v>
      </c>
      <c r="E83" s="2">
        <v>-6.5333333333333302E-3</v>
      </c>
    </row>
    <row r="84" spans="1:5" x14ac:dyDescent="0.3">
      <c r="A84" s="1">
        <v>42186</v>
      </c>
      <c r="B84">
        <f>'pct of gdp'!B84/'pct of gdp'!$F84</f>
        <v>1.723062961129576</v>
      </c>
      <c r="C84">
        <f>'pct of gdp'!C84/'pct of gdp'!$F84</f>
        <v>9.7788935247389394E-2</v>
      </c>
      <c r="D84">
        <f>'pct of gdp'!D84/'pct of gdp'!$F84</f>
        <v>0.24576291162812625</v>
      </c>
      <c r="E84" s="2">
        <v>-2.7799999999999998E-2</v>
      </c>
    </row>
    <row r="85" spans="1:5" x14ac:dyDescent="0.3">
      <c r="A85" s="1">
        <v>42278</v>
      </c>
      <c r="B85">
        <f>'pct of gdp'!B85/'pct of gdp'!$F85</f>
        <v>1.724944007383147</v>
      </c>
      <c r="C85">
        <f>'pct of gdp'!C85/'pct of gdp'!$F85</f>
        <v>0.10043781161720183</v>
      </c>
      <c r="D85">
        <f>'pct of gdp'!D85/'pct of gdp'!$F85</f>
        <v>0.25256890749682054</v>
      </c>
      <c r="E85" s="2">
        <v>-8.9166666666666602E-2</v>
      </c>
    </row>
    <row r="86" spans="1:5" x14ac:dyDescent="0.3">
      <c r="A86" s="1">
        <v>42370</v>
      </c>
      <c r="B86">
        <f>'pct of gdp'!B86/'pct of gdp'!$F86</f>
        <v>1.7110668310612214</v>
      </c>
      <c r="C86">
        <f>'pct of gdp'!C86/'pct of gdp'!$F86</f>
        <v>0.10616304277959249</v>
      </c>
      <c r="D86">
        <f>'pct of gdp'!D86/'pct of gdp'!$F86</f>
        <v>0.24473362823067438</v>
      </c>
      <c r="E86" s="2">
        <v>-0.18606666666666699</v>
      </c>
    </row>
    <row r="87" spans="1:5" x14ac:dyDescent="0.3">
      <c r="A87" s="1">
        <v>42461</v>
      </c>
      <c r="B87">
        <f>'pct of gdp'!B87/'pct of gdp'!$F87</f>
        <v>1.7172531987584574</v>
      </c>
      <c r="C87">
        <f>'pct of gdp'!C87/'pct of gdp'!$F87</f>
        <v>0.1008362548288413</v>
      </c>
      <c r="D87">
        <f>'pct of gdp'!D87/'pct of gdp'!$F87</f>
        <v>0.25126722193689571</v>
      </c>
      <c r="E87" s="2">
        <v>-0.2581</v>
      </c>
    </row>
    <row r="88" spans="1:5" x14ac:dyDescent="0.3">
      <c r="A88" s="1">
        <v>42552</v>
      </c>
      <c r="B88">
        <f>'pct of gdp'!B88/'pct of gdp'!$F88</f>
        <v>1.7327855325189412</v>
      </c>
      <c r="C88">
        <f>'pct of gdp'!C88/'pct of gdp'!$F88</f>
        <v>9.979861395622594E-2</v>
      </c>
      <c r="D88">
        <f>'pct of gdp'!D88/'pct of gdp'!$F88</f>
        <v>0.24354439437042338</v>
      </c>
      <c r="E88" s="2">
        <v>-0.29809999999999998</v>
      </c>
    </row>
    <row r="89" spans="1:5" x14ac:dyDescent="0.3">
      <c r="A89" s="1">
        <v>42644</v>
      </c>
      <c r="B89">
        <f>'pct of gdp'!B89/'pct of gdp'!$F89</f>
        <v>1.7224991325516201</v>
      </c>
      <c r="C89">
        <f>'pct of gdp'!C89/'pct of gdp'!$F89</f>
        <v>0.10223223383103758</v>
      </c>
      <c r="D89">
        <f>'pct of gdp'!D89/'pct of gdp'!$F89</f>
        <v>0.25104782256687613</v>
      </c>
      <c r="E89" s="2">
        <v>-0.3125</v>
      </c>
    </row>
    <row r="90" spans="1:5" x14ac:dyDescent="0.3">
      <c r="A90" s="1">
        <v>42736</v>
      </c>
      <c r="B90">
        <f>'pct of gdp'!B90/'pct of gdp'!$F90</f>
        <v>1.7293781887574533</v>
      </c>
      <c r="C90">
        <f>'pct of gdp'!C90/'pct of gdp'!$F90</f>
        <v>0.10632683454418818</v>
      </c>
      <c r="D90">
        <f>'pct of gdp'!D90/'pct of gdp'!$F90</f>
        <v>0.23923396207183587</v>
      </c>
      <c r="E90" s="2">
        <v>-0.32779999999999998</v>
      </c>
    </row>
    <row r="91" spans="1:5" x14ac:dyDescent="0.3">
      <c r="A91" s="1">
        <v>42826</v>
      </c>
      <c r="B91">
        <f>'pct of gdp'!B91/'pct of gdp'!$F91</f>
        <v>1.7274658228259632</v>
      </c>
      <c r="C91">
        <f>'pct of gdp'!C91/'pct of gdp'!$F91</f>
        <v>0.10142885783487671</v>
      </c>
      <c r="D91">
        <f>'pct of gdp'!D91/'pct of gdp'!$F91</f>
        <v>0.24565301024637909</v>
      </c>
      <c r="E91" s="2">
        <v>-0.32996666666666702</v>
      </c>
    </row>
    <row r="92" spans="1:5" x14ac:dyDescent="0.3">
      <c r="A92" s="1">
        <v>42917</v>
      </c>
      <c r="B92">
        <f>'pct of gdp'!B92/'pct of gdp'!$F92</f>
        <v>1.7629746427028332</v>
      </c>
      <c r="C92">
        <f>'pct of gdp'!C92/'pct of gdp'!$F92</f>
        <v>9.9588694427454785E-2</v>
      </c>
      <c r="D92">
        <f>'pct of gdp'!D92/'pct of gdp'!$F92</f>
        <v>0.2395840931918547</v>
      </c>
      <c r="E92" s="2">
        <v>-0.329633333333333</v>
      </c>
    </row>
    <row r="93" spans="1:5" x14ac:dyDescent="0.3">
      <c r="A93" s="1">
        <v>43009</v>
      </c>
      <c r="B93">
        <f>'pct of gdp'!B93/'pct of gdp'!$F93</f>
        <v>1.7536474604657155</v>
      </c>
      <c r="C93">
        <f>'pct of gdp'!C93/'pct of gdp'!$F93</f>
        <v>0.10102848186200307</v>
      </c>
      <c r="D93">
        <f>'pct of gdp'!D93/'pct of gdp'!$F93</f>
        <v>0.24700741838169774</v>
      </c>
      <c r="E93" s="2">
        <v>-0.32879999999999998</v>
      </c>
    </row>
    <row r="94" spans="1:5" x14ac:dyDescent="0.3">
      <c r="A94" s="1">
        <v>43101</v>
      </c>
      <c r="B94">
        <f>'pct of gdp'!B94/'pct of gdp'!$F94</f>
        <v>1.756389045145208</v>
      </c>
      <c r="C94">
        <f>'pct of gdp'!C94/'pct of gdp'!$F94</f>
        <v>0.10761280787090655</v>
      </c>
      <c r="D94">
        <f>'pct of gdp'!D94/'pct of gdp'!$F94</f>
        <v>0.23805190651092509</v>
      </c>
      <c r="E94" s="2">
        <v>-0.32829999999999998</v>
      </c>
    </row>
    <row r="95" spans="1:5" x14ac:dyDescent="0.3">
      <c r="A95" s="1">
        <v>43191</v>
      </c>
      <c r="B95">
        <f>'pct of gdp'!B95/'pct of gdp'!$F95</f>
        <v>1.7468458541369003</v>
      </c>
      <c r="C95">
        <f>'pct of gdp'!C95/'pct of gdp'!$F95</f>
        <v>0.10134390602675158</v>
      </c>
      <c r="D95">
        <f>'pct of gdp'!D95/'pct of gdp'!$F95</f>
        <v>0.24359021674372994</v>
      </c>
      <c r="E95" s="2">
        <v>-0.32523333333333299</v>
      </c>
    </row>
    <row r="96" spans="1:5" x14ac:dyDescent="0.3">
      <c r="A96" s="1">
        <v>43282</v>
      </c>
      <c r="B96">
        <f>'pct of gdp'!B96/'pct of gdp'!$F96</f>
        <v>1.7779174856967155</v>
      </c>
      <c r="C96">
        <f>'pct of gdp'!C96/'pct of gdp'!$F96</f>
        <v>9.9897872901178311E-2</v>
      </c>
      <c r="D96">
        <f>'pct of gdp'!D96/'pct of gdp'!$F96</f>
        <v>0.23868640391816653</v>
      </c>
      <c r="E96" s="2">
        <v>-0.31950000000000001</v>
      </c>
    </row>
    <row r="97" spans="1:5" x14ac:dyDescent="0.3">
      <c r="A97" s="1">
        <v>43374</v>
      </c>
      <c r="B97">
        <f>'pct of gdp'!B97/'pct of gdp'!$F97</f>
        <v>1.7605778609653864</v>
      </c>
      <c r="C97">
        <f>'pct of gdp'!C97/'pct of gdp'!$F97</f>
        <v>0.10095695041256952</v>
      </c>
      <c r="D97">
        <f>'pct of gdp'!D97/'pct of gdp'!$F97</f>
        <v>0.24516384151003084</v>
      </c>
      <c r="E97" s="2">
        <v>-0.31533333333333302</v>
      </c>
    </row>
    <row r="98" spans="1:5" x14ac:dyDescent="0.3">
      <c r="A98" s="1">
        <v>43466</v>
      </c>
      <c r="B98">
        <f>'pct of gdp'!B98/'pct of gdp'!$F98</f>
        <v>1.7567084952562906</v>
      </c>
      <c r="C98">
        <f>'pct of gdp'!C98/'pct of gdp'!$F98</f>
        <v>0.10651635874166866</v>
      </c>
      <c r="D98">
        <f>'pct of gdp'!D98/'pct of gdp'!$F98</f>
        <v>0.2384066781007794</v>
      </c>
      <c r="E98" s="2">
        <v>-0.30853333333333299</v>
      </c>
    </row>
    <row r="99" spans="1:5" x14ac:dyDescent="0.3">
      <c r="A99" s="1">
        <v>43556</v>
      </c>
      <c r="B99">
        <f>'pct of gdp'!B99/'pct of gdp'!$F99</f>
        <v>1.759514934078525</v>
      </c>
      <c r="C99">
        <f>'pct of gdp'!C99/'pct of gdp'!$F99</f>
        <v>0.10235844899186546</v>
      </c>
      <c r="D99">
        <f>'pct of gdp'!D99/'pct of gdp'!$F99</f>
        <v>0.24254332982512533</v>
      </c>
      <c r="E99" s="2">
        <v>-0.31709999999999999</v>
      </c>
    </row>
    <row r="100" spans="1:5" x14ac:dyDescent="0.3">
      <c r="A100" s="1">
        <v>43647</v>
      </c>
      <c r="B100">
        <f>'pct of gdp'!B100/'pct of gdp'!$F100</f>
        <v>1.7911173208467299</v>
      </c>
      <c r="C100">
        <f>'pct of gdp'!C100/'pct of gdp'!$F100</f>
        <v>0.10014996871156377</v>
      </c>
      <c r="D100">
        <f>'pct of gdp'!D100/'pct of gdp'!$F100</f>
        <v>0.23869840105301771</v>
      </c>
      <c r="E100" s="2">
        <v>-0.39673333333333299</v>
      </c>
    </row>
    <row r="101" spans="1:5" x14ac:dyDescent="0.3">
      <c r="A101" s="1">
        <v>43739</v>
      </c>
      <c r="B101">
        <f>'pct of gdp'!B101/'pct of gdp'!$F101</f>
        <v>1.7799752011662715</v>
      </c>
      <c r="C101">
        <f>'pct of gdp'!C101/'pct of gdp'!$F101</f>
        <v>0.10195537247536977</v>
      </c>
      <c r="D101">
        <f>'pct of gdp'!D101/'pct of gdp'!$F101</f>
        <v>0.24490664121068115</v>
      </c>
      <c r="E101" s="2">
        <v>-0.40296666666666697</v>
      </c>
    </row>
    <row r="102" spans="1:5" x14ac:dyDescent="0.3">
      <c r="A102" s="1">
        <v>43831</v>
      </c>
      <c r="B102">
        <f>'pct of gdp'!B102/'pct of gdp'!$F102</f>
        <v>1.7691617694227142</v>
      </c>
      <c r="C102">
        <f>'pct of gdp'!C102/'pct of gdp'!$F102</f>
        <v>0.10668290322756012</v>
      </c>
      <c r="D102">
        <f>'pct of gdp'!D102/'pct of gdp'!$F102</f>
        <v>0.23746513941515762</v>
      </c>
      <c r="E102" s="2">
        <v>-0.40550000000000003</v>
      </c>
    </row>
    <row r="103" spans="1:5" x14ac:dyDescent="0.3">
      <c r="A103" s="1">
        <v>43922</v>
      </c>
      <c r="B103">
        <f>'pct of gdp'!B103/'pct of gdp'!$F103</f>
        <v>1.7493365210826146</v>
      </c>
      <c r="C103">
        <f>'pct of gdp'!C103/'pct of gdp'!$F103</f>
        <v>0.10206708000640601</v>
      </c>
      <c r="D103">
        <f>'pct of gdp'!D103/'pct of gdp'!$F103</f>
        <v>0.2579731863003043</v>
      </c>
      <c r="E103" s="2">
        <v>-0.30066666666666703</v>
      </c>
    </row>
    <row r="104" spans="1:5" x14ac:dyDescent="0.3">
      <c r="A104" s="1">
        <v>44013</v>
      </c>
      <c r="B104">
        <f>'pct of gdp'!B104/'pct of gdp'!$F104</f>
        <v>1.7723735085710492</v>
      </c>
      <c r="C104">
        <f>'pct of gdp'!C104/'pct of gdp'!$F104</f>
        <v>0.10211690258486694</v>
      </c>
      <c r="D104">
        <f>'pct of gdp'!D104/'pct of gdp'!$F104</f>
        <v>0.25145616567929507</v>
      </c>
      <c r="E104" s="2">
        <v>-0.471733333333333</v>
      </c>
    </row>
    <row r="105" spans="1:5" x14ac:dyDescent="0.3">
      <c r="A105" s="1">
        <v>44105</v>
      </c>
      <c r="B105">
        <f>'pct of gdp'!B105/'pct of gdp'!$F105</f>
        <v>1.7725500459333006</v>
      </c>
      <c r="C105">
        <f>'pct of gdp'!C105/'pct of gdp'!$F105</f>
        <v>0.10005982011237635</v>
      </c>
      <c r="D105">
        <f>'pct of gdp'!D105/'pct of gdp'!$F105</f>
        <v>0.25761104108359861</v>
      </c>
      <c r="E105" s="2">
        <v>-0.52270000000000005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9787-8C4B-4187-B089-72494DD8CB34}">
  <sheetPr filterMode="1"/>
  <dimension ref="A1:P521"/>
  <sheetViews>
    <sheetView topLeftCell="A493" workbookViewId="0">
      <selection activeCell="G1" sqref="G1:G521"/>
    </sheetView>
  </sheetViews>
  <sheetFormatPr defaultRowHeight="14.4" x14ac:dyDescent="0.3"/>
  <cols>
    <col min="6" max="6" width="11.44140625" bestFit="1" customWidth="1"/>
    <col min="12" max="13" width="12.6640625" bestFit="1" customWidth="1"/>
    <col min="14" max="14" width="10.5546875" bestFit="1" customWidth="1"/>
  </cols>
  <sheetData>
    <row r="1" spans="1:16" x14ac:dyDescent="0.3">
      <c r="A1" t="s">
        <v>26</v>
      </c>
      <c r="B1" t="s">
        <v>4</v>
      </c>
      <c r="C1" t="s">
        <v>6</v>
      </c>
      <c r="D1" t="s">
        <v>5</v>
      </c>
      <c r="E1" t="s">
        <v>2</v>
      </c>
      <c r="F1" t="s">
        <v>132</v>
      </c>
      <c r="G1" t="s">
        <v>16</v>
      </c>
      <c r="H1" t="s">
        <v>13</v>
      </c>
      <c r="I1" t="s">
        <v>12</v>
      </c>
      <c r="J1" t="s">
        <v>11</v>
      </c>
      <c r="K1" t="s">
        <v>137</v>
      </c>
      <c r="L1" t="s">
        <v>22</v>
      </c>
      <c r="M1" t="s">
        <v>25</v>
      </c>
      <c r="N1" t="s">
        <v>142</v>
      </c>
      <c r="O1" t="s">
        <v>14</v>
      </c>
      <c r="P1" t="s">
        <v>139</v>
      </c>
    </row>
    <row r="2" spans="1:16" hidden="1" x14ac:dyDescent="0.3">
      <c r="A2" t="s">
        <v>131</v>
      </c>
      <c r="B2" t="s">
        <v>27</v>
      </c>
      <c r="C2">
        <v>89549</v>
      </c>
      <c r="D2">
        <v>39008</v>
      </c>
      <c r="E2">
        <v>466713</v>
      </c>
      <c r="F2">
        <v>81</v>
      </c>
      <c r="G2">
        <v>8.1333333333333293</v>
      </c>
      <c r="H2">
        <v>1073975</v>
      </c>
      <c r="I2">
        <v>708749</v>
      </c>
      <c r="J2">
        <v>578303</v>
      </c>
      <c r="N2">
        <v>1</v>
      </c>
      <c r="O2">
        <v>5.1100000000000003</v>
      </c>
    </row>
    <row r="3" spans="1:16" hidden="1" x14ac:dyDescent="0.3">
      <c r="A3" t="s">
        <v>131</v>
      </c>
      <c r="B3" t="s">
        <v>28</v>
      </c>
      <c r="C3">
        <v>91481</v>
      </c>
      <c r="D3">
        <v>39575</v>
      </c>
      <c r="E3">
        <v>473855</v>
      </c>
      <c r="F3">
        <v>81</v>
      </c>
      <c r="G3">
        <v>8.1</v>
      </c>
      <c r="H3">
        <v>1093938</v>
      </c>
      <c r="I3">
        <v>716578</v>
      </c>
      <c r="J3">
        <v>5826153</v>
      </c>
      <c r="K3">
        <f>(J3-J2)/J2</f>
        <v>9.0745681761982908</v>
      </c>
      <c r="N3">
        <v>1</v>
      </c>
      <c r="O3">
        <v>4.5999999999999996</v>
      </c>
    </row>
    <row r="4" spans="1:16" hidden="1" x14ac:dyDescent="0.3">
      <c r="A4" t="s">
        <v>131</v>
      </c>
      <c r="B4" t="s">
        <v>29</v>
      </c>
      <c r="C4">
        <v>93163</v>
      </c>
      <c r="D4">
        <v>39557</v>
      </c>
      <c r="E4">
        <v>476793</v>
      </c>
      <c r="F4">
        <v>82</v>
      </c>
      <c r="G4">
        <v>8.2666666666666693</v>
      </c>
      <c r="H4">
        <v>1110921</v>
      </c>
      <c r="I4">
        <v>708749</v>
      </c>
      <c r="J4">
        <v>5837501</v>
      </c>
      <c r="K4">
        <f t="shared" ref="K4:K67" si="0">(J4-J3)/J3</f>
        <v>1.9477689652159839E-3</v>
      </c>
      <c r="L4">
        <f>AVERAGE(K2:K6)</f>
        <v>2.2671204290365909</v>
      </c>
      <c r="N4">
        <v>1</v>
      </c>
      <c r="O4">
        <v>4.40333333333</v>
      </c>
    </row>
    <row r="5" spans="1:16" hidden="1" x14ac:dyDescent="0.3">
      <c r="A5" t="s">
        <v>131</v>
      </c>
      <c r="B5" t="s">
        <v>30</v>
      </c>
      <c r="C5">
        <v>93819</v>
      </c>
      <c r="D5">
        <v>39129</v>
      </c>
      <c r="E5">
        <v>477497</v>
      </c>
      <c r="F5">
        <v>82</v>
      </c>
      <c r="G5">
        <v>8.43333333333333</v>
      </c>
      <c r="H5">
        <v>1121499</v>
      </c>
      <c r="I5">
        <v>69271</v>
      </c>
      <c r="J5">
        <v>5838258</v>
      </c>
      <c r="K5">
        <f t="shared" si="0"/>
        <v>1.2967877864175097E-4</v>
      </c>
      <c r="L5">
        <f t="shared" ref="L5:L68" si="1">AVERAGE(K3:K7)</f>
        <v>1.8164138877993903</v>
      </c>
      <c r="M5">
        <f>AVERAGE(K2:K8)</f>
        <v>1.5142582943403999</v>
      </c>
      <c r="N5">
        <v>1</v>
      </c>
      <c r="O5">
        <v>4.0133333333300003</v>
      </c>
    </row>
    <row r="6" spans="1:16" hidden="1" x14ac:dyDescent="0.3">
      <c r="A6" t="s">
        <v>131</v>
      </c>
      <c r="B6" t="s">
        <v>31</v>
      </c>
      <c r="C6">
        <v>93608</v>
      </c>
      <c r="D6">
        <v>40205</v>
      </c>
      <c r="E6">
        <v>473799</v>
      </c>
      <c r="F6">
        <v>82</v>
      </c>
      <c r="G6">
        <v>8.56666666666667</v>
      </c>
      <c r="H6">
        <v>1112821</v>
      </c>
      <c r="I6">
        <v>710651</v>
      </c>
      <c r="J6">
        <v>5790595</v>
      </c>
      <c r="K6">
        <f t="shared" si="0"/>
        <v>-8.1639077957842907E-3</v>
      </c>
      <c r="L6">
        <f t="shared" si="1"/>
        <v>2.1963179688219065E-3</v>
      </c>
      <c r="M6">
        <f t="shared" ref="M6:M69" si="2">AVERAGE(K3:K9)</f>
        <v>1.2990000081185082</v>
      </c>
      <c r="N6">
        <v>1</v>
      </c>
      <c r="O6">
        <v>3.44</v>
      </c>
      <c r="P6">
        <f>IF(O6&lt;1,1,0)</f>
        <v>0</v>
      </c>
    </row>
    <row r="7" spans="1:16" hidden="1" x14ac:dyDescent="0.3">
      <c r="A7" t="s">
        <v>131</v>
      </c>
      <c r="B7" t="s">
        <v>32</v>
      </c>
      <c r="C7">
        <v>94414</v>
      </c>
      <c r="D7">
        <v>38896</v>
      </c>
      <c r="E7">
        <v>479805</v>
      </c>
      <c r="F7">
        <v>82</v>
      </c>
      <c r="G7">
        <v>8.7666666666666693</v>
      </c>
      <c r="H7">
        <v>1125335</v>
      </c>
      <c r="I7">
        <v>694987</v>
      </c>
      <c r="J7">
        <v>5869276</v>
      </c>
      <c r="K7">
        <f t="shared" si="0"/>
        <v>1.3587722850587894E-2</v>
      </c>
      <c r="L7">
        <f t="shared" si="1"/>
        <v>3.2968223332104176E-3</v>
      </c>
      <c r="M7">
        <f t="shared" si="2"/>
        <v>1.8725879834379396E-3</v>
      </c>
      <c r="N7">
        <v>0</v>
      </c>
      <c r="O7">
        <v>3.3366666666699998</v>
      </c>
      <c r="P7">
        <f t="shared" ref="P7:P70" si="3">IF(O7&lt;1,1,0)</f>
        <v>0</v>
      </c>
    </row>
    <row r="8" spans="1:16" hidden="1" x14ac:dyDescent="0.3">
      <c r="A8" t="s">
        <v>131</v>
      </c>
      <c r="B8" t="s">
        <v>33</v>
      </c>
      <c r="C8">
        <v>95337</v>
      </c>
      <c r="D8">
        <v>40020</v>
      </c>
      <c r="E8">
        <v>482430</v>
      </c>
      <c r="F8">
        <v>82</v>
      </c>
      <c r="G8">
        <v>9</v>
      </c>
      <c r="H8">
        <v>1141126</v>
      </c>
      <c r="I8">
        <v>709586</v>
      </c>
      <c r="J8">
        <v>5889703</v>
      </c>
      <c r="K8">
        <f t="shared" si="0"/>
        <v>3.4803270454481948E-3</v>
      </c>
      <c r="L8">
        <f t="shared" si="1"/>
        <v>2.2061336280415683E-3</v>
      </c>
      <c r="M8">
        <f t="shared" si="2"/>
        <v>3.4256049868901161E-3</v>
      </c>
      <c r="N8">
        <v>0</v>
      </c>
      <c r="O8">
        <v>3.2633333333299999</v>
      </c>
      <c r="P8">
        <f t="shared" si="3"/>
        <v>0</v>
      </c>
    </row>
    <row r="9" spans="1:16" hidden="1" x14ac:dyDescent="0.3">
      <c r="A9" t="s">
        <v>131</v>
      </c>
      <c r="B9" t="s">
        <v>34</v>
      </c>
      <c r="C9">
        <v>95395</v>
      </c>
      <c r="D9">
        <v>39776</v>
      </c>
      <c r="E9">
        <v>486237</v>
      </c>
      <c r="F9">
        <v>82</v>
      </c>
      <c r="G9">
        <v>9.3000000000000007</v>
      </c>
      <c r="H9">
        <v>1138445</v>
      </c>
      <c r="I9">
        <v>686775</v>
      </c>
      <c r="J9">
        <v>5933583</v>
      </c>
      <c r="K9">
        <f t="shared" si="0"/>
        <v>7.4502907871585372E-3</v>
      </c>
      <c r="L9">
        <f t="shared" si="1"/>
        <v>6.4026927850746691E-3</v>
      </c>
      <c r="M9">
        <f t="shared" si="2"/>
        <v>3.8952549623731589E-3</v>
      </c>
      <c r="N9">
        <v>0</v>
      </c>
      <c r="O9">
        <v>3.18</v>
      </c>
      <c r="P9">
        <f t="shared" si="3"/>
        <v>0</v>
      </c>
    </row>
    <row r="10" spans="1:16" hidden="1" x14ac:dyDescent="0.3">
      <c r="A10" t="s">
        <v>131</v>
      </c>
      <c r="B10" t="s">
        <v>35</v>
      </c>
      <c r="C10">
        <v>95414</v>
      </c>
      <c r="D10">
        <v>41253</v>
      </c>
      <c r="E10">
        <v>484155</v>
      </c>
      <c r="F10">
        <v>82</v>
      </c>
      <c r="G10">
        <v>9.5333333333333297</v>
      </c>
      <c r="H10">
        <v>1139525</v>
      </c>
      <c r="I10">
        <v>696469</v>
      </c>
      <c r="J10">
        <v>5901994</v>
      </c>
      <c r="K10">
        <f t="shared" si="0"/>
        <v>-5.3237647472024916E-3</v>
      </c>
      <c r="L10">
        <f t="shared" si="1"/>
        <v>4.3685939363617031E-3</v>
      </c>
      <c r="M10">
        <f t="shared" si="2"/>
        <v>6.1246775908485335E-3</v>
      </c>
      <c r="N10">
        <v>0</v>
      </c>
      <c r="O10">
        <v>3.1966666666700001</v>
      </c>
      <c r="P10">
        <f t="shared" si="3"/>
        <v>0</v>
      </c>
    </row>
    <row r="11" spans="1:16" hidden="1" x14ac:dyDescent="0.3">
      <c r="A11" t="s">
        <v>131</v>
      </c>
      <c r="B11" t="s">
        <v>36</v>
      </c>
      <c r="C11">
        <v>95716</v>
      </c>
      <c r="D11">
        <v>40884</v>
      </c>
      <c r="E11">
        <v>488975</v>
      </c>
      <c r="F11">
        <v>82</v>
      </c>
      <c r="G11">
        <v>9.6999999999999993</v>
      </c>
      <c r="H11">
        <v>1147868</v>
      </c>
      <c r="I11">
        <v>706659</v>
      </c>
      <c r="J11">
        <v>5977651</v>
      </c>
      <c r="K11">
        <f t="shared" si="0"/>
        <v>1.2818887989381215E-2</v>
      </c>
      <c r="L11">
        <f t="shared" si="1"/>
        <v>5.160938647980731E-3</v>
      </c>
      <c r="M11">
        <f t="shared" si="2"/>
        <v>-0.12425639963792487</v>
      </c>
      <c r="N11">
        <v>0</v>
      </c>
      <c r="O11">
        <v>3.18</v>
      </c>
      <c r="P11">
        <f t="shared" si="3"/>
        <v>0</v>
      </c>
    </row>
    <row r="12" spans="1:16" hidden="1" x14ac:dyDescent="0.3">
      <c r="A12" t="s">
        <v>131</v>
      </c>
      <c r="B12" t="s">
        <v>37</v>
      </c>
      <c r="C12">
        <v>94523</v>
      </c>
      <c r="D12">
        <v>41543</v>
      </c>
      <c r="E12">
        <v>493556</v>
      </c>
      <c r="F12">
        <v>82</v>
      </c>
      <c r="G12">
        <v>9.6999999999999993</v>
      </c>
      <c r="H12">
        <v>1145335</v>
      </c>
      <c r="I12">
        <v>703313</v>
      </c>
      <c r="J12">
        <v>5998078</v>
      </c>
      <c r="K12">
        <f t="shared" si="0"/>
        <v>3.4172286070230599E-3</v>
      </c>
      <c r="L12">
        <f t="shared" si="1"/>
        <v>-0.17614508305961615</v>
      </c>
      <c r="M12">
        <f t="shared" si="2"/>
        <v>1.1549351494156834</v>
      </c>
      <c r="N12">
        <v>0</v>
      </c>
      <c r="O12">
        <v>3.2366666666700001</v>
      </c>
      <c r="P12">
        <f t="shared" si="3"/>
        <v>0</v>
      </c>
    </row>
    <row r="13" spans="1:16" hidden="1" x14ac:dyDescent="0.3">
      <c r="A13" t="s">
        <v>131</v>
      </c>
      <c r="B13" t="s">
        <v>38</v>
      </c>
      <c r="C13">
        <v>93925</v>
      </c>
      <c r="D13">
        <v>41262</v>
      </c>
      <c r="E13">
        <v>496815</v>
      </c>
      <c r="F13">
        <v>82</v>
      </c>
      <c r="G13">
        <v>9.6999999999999993</v>
      </c>
      <c r="H13">
        <v>1125223</v>
      </c>
      <c r="I13">
        <v>676546</v>
      </c>
      <c r="J13">
        <v>6042716</v>
      </c>
      <c r="K13">
        <f t="shared" si="0"/>
        <v>7.4420506035433346E-3</v>
      </c>
      <c r="L13">
        <f t="shared" si="1"/>
        <v>1.6164839039739654</v>
      </c>
      <c r="M13">
        <f t="shared" si="2"/>
        <v>1.154582708572089</v>
      </c>
      <c r="N13">
        <v>0</v>
      </c>
      <c r="O13">
        <v>3.6866666666699999</v>
      </c>
      <c r="P13">
        <f t="shared" si="3"/>
        <v>0</v>
      </c>
    </row>
    <row r="14" spans="1:16" hidden="1" x14ac:dyDescent="0.3">
      <c r="A14" t="s">
        <v>131</v>
      </c>
      <c r="B14" t="s">
        <v>39</v>
      </c>
      <c r="C14">
        <v>95689</v>
      </c>
      <c r="D14">
        <v>42043</v>
      </c>
      <c r="E14">
        <v>501774</v>
      </c>
      <c r="F14">
        <v>82</v>
      </c>
      <c r="G14">
        <v>9.6666666666666607</v>
      </c>
      <c r="H14">
        <v>1162468</v>
      </c>
      <c r="I14">
        <v>71143</v>
      </c>
      <c r="J14">
        <v>609832</v>
      </c>
      <c r="K14">
        <f t="shared" si="0"/>
        <v>-0.8990798177508259</v>
      </c>
      <c r="L14">
        <f t="shared" si="1"/>
        <v>1.6149167673524887</v>
      </c>
      <c r="M14">
        <f t="shared" si="2"/>
        <v>1.1547057231788809</v>
      </c>
      <c r="N14">
        <v>1</v>
      </c>
      <c r="O14">
        <v>3.5333333333299999</v>
      </c>
      <c r="P14">
        <f t="shared" si="3"/>
        <v>0</v>
      </c>
    </row>
    <row r="15" spans="1:16" hidden="1" x14ac:dyDescent="0.3">
      <c r="A15" t="s">
        <v>131</v>
      </c>
      <c r="B15" t="s">
        <v>40</v>
      </c>
      <c r="C15">
        <v>96512</v>
      </c>
      <c r="D15">
        <v>43473</v>
      </c>
      <c r="E15">
        <v>501735</v>
      </c>
      <c r="F15">
        <v>83</v>
      </c>
      <c r="G15">
        <v>9.5</v>
      </c>
      <c r="H15">
        <v>1169767</v>
      </c>
      <c r="I15">
        <v>704435</v>
      </c>
      <c r="J15">
        <v>6072598</v>
      </c>
      <c r="K15">
        <f t="shared" si="0"/>
        <v>8.957821170420706</v>
      </c>
      <c r="L15">
        <f t="shared" si="1"/>
        <v>1.6133407891311529</v>
      </c>
      <c r="M15">
        <f t="shared" si="2"/>
        <v>1.1545288396775415</v>
      </c>
      <c r="N15">
        <v>1</v>
      </c>
      <c r="O15">
        <v>3.6066666666699998</v>
      </c>
      <c r="P15">
        <f t="shared" si="3"/>
        <v>0</v>
      </c>
    </row>
    <row r="16" spans="1:16" hidden="1" x14ac:dyDescent="0.3">
      <c r="A16" t="s">
        <v>131</v>
      </c>
      <c r="B16" t="s">
        <v>41</v>
      </c>
      <c r="C16">
        <v>96311</v>
      </c>
      <c r="D16">
        <v>42111</v>
      </c>
      <c r="E16">
        <v>504766</v>
      </c>
      <c r="F16">
        <v>83</v>
      </c>
      <c r="G16">
        <v>9.3000000000000007</v>
      </c>
      <c r="H16">
        <v>1169618</v>
      </c>
      <c r="I16">
        <v>700481</v>
      </c>
      <c r="J16">
        <v>6102859</v>
      </c>
      <c r="K16">
        <f t="shared" si="0"/>
        <v>4.9832048819961408E-3</v>
      </c>
      <c r="L16">
        <f t="shared" si="1"/>
        <v>1.614168519706445</v>
      </c>
      <c r="M16">
        <f t="shared" si="2"/>
        <v>1.1540406641622527</v>
      </c>
      <c r="N16">
        <v>1</v>
      </c>
      <c r="O16">
        <v>3.51</v>
      </c>
      <c r="P16">
        <f t="shared" si="3"/>
        <v>0</v>
      </c>
    </row>
    <row r="17" spans="1:16" hidden="1" x14ac:dyDescent="0.3">
      <c r="A17" t="s">
        <v>131</v>
      </c>
      <c r="B17" t="s">
        <v>42</v>
      </c>
      <c r="C17">
        <v>96206</v>
      </c>
      <c r="D17">
        <v>43253</v>
      </c>
      <c r="E17">
        <v>504018</v>
      </c>
      <c r="F17">
        <v>83</v>
      </c>
      <c r="G17">
        <v>9.06666666666667</v>
      </c>
      <c r="H17">
        <v>1164553</v>
      </c>
      <c r="I17">
        <v>681242</v>
      </c>
      <c r="J17">
        <v>6075624</v>
      </c>
      <c r="K17">
        <f t="shared" si="0"/>
        <v>-4.462662499657947E-3</v>
      </c>
      <c r="L17">
        <f t="shared" si="1"/>
        <v>1.7939844832566103</v>
      </c>
      <c r="M17">
        <f t="shared" si="2"/>
        <v>1.1546304633840681</v>
      </c>
      <c r="N17">
        <v>1</v>
      </c>
      <c r="O17">
        <v>3.5266666666700002</v>
      </c>
      <c r="P17">
        <f t="shared" si="3"/>
        <v>0</v>
      </c>
    </row>
    <row r="18" spans="1:16" x14ac:dyDescent="0.3">
      <c r="A18" t="s">
        <v>131</v>
      </c>
      <c r="B18" t="s">
        <v>43</v>
      </c>
      <c r="C18">
        <v>98559</v>
      </c>
      <c r="D18">
        <v>44460</v>
      </c>
      <c r="E18">
        <v>509635</v>
      </c>
      <c r="F18">
        <v>83</v>
      </c>
      <c r="G18">
        <v>8.8333333333333393</v>
      </c>
      <c r="H18">
        <v>1185261</v>
      </c>
      <c r="I18">
        <v>729279</v>
      </c>
      <c r="J18">
        <v>6145984</v>
      </c>
      <c r="K18">
        <f t="shared" si="0"/>
        <v>1.1580703480004688E-2</v>
      </c>
      <c r="L18">
        <f t="shared" si="1"/>
        <v>4.734378203718902E-3</v>
      </c>
      <c r="M18">
        <f t="shared" si="2"/>
        <v>1.2841829685323529</v>
      </c>
      <c r="N18">
        <v>0</v>
      </c>
      <c r="O18">
        <v>3.0907333333300002</v>
      </c>
      <c r="P18">
        <f t="shared" si="3"/>
        <v>0</v>
      </c>
    </row>
    <row r="19" spans="1:16" x14ac:dyDescent="0.3">
      <c r="A19" t="s">
        <v>131</v>
      </c>
      <c r="B19" t="s">
        <v>44</v>
      </c>
      <c r="C19">
        <v>98886</v>
      </c>
      <c r="D19">
        <v>45326</v>
      </c>
      <c r="E19">
        <v>510572</v>
      </c>
      <c r="F19">
        <v>83</v>
      </c>
      <c r="G19">
        <v>8.6333333333333293</v>
      </c>
      <c r="H19">
        <v>1177812</v>
      </c>
      <c r="I19">
        <v>712252</v>
      </c>
      <c r="J19">
        <v>6145984</v>
      </c>
      <c r="K19">
        <f t="shared" si="0"/>
        <v>0</v>
      </c>
      <c r="L19">
        <f t="shared" si="1"/>
        <v>5.2952808847533603E-3</v>
      </c>
      <c r="M19">
        <f t="shared" si="2"/>
        <v>6.534057986527249E-3</v>
      </c>
      <c r="N19">
        <v>0</v>
      </c>
      <c r="O19">
        <v>2.6340666666699999</v>
      </c>
      <c r="P19">
        <f t="shared" si="3"/>
        <v>0</v>
      </c>
    </row>
    <row r="20" spans="1:16" x14ac:dyDescent="0.3">
      <c r="A20" t="s">
        <v>131</v>
      </c>
      <c r="B20" t="s">
        <v>45</v>
      </c>
      <c r="C20">
        <v>99971</v>
      </c>
      <c r="D20">
        <v>46770</v>
      </c>
      <c r="E20">
        <v>515602</v>
      </c>
      <c r="F20">
        <v>83</v>
      </c>
      <c r="G20">
        <v>8.4666666666666703</v>
      </c>
      <c r="H20">
        <v>1185112</v>
      </c>
      <c r="I20">
        <v>726999</v>
      </c>
      <c r="J20">
        <v>6217097</v>
      </c>
      <c r="K20">
        <f t="shared" si="0"/>
        <v>1.1570645156251627E-2</v>
      </c>
      <c r="L20">
        <f t="shared" si="1"/>
        <v>9.0435727046705074E-3</v>
      </c>
      <c r="M20">
        <f t="shared" si="2"/>
        <v>-0.12263190916989673</v>
      </c>
      <c r="N20">
        <v>0</v>
      </c>
      <c r="O20">
        <v>2.6993999999999998</v>
      </c>
      <c r="P20">
        <f t="shared" si="3"/>
        <v>0</v>
      </c>
    </row>
    <row r="21" spans="1:16" x14ac:dyDescent="0.3">
      <c r="A21" t="s">
        <v>131</v>
      </c>
      <c r="B21" t="s">
        <v>46</v>
      </c>
      <c r="C21">
        <v>98966</v>
      </c>
      <c r="D21">
        <v>49297</v>
      </c>
      <c r="E21">
        <v>518690</v>
      </c>
      <c r="F21">
        <v>83</v>
      </c>
      <c r="G21">
        <v>8.3000000000000007</v>
      </c>
      <c r="H21">
        <v>1176024</v>
      </c>
      <c r="I21">
        <v>73270</v>
      </c>
      <c r="J21">
        <v>6265514</v>
      </c>
      <c r="K21">
        <f t="shared" si="0"/>
        <v>7.7877182871684322E-3</v>
      </c>
      <c r="L21">
        <f t="shared" si="1"/>
        <v>-0.17310828103392478</v>
      </c>
      <c r="M21">
        <f t="shared" si="2"/>
        <v>1.1633825550029879</v>
      </c>
      <c r="N21">
        <v>0</v>
      </c>
      <c r="O21">
        <v>3.4298000000000002</v>
      </c>
      <c r="P21">
        <f t="shared" si="3"/>
        <v>0</v>
      </c>
    </row>
    <row r="22" spans="1:16" x14ac:dyDescent="0.3">
      <c r="A22" t="s">
        <v>131</v>
      </c>
      <c r="B22" t="s">
        <v>47</v>
      </c>
      <c r="C22">
        <v>100823</v>
      </c>
      <c r="D22">
        <v>47110</v>
      </c>
      <c r="E22">
        <v>524431</v>
      </c>
      <c r="F22">
        <v>83</v>
      </c>
      <c r="G22">
        <v>8.1333333333333293</v>
      </c>
      <c r="H22">
        <v>1203585</v>
      </c>
      <c r="I22">
        <v>724357</v>
      </c>
      <c r="J22">
        <v>6354978</v>
      </c>
      <c r="K22">
        <f t="shared" si="0"/>
        <v>1.4278796599927795E-2</v>
      </c>
      <c r="L22">
        <f t="shared" si="1"/>
        <v>1.6264194363081821</v>
      </c>
      <c r="M22">
        <f t="shared" si="2"/>
        <v>1.0331111845760863</v>
      </c>
      <c r="N22">
        <v>0</v>
      </c>
      <c r="O22">
        <v>3.5423</v>
      </c>
      <c r="P22">
        <f t="shared" si="3"/>
        <v>0</v>
      </c>
    </row>
    <row r="23" spans="1:16" x14ac:dyDescent="0.3">
      <c r="A23" t="s">
        <v>131</v>
      </c>
      <c r="B23" t="s">
        <v>48</v>
      </c>
      <c r="C23">
        <v>99974</v>
      </c>
      <c r="D23">
        <v>49133</v>
      </c>
      <c r="E23">
        <v>527754</v>
      </c>
      <c r="F23">
        <v>82</v>
      </c>
      <c r="G23">
        <v>8</v>
      </c>
      <c r="H23">
        <v>1198669</v>
      </c>
      <c r="I23">
        <v>741992</v>
      </c>
      <c r="J23">
        <v>640718</v>
      </c>
      <c r="K23">
        <f t="shared" si="0"/>
        <v>-0.89917856521297168</v>
      </c>
      <c r="L23">
        <f t="shared" si="1"/>
        <v>1.4440415293752706</v>
      </c>
      <c r="M23">
        <f t="shared" si="2"/>
        <v>2.3476000906872341</v>
      </c>
      <c r="N23">
        <v>0</v>
      </c>
      <c r="O23">
        <v>4.2629999999999999</v>
      </c>
      <c r="P23">
        <f t="shared" si="3"/>
        <v>0</v>
      </c>
    </row>
    <row r="24" spans="1:16" x14ac:dyDescent="0.3">
      <c r="A24" t="s">
        <v>131</v>
      </c>
      <c r="B24" t="s">
        <v>49</v>
      </c>
      <c r="C24">
        <v>100099</v>
      </c>
      <c r="D24">
        <v>47455</v>
      </c>
      <c r="E24">
        <v>529135</v>
      </c>
      <c r="F24">
        <v>83</v>
      </c>
      <c r="G24">
        <v>7.9</v>
      </c>
      <c r="H24">
        <v>1195838</v>
      </c>
      <c r="I24">
        <v>719644</v>
      </c>
      <c r="J24">
        <v>6405667</v>
      </c>
      <c r="K24">
        <f t="shared" si="0"/>
        <v>8.9976385867105346</v>
      </c>
      <c r="L24">
        <f t="shared" si="1"/>
        <v>3.2827684542734432</v>
      </c>
      <c r="M24">
        <f t="shared" si="2"/>
        <v>2.3458807553905321</v>
      </c>
      <c r="N24">
        <v>0</v>
      </c>
      <c r="O24">
        <v>4.7375999999999996</v>
      </c>
      <c r="P24">
        <f t="shared" si="3"/>
        <v>0</v>
      </c>
    </row>
    <row r="25" spans="1:16" x14ac:dyDescent="0.3">
      <c r="A25" t="s">
        <v>131</v>
      </c>
      <c r="B25" t="s">
        <v>50</v>
      </c>
      <c r="C25">
        <v>100770</v>
      </c>
      <c r="D25">
        <v>48063</v>
      </c>
      <c r="E25">
        <v>527597</v>
      </c>
      <c r="F25">
        <v>83</v>
      </c>
      <c r="G25">
        <v>7.7666666666666702</v>
      </c>
      <c r="H25">
        <v>1202244</v>
      </c>
      <c r="I25">
        <v>707709</v>
      </c>
      <c r="J25">
        <v>638524</v>
      </c>
      <c r="K25">
        <f t="shared" si="0"/>
        <v>-0.90031888950830574</v>
      </c>
      <c r="L25">
        <f t="shared" si="1"/>
        <v>3.2798197545693264</v>
      </c>
      <c r="M25">
        <f t="shared" si="2"/>
        <v>2.34451923231881</v>
      </c>
      <c r="N25">
        <v>0</v>
      </c>
      <c r="O25">
        <v>5.0241666666700002</v>
      </c>
      <c r="P25">
        <f t="shared" si="3"/>
        <v>0</v>
      </c>
    </row>
    <row r="26" spans="1:16" x14ac:dyDescent="0.3">
      <c r="A26" t="s">
        <v>131</v>
      </c>
      <c r="B26" t="s">
        <v>51</v>
      </c>
      <c r="C26">
        <v>102285</v>
      </c>
      <c r="D26">
        <v>48567</v>
      </c>
      <c r="E26">
        <v>541471</v>
      </c>
      <c r="F26">
        <v>83</v>
      </c>
      <c r="G26">
        <v>7.6666666666666696</v>
      </c>
      <c r="H26">
        <v>1206565</v>
      </c>
      <c r="I26">
        <v>715423</v>
      </c>
      <c r="J26">
        <v>6513853</v>
      </c>
      <c r="K26">
        <f t="shared" si="0"/>
        <v>9.2014223427780326</v>
      </c>
      <c r="L26">
        <f t="shared" si="1"/>
        <v>3.4593068789689432</v>
      </c>
      <c r="M26">
        <f t="shared" si="2"/>
        <v>2.342329743862579</v>
      </c>
      <c r="N26">
        <v>0</v>
      </c>
      <c r="O26">
        <v>4.7450333333300003</v>
      </c>
      <c r="P26">
        <f t="shared" si="3"/>
        <v>0</v>
      </c>
    </row>
    <row r="27" spans="1:16" x14ac:dyDescent="0.3">
      <c r="A27" t="s">
        <v>131</v>
      </c>
      <c r="B27" t="s">
        <v>52</v>
      </c>
      <c r="C27">
        <v>101998</v>
      </c>
      <c r="D27">
        <v>50338</v>
      </c>
      <c r="E27">
        <v>541320</v>
      </c>
      <c r="F27">
        <v>83</v>
      </c>
      <c r="G27">
        <v>7.6666666666666696</v>
      </c>
      <c r="H27">
        <v>1204628</v>
      </c>
      <c r="I27">
        <v>73102</v>
      </c>
      <c r="J27">
        <v>6510826</v>
      </c>
      <c r="K27">
        <f t="shared" si="0"/>
        <v>-4.6470192066047546E-4</v>
      </c>
      <c r="L27">
        <f t="shared" si="1"/>
        <v>1.6595696371080977</v>
      </c>
      <c r="M27">
        <f t="shared" si="2"/>
        <v>2.4700306234639249</v>
      </c>
      <c r="N27">
        <v>1</v>
      </c>
      <c r="O27">
        <v>4.5907666666700004</v>
      </c>
      <c r="P27">
        <f t="shared" si="3"/>
        <v>0</v>
      </c>
    </row>
    <row r="28" spans="1:16" x14ac:dyDescent="0.3">
      <c r="A28" t="s">
        <v>131</v>
      </c>
      <c r="B28" t="s">
        <v>53</v>
      </c>
      <c r="C28">
        <v>102412</v>
      </c>
      <c r="D28">
        <v>49029</v>
      </c>
      <c r="E28">
        <v>544134</v>
      </c>
      <c r="F28">
        <v>84</v>
      </c>
      <c r="G28">
        <v>7.8333333333333304</v>
      </c>
      <c r="H28">
        <v>1201946</v>
      </c>
      <c r="I28">
        <v>716336</v>
      </c>
      <c r="J28">
        <v>6499478</v>
      </c>
      <c r="K28">
        <f t="shared" si="0"/>
        <v>-1.7429432148854847E-3</v>
      </c>
      <c r="L28">
        <f t="shared" si="1"/>
        <v>1.8385789334090485</v>
      </c>
      <c r="M28">
        <f t="shared" si="2"/>
        <v>1.1852561060151314</v>
      </c>
      <c r="N28">
        <v>1</v>
      </c>
      <c r="O28">
        <v>4.2678333333299996</v>
      </c>
      <c r="P28">
        <f t="shared" si="3"/>
        <v>0</v>
      </c>
    </row>
    <row r="29" spans="1:16" x14ac:dyDescent="0.3">
      <c r="A29" t="s">
        <v>131</v>
      </c>
      <c r="B29" t="s">
        <v>54</v>
      </c>
      <c r="C29">
        <v>104978</v>
      </c>
      <c r="D29">
        <v>48516</v>
      </c>
      <c r="E29">
        <v>548167</v>
      </c>
      <c r="F29">
        <v>84</v>
      </c>
      <c r="G29">
        <v>8.0333333333333297</v>
      </c>
      <c r="H29">
        <v>1214014</v>
      </c>
      <c r="I29">
        <v>697314</v>
      </c>
      <c r="J29">
        <v>6492669</v>
      </c>
      <c r="K29">
        <f t="shared" si="0"/>
        <v>-1.0476225936913704E-3</v>
      </c>
      <c r="L29">
        <f t="shared" si="1"/>
        <v>-8.6214223276111029E-4</v>
      </c>
      <c r="M29">
        <f t="shared" si="2"/>
        <v>1.3146062668169534</v>
      </c>
      <c r="N29">
        <v>1</v>
      </c>
      <c r="O29">
        <v>3.4434999999999998</v>
      </c>
      <c r="P29">
        <f t="shared" si="3"/>
        <v>0</v>
      </c>
    </row>
    <row r="30" spans="1:16" x14ac:dyDescent="0.3">
      <c r="A30" t="s">
        <v>131</v>
      </c>
      <c r="B30" t="s">
        <v>55</v>
      </c>
      <c r="C30">
        <v>104591</v>
      </c>
      <c r="D30">
        <v>49003</v>
      </c>
      <c r="E30">
        <v>546237</v>
      </c>
      <c r="F30">
        <v>85</v>
      </c>
      <c r="G30">
        <v>8.1666666666666607</v>
      </c>
      <c r="H30">
        <v>121163</v>
      </c>
      <c r="I30">
        <v>684839</v>
      </c>
      <c r="J30">
        <v>6458437</v>
      </c>
      <c r="K30">
        <f t="shared" si="0"/>
        <v>-5.2724080035498498E-3</v>
      </c>
      <c r="L30">
        <f t="shared" si="1"/>
        <v>2.5724537226035451E-4</v>
      </c>
      <c r="M30">
        <f t="shared" si="2"/>
        <v>-0.12847396149191784</v>
      </c>
      <c r="N30">
        <v>1</v>
      </c>
      <c r="O30">
        <v>3.3622333333299999</v>
      </c>
      <c r="P30">
        <f t="shared" si="3"/>
        <v>0</v>
      </c>
    </row>
    <row r="31" spans="1:16" x14ac:dyDescent="0.3">
      <c r="A31" t="s">
        <v>131</v>
      </c>
      <c r="B31" t="s">
        <v>56</v>
      </c>
      <c r="C31">
        <v>104952</v>
      </c>
      <c r="D31">
        <v>49838</v>
      </c>
      <c r="E31">
        <v>546592</v>
      </c>
      <c r="F31">
        <v>84</v>
      </c>
      <c r="G31">
        <v>8.4</v>
      </c>
      <c r="H31">
        <v>1218036</v>
      </c>
      <c r="I31">
        <v>693124</v>
      </c>
      <c r="J31">
        <v>6485672</v>
      </c>
      <c r="K31">
        <f t="shared" si="0"/>
        <v>4.2169645689816284E-3</v>
      </c>
      <c r="L31">
        <f t="shared" si="1"/>
        <v>-0.17942201706157573</v>
      </c>
      <c r="M31">
        <f t="shared" si="2"/>
        <v>1.1359317276570431</v>
      </c>
      <c r="N31">
        <v>1</v>
      </c>
      <c r="O31">
        <v>3.4460000000000002</v>
      </c>
      <c r="P31">
        <f t="shared" si="3"/>
        <v>0</v>
      </c>
    </row>
    <row r="32" spans="1:16" x14ac:dyDescent="0.3">
      <c r="A32" t="s">
        <v>131</v>
      </c>
      <c r="B32" t="s">
        <v>57</v>
      </c>
      <c r="C32">
        <v>105632</v>
      </c>
      <c r="D32">
        <v>50942</v>
      </c>
      <c r="E32">
        <v>554326</v>
      </c>
      <c r="F32">
        <v>85</v>
      </c>
      <c r="G32">
        <v>8.7333333333333307</v>
      </c>
      <c r="H32">
        <v>1222654</v>
      </c>
      <c r="I32">
        <v>714561</v>
      </c>
      <c r="J32">
        <v>6518958</v>
      </c>
      <c r="K32">
        <f t="shared" si="0"/>
        <v>5.132236104446848E-3</v>
      </c>
      <c r="L32">
        <f t="shared" si="1"/>
        <v>1.5908625318815759</v>
      </c>
      <c r="M32">
        <f t="shared" si="2"/>
        <v>1.1363492526178678</v>
      </c>
      <c r="N32">
        <v>1</v>
      </c>
      <c r="O32">
        <v>3.3573333333300002</v>
      </c>
      <c r="P32">
        <f t="shared" si="3"/>
        <v>0</v>
      </c>
    </row>
    <row r="33" spans="1:16" x14ac:dyDescent="0.3">
      <c r="A33" t="s">
        <v>131</v>
      </c>
      <c r="B33" t="s">
        <v>58</v>
      </c>
      <c r="C33">
        <v>107558</v>
      </c>
      <c r="D33">
        <v>49780</v>
      </c>
      <c r="E33">
        <v>554247</v>
      </c>
      <c r="F33">
        <v>85</v>
      </c>
      <c r="G33">
        <v>9.1</v>
      </c>
      <c r="H33">
        <v>1233083</v>
      </c>
      <c r="I33">
        <v>690084</v>
      </c>
      <c r="J33">
        <v>650988</v>
      </c>
      <c r="K33">
        <f t="shared" si="0"/>
        <v>-0.90013925538406603</v>
      </c>
      <c r="L33">
        <f t="shared" si="1"/>
        <v>1.592152959784463</v>
      </c>
      <c r="M33">
        <f t="shared" si="2"/>
        <v>1.137593142760448</v>
      </c>
      <c r="N33">
        <v>1</v>
      </c>
      <c r="O33">
        <v>3.1088</v>
      </c>
      <c r="P33">
        <f t="shared" si="3"/>
        <v>0</v>
      </c>
    </row>
    <row r="34" spans="1:16" x14ac:dyDescent="0.3">
      <c r="A34" t="s">
        <v>131</v>
      </c>
      <c r="B34" t="s">
        <v>59</v>
      </c>
      <c r="C34">
        <v>105890</v>
      </c>
      <c r="D34">
        <v>50809</v>
      </c>
      <c r="E34">
        <v>549022</v>
      </c>
      <c r="F34">
        <v>86</v>
      </c>
      <c r="G34">
        <v>9.5</v>
      </c>
      <c r="H34">
        <v>1221797</v>
      </c>
      <c r="I34">
        <v>680388</v>
      </c>
      <c r="J34">
        <v>6412476</v>
      </c>
      <c r="K34">
        <f t="shared" si="0"/>
        <v>8.8503751221220668</v>
      </c>
      <c r="L34">
        <f t="shared" si="1"/>
        <v>1.5928414885515407</v>
      </c>
      <c r="M34">
        <f t="shared" si="2"/>
        <v>1.1387306033168316</v>
      </c>
      <c r="N34">
        <v>1</v>
      </c>
      <c r="O34">
        <v>2.6831</v>
      </c>
      <c r="P34">
        <f t="shared" si="3"/>
        <v>0</v>
      </c>
    </row>
    <row r="35" spans="1:16" x14ac:dyDescent="0.3">
      <c r="A35" t="s">
        <v>131</v>
      </c>
      <c r="B35" t="s">
        <v>60</v>
      </c>
      <c r="C35">
        <v>105772</v>
      </c>
      <c r="D35">
        <v>52159</v>
      </c>
      <c r="E35">
        <v>550136</v>
      </c>
      <c r="F35">
        <v>86</v>
      </c>
      <c r="G35">
        <v>9.7333333333333307</v>
      </c>
      <c r="H35">
        <v>1224479</v>
      </c>
      <c r="I35">
        <v>694984</v>
      </c>
      <c r="J35">
        <v>6420041</v>
      </c>
      <c r="K35">
        <f t="shared" si="0"/>
        <v>1.1797315108859666E-3</v>
      </c>
      <c r="L35">
        <f t="shared" si="1"/>
        <v>1.5923530045088787</v>
      </c>
      <c r="M35">
        <f t="shared" si="2"/>
        <v>1.137878258645123</v>
      </c>
      <c r="N35">
        <v>1</v>
      </c>
      <c r="O35">
        <v>2.3618999999999999</v>
      </c>
      <c r="P35">
        <f t="shared" si="3"/>
        <v>0</v>
      </c>
    </row>
    <row r="36" spans="1:16" x14ac:dyDescent="0.3">
      <c r="A36" t="s">
        <v>131</v>
      </c>
      <c r="B36" t="s">
        <v>61</v>
      </c>
      <c r="C36">
        <v>108293</v>
      </c>
      <c r="D36">
        <v>50536</v>
      </c>
      <c r="E36">
        <v>557083</v>
      </c>
      <c r="F36">
        <v>86</v>
      </c>
      <c r="G36">
        <v>9.8000000000000007</v>
      </c>
      <c r="H36">
        <v>1235951</v>
      </c>
      <c r="I36">
        <v>683049</v>
      </c>
      <c r="J36">
        <v>6469216</v>
      </c>
      <c r="K36">
        <f t="shared" si="0"/>
        <v>7.6596084043700037E-3</v>
      </c>
      <c r="L36">
        <f t="shared" si="1"/>
        <v>1.7720309659590963</v>
      </c>
      <c r="M36">
        <f t="shared" si="2"/>
        <v>1.1378794586096606</v>
      </c>
      <c r="N36">
        <v>1</v>
      </c>
      <c r="O36">
        <v>2.13923333333</v>
      </c>
      <c r="P36">
        <f t="shared" si="3"/>
        <v>0</v>
      </c>
    </row>
    <row r="37" spans="1:16" x14ac:dyDescent="0.3">
      <c r="A37" t="s">
        <v>131</v>
      </c>
      <c r="B37" t="s">
        <v>62</v>
      </c>
      <c r="C37">
        <v>107444</v>
      </c>
      <c r="D37">
        <v>52692</v>
      </c>
      <c r="E37">
        <v>558429</v>
      </c>
      <c r="F37">
        <v>86</v>
      </c>
      <c r="G37">
        <v>9.8000000000000007</v>
      </c>
      <c r="H37">
        <v>123893</v>
      </c>
      <c r="I37">
        <v>683277</v>
      </c>
      <c r="J37">
        <v>6486617</v>
      </c>
      <c r="K37">
        <f t="shared" si="0"/>
        <v>2.6898158911373496E-3</v>
      </c>
      <c r="L37">
        <f t="shared" si="1"/>
        <v>2.9840687059247023E-3</v>
      </c>
      <c r="M37">
        <f t="shared" si="2"/>
        <v>1.2661885149934093</v>
      </c>
      <c r="N37">
        <v>1</v>
      </c>
      <c r="O37">
        <v>2.1496333333300002</v>
      </c>
      <c r="P37">
        <f t="shared" si="3"/>
        <v>0</v>
      </c>
    </row>
    <row r="38" spans="1:16" x14ac:dyDescent="0.3">
      <c r="A38" t="s">
        <v>131</v>
      </c>
      <c r="B38" t="s">
        <v>63</v>
      </c>
      <c r="C38">
        <v>106104</v>
      </c>
      <c r="D38">
        <v>52367</v>
      </c>
      <c r="E38">
        <v>559973</v>
      </c>
      <c r="F38">
        <v>87</v>
      </c>
      <c r="G38">
        <v>10.0666666666667</v>
      </c>
      <c r="H38">
        <v>1222393</v>
      </c>
      <c r="I38">
        <v>683143</v>
      </c>
      <c r="J38">
        <v>6475269</v>
      </c>
      <c r="K38">
        <f t="shared" si="0"/>
        <v>-1.7494481329790243E-3</v>
      </c>
      <c r="L38">
        <f t="shared" si="1"/>
        <v>2.3529502641822966E-3</v>
      </c>
      <c r="M38">
        <f t="shared" si="2"/>
        <v>1.6994643255775024E-3</v>
      </c>
      <c r="N38">
        <v>1</v>
      </c>
      <c r="O38">
        <v>2.0629333333300002</v>
      </c>
      <c r="P38">
        <f t="shared" si="3"/>
        <v>0</v>
      </c>
    </row>
    <row r="39" spans="1:16" x14ac:dyDescent="0.3">
      <c r="A39" t="s">
        <v>131</v>
      </c>
      <c r="B39" t="s">
        <v>64</v>
      </c>
      <c r="C39">
        <v>106416</v>
      </c>
      <c r="D39">
        <v>50009</v>
      </c>
      <c r="E39">
        <v>566012</v>
      </c>
      <c r="F39">
        <v>87</v>
      </c>
      <c r="G39">
        <v>10.3</v>
      </c>
      <c r="H39">
        <v>1221202</v>
      </c>
      <c r="I39">
        <v>649686</v>
      </c>
      <c r="J39">
        <v>6508556</v>
      </c>
      <c r="K39">
        <f t="shared" si="0"/>
        <v>5.1406358562092165E-3</v>
      </c>
      <c r="L39">
        <f t="shared" si="1"/>
        <v>6.1138207275730978E-4</v>
      </c>
      <c r="M39">
        <f t="shared" si="2"/>
        <v>1.5309092369318073E-3</v>
      </c>
      <c r="N39">
        <v>1</v>
      </c>
      <c r="O39">
        <v>2.0824666666699998</v>
      </c>
      <c r="P39">
        <f t="shared" si="3"/>
        <v>0</v>
      </c>
    </row>
    <row r="40" spans="1:16" x14ac:dyDescent="0.3">
      <c r="A40" t="s">
        <v>131</v>
      </c>
      <c r="B40" t="s">
        <v>65</v>
      </c>
      <c r="C40">
        <v>107171</v>
      </c>
      <c r="D40">
        <v>50945</v>
      </c>
      <c r="E40">
        <v>564921</v>
      </c>
      <c r="F40">
        <v>87</v>
      </c>
      <c r="G40">
        <v>10.366666666666699</v>
      </c>
      <c r="H40">
        <v>1228949</v>
      </c>
      <c r="I40">
        <v>66573</v>
      </c>
      <c r="J40">
        <v>6495696</v>
      </c>
      <c r="K40">
        <f t="shared" si="0"/>
        <v>-1.9758606978260615E-3</v>
      </c>
      <c r="L40">
        <f t="shared" si="1"/>
        <v>7.3388072603059398E-5</v>
      </c>
      <c r="M40">
        <f t="shared" si="2"/>
        <v>1.2028466357263692E-3</v>
      </c>
      <c r="N40">
        <v>1</v>
      </c>
      <c r="O40">
        <v>2.1162999999999998</v>
      </c>
      <c r="P40">
        <f t="shared" si="3"/>
        <v>0</v>
      </c>
    </row>
    <row r="41" spans="1:16" x14ac:dyDescent="0.3">
      <c r="A41" t="s">
        <v>131</v>
      </c>
      <c r="B41" t="s">
        <v>66</v>
      </c>
      <c r="C41">
        <v>106056</v>
      </c>
      <c r="D41">
        <v>52630</v>
      </c>
      <c r="E41">
        <v>563918</v>
      </c>
      <c r="F41">
        <v>87</v>
      </c>
      <c r="G41">
        <v>10.6</v>
      </c>
      <c r="H41">
        <v>1219265</v>
      </c>
      <c r="I41">
        <v>662004</v>
      </c>
      <c r="J41">
        <v>6488887</v>
      </c>
      <c r="K41">
        <f t="shared" si="0"/>
        <v>-1.048232552754932E-3</v>
      </c>
      <c r="L41">
        <f t="shared" si="1"/>
        <v>1.4959117383852518E-3</v>
      </c>
      <c r="M41">
        <f t="shared" si="2"/>
        <v>2.027982199154006E-3</v>
      </c>
      <c r="N41">
        <v>1</v>
      </c>
      <c r="O41">
        <v>2.1636000000000002</v>
      </c>
      <c r="P41">
        <f t="shared" si="3"/>
        <v>0</v>
      </c>
    </row>
    <row r="42" spans="1:16" x14ac:dyDescent="0.3">
      <c r="A42" t="s">
        <v>131</v>
      </c>
      <c r="B42" t="s">
        <v>67</v>
      </c>
      <c r="C42">
        <v>106242</v>
      </c>
      <c r="D42">
        <v>50749</v>
      </c>
      <c r="E42">
        <v>565170</v>
      </c>
      <c r="F42">
        <v>87</v>
      </c>
      <c r="G42">
        <v>10.8333333333333</v>
      </c>
      <c r="H42">
        <v>1218818</v>
      </c>
      <c r="I42">
        <v>658853</v>
      </c>
      <c r="J42">
        <v>6488886</v>
      </c>
      <c r="K42">
        <f t="shared" si="0"/>
        <v>-1.5410963390177699E-7</v>
      </c>
      <c r="L42">
        <f t="shared" si="1"/>
        <v>2.16093753416957E-3</v>
      </c>
      <c r="M42">
        <f t="shared" si="2"/>
        <v>-0.12622452772809567</v>
      </c>
      <c r="N42">
        <v>1</v>
      </c>
      <c r="O42">
        <v>2.1402999999999999</v>
      </c>
      <c r="P42">
        <f t="shared" si="3"/>
        <v>0</v>
      </c>
    </row>
    <row r="43" spans="1:16" x14ac:dyDescent="0.3">
      <c r="A43" t="s">
        <v>131</v>
      </c>
      <c r="B43" t="s">
        <v>68</v>
      </c>
      <c r="C43">
        <v>107711</v>
      </c>
      <c r="D43">
        <v>51716</v>
      </c>
      <c r="E43">
        <v>568545</v>
      </c>
      <c r="F43">
        <v>87</v>
      </c>
      <c r="G43">
        <v>11.2</v>
      </c>
      <c r="H43">
        <v>1236546</v>
      </c>
      <c r="I43">
        <v>667594</v>
      </c>
      <c r="J43">
        <v>6523687</v>
      </c>
      <c r="K43">
        <f t="shared" si="0"/>
        <v>5.3631701959319369E-3</v>
      </c>
      <c r="L43">
        <f t="shared" si="1"/>
        <v>-0.17734729385101056</v>
      </c>
      <c r="M43">
        <f t="shared" si="2"/>
        <v>-0.12558558751044999</v>
      </c>
      <c r="N43">
        <v>0</v>
      </c>
      <c r="O43">
        <v>2.1246</v>
      </c>
      <c r="P43">
        <f t="shared" si="3"/>
        <v>0</v>
      </c>
    </row>
    <row r="44" spans="1:16" x14ac:dyDescent="0.3">
      <c r="A44" t="s">
        <v>131</v>
      </c>
      <c r="B44" t="s">
        <v>69</v>
      </c>
      <c r="C44">
        <v>107894</v>
      </c>
      <c r="D44">
        <v>53793</v>
      </c>
      <c r="E44">
        <v>573567</v>
      </c>
      <c r="F44">
        <v>87</v>
      </c>
      <c r="G44">
        <v>11.1666666666667</v>
      </c>
      <c r="H44">
        <v>1232673</v>
      </c>
      <c r="I44">
        <v>688804</v>
      </c>
      <c r="J44">
        <v>6578915</v>
      </c>
      <c r="K44">
        <f t="shared" si="0"/>
        <v>8.4657648351308089E-3</v>
      </c>
      <c r="L44">
        <f t="shared" si="1"/>
        <v>-0.1752150038645138</v>
      </c>
      <c r="M44">
        <f t="shared" si="2"/>
        <v>1.1850247884275671</v>
      </c>
      <c r="N44">
        <v>0</v>
      </c>
      <c r="O44">
        <v>2.1303333333299999</v>
      </c>
      <c r="P44">
        <f t="shared" si="3"/>
        <v>0</v>
      </c>
    </row>
    <row r="45" spans="1:16" x14ac:dyDescent="0.3">
      <c r="A45" t="s">
        <v>131</v>
      </c>
      <c r="B45" t="s">
        <v>70</v>
      </c>
      <c r="C45">
        <v>107804</v>
      </c>
      <c r="D45">
        <v>53622</v>
      </c>
      <c r="E45">
        <v>577226</v>
      </c>
      <c r="F45">
        <v>87</v>
      </c>
      <c r="G45">
        <v>10.8333333333333</v>
      </c>
      <c r="H45">
        <v>123312</v>
      </c>
      <c r="I45">
        <v>674892</v>
      </c>
      <c r="J45">
        <v>661069</v>
      </c>
      <c r="K45">
        <f t="shared" si="0"/>
        <v>-0.89951701762372671</v>
      </c>
      <c r="L45">
        <f t="shared" si="1"/>
        <v>1.6592443811310715</v>
      </c>
      <c r="M45">
        <f t="shared" si="2"/>
        <v>1.1862888630384412</v>
      </c>
      <c r="N45">
        <v>0</v>
      </c>
      <c r="O45">
        <v>2.3434666666699999</v>
      </c>
      <c r="P45">
        <f t="shared" si="3"/>
        <v>0</v>
      </c>
    </row>
    <row r="46" spans="1:16" x14ac:dyDescent="0.3">
      <c r="A46" t="s">
        <v>131</v>
      </c>
      <c r="B46" t="s">
        <v>71</v>
      </c>
      <c r="C46">
        <v>109083</v>
      </c>
      <c r="D46">
        <v>53714</v>
      </c>
      <c r="E46">
        <v>581789</v>
      </c>
      <c r="F46">
        <v>87</v>
      </c>
      <c r="G46">
        <v>10.5</v>
      </c>
      <c r="H46">
        <v>1240531</v>
      </c>
      <c r="I46">
        <v>685423</v>
      </c>
      <c r="J46">
        <v>667424</v>
      </c>
      <c r="K46">
        <f t="shared" si="0"/>
        <v>9.6132173797288945E-3</v>
      </c>
      <c r="L46">
        <f t="shared" si="1"/>
        <v>1.6597318050365579</v>
      </c>
      <c r="M46">
        <f t="shared" si="2"/>
        <v>1.1884371102544988</v>
      </c>
      <c r="N46">
        <v>0</v>
      </c>
      <c r="O46">
        <v>2.6115666666699999</v>
      </c>
      <c r="P46">
        <f t="shared" si="3"/>
        <v>0</v>
      </c>
    </row>
    <row r="47" spans="1:16" x14ac:dyDescent="0.3">
      <c r="A47" t="s">
        <v>131</v>
      </c>
      <c r="B47" t="s">
        <v>72</v>
      </c>
      <c r="C47">
        <v>108894</v>
      </c>
      <c r="D47">
        <v>54130</v>
      </c>
      <c r="E47">
        <v>594288</v>
      </c>
      <c r="F47">
        <v>88</v>
      </c>
      <c r="G47">
        <v>10.199999999999999</v>
      </c>
      <c r="H47">
        <v>1238744</v>
      </c>
      <c r="I47">
        <v>693333</v>
      </c>
      <c r="J47">
        <v>6789235</v>
      </c>
      <c r="K47">
        <f t="shared" si="0"/>
        <v>9.172296770868293</v>
      </c>
      <c r="L47">
        <f t="shared" si="1"/>
        <v>1.6610461673500858</v>
      </c>
      <c r="M47">
        <f t="shared" si="2"/>
        <v>1.1877760328490088</v>
      </c>
      <c r="N47">
        <v>0</v>
      </c>
      <c r="O47">
        <v>2.8895</v>
      </c>
      <c r="P47">
        <f t="shared" si="3"/>
        <v>0</v>
      </c>
    </row>
    <row r="48" spans="1:16" x14ac:dyDescent="0.3">
      <c r="A48" t="s">
        <v>131</v>
      </c>
      <c r="B48" t="s">
        <v>73</v>
      </c>
      <c r="C48">
        <v>109158</v>
      </c>
      <c r="D48">
        <v>54284</v>
      </c>
      <c r="E48">
        <v>599035</v>
      </c>
      <c r="F48">
        <v>88</v>
      </c>
      <c r="G48">
        <v>9.9</v>
      </c>
      <c r="H48">
        <v>1246044</v>
      </c>
      <c r="I48">
        <v>690519</v>
      </c>
      <c r="J48">
        <v>6842193</v>
      </c>
      <c r="K48">
        <f t="shared" si="0"/>
        <v>7.8002897233635307E-3</v>
      </c>
      <c r="L48">
        <f t="shared" si="1"/>
        <v>1.8410966965463313</v>
      </c>
      <c r="M48">
        <f t="shared" si="2"/>
        <v>1.1877639737570542</v>
      </c>
      <c r="N48">
        <v>0</v>
      </c>
      <c r="O48">
        <v>3.2213666666699998</v>
      </c>
      <c r="P48">
        <f t="shared" si="3"/>
        <v>0</v>
      </c>
    </row>
    <row r="49" spans="1:16" x14ac:dyDescent="0.3">
      <c r="A49" t="s">
        <v>131</v>
      </c>
      <c r="B49" t="s">
        <v>74</v>
      </c>
      <c r="C49">
        <v>109996</v>
      </c>
      <c r="D49">
        <v>55542</v>
      </c>
      <c r="E49">
        <v>610312</v>
      </c>
      <c r="F49">
        <v>88</v>
      </c>
      <c r="G49">
        <v>9.5666666666666593</v>
      </c>
      <c r="H49">
        <v>1250364</v>
      </c>
      <c r="I49">
        <v>706871</v>
      </c>
      <c r="J49">
        <v>6945083</v>
      </c>
      <c r="K49">
        <f t="shared" si="0"/>
        <v>1.5037576402770281E-2</v>
      </c>
      <c r="L49">
        <f t="shared" si="1"/>
        <v>1.8408503233086755</v>
      </c>
      <c r="M49">
        <f t="shared" si="2"/>
        <v>1.3169911836171051</v>
      </c>
      <c r="N49">
        <v>0</v>
      </c>
      <c r="O49">
        <v>3.5944666666699998</v>
      </c>
      <c r="P49">
        <f t="shared" si="3"/>
        <v>0</v>
      </c>
    </row>
    <row r="50" spans="1:16" x14ac:dyDescent="0.3">
      <c r="A50" t="s">
        <v>131</v>
      </c>
      <c r="B50" t="s">
        <v>75</v>
      </c>
      <c r="C50">
        <v>110689</v>
      </c>
      <c r="D50">
        <v>61222</v>
      </c>
      <c r="E50">
        <v>615941</v>
      </c>
      <c r="F50">
        <v>89</v>
      </c>
      <c r="G50">
        <v>9.0333333333333297</v>
      </c>
      <c r="H50">
        <v>1259489</v>
      </c>
      <c r="I50">
        <v>684626</v>
      </c>
      <c r="J50">
        <v>6950192</v>
      </c>
      <c r="K50">
        <f t="shared" si="0"/>
        <v>7.3562835750127099E-4</v>
      </c>
      <c r="L50">
        <f t="shared" si="1"/>
        <v>7.4056594143427469E-3</v>
      </c>
      <c r="M50">
        <f t="shared" si="2"/>
        <v>1.3165691119475684</v>
      </c>
      <c r="N50">
        <v>0</v>
      </c>
      <c r="O50">
        <v>3.8203333333299998</v>
      </c>
      <c r="P50">
        <f t="shared" si="3"/>
        <v>0</v>
      </c>
    </row>
    <row r="51" spans="1:16" x14ac:dyDescent="0.3">
      <c r="A51" t="s">
        <v>131</v>
      </c>
      <c r="B51" t="s">
        <v>76</v>
      </c>
      <c r="C51">
        <v>111178</v>
      </c>
      <c r="D51">
        <v>61145</v>
      </c>
      <c r="E51">
        <v>623202</v>
      </c>
      <c r="F51">
        <v>89</v>
      </c>
      <c r="G51">
        <v>8.6</v>
      </c>
      <c r="H51">
        <v>1264256</v>
      </c>
      <c r="I51">
        <v>672992</v>
      </c>
      <c r="J51">
        <v>7008444</v>
      </c>
      <c r="K51">
        <f t="shared" si="0"/>
        <v>8.3813511914491001E-3</v>
      </c>
      <c r="L51">
        <f t="shared" si="1"/>
        <v>7.1773446082641443E-3</v>
      </c>
      <c r="M51">
        <f t="shared" si="2"/>
        <v>7.1441104031585616E-3</v>
      </c>
      <c r="N51">
        <v>0</v>
      </c>
      <c r="O51">
        <v>4.0648333333300002</v>
      </c>
      <c r="P51">
        <f t="shared" si="3"/>
        <v>0</v>
      </c>
    </row>
    <row r="52" spans="1:16" x14ac:dyDescent="0.3">
      <c r="A52" t="s">
        <v>131</v>
      </c>
      <c r="B52" t="s">
        <v>77</v>
      </c>
      <c r="C52">
        <v>111336</v>
      </c>
      <c r="D52">
        <v>61103</v>
      </c>
      <c r="E52">
        <v>628498</v>
      </c>
      <c r="F52">
        <v>89</v>
      </c>
      <c r="G52">
        <v>8.43333333333333</v>
      </c>
      <c r="H52">
        <v>1262766</v>
      </c>
      <c r="I52">
        <v>680976</v>
      </c>
      <c r="J52">
        <v>7044001</v>
      </c>
      <c r="K52">
        <f t="shared" si="0"/>
        <v>5.0734513966295518E-3</v>
      </c>
      <c r="L52">
        <f t="shared" si="1"/>
        <v>5.434181339195222E-3</v>
      </c>
      <c r="M52">
        <f t="shared" si="2"/>
        <v>5.6662806987062492E-3</v>
      </c>
      <c r="N52">
        <v>0</v>
      </c>
      <c r="O52">
        <v>4.5004999999999997</v>
      </c>
      <c r="P52">
        <f t="shared" si="3"/>
        <v>0</v>
      </c>
    </row>
    <row r="53" spans="1:16" x14ac:dyDescent="0.3">
      <c r="A53" t="s">
        <v>131</v>
      </c>
      <c r="B53" t="s">
        <v>78</v>
      </c>
      <c r="C53">
        <v>113093</v>
      </c>
      <c r="D53">
        <v>60398</v>
      </c>
      <c r="E53">
        <v>634953</v>
      </c>
      <c r="F53">
        <v>90</v>
      </c>
      <c r="G53">
        <v>8.1999999999999993</v>
      </c>
      <c r="H53">
        <v>1273791</v>
      </c>
      <c r="I53">
        <v>673981</v>
      </c>
      <c r="J53">
        <v>7090905</v>
      </c>
      <c r="K53">
        <f t="shared" si="0"/>
        <v>6.6587156929705151E-3</v>
      </c>
      <c r="L53">
        <f t="shared" si="1"/>
        <v>4.7781520261344383E-3</v>
      </c>
      <c r="M53">
        <f t="shared" si="2"/>
        <v>2.6221644920939916E-3</v>
      </c>
      <c r="N53">
        <v>0</v>
      </c>
      <c r="O53">
        <v>4.7247666666699999</v>
      </c>
      <c r="P53">
        <f t="shared" si="3"/>
        <v>0</v>
      </c>
    </row>
    <row r="54" spans="1:16" x14ac:dyDescent="0.3">
      <c r="A54" t="s">
        <v>131</v>
      </c>
      <c r="B54" t="s">
        <v>79</v>
      </c>
      <c r="C54">
        <v>114325</v>
      </c>
      <c r="D54">
        <v>62024</v>
      </c>
      <c r="E54">
        <v>638657</v>
      </c>
      <c r="F54">
        <v>90</v>
      </c>
      <c r="G54">
        <v>7.8</v>
      </c>
      <c r="H54">
        <v>1294461</v>
      </c>
      <c r="I54">
        <v>679817</v>
      </c>
      <c r="J54">
        <v>7135732</v>
      </c>
      <c r="K54">
        <f t="shared" si="0"/>
        <v>6.3217600574256745E-3</v>
      </c>
      <c r="L54">
        <f t="shared" si="1"/>
        <v>1.8476343791415145E-3</v>
      </c>
      <c r="M54">
        <f t="shared" si="2"/>
        <v>2.2499864836043833E-4</v>
      </c>
      <c r="N54">
        <v>1</v>
      </c>
      <c r="O54">
        <v>4.4800000000000004</v>
      </c>
      <c r="P54">
        <f t="shared" si="3"/>
        <v>0</v>
      </c>
    </row>
    <row r="55" spans="1:16" x14ac:dyDescent="0.3">
      <c r="A55" t="s">
        <v>131</v>
      </c>
      <c r="B55" t="s">
        <v>80</v>
      </c>
      <c r="C55">
        <v>116695</v>
      </c>
      <c r="D55">
        <v>62478</v>
      </c>
      <c r="E55">
        <v>638911</v>
      </c>
      <c r="F55">
        <v>90</v>
      </c>
      <c r="G55">
        <v>7.5</v>
      </c>
      <c r="H55">
        <v>1319638</v>
      </c>
      <c r="I55">
        <v>672819</v>
      </c>
      <c r="J55">
        <v>7117575</v>
      </c>
      <c r="K55">
        <f t="shared" si="0"/>
        <v>-2.5445182078026474E-3</v>
      </c>
      <c r="L55">
        <f t="shared" si="1"/>
        <v>-2.3759624099111165E-3</v>
      </c>
      <c r="M55">
        <f t="shared" si="2"/>
        <v>-7.6500749635769125E-3</v>
      </c>
      <c r="N55">
        <v>1</v>
      </c>
      <c r="O55">
        <v>4.8604666666699998</v>
      </c>
      <c r="P55">
        <f t="shared" si="3"/>
        <v>0</v>
      </c>
    </row>
    <row r="56" spans="1:16" x14ac:dyDescent="0.3">
      <c r="A56" t="s">
        <v>131</v>
      </c>
      <c r="B56" t="s">
        <v>81</v>
      </c>
      <c r="C56">
        <v>116077</v>
      </c>
      <c r="D56">
        <v>62822</v>
      </c>
      <c r="E56">
        <v>636291</v>
      </c>
      <c r="F56">
        <v>90</v>
      </c>
      <c r="G56">
        <v>7.1333333333333302</v>
      </c>
      <c r="H56">
        <v>1311743</v>
      </c>
      <c r="I56">
        <v>680045</v>
      </c>
      <c r="J56">
        <v>7072939</v>
      </c>
      <c r="K56">
        <f t="shared" si="0"/>
        <v>-6.2712370435155235E-3</v>
      </c>
      <c r="L56">
        <f t="shared" si="1"/>
        <v>-1.3056538366927689E-2</v>
      </c>
      <c r="M56">
        <f t="shared" si="2"/>
        <v>-8.1467695860299259E-3</v>
      </c>
      <c r="N56">
        <v>1</v>
      </c>
      <c r="O56">
        <v>4.9817999999999998</v>
      </c>
      <c r="P56">
        <f t="shared" si="3"/>
        <v>0</v>
      </c>
    </row>
    <row r="57" spans="1:16" x14ac:dyDescent="0.3">
      <c r="A57" t="s">
        <v>131</v>
      </c>
      <c r="B57" t="s">
        <v>82</v>
      </c>
      <c r="C57">
        <v>117779</v>
      </c>
      <c r="D57">
        <v>61772</v>
      </c>
      <c r="E57">
        <v>628793</v>
      </c>
      <c r="F57">
        <v>90</v>
      </c>
      <c r="G57">
        <v>7.1</v>
      </c>
      <c r="H57">
        <v>1323065</v>
      </c>
      <c r="I57">
        <v>682327</v>
      </c>
      <c r="J57">
        <v>6959457</v>
      </c>
      <c r="K57">
        <f t="shared" si="0"/>
        <v>-1.6044532548633601E-2</v>
      </c>
      <c r="L57">
        <f t="shared" si="1"/>
        <v>-1.4001572570521138E-2</v>
      </c>
      <c r="M57">
        <f t="shared" si="2"/>
        <v>-8.3172891503408408E-3</v>
      </c>
      <c r="N57">
        <v>1</v>
      </c>
      <c r="O57">
        <v>4.2146666666700003</v>
      </c>
      <c r="P57">
        <f t="shared" si="3"/>
        <v>0</v>
      </c>
    </row>
    <row r="58" spans="1:16" x14ac:dyDescent="0.3">
      <c r="A58" t="s">
        <v>131</v>
      </c>
      <c r="B58" t="s">
        <v>83</v>
      </c>
      <c r="C58">
        <v>120697</v>
      </c>
      <c r="D58">
        <v>60768</v>
      </c>
      <c r="E58">
        <v>603628</v>
      </c>
      <c r="F58">
        <v>91</v>
      </c>
      <c r="G58">
        <v>7.4666666666666703</v>
      </c>
      <c r="H58">
        <v>1342469</v>
      </c>
      <c r="I58">
        <v>661949</v>
      </c>
      <c r="J58">
        <v>6634143</v>
      </c>
      <c r="K58">
        <f t="shared" si="0"/>
        <v>-4.6744164092112357E-2</v>
      </c>
      <c r="L58">
        <f t="shared" si="1"/>
        <v>-1.2399653180401786E-2</v>
      </c>
      <c r="M58">
        <f t="shared" si="2"/>
        <v>-8.1689161437730716E-3</v>
      </c>
      <c r="N58">
        <v>1</v>
      </c>
      <c r="O58">
        <v>2.0116999999999998</v>
      </c>
      <c r="P58">
        <f t="shared" si="3"/>
        <v>0</v>
      </c>
    </row>
    <row r="59" spans="1:16" x14ac:dyDescent="0.3">
      <c r="A59" t="s">
        <v>131</v>
      </c>
      <c r="B59" t="s">
        <v>84</v>
      </c>
      <c r="C59">
        <v>121904</v>
      </c>
      <c r="D59">
        <v>60120</v>
      </c>
      <c r="E59">
        <v>606867</v>
      </c>
      <c r="F59">
        <v>91</v>
      </c>
      <c r="G59">
        <v>7.7666666666666702</v>
      </c>
      <c r="H59">
        <v>1350365</v>
      </c>
      <c r="I59">
        <v>670084</v>
      </c>
      <c r="J59">
        <v>6644735</v>
      </c>
      <c r="K59">
        <f t="shared" si="0"/>
        <v>1.59658903945845E-3</v>
      </c>
      <c r="L59">
        <f t="shared" si="1"/>
        <v>-9.673331551018665E-3</v>
      </c>
      <c r="M59">
        <f t="shared" si="2"/>
        <v>-6.6170642183480807E-3</v>
      </c>
      <c r="N59">
        <v>1</v>
      </c>
      <c r="O59">
        <v>1.31063333333</v>
      </c>
      <c r="P59">
        <f t="shared" si="3"/>
        <v>0</v>
      </c>
    </row>
    <row r="60" spans="1:16" x14ac:dyDescent="0.3">
      <c r="A60" t="s">
        <v>131</v>
      </c>
      <c r="B60" t="s">
        <v>85</v>
      </c>
      <c r="C60">
        <v>123475</v>
      </c>
      <c r="D60">
        <v>58663</v>
      </c>
      <c r="E60">
        <v>613330</v>
      </c>
      <c r="F60">
        <v>92</v>
      </c>
      <c r="G60">
        <v>7.8333333333333304</v>
      </c>
      <c r="H60">
        <v>1359601</v>
      </c>
      <c r="I60">
        <v>671148</v>
      </c>
      <c r="J60">
        <v>6681049</v>
      </c>
      <c r="K60">
        <f t="shared" si="0"/>
        <v>5.4650787427941066E-3</v>
      </c>
      <c r="L60">
        <f t="shared" si="1"/>
        <v>-4.8007359872574863E-3</v>
      </c>
      <c r="M60">
        <f t="shared" si="2"/>
        <v>-2.5359527998849996E-3</v>
      </c>
      <c r="N60">
        <v>0</v>
      </c>
      <c r="O60">
        <v>0.86919999999999997</v>
      </c>
      <c r="P60">
        <f t="shared" si="3"/>
        <v>1</v>
      </c>
    </row>
    <row r="61" spans="1:16" x14ac:dyDescent="0.3">
      <c r="A61" t="s">
        <v>131</v>
      </c>
      <c r="B61" t="s">
        <v>86</v>
      </c>
      <c r="C61">
        <v>122867</v>
      </c>
      <c r="D61">
        <v>61510</v>
      </c>
      <c r="E61">
        <v>619560</v>
      </c>
      <c r="F61">
        <v>92</v>
      </c>
      <c r="G61">
        <v>7.6</v>
      </c>
      <c r="H61">
        <v>1362283</v>
      </c>
      <c r="I61">
        <v>68316</v>
      </c>
      <c r="J61">
        <v>6730224</v>
      </c>
      <c r="K61">
        <f t="shared" si="0"/>
        <v>7.3603711034000803E-3</v>
      </c>
      <c r="L61">
        <f t="shared" si="1"/>
        <v>9.0074054083101908E-3</v>
      </c>
      <c r="M61">
        <f t="shared" si="2"/>
        <v>9.4009961453203595E-4</v>
      </c>
      <c r="N61">
        <v>0</v>
      </c>
      <c r="O61">
        <v>0.72189999999999999</v>
      </c>
      <c r="P61">
        <f t="shared" si="3"/>
        <v>1</v>
      </c>
    </row>
    <row r="62" spans="1:16" x14ac:dyDescent="0.3">
      <c r="A62" t="s">
        <v>131</v>
      </c>
      <c r="B62" t="s">
        <v>87</v>
      </c>
      <c r="C62">
        <v>125418</v>
      </c>
      <c r="D62">
        <v>57781</v>
      </c>
      <c r="E62">
        <v>625035</v>
      </c>
      <c r="F62">
        <v>92</v>
      </c>
      <c r="G62">
        <v>7.3333333333333304</v>
      </c>
      <c r="H62">
        <v>1373605</v>
      </c>
      <c r="I62">
        <v>646872</v>
      </c>
      <c r="J62">
        <v>6786209</v>
      </c>
      <c r="K62">
        <f t="shared" si="0"/>
        <v>8.3184452701722863E-3</v>
      </c>
      <c r="L62">
        <f t="shared" si="1"/>
        <v>1.0345654470875631E-2</v>
      </c>
      <c r="M62">
        <f t="shared" si="2"/>
        <v>8.7457426124749032E-3</v>
      </c>
      <c r="N62">
        <v>0</v>
      </c>
      <c r="O62">
        <v>0.66213333333299995</v>
      </c>
      <c r="P62">
        <f t="shared" si="3"/>
        <v>1</v>
      </c>
    </row>
    <row r="63" spans="1:16" x14ac:dyDescent="0.3">
      <c r="A63" t="s">
        <v>131</v>
      </c>
      <c r="B63" t="s">
        <v>88</v>
      </c>
      <c r="C63">
        <v>124285</v>
      </c>
      <c r="D63">
        <v>62032</v>
      </c>
      <c r="E63">
        <v>635439</v>
      </c>
      <c r="F63">
        <v>92</v>
      </c>
      <c r="G63">
        <v>7.0333333333333297</v>
      </c>
      <c r="H63">
        <v>136124</v>
      </c>
      <c r="I63">
        <v>697059</v>
      </c>
      <c r="J63">
        <v>6937518</v>
      </c>
      <c r="K63">
        <f t="shared" si="0"/>
        <v>2.2296542885726037E-2</v>
      </c>
      <c r="L63">
        <f t="shared" si="1"/>
        <v>1.0831706101014353E-2</v>
      </c>
      <c r="M63">
        <f t="shared" si="2"/>
        <v>1.1322992367264131E-2</v>
      </c>
      <c r="N63">
        <v>0</v>
      </c>
      <c r="O63">
        <v>0.68626666666699998</v>
      </c>
      <c r="P63">
        <f t="shared" si="3"/>
        <v>1</v>
      </c>
    </row>
    <row r="64" spans="1:16" x14ac:dyDescent="0.3">
      <c r="A64" t="s">
        <v>131</v>
      </c>
      <c r="B64" t="s">
        <v>89</v>
      </c>
      <c r="C64">
        <v>125786</v>
      </c>
      <c r="D64">
        <v>63171</v>
      </c>
      <c r="E64">
        <v>645643</v>
      </c>
      <c r="F64">
        <v>92</v>
      </c>
      <c r="G64">
        <v>6.7666666666666702</v>
      </c>
      <c r="H64">
        <v>1376287</v>
      </c>
      <c r="I64">
        <v>702838</v>
      </c>
      <c r="J64">
        <v>6995015</v>
      </c>
      <c r="K64">
        <f t="shared" si="0"/>
        <v>8.2878343522856442E-3</v>
      </c>
      <c r="L64">
        <f t="shared" si="1"/>
        <v>1.3287099344930947E-2</v>
      </c>
      <c r="M64">
        <f t="shared" si="2"/>
        <v>1.0662535102361816E-2</v>
      </c>
      <c r="N64">
        <v>0</v>
      </c>
      <c r="O64">
        <v>0.87493333333300005</v>
      </c>
      <c r="P64">
        <f t="shared" si="3"/>
        <v>1</v>
      </c>
    </row>
    <row r="65" spans="1:16" x14ac:dyDescent="0.3">
      <c r="A65" t="s">
        <v>131</v>
      </c>
      <c r="B65" t="s">
        <v>90</v>
      </c>
      <c r="C65">
        <v>126190</v>
      </c>
      <c r="D65">
        <v>64257</v>
      </c>
      <c r="E65">
        <v>652327</v>
      </c>
      <c r="F65">
        <v>93</v>
      </c>
      <c r="G65">
        <v>6.6</v>
      </c>
      <c r="H65">
        <v>1380309</v>
      </c>
      <c r="I65">
        <v>711658</v>
      </c>
      <c r="J65">
        <v>7050243</v>
      </c>
      <c r="K65">
        <f t="shared" si="0"/>
        <v>7.8953368934877189E-3</v>
      </c>
      <c r="L65">
        <f t="shared" si="1"/>
        <v>1.1791785868592069E-2</v>
      </c>
      <c r="M65">
        <f t="shared" si="2"/>
        <v>1.0857876568572631E-2</v>
      </c>
      <c r="N65">
        <v>0</v>
      </c>
      <c r="O65">
        <v>1.02046666667</v>
      </c>
      <c r="P65">
        <f t="shared" si="3"/>
        <v>0</v>
      </c>
    </row>
    <row r="66" spans="1:16" x14ac:dyDescent="0.3">
      <c r="A66" t="s">
        <v>131</v>
      </c>
      <c r="B66" t="s">
        <v>91</v>
      </c>
      <c r="C66">
        <v>127457</v>
      </c>
      <c r="D66">
        <v>66191</v>
      </c>
      <c r="E66">
        <v>665144</v>
      </c>
      <c r="F66">
        <v>93</v>
      </c>
      <c r="G66">
        <v>6.2333333333333298</v>
      </c>
      <c r="H66">
        <v>1380235</v>
      </c>
      <c r="I66">
        <v>711069</v>
      </c>
      <c r="J66">
        <v>7188691</v>
      </c>
      <c r="K66">
        <f t="shared" si="0"/>
        <v>1.9637337322983051E-2</v>
      </c>
      <c r="L66">
        <f t="shared" si="1"/>
        <v>9.0780295648220186E-3</v>
      </c>
      <c r="M66">
        <f t="shared" si="2"/>
        <v>-0.11894657803458683</v>
      </c>
      <c r="N66">
        <v>0</v>
      </c>
      <c r="O66">
        <v>1.09313333333</v>
      </c>
      <c r="P66">
        <f t="shared" si="3"/>
        <v>0</v>
      </c>
    </row>
    <row r="67" spans="1:16" x14ac:dyDescent="0.3">
      <c r="A67" t="s">
        <v>131</v>
      </c>
      <c r="B67" t="s">
        <v>92</v>
      </c>
      <c r="C67">
        <v>128373</v>
      </c>
      <c r="D67">
        <v>66922</v>
      </c>
      <c r="E67">
        <v>668265</v>
      </c>
      <c r="F67">
        <v>93</v>
      </c>
      <c r="G67">
        <v>5.9</v>
      </c>
      <c r="H67">
        <v>1385002</v>
      </c>
      <c r="I67">
        <v>723692</v>
      </c>
      <c r="J67">
        <v>7194743</v>
      </c>
      <c r="K67">
        <f t="shared" si="0"/>
        <v>8.4187788847788836E-4</v>
      </c>
      <c r="L67">
        <f t="shared" si="1"/>
        <v>-0.17264208469602388</v>
      </c>
      <c r="M67">
        <f t="shared" si="2"/>
        <v>1.1666821707830124</v>
      </c>
      <c r="N67">
        <v>0</v>
      </c>
      <c r="O67">
        <v>1.41163333333</v>
      </c>
      <c r="P67">
        <f t="shared" si="3"/>
        <v>0</v>
      </c>
    </row>
    <row r="68" spans="1:16" x14ac:dyDescent="0.3">
      <c r="A68" t="s">
        <v>131</v>
      </c>
      <c r="B68" t="s">
        <v>93</v>
      </c>
      <c r="C68">
        <v>128365</v>
      </c>
      <c r="D68">
        <v>66997</v>
      </c>
      <c r="E68">
        <v>676693</v>
      </c>
      <c r="F68">
        <v>93</v>
      </c>
      <c r="G68">
        <v>5.7333333333333298</v>
      </c>
      <c r="H68">
        <v>1384257</v>
      </c>
      <c r="I68">
        <v>721258</v>
      </c>
      <c r="J68">
        <v>7257537</v>
      </c>
      <c r="K68">
        <f t="shared" ref="K68:K105" si="4">(J68-J67)/J67</f>
        <v>8.7277613668757872E-3</v>
      </c>
      <c r="L68">
        <f t="shared" si="1"/>
        <v>1.6301184048470625</v>
      </c>
      <c r="M68">
        <f t="shared" si="2"/>
        <v>1.1657963201072428</v>
      </c>
      <c r="N68">
        <v>1</v>
      </c>
      <c r="O68">
        <v>1.56206666667</v>
      </c>
      <c r="P68">
        <f t="shared" si="3"/>
        <v>0</v>
      </c>
    </row>
    <row r="69" spans="1:16" x14ac:dyDescent="0.3">
      <c r="A69" t="s">
        <v>131</v>
      </c>
      <c r="B69" t="s">
        <v>94</v>
      </c>
      <c r="C69">
        <v>129466</v>
      </c>
      <c r="D69">
        <v>67164</v>
      </c>
      <c r="E69">
        <v>679099</v>
      </c>
      <c r="F69">
        <v>94</v>
      </c>
      <c r="G69">
        <v>5.56666666666667</v>
      </c>
      <c r="H69">
        <v>1394536</v>
      </c>
      <c r="I69">
        <v>719662</v>
      </c>
      <c r="J69">
        <v>723484</v>
      </c>
      <c r="K69">
        <f t="shared" si="4"/>
        <v>-0.90031273695194391</v>
      </c>
      <c r="L69">
        <f t="shared" ref="L69:L105" si="5">AVERAGE(K67:K71)</f>
        <v>1.6266083133068456</v>
      </c>
      <c r="M69">
        <f t="shared" si="2"/>
        <v>1.1650551651827896</v>
      </c>
      <c r="N69">
        <v>1</v>
      </c>
      <c r="O69">
        <v>1.49556666667</v>
      </c>
      <c r="P69">
        <f t="shared" si="3"/>
        <v>0</v>
      </c>
    </row>
    <row r="70" spans="1:16" x14ac:dyDescent="0.3">
      <c r="A70" t="s">
        <v>131</v>
      </c>
      <c r="B70" t="s">
        <v>95</v>
      </c>
      <c r="C70">
        <v>130767</v>
      </c>
      <c r="D70">
        <v>68935</v>
      </c>
      <c r="E70">
        <v>680595</v>
      </c>
      <c r="F70">
        <v>94</v>
      </c>
      <c r="G70">
        <v>5.43333333333333</v>
      </c>
      <c r="H70">
        <v>1396957</v>
      </c>
      <c r="I70">
        <v>715289</v>
      </c>
      <c r="J70">
        <v>7250538</v>
      </c>
      <c r="K70">
        <f t="shared" si="4"/>
        <v>9.0216977846089197</v>
      </c>
      <c r="L70">
        <f t="shared" si="5"/>
        <v>1.6269813882136135</v>
      </c>
      <c r="M70">
        <f t="shared" ref="M70:M105" si="6">AVERAGE(K67:K73)</f>
        <v>1.1616267599695391</v>
      </c>
      <c r="N70">
        <v>1</v>
      </c>
      <c r="O70">
        <v>1.0429999999999999</v>
      </c>
      <c r="P70">
        <f t="shared" si="3"/>
        <v>0</v>
      </c>
    </row>
    <row r="71" spans="1:16" x14ac:dyDescent="0.3">
      <c r="A71" t="s">
        <v>131</v>
      </c>
      <c r="B71" t="s">
        <v>96</v>
      </c>
      <c r="C71">
        <v>132106</v>
      </c>
      <c r="D71">
        <v>67979</v>
      </c>
      <c r="E71">
        <v>683781</v>
      </c>
      <c r="F71">
        <v>94</v>
      </c>
      <c r="G71">
        <v>5.4</v>
      </c>
      <c r="H71">
        <v>1402916</v>
      </c>
      <c r="I71">
        <v>711563</v>
      </c>
      <c r="J71">
        <v>7265669</v>
      </c>
      <c r="K71">
        <f t="shared" si="4"/>
        <v>2.0868796218984024E-3</v>
      </c>
      <c r="L71">
        <f t="shared" si="5"/>
        <v>1.624363536106284</v>
      </c>
      <c r="M71">
        <f t="shared" si="6"/>
        <v>1.1608546348037141</v>
      </c>
      <c r="N71">
        <v>1</v>
      </c>
      <c r="O71">
        <v>0.69603333333299999</v>
      </c>
      <c r="P71">
        <f t="shared" ref="P71:P105" si="7">IF(O71&lt;1,1,0)</f>
        <v>1</v>
      </c>
    </row>
    <row r="72" spans="1:16" x14ac:dyDescent="0.3">
      <c r="A72" t="s">
        <v>131</v>
      </c>
      <c r="B72" t="s">
        <v>97</v>
      </c>
      <c r="C72">
        <v>132551</v>
      </c>
      <c r="D72">
        <v>69018</v>
      </c>
      <c r="E72">
        <v>690319</v>
      </c>
      <c r="F72">
        <v>95</v>
      </c>
      <c r="G72">
        <v>5.3333333333333304</v>
      </c>
      <c r="H72">
        <v>1406492</v>
      </c>
      <c r="I72">
        <v>716886</v>
      </c>
      <c r="J72">
        <v>7285339</v>
      </c>
      <c r="K72">
        <f t="shared" si="4"/>
        <v>2.7072524223165136E-3</v>
      </c>
      <c r="L72">
        <f t="shared" si="5"/>
        <v>1.8035134838422135</v>
      </c>
      <c r="M72">
        <f t="shared" si="6"/>
        <v>1.161134563230066</v>
      </c>
      <c r="N72">
        <v>1</v>
      </c>
      <c r="O72">
        <v>0.35856666666699999</v>
      </c>
      <c r="P72">
        <f t="shared" si="7"/>
        <v>1</v>
      </c>
    </row>
    <row r="73" spans="1:16" x14ac:dyDescent="0.3">
      <c r="A73" t="s">
        <v>131</v>
      </c>
      <c r="B73" t="s">
        <v>98</v>
      </c>
      <c r="C73">
        <v>133786</v>
      </c>
      <c r="D73">
        <v>69135</v>
      </c>
      <c r="E73">
        <v>691505</v>
      </c>
      <c r="F73">
        <v>95</v>
      </c>
      <c r="G73">
        <v>5.3</v>
      </c>
      <c r="H73">
        <v>1408726</v>
      </c>
      <c r="I73">
        <v>72084</v>
      </c>
      <c r="J73">
        <v>7253564</v>
      </c>
      <c r="K73">
        <f t="shared" si="4"/>
        <v>-4.3614991697709608E-3</v>
      </c>
      <c r="L73">
        <f t="shared" si="5"/>
        <v>1.3113789906973139E-3</v>
      </c>
      <c r="M73">
        <f t="shared" si="6"/>
        <v>1.290520781229026</v>
      </c>
      <c r="N73">
        <v>1</v>
      </c>
      <c r="O73">
        <v>0.19513333333300001</v>
      </c>
      <c r="P73">
        <f t="shared" si="7"/>
        <v>1</v>
      </c>
    </row>
    <row r="74" spans="1:16" x14ac:dyDescent="0.3">
      <c r="A74" t="s">
        <v>131</v>
      </c>
      <c r="B74" t="s">
        <v>99</v>
      </c>
      <c r="C74">
        <v>136452</v>
      </c>
      <c r="D74">
        <v>68263</v>
      </c>
      <c r="E74">
        <v>692424</v>
      </c>
      <c r="F74">
        <v>96</v>
      </c>
      <c r="G74">
        <v>5.4</v>
      </c>
      <c r="H74">
        <v>141990</v>
      </c>
      <c r="I74">
        <v>70229</v>
      </c>
      <c r="J74">
        <v>7220466</v>
      </c>
      <c r="K74">
        <f t="shared" si="4"/>
        <v>-4.5629982722975903E-3</v>
      </c>
      <c r="L74">
        <f t="shared" si="5"/>
        <v>1.9721608744726884E-3</v>
      </c>
      <c r="M74">
        <f t="shared" si="6"/>
        <v>2.1634619788692406E-3</v>
      </c>
      <c r="N74">
        <v>1</v>
      </c>
      <c r="O74">
        <v>0.21146666666700001</v>
      </c>
      <c r="P74">
        <f t="shared" si="7"/>
        <v>1</v>
      </c>
    </row>
    <row r="75" spans="1:16" x14ac:dyDescent="0.3">
      <c r="A75" t="s">
        <v>131</v>
      </c>
      <c r="B75" t="s">
        <v>100</v>
      </c>
      <c r="C75">
        <v>136823</v>
      </c>
      <c r="D75">
        <v>69651</v>
      </c>
      <c r="E75">
        <v>701906</v>
      </c>
      <c r="F75">
        <v>96</v>
      </c>
      <c r="G75">
        <v>5.2666666666666702</v>
      </c>
      <c r="H75">
        <v>1417516</v>
      </c>
      <c r="I75">
        <v>724488</v>
      </c>
      <c r="J75">
        <v>7297633</v>
      </c>
      <c r="K75">
        <f t="shared" si="4"/>
        <v>1.0687260351340204E-2</v>
      </c>
      <c r="L75">
        <f t="shared" si="5"/>
        <v>2.0700203615739532E-3</v>
      </c>
      <c r="M75">
        <f t="shared" si="6"/>
        <v>3.2309210978330618E-3</v>
      </c>
      <c r="N75">
        <v>0</v>
      </c>
      <c r="O75">
        <v>0.20680000000000001</v>
      </c>
      <c r="P75">
        <f t="shared" si="7"/>
        <v>1</v>
      </c>
    </row>
    <row r="76" spans="1:16" x14ac:dyDescent="0.3">
      <c r="A76" t="s">
        <v>131</v>
      </c>
      <c r="B76" t="s">
        <v>101</v>
      </c>
      <c r="C76">
        <v>139000</v>
      </c>
      <c r="D76">
        <v>71023</v>
      </c>
      <c r="E76">
        <v>708792</v>
      </c>
      <c r="F76">
        <v>97</v>
      </c>
      <c r="G76">
        <v>5.2</v>
      </c>
      <c r="H76">
        <v>1428391</v>
      </c>
      <c r="I76">
        <v>728441</v>
      </c>
      <c r="J76">
        <v>7336973</v>
      </c>
      <c r="K76">
        <f t="shared" si="4"/>
        <v>5.3907890407752764E-3</v>
      </c>
      <c r="L76">
        <f t="shared" si="5"/>
        <v>4.8541388864571759E-3</v>
      </c>
      <c r="M76">
        <f t="shared" si="6"/>
        <v>2.8587241074754148E-3</v>
      </c>
      <c r="N76">
        <v>0</v>
      </c>
      <c r="O76">
        <v>0.2235</v>
      </c>
      <c r="P76">
        <f t="shared" si="7"/>
        <v>1</v>
      </c>
    </row>
    <row r="77" spans="1:16" x14ac:dyDescent="0.3">
      <c r="A77" t="s">
        <v>131</v>
      </c>
      <c r="B77" t="s">
        <v>102</v>
      </c>
      <c r="C77">
        <v>139620</v>
      </c>
      <c r="D77">
        <v>69759</v>
      </c>
      <c r="E77">
        <v>712465</v>
      </c>
      <c r="F77">
        <v>97</v>
      </c>
      <c r="G77">
        <v>5.0999999999999996</v>
      </c>
      <c r="H77">
        <v>1428987</v>
      </c>
      <c r="I77">
        <v>713693</v>
      </c>
      <c r="J77">
        <v>7360426</v>
      </c>
      <c r="K77">
        <f t="shared" si="4"/>
        <v>3.1965498578228379E-3</v>
      </c>
      <c r="L77">
        <f t="shared" si="5"/>
        <v>5.7871132388792913E-3</v>
      </c>
      <c r="M77">
        <f t="shared" si="6"/>
        <v>4.1798624250320065E-3</v>
      </c>
      <c r="N77">
        <v>0</v>
      </c>
      <c r="O77">
        <v>0.2409</v>
      </c>
      <c r="P77">
        <f t="shared" si="7"/>
        <v>1</v>
      </c>
    </row>
    <row r="78" spans="1:16" x14ac:dyDescent="0.3">
      <c r="A78" t="s">
        <v>131</v>
      </c>
      <c r="B78" t="s">
        <v>103</v>
      </c>
      <c r="C78">
        <v>141405</v>
      </c>
      <c r="D78">
        <v>70525</v>
      </c>
      <c r="E78">
        <v>725424</v>
      </c>
      <c r="F78">
        <v>98</v>
      </c>
      <c r="G78">
        <v>5.0999999999999996</v>
      </c>
      <c r="H78">
        <v>1435728</v>
      </c>
      <c r="I78">
        <v>714779</v>
      </c>
      <c r="J78">
        <v>7430785</v>
      </c>
      <c r="K78">
        <f t="shared" si="4"/>
        <v>9.5590934546451525E-3</v>
      </c>
      <c r="L78">
        <f t="shared" si="5"/>
        <v>4.6269549792362866E-3</v>
      </c>
      <c r="M78">
        <f t="shared" si="6"/>
        <v>6.0184626877688658E-3</v>
      </c>
      <c r="N78">
        <v>1</v>
      </c>
      <c r="O78">
        <v>0.29513333333300001</v>
      </c>
      <c r="P78">
        <f t="shared" si="7"/>
        <v>1</v>
      </c>
    </row>
    <row r="79" spans="1:16" x14ac:dyDescent="0.3">
      <c r="A79" t="s">
        <v>131</v>
      </c>
      <c r="B79" t="s">
        <v>104</v>
      </c>
      <c r="C79">
        <v>142666</v>
      </c>
      <c r="D79">
        <v>71223</v>
      </c>
      <c r="E79">
        <v>729288</v>
      </c>
      <c r="F79">
        <v>98</v>
      </c>
      <c r="G79">
        <v>5</v>
      </c>
      <c r="H79">
        <v>144273</v>
      </c>
      <c r="I79">
        <v>733405</v>
      </c>
      <c r="J79">
        <v>7431542</v>
      </c>
      <c r="K79">
        <f t="shared" si="4"/>
        <v>1.0187348981298746E-4</v>
      </c>
      <c r="L79">
        <f t="shared" si="5"/>
        <v>5.2102378844533156E-3</v>
      </c>
      <c r="M79">
        <f t="shared" si="6"/>
        <v>3.7704905640759262E-3</v>
      </c>
      <c r="N79">
        <v>1</v>
      </c>
      <c r="O79">
        <v>0.29856666666699999</v>
      </c>
      <c r="P79">
        <f t="shared" si="7"/>
        <v>1</v>
      </c>
    </row>
    <row r="80" spans="1:16" x14ac:dyDescent="0.3">
      <c r="A80" t="s">
        <v>131</v>
      </c>
      <c r="B80" t="s">
        <v>105</v>
      </c>
      <c r="C80">
        <v>144253</v>
      </c>
      <c r="D80">
        <v>72366</v>
      </c>
      <c r="E80">
        <v>734552</v>
      </c>
      <c r="F80">
        <v>98</v>
      </c>
      <c r="G80">
        <v>5</v>
      </c>
      <c r="H80">
        <v>1453755</v>
      </c>
      <c r="I80">
        <v>732341</v>
      </c>
      <c r="J80">
        <v>7467856</v>
      </c>
      <c r="K80">
        <f t="shared" si="4"/>
        <v>4.8864690531251788E-3</v>
      </c>
      <c r="L80">
        <f t="shared" si="5"/>
        <v>3.5612190099866756E-3</v>
      </c>
      <c r="M80">
        <f t="shared" si="6"/>
        <v>4.0245917612614385E-3</v>
      </c>
      <c r="N80">
        <v>1</v>
      </c>
      <c r="O80">
        <v>0.16456666666700001</v>
      </c>
      <c r="P80">
        <f t="shared" si="7"/>
        <v>1</v>
      </c>
    </row>
    <row r="81" spans="1:16" x14ac:dyDescent="0.3">
      <c r="A81" t="s">
        <v>131</v>
      </c>
      <c r="B81" t="s">
        <v>106</v>
      </c>
      <c r="C81">
        <v>145130</v>
      </c>
      <c r="D81">
        <v>73121</v>
      </c>
      <c r="E81">
        <v>742239</v>
      </c>
      <c r="F81">
        <v>99</v>
      </c>
      <c r="G81">
        <v>4.93333333333333</v>
      </c>
      <c r="H81">
        <v>1458969</v>
      </c>
      <c r="I81">
        <v>743897</v>
      </c>
      <c r="J81">
        <v>7529893</v>
      </c>
      <c r="K81">
        <f t="shared" si="4"/>
        <v>8.3072035668604223E-3</v>
      </c>
      <c r="L81">
        <f t="shared" si="5"/>
        <v>3.0832998032724172E-3</v>
      </c>
      <c r="M81">
        <f t="shared" si="6"/>
        <v>4.183835979162249E-3</v>
      </c>
      <c r="N81">
        <v>1</v>
      </c>
      <c r="O81">
        <v>8.1466666666699994E-2</v>
      </c>
      <c r="P81">
        <f t="shared" si="7"/>
        <v>1</v>
      </c>
    </row>
    <row r="82" spans="1:16" x14ac:dyDescent="0.3">
      <c r="A82" t="s">
        <v>131</v>
      </c>
      <c r="B82" t="s">
        <v>107</v>
      </c>
      <c r="C82">
        <v>146017</v>
      </c>
      <c r="D82">
        <v>73753</v>
      </c>
      <c r="E82">
        <v>745489</v>
      </c>
      <c r="F82">
        <v>100</v>
      </c>
      <c r="G82">
        <v>4.7666666666666702</v>
      </c>
      <c r="H82">
        <v>1468019</v>
      </c>
      <c r="I82">
        <v>744816</v>
      </c>
      <c r="J82">
        <v>7491878</v>
      </c>
      <c r="K82">
        <f t="shared" si="4"/>
        <v>-5.0485445145103652E-3</v>
      </c>
      <c r="L82">
        <f t="shared" si="5"/>
        <v>3.9251769819355206E-3</v>
      </c>
      <c r="M82">
        <f t="shared" si="6"/>
        <v>3.4885265757299095E-3</v>
      </c>
      <c r="N82">
        <v>1</v>
      </c>
      <c r="O82">
        <v>4.6033333333300001E-2</v>
      </c>
      <c r="P82">
        <f t="shared" si="7"/>
        <v>1</v>
      </c>
    </row>
    <row r="83" spans="1:16" x14ac:dyDescent="0.3">
      <c r="A83" t="s">
        <v>131</v>
      </c>
      <c r="B83" t="s">
        <v>108</v>
      </c>
      <c r="C83">
        <v>148024</v>
      </c>
      <c r="D83">
        <v>73353</v>
      </c>
      <c r="E83">
        <v>753817</v>
      </c>
      <c r="F83">
        <v>100</v>
      </c>
      <c r="G83">
        <v>4.7</v>
      </c>
      <c r="H83">
        <v>1479044</v>
      </c>
      <c r="I83">
        <v>752874</v>
      </c>
      <c r="J83">
        <v>7545591</v>
      </c>
      <c r="K83">
        <f t="shared" si="4"/>
        <v>7.1694974210738619E-3</v>
      </c>
      <c r="L83">
        <f t="shared" si="5"/>
        <v>3.8862686974342397E-3</v>
      </c>
      <c r="M83">
        <f t="shared" si="6"/>
        <v>4.7125336109598431E-3</v>
      </c>
      <c r="N83">
        <v>1</v>
      </c>
      <c r="O83">
        <v>-6.5333333333300004E-3</v>
      </c>
      <c r="P83">
        <f t="shared" si="7"/>
        <v>1</v>
      </c>
    </row>
    <row r="84" spans="1:16" x14ac:dyDescent="0.3">
      <c r="A84" t="s">
        <v>131</v>
      </c>
      <c r="B84" t="s">
        <v>109</v>
      </c>
      <c r="C84">
        <v>149676</v>
      </c>
      <c r="D84">
        <v>76080</v>
      </c>
      <c r="E84">
        <v>759463</v>
      </c>
      <c r="F84">
        <v>100</v>
      </c>
      <c r="G84">
        <v>4.56666666666667</v>
      </c>
      <c r="H84">
        <v>1494388</v>
      </c>
      <c r="I84">
        <v>762149</v>
      </c>
      <c r="J84">
        <v>7578122</v>
      </c>
      <c r="K84">
        <f t="shared" si="4"/>
        <v>4.3112593831285051E-3</v>
      </c>
      <c r="L84">
        <f t="shared" si="5"/>
        <v>3.9588125313466602E-3</v>
      </c>
      <c r="M84">
        <f t="shared" si="6"/>
        <v>-0.12450066875852735</v>
      </c>
      <c r="N84">
        <v>0</v>
      </c>
      <c r="O84">
        <v>-2.7799999999999998E-2</v>
      </c>
      <c r="P84">
        <f t="shared" si="7"/>
        <v>1</v>
      </c>
    </row>
    <row r="85" spans="1:16" x14ac:dyDescent="0.3">
      <c r="A85" t="s">
        <v>131</v>
      </c>
      <c r="B85" t="s">
        <v>110</v>
      </c>
      <c r="C85">
        <v>152192</v>
      </c>
      <c r="D85">
        <v>78827</v>
      </c>
      <c r="E85">
        <v>764098</v>
      </c>
      <c r="F85">
        <v>100</v>
      </c>
      <c r="G85">
        <v>4.5</v>
      </c>
      <c r="H85">
        <v>1517778</v>
      </c>
      <c r="I85">
        <v>781761</v>
      </c>
      <c r="J85">
        <v>7613678</v>
      </c>
      <c r="K85">
        <f t="shared" si="4"/>
        <v>4.6919276306187736E-3</v>
      </c>
      <c r="L85">
        <f t="shared" si="5"/>
        <v>-0.17495266807240831</v>
      </c>
      <c r="M85">
        <f t="shared" si="6"/>
        <v>1.1635314358754603</v>
      </c>
      <c r="N85">
        <v>0</v>
      </c>
      <c r="O85">
        <v>-8.9166666666700006E-2</v>
      </c>
      <c r="P85">
        <f t="shared" si="7"/>
        <v>1</v>
      </c>
    </row>
    <row r="86" spans="1:16" x14ac:dyDescent="0.3">
      <c r="A86" t="s">
        <v>131</v>
      </c>
      <c r="B86" t="s">
        <v>111</v>
      </c>
      <c r="C86">
        <v>153795</v>
      </c>
      <c r="D86">
        <v>76352</v>
      </c>
      <c r="E86">
        <v>775027</v>
      </c>
      <c r="F86">
        <v>101</v>
      </c>
      <c r="G86">
        <v>4.3666666666666698</v>
      </c>
      <c r="H86">
        <v>1534724</v>
      </c>
      <c r="I86">
        <v>777984</v>
      </c>
      <c r="J86">
        <v>7679688</v>
      </c>
      <c r="K86">
        <f t="shared" si="4"/>
        <v>8.6699227364225272E-3</v>
      </c>
      <c r="L86">
        <f t="shared" si="5"/>
        <v>1.6285198196443318</v>
      </c>
      <c r="M86">
        <f t="shared" si="6"/>
        <v>1.164798014803315</v>
      </c>
      <c r="N86">
        <v>0</v>
      </c>
      <c r="O86">
        <v>-0.186066666667</v>
      </c>
      <c r="P86">
        <f t="shared" si="7"/>
        <v>1</v>
      </c>
    </row>
    <row r="87" spans="1:16" x14ac:dyDescent="0.3">
      <c r="A87" t="s">
        <v>131</v>
      </c>
      <c r="B87" t="s">
        <v>112</v>
      </c>
      <c r="C87">
        <v>155633</v>
      </c>
      <c r="D87">
        <v>77609</v>
      </c>
      <c r="E87">
        <v>780270</v>
      </c>
      <c r="F87">
        <v>101</v>
      </c>
      <c r="G87">
        <v>4.2333333333333298</v>
      </c>
      <c r="H87">
        <v>1549025</v>
      </c>
      <c r="I87">
        <v>771521</v>
      </c>
      <c r="J87">
        <v>770995</v>
      </c>
      <c r="K87">
        <f t="shared" si="4"/>
        <v>-0.89960594753328516</v>
      </c>
      <c r="L87">
        <f t="shared" si="5"/>
        <v>1.6284210693638006</v>
      </c>
      <c r="M87">
        <f t="shared" si="6"/>
        <v>1.1655290483024354</v>
      </c>
      <c r="N87">
        <v>0</v>
      </c>
      <c r="O87">
        <v>-0.2581</v>
      </c>
      <c r="P87">
        <f t="shared" si="7"/>
        <v>1</v>
      </c>
    </row>
    <row r="88" spans="1:16" x14ac:dyDescent="0.3">
      <c r="A88" t="s">
        <v>131</v>
      </c>
      <c r="B88" t="s">
        <v>113</v>
      </c>
      <c r="C88">
        <v>156752</v>
      </c>
      <c r="D88">
        <v>77727</v>
      </c>
      <c r="E88">
        <v>784032</v>
      </c>
      <c r="F88">
        <v>101</v>
      </c>
      <c r="G88">
        <v>4.0999999999999996</v>
      </c>
      <c r="H88">
        <v>1554538</v>
      </c>
      <c r="I88">
        <v>772737</v>
      </c>
      <c r="J88">
        <v>7728864</v>
      </c>
      <c r="K88">
        <f t="shared" si="4"/>
        <v>9.0245319360047738</v>
      </c>
      <c r="L88">
        <f t="shared" si="5"/>
        <v>1.6299400302206599</v>
      </c>
      <c r="M88">
        <f t="shared" si="6"/>
        <v>1.1658489284951243</v>
      </c>
      <c r="N88">
        <v>0</v>
      </c>
      <c r="O88">
        <v>-0.29809999999999998</v>
      </c>
      <c r="P88">
        <f t="shared" si="7"/>
        <v>1</v>
      </c>
    </row>
    <row r="89" spans="1:16" x14ac:dyDescent="0.3">
      <c r="A89" t="s">
        <v>131</v>
      </c>
      <c r="B89" t="s">
        <v>114</v>
      </c>
      <c r="C89">
        <v>157671</v>
      </c>
      <c r="D89">
        <v>77992</v>
      </c>
      <c r="E89">
        <v>789352</v>
      </c>
      <c r="F89">
        <v>102</v>
      </c>
      <c r="G89">
        <v>3.93333333333333</v>
      </c>
      <c r="H89">
        <v>1561539</v>
      </c>
      <c r="I89">
        <v>780418</v>
      </c>
      <c r="J89">
        <v>7758369</v>
      </c>
      <c r="K89">
        <f t="shared" si="4"/>
        <v>3.8175079804742326E-3</v>
      </c>
      <c r="L89">
        <f t="shared" si="5"/>
        <v>1.6295161298197658</v>
      </c>
      <c r="M89">
        <f t="shared" si="6"/>
        <v>1.1664364605857234</v>
      </c>
      <c r="N89">
        <v>0</v>
      </c>
      <c r="O89">
        <v>-0.3125</v>
      </c>
      <c r="P89">
        <f t="shared" si="7"/>
        <v>1</v>
      </c>
    </row>
    <row r="90" spans="1:16" x14ac:dyDescent="0.3">
      <c r="A90" t="s">
        <v>131</v>
      </c>
      <c r="B90" t="s">
        <v>115</v>
      </c>
      <c r="C90">
        <v>159387</v>
      </c>
      <c r="D90">
        <v>80360</v>
      </c>
      <c r="E90">
        <v>800452</v>
      </c>
      <c r="F90">
        <v>102</v>
      </c>
      <c r="G90">
        <v>3.9</v>
      </c>
      <c r="H90">
        <v>1561428</v>
      </c>
      <c r="I90">
        <v>795665</v>
      </c>
      <c r="J90">
        <v>7853694</v>
      </c>
      <c r="K90">
        <f t="shared" si="4"/>
        <v>1.2286731914916653E-2</v>
      </c>
      <c r="L90">
        <f t="shared" si="5"/>
        <v>1.8111982497793853</v>
      </c>
      <c r="M90">
        <f t="shared" si="6"/>
        <v>1.1663905049810572</v>
      </c>
      <c r="N90">
        <v>0</v>
      </c>
      <c r="O90">
        <v>-0.32779999999999998</v>
      </c>
      <c r="P90">
        <f t="shared" si="7"/>
        <v>1</v>
      </c>
    </row>
    <row r="91" spans="1:16" x14ac:dyDescent="0.3">
      <c r="A91" t="s">
        <v>131</v>
      </c>
      <c r="B91" t="s">
        <v>116</v>
      </c>
      <c r="C91">
        <v>161156</v>
      </c>
      <c r="D91">
        <v>80592</v>
      </c>
      <c r="E91">
        <v>810375</v>
      </c>
      <c r="F91">
        <v>103</v>
      </c>
      <c r="G91">
        <v>3.8</v>
      </c>
      <c r="H91">
        <v>1572303</v>
      </c>
      <c r="I91">
        <v>789276</v>
      </c>
      <c r="J91">
        <v>7905139</v>
      </c>
      <c r="K91">
        <f t="shared" si="4"/>
        <v>6.5504207319511051E-3</v>
      </c>
      <c r="L91">
        <f t="shared" si="5"/>
        <v>7.9615092791824917E-3</v>
      </c>
      <c r="M91">
        <f t="shared" si="6"/>
        <v>1.2946099708992256</v>
      </c>
      <c r="N91">
        <v>0</v>
      </c>
      <c r="O91">
        <v>-0.32996666666699997</v>
      </c>
      <c r="P91">
        <f t="shared" si="7"/>
        <v>1</v>
      </c>
    </row>
    <row r="92" spans="1:16" x14ac:dyDescent="0.3">
      <c r="A92" t="s">
        <v>131</v>
      </c>
      <c r="B92" t="s">
        <v>117</v>
      </c>
      <c r="C92">
        <v>162447</v>
      </c>
      <c r="D92">
        <v>79491</v>
      </c>
      <c r="E92">
        <v>821307</v>
      </c>
      <c r="F92">
        <v>103</v>
      </c>
      <c r="G92">
        <v>3.7</v>
      </c>
      <c r="H92">
        <v>1576624</v>
      </c>
      <c r="I92">
        <v>779769</v>
      </c>
      <c r="J92">
        <v>7974741</v>
      </c>
      <c r="K92">
        <f t="shared" si="4"/>
        <v>8.8046522648115352E-3</v>
      </c>
      <c r="L92">
        <f t="shared" si="5"/>
        <v>6.784070461866641E-3</v>
      </c>
      <c r="M92">
        <f t="shared" si="6"/>
        <v>-0.12311296514520387</v>
      </c>
      <c r="N92">
        <v>0</v>
      </c>
      <c r="O92">
        <v>-0.32963333333299999</v>
      </c>
      <c r="P92">
        <f t="shared" si="7"/>
        <v>1</v>
      </c>
    </row>
    <row r="93" spans="1:16" x14ac:dyDescent="0.3">
      <c r="A93" t="s">
        <v>131</v>
      </c>
      <c r="B93" t="s">
        <v>118</v>
      </c>
      <c r="C93">
        <v>165176</v>
      </c>
      <c r="D93">
        <v>80462</v>
      </c>
      <c r="E93">
        <v>831174</v>
      </c>
      <c r="F93">
        <v>103</v>
      </c>
      <c r="G93">
        <v>3.6333333333333302</v>
      </c>
      <c r="H93">
        <v>159167</v>
      </c>
      <c r="I93">
        <v>790569</v>
      </c>
      <c r="J93">
        <v>8041316</v>
      </c>
      <c r="K93">
        <f t="shared" si="4"/>
        <v>8.3482335037589304E-3</v>
      </c>
      <c r="L93">
        <f t="shared" si="5"/>
        <v>-0.17557899918236358</v>
      </c>
      <c r="M93">
        <f t="shared" si="6"/>
        <v>1.157364223637209</v>
      </c>
      <c r="N93">
        <v>1</v>
      </c>
      <c r="O93">
        <v>-0.32879999999999998</v>
      </c>
      <c r="P93">
        <f t="shared" si="7"/>
        <v>1</v>
      </c>
    </row>
    <row r="94" spans="1:16" x14ac:dyDescent="0.3">
      <c r="A94" t="s">
        <v>131</v>
      </c>
      <c r="B94" t="s">
        <v>119</v>
      </c>
      <c r="C94">
        <v>165067</v>
      </c>
      <c r="D94">
        <v>81158</v>
      </c>
      <c r="E94">
        <v>831072</v>
      </c>
      <c r="F94">
        <v>104</v>
      </c>
      <c r="G94">
        <v>3.5333333333333301</v>
      </c>
      <c r="H94">
        <v>1584333</v>
      </c>
      <c r="I94">
        <v>794181</v>
      </c>
      <c r="J94">
        <v>8024673</v>
      </c>
      <c r="K94">
        <f t="shared" si="4"/>
        <v>-2.0696861061050204E-3</v>
      </c>
      <c r="L94">
        <f t="shared" si="5"/>
        <v>1.6165424825627188</v>
      </c>
      <c r="M94">
        <f t="shared" si="6"/>
        <v>1.1560931532958467</v>
      </c>
      <c r="N94">
        <v>1</v>
      </c>
      <c r="O94">
        <v>-0.32829999999999998</v>
      </c>
      <c r="P94">
        <f t="shared" si="7"/>
        <v>1</v>
      </c>
    </row>
    <row r="95" spans="1:16" x14ac:dyDescent="0.3">
      <c r="A95" t="s">
        <v>131</v>
      </c>
      <c r="B95" t="s">
        <v>120</v>
      </c>
      <c r="C95">
        <v>167363</v>
      </c>
      <c r="D95">
        <v>83348</v>
      </c>
      <c r="E95">
        <v>839431</v>
      </c>
      <c r="F95">
        <v>104</v>
      </c>
      <c r="G95">
        <v>3.4</v>
      </c>
      <c r="H95">
        <v>1599082</v>
      </c>
      <c r="I95">
        <v>803458</v>
      </c>
      <c r="J95">
        <v>806250</v>
      </c>
      <c r="K95">
        <f t="shared" si="4"/>
        <v>-0.89952861630623449</v>
      </c>
      <c r="L95">
        <f t="shared" si="5"/>
        <v>1.6154594000148328</v>
      </c>
      <c r="M95">
        <f t="shared" si="6"/>
        <v>1.1560319811732549</v>
      </c>
      <c r="N95">
        <v>1</v>
      </c>
      <c r="O95">
        <v>-0.32523333333299997</v>
      </c>
      <c r="P95">
        <f t="shared" si="7"/>
        <v>1</v>
      </c>
    </row>
    <row r="96" spans="1:16" x14ac:dyDescent="0.3">
      <c r="A96" t="s">
        <v>131</v>
      </c>
      <c r="B96" t="s">
        <v>121</v>
      </c>
      <c r="C96">
        <v>167914</v>
      </c>
      <c r="D96">
        <v>82214</v>
      </c>
      <c r="E96">
        <v>840064</v>
      </c>
      <c r="F96">
        <v>105</v>
      </c>
      <c r="G96">
        <v>3.4</v>
      </c>
      <c r="H96">
        <v>1593868</v>
      </c>
      <c r="I96">
        <v>793344</v>
      </c>
      <c r="J96">
        <v>8036021</v>
      </c>
      <c r="K96">
        <f t="shared" si="4"/>
        <v>8.9671578294573635</v>
      </c>
      <c r="L96">
        <f t="shared" si="5"/>
        <v>1.6150141964888429</v>
      </c>
      <c r="M96">
        <f t="shared" si="6"/>
        <v>1.1540547480302437</v>
      </c>
      <c r="N96">
        <v>1</v>
      </c>
      <c r="O96">
        <v>-0.31950000000000001</v>
      </c>
      <c r="P96">
        <f t="shared" si="7"/>
        <v>1</v>
      </c>
    </row>
    <row r="97" spans="1:16" x14ac:dyDescent="0.3">
      <c r="A97" t="s">
        <v>131</v>
      </c>
      <c r="B97" t="s">
        <v>122</v>
      </c>
      <c r="C97">
        <v>170003</v>
      </c>
      <c r="D97">
        <v>81818</v>
      </c>
      <c r="E97">
        <v>850219</v>
      </c>
      <c r="F97">
        <v>105</v>
      </c>
      <c r="G97">
        <v>3.3</v>
      </c>
      <c r="H97">
        <v>160072</v>
      </c>
      <c r="I97">
        <v>796082</v>
      </c>
      <c r="J97">
        <v>8063257</v>
      </c>
      <c r="K97">
        <f t="shared" si="4"/>
        <v>3.3892395253820266E-3</v>
      </c>
      <c r="L97">
        <f t="shared" si="5"/>
        <v>1.61442093776281</v>
      </c>
      <c r="M97">
        <f t="shared" si="6"/>
        <v>1.1533040185218237</v>
      </c>
      <c r="N97">
        <v>1</v>
      </c>
      <c r="O97">
        <v>-0.31533333333300001</v>
      </c>
      <c r="P97">
        <f t="shared" si="7"/>
        <v>1</v>
      </c>
    </row>
    <row r="98" spans="1:16" x14ac:dyDescent="0.3">
      <c r="A98" t="s">
        <v>131</v>
      </c>
      <c r="B98" t="s">
        <v>123</v>
      </c>
      <c r="C98">
        <v>172917</v>
      </c>
      <c r="D98">
        <v>84227</v>
      </c>
      <c r="E98">
        <v>857171</v>
      </c>
      <c r="F98">
        <v>106</v>
      </c>
      <c r="G98">
        <v>3.2333333333333298</v>
      </c>
      <c r="H98">
        <v>1621466</v>
      </c>
      <c r="I98">
        <v>807297</v>
      </c>
      <c r="J98">
        <v>8112622</v>
      </c>
      <c r="K98">
        <f t="shared" si="4"/>
        <v>6.1222158738088095E-3</v>
      </c>
      <c r="L98">
        <f t="shared" si="5"/>
        <v>1.7949452864130209</v>
      </c>
      <c r="M98">
        <f t="shared" si="6"/>
        <v>1.1535729928984872</v>
      </c>
      <c r="N98">
        <v>1</v>
      </c>
      <c r="O98">
        <v>-0.30853333333299998</v>
      </c>
      <c r="P98">
        <f t="shared" si="7"/>
        <v>1</v>
      </c>
    </row>
    <row r="99" spans="1:16" x14ac:dyDescent="0.3">
      <c r="A99" t="s">
        <v>131</v>
      </c>
      <c r="B99" t="s">
        <v>124</v>
      </c>
      <c r="C99">
        <v>174453</v>
      </c>
      <c r="D99">
        <v>85364</v>
      </c>
      <c r="E99">
        <v>858734</v>
      </c>
      <c r="F99">
        <v>106</v>
      </c>
      <c r="G99">
        <v>3.06666666666667</v>
      </c>
      <c r="H99">
        <v>1625935</v>
      </c>
      <c r="I99">
        <v>805928</v>
      </c>
      <c r="J99">
        <v>8071767</v>
      </c>
      <c r="K99">
        <f t="shared" si="4"/>
        <v>-5.0359797362677563E-3</v>
      </c>
      <c r="L99">
        <f t="shared" si="5"/>
        <v>1.4763474276564632E-3</v>
      </c>
      <c r="M99">
        <f t="shared" si="6"/>
        <v>1.2792265631579063</v>
      </c>
      <c r="N99">
        <v>1</v>
      </c>
      <c r="O99">
        <v>-0.31709999999999999</v>
      </c>
      <c r="P99">
        <f t="shared" si="7"/>
        <v>1</v>
      </c>
    </row>
    <row r="100" spans="1:16" x14ac:dyDescent="0.3">
      <c r="A100" t="s">
        <v>131</v>
      </c>
      <c r="B100" t="s">
        <v>125</v>
      </c>
      <c r="C100">
        <v>177749</v>
      </c>
      <c r="D100">
        <v>85742</v>
      </c>
      <c r="E100">
        <v>866495</v>
      </c>
      <c r="F100">
        <v>107</v>
      </c>
      <c r="G100">
        <v>3.0333333333333301</v>
      </c>
      <c r="H100">
        <v>1648729</v>
      </c>
      <c r="I100">
        <v>814599</v>
      </c>
      <c r="J100">
        <v>8096734</v>
      </c>
      <c r="K100">
        <f t="shared" si="4"/>
        <v>3.0931269448188979E-3</v>
      </c>
      <c r="L100">
        <f t="shared" si="5"/>
        <v>-3.1922253754801677E-3</v>
      </c>
      <c r="M100">
        <f t="shared" si="6"/>
        <v>-1.5663496211736926E-2</v>
      </c>
      <c r="N100">
        <v>1</v>
      </c>
      <c r="O100">
        <v>-0.39673333333299998</v>
      </c>
      <c r="P100">
        <f t="shared" si="7"/>
        <v>1</v>
      </c>
    </row>
    <row r="101" spans="1:16" x14ac:dyDescent="0.3">
      <c r="A101" t="s">
        <v>131</v>
      </c>
      <c r="B101" t="s">
        <v>126</v>
      </c>
      <c r="C101">
        <v>179417</v>
      </c>
      <c r="D101">
        <v>85037</v>
      </c>
      <c r="E101">
        <v>872335</v>
      </c>
      <c r="F101">
        <v>108</v>
      </c>
      <c r="G101">
        <v>3.2</v>
      </c>
      <c r="H101">
        <v>1653943</v>
      </c>
      <c r="I101">
        <v>811024</v>
      </c>
      <c r="J101">
        <v>8095221</v>
      </c>
      <c r="K101">
        <f t="shared" si="4"/>
        <v>-1.8686546945966115E-4</v>
      </c>
      <c r="L101">
        <f t="shared" si="5"/>
        <v>-2.3831185776269866E-2</v>
      </c>
      <c r="M101">
        <f t="shared" si="6"/>
        <v>-3.9876973323382846E-3</v>
      </c>
      <c r="N101">
        <v>1</v>
      </c>
      <c r="O101">
        <v>-0.40296666666699998</v>
      </c>
      <c r="P101">
        <f t="shared" si="7"/>
        <v>1</v>
      </c>
    </row>
    <row r="102" spans="1:16" x14ac:dyDescent="0.3">
      <c r="A102" t="s">
        <v>131</v>
      </c>
      <c r="B102" t="s">
        <v>127</v>
      </c>
      <c r="C102">
        <v>182410</v>
      </c>
      <c r="D102">
        <v>79314</v>
      </c>
      <c r="E102">
        <v>859363</v>
      </c>
      <c r="F102">
        <v>108</v>
      </c>
      <c r="G102">
        <v>3.6</v>
      </c>
      <c r="H102">
        <v>1663067</v>
      </c>
      <c r="I102">
        <v>763362</v>
      </c>
      <c r="J102">
        <v>7933692</v>
      </c>
      <c r="K102">
        <f t="shared" si="4"/>
        <v>-1.9953624490301129E-2</v>
      </c>
      <c r="L102">
        <f t="shared" si="5"/>
        <v>-5.8000234927818081E-3</v>
      </c>
      <c r="M102">
        <f t="shared" si="6"/>
        <v>-4.3756709619069325E-3</v>
      </c>
      <c r="N102">
        <v>1</v>
      </c>
      <c r="O102">
        <v>-0.40550000000000003</v>
      </c>
      <c r="P102">
        <f t="shared" si="7"/>
        <v>1</v>
      </c>
    </row>
    <row r="103" spans="1:16" x14ac:dyDescent="0.3">
      <c r="A103" t="s">
        <v>131</v>
      </c>
      <c r="B103" t="s">
        <v>128</v>
      </c>
      <c r="C103">
        <v>188317</v>
      </c>
      <c r="D103">
        <v>53316</v>
      </c>
      <c r="E103">
        <v>779812</v>
      </c>
      <c r="F103">
        <v>109</v>
      </c>
      <c r="G103">
        <v>4.1666666666666696</v>
      </c>
      <c r="H103">
        <v>1697183</v>
      </c>
      <c r="I103">
        <v>729921</v>
      </c>
      <c r="J103">
        <v>7163548</v>
      </c>
      <c r="K103">
        <f t="shared" si="4"/>
        <v>-9.7072586130139665E-2</v>
      </c>
      <c r="L103">
        <f t="shared" si="5"/>
        <v>-5.7373687883799304E-3</v>
      </c>
      <c r="M103">
        <f t="shared" si="6"/>
        <v>-0.13931489486490392</v>
      </c>
      <c r="N103">
        <v>1</v>
      </c>
      <c r="O103">
        <v>-0.30066666666699998</v>
      </c>
      <c r="P103">
        <f t="shared" si="7"/>
        <v>1</v>
      </c>
    </row>
    <row r="104" spans="1:16" x14ac:dyDescent="0.3">
      <c r="A104" t="s">
        <v>131</v>
      </c>
      <c r="B104" t="s">
        <v>129</v>
      </c>
      <c r="C104">
        <v>189789</v>
      </c>
      <c r="D104">
        <v>69942</v>
      </c>
      <c r="E104">
        <v>838827</v>
      </c>
      <c r="F104">
        <v>108</v>
      </c>
      <c r="G104">
        <v>4.4666666666666703</v>
      </c>
      <c r="H104">
        <v>1706718</v>
      </c>
      <c r="I104">
        <v>820667</v>
      </c>
      <c r="J104">
        <v>7773308</v>
      </c>
      <c r="K104">
        <f t="shared" si="4"/>
        <v>8.5119831681172514E-2</v>
      </c>
      <c r="L104">
        <f t="shared" si="5"/>
        <v>-0.19562210510593731</v>
      </c>
      <c r="M104">
        <f t="shared" si="6"/>
        <v>-0.13915484857355181</v>
      </c>
      <c r="N104">
        <v>0</v>
      </c>
      <c r="O104">
        <v>-0.47173333333299999</v>
      </c>
      <c r="P104">
        <f t="shared" si="7"/>
        <v>1</v>
      </c>
    </row>
    <row r="105" spans="1:16" x14ac:dyDescent="0.3">
      <c r="A105" t="s">
        <v>131</v>
      </c>
      <c r="B105" t="s">
        <v>130</v>
      </c>
      <c r="C105">
        <v>190323</v>
      </c>
      <c r="D105">
        <v>76176</v>
      </c>
      <c r="E105">
        <v>846826</v>
      </c>
      <c r="F105">
        <v>109</v>
      </c>
      <c r="G105">
        <v>4.56666666666667</v>
      </c>
      <c r="H105">
        <v>1698077</v>
      </c>
      <c r="I105">
        <v>861708</v>
      </c>
      <c r="J105">
        <v>7799787</v>
      </c>
      <c r="K105">
        <f t="shared" si="4"/>
        <v>3.4064004668282796E-3</v>
      </c>
      <c r="L105">
        <f t="shared" si="5"/>
        <v>-0.19078869001102039</v>
      </c>
      <c r="M105">
        <f t="shared" si="6"/>
        <v>-0.13890012240304364</v>
      </c>
      <c r="N105">
        <v>0</v>
      </c>
      <c r="O105">
        <v>-0.52270000000000005</v>
      </c>
      <c r="P105">
        <f t="shared" si="7"/>
        <v>1</v>
      </c>
    </row>
    <row r="106" spans="1:16" hidden="1" x14ac:dyDescent="0.3">
      <c r="A106" t="s">
        <v>133</v>
      </c>
      <c r="B106" t="s">
        <v>27</v>
      </c>
      <c r="C106">
        <v>69573</v>
      </c>
      <c r="D106">
        <v>40158</v>
      </c>
      <c r="E106">
        <v>301688</v>
      </c>
      <c r="F106">
        <v>759</v>
      </c>
      <c r="G106">
        <v>11.8</v>
      </c>
      <c r="H106">
        <v>98237</v>
      </c>
      <c r="I106">
        <v>44323</v>
      </c>
      <c r="J106">
        <v>393027</v>
      </c>
      <c r="K106">
        <f t="shared" ref="K106:K169" si="8">(J106-J105)/J105</f>
        <v>-0.94961054705724657</v>
      </c>
      <c r="N106">
        <v>1</v>
      </c>
      <c r="O106">
        <v>6.6007666666700002</v>
      </c>
    </row>
    <row r="107" spans="1:16" hidden="1" x14ac:dyDescent="0.3">
      <c r="A107" t="s">
        <v>133</v>
      </c>
      <c r="B107" t="s">
        <v>28</v>
      </c>
      <c r="C107">
        <v>70258</v>
      </c>
      <c r="D107">
        <v>40856</v>
      </c>
      <c r="E107">
        <v>304090</v>
      </c>
      <c r="F107">
        <v>762</v>
      </c>
      <c r="G107">
        <v>11.866666666666699</v>
      </c>
      <c r="H107">
        <v>98302</v>
      </c>
      <c r="I107">
        <v>44867</v>
      </c>
      <c r="J107">
        <v>394683</v>
      </c>
      <c r="K107">
        <f t="shared" si="8"/>
        <v>4.2134509842835224E-3</v>
      </c>
      <c r="N107">
        <v>1</v>
      </c>
      <c r="O107">
        <v>7.4824999999999999</v>
      </c>
    </row>
    <row r="108" spans="1:16" hidden="1" x14ac:dyDescent="0.3">
      <c r="A108" t="s">
        <v>133</v>
      </c>
      <c r="B108" t="s">
        <v>29</v>
      </c>
      <c r="C108">
        <v>70937</v>
      </c>
      <c r="D108">
        <v>41705</v>
      </c>
      <c r="E108">
        <v>305677</v>
      </c>
      <c r="F108">
        <v>765</v>
      </c>
      <c r="G108">
        <v>12</v>
      </c>
      <c r="H108">
        <v>98672</v>
      </c>
      <c r="I108">
        <v>44390</v>
      </c>
      <c r="J108">
        <v>395313</v>
      </c>
      <c r="K108">
        <f t="shared" si="8"/>
        <v>1.5962177240975669E-3</v>
      </c>
      <c r="L108">
        <f>AVERAGE(K106:K110)</f>
        <v>-0.18727678563843592</v>
      </c>
      <c r="N108">
        <v>1</v>
      </c>
      <c r="O108">
        <v>6.1222333333299996</v>
      </c>
    </row>
    <row r="109" spans="1:16" hidden="1" x14ac:dyDescent="0.3">
      <c r="A109" t="s">
        <v>133</v>
      </c>
      <c r="B109" t="s">
        <v>30</v>
      </c>
      <c r="C109">
        <v>71687</v>
      </c>
      <c r="D109">
        <v>42584</v>
      </c>
      <c r="E109">
        <v>307273</v>
      </c>
      <c r="F109">
        <v>767</v>
      </c>
      <c r="G109">
        <v>12.1666666666667</v>
      </c>
      <c r="H109">
        <v>99173</v>
      </c>
      <c r="I109">
        <v>44123</v>
      </c>
      <c r="J109">
        <v>396021</v>
      </c>
      <c r="K109">
        <f t="shared" si="8"/>
        <v>1.7909858770139104E-3</v>
      </c>
      <c r="L109">
        <f t="shared" ref="L109:L172" si="9">AVERAGE(K107:K111)</f>
        <v>3.1399891707921844E-3</v>
      </c>
      <c r="M109">
        <f>AVERAGE(K106:K112)</f>
        <v>-0.13260567735813819</v>
      </c>
      <c r="N109">
        <v>1</v>
      </c>
      <c r="O109">
        <v>6.10723333333</v>
      </c>
    </row>
    <row r="110" spans="1:16" hidden="1" x14ac:dyDescent="0.3">
      <c r="A110" t="s">
        <v>133</v>
      </c>
      <c r="B110" t="s">
        <v>31</v>
      </c>
      <c r="C110">
        <v>72474</v>
      </c>
      <c r="D110">
        <v>43450</v>
      </c>
      <c r="E110">
        <v>310921</v>
      </c>
      <c r="F110">
        <v>772</v>
      </c>
      <c r="G110">
        <v>12.3</v>
      </c>
      <c r="H110">
        <v>99940</v>
      </c>
      <c r="I110">
        <v>44611</v>
      </c>
      <c r="J110">
        <v>398249</v>
      </c>
      <c r="K110">
        <f t="shared" si="8"/>
        <v>5.6259642796720379E-3</v>
      </c>
      <c r="L110">
        <f t="shared" si="9"/>
        <v>3.4314709131991693E-3</v>
      </c>
      <c r="M110">
        <f t="shared" ref="M110:M173" si="10">AVERAGE(K107:K113)</f>
        <v>3.254716688439675E-3</v>
      </c>
      <c r="N110">
        <v>1</v>
      </c>
      <c r="O110">
        <v>4.4600333333300002</v>
      </c>
      <c r="P110">
        <f t="shared" ref="P110:P173" si="11">IF(O110&lt;1,1,0)</f>
        <v>0</v>
      </c>
    </row>
    <row r="111" spans="1:16" hidden="1" x14ac:dyDescent="0.3">
      <c r="A111" t="s">
        <v>133</v>
      </c>
      <c r="B111" t="s">
        <v>32</v>
      </c>
      <c r="C111">
        <v>73210</v>
      </c>
      <c r="D111">
        <v>43781</v>
      </c>
      <c r="E111">
        <v>312216</v>
      </c>
      <c r="F111">
        <v>773</v>
      </c>
      <c r="G111">
        <v>12.366666666666699</v>
      </c>
      <c r="H111">
        <v>100678</v>
      </c>
      <c r="I111">
        <v>44470</v>
      </c>
      <c r="J111">
        <v>399234</v>
      </c>
      <c r="K111">
        <f t="shared" si="8"/>
        <v>2.4733269888938831E-3</v>
      </c>
      <c r="L111">
        <f t="shared" si="9"/>
        <v>3.3946696221393269E-3</v>
      </c>
      <c r="M111">
        <f t="shared" si="10"/>
        <v>3.138146634913875E-3</v>
      </c>
      <c r="N111">
        <v>1</v>
      </c>
      <c r="O111">
        <v>3.9566333333300001</v>
      </c>
      <c r="P111">
        <f t="shared" si="11"/>
        <v>0</v>
      </c>
    </row>
    <row r="112" spans="1:16" hidden="1" x14ac:dyDescent="0.3">
      <c r="A112" t="s">
        <v>133</v>
      </c>
      <c r="B112" t="s">
        <v>33</v>
      </c>
      <c r="C112">
        <v>73749</v>
      </c>
      <c r="D112">
        <v>44487</v>
      </c>
      <c r="E112">
        <v>314237</v>
      </c>
      <c r="F112">
        <v>774</v>
      </c>
      <c r="G112">
        <v>12.4333333333333</v>
      </c>
      <c r="H112">
        <v>101131</v>
      </c>
      <c r="I112">
        <v>45121</v>
      </c>
      <c r="J112">
        <v>401498</v>
      </c>
      <c r="K112">
        <f t="shared" si="8"/>
        <v>5.6708596963184503E-3</v>
      </c>
      <c r="L112">
        <f t="shared" si="9"/>
        <v>3.7159645686571292E-3</v>
      </c>
      <c r="M112">
        <f t="shared" si="10"/>
        <v>4.5312105886186841E-3</v>
      </c>
      <c r="N112">
        <v>1</v>
      </c>
      <c r="O112">
        <v>3.8498000000000001</v>
      </c>
      <c r="P112">
        <f t="shared" si="11"/>
        <v>0</v>
      </c>
    </row>
    <row r="113" spans="1:16" hidden="1" x14ac:dyDescent="0.3">
      <c r="A113" t="s">
        <v>133</v>
      </c>
      <c r="B113" t="s">
        <v>34</v>
      </c>
      <c r="C113">
        <v>74486</v>
      </c>
      <c r="D113">
        <v>44432</v>
      </c>
      <c r="E113">
        <v>314987</v>
      </c>
      <c r="F113">
        <v>775</v>
      </c>
      <c r="G113">
        <v>12.5</v>
      </c>
      <c r="H113">
        <v>101701</v>
      </c>
      <c r="I113">
        <v>44951</v>
      </c>
      <c r="J113">
        <v>402065</v>
      </c>
      <c r="K113">
        <f t="shared" si="8"/>
        <v>1.4122112687983501E-3</v>
      </c>
      <c r="L113">
        <f t="shared" si="9"/>
        <v>4.8603047927289677E-3</v>
      </c>
      <c r="M113">
        <f t="shared" si="10"/>
        <v>5.3047445209253004E-3</v>
      </c>
      <c r="N113">
        <v>1</v>
      </c>
      <c r="O113">
        <v>3.4760333333300002</v>
      </c>
      <c r="P113">
        <f t="shared" si="11"/>
        <v>0</v>
      </c>
    </row>
    <row r="114" spans="1:16" hidden="1" x14ac:dyDescent="0.3">
      <c r="A114" t="s">
        <v>133</v>
      </c>
      <c r="B114" t="s">
        <v>35</v>
      </c>
      <c r="C114">
        <v>74973</v>
      </c>
      <c r="D114">
        <v>44897</v>
      </c>
      <c r="E114">
        <v>316946</v>
      </c>
      <c r="F114">
        <v>777</v>
      </c>
      <c r="G114">
        <v>12.5</v>
      </c>
      <c r="H114">
        <v>101796</v>
      </c>
      <c r="I114">
        <v>45200</v>
      </c>
      <c r="J114">
        <v>403431</v>
      </c>
      <c r="K114">
        <f t="shared" si="8"/>
        <v>3.3974606096029247E-3</v>
      </c>
      <c r="L114">
        <f t="shared" si="9"/>
        <v>5.8067840755822355E-3</v>
      </c>
      <c r="M114">
        <f t="shared" si="10"/>
        <v>6.1334937279812528E-3</v>
      </c>
      <c r="N114">
        <v>1</v>
      </c>
      <c r="O114">
        <v>3.3493666666699999</v>
      </c>
      <c r="P114">
        <f t="shared" si="11"/>
        <v>0</v>
      </c>
    </row>
    <row r="115" spans="1:16" hidden="1" x14ac:dyDescent="0.3">
      <c r="A115" t="s">
        <v>133</v>
      </c>
      <c r="B115" t="s">
        <v>36</v>
      </c>
      <c r="C115">
        <v>75471</v>
      </c>
      <c r="D115">
        <v>45463</v>
      </c>
      <c r="E115">
        <v>321607</v>
      </c>
      <c r="F115">
        <v>779</v>
      </c>
      <c r="G115">
        <v>12.4</v>
      </c>
      <c r="H115">
        <v>101898</v>
      </c>
      <c r="I115">
        <v>45867</v>
      </c>
      <c r="J115">
        <v>408009</v>
      </c>
      <c r="K115">
        <f t="shared" si="8"/>
        <v>1.1347665400031232E-2</v>
      </c>
      <c r="L115">
        <f t="shared" si="9"/>
        <v>6.9580538821312878E-3</v>
      </c>
      <c r="M115">
        <f t="shared" si="10"/>
        <v>6.9899849313952928E-3</v>
      </c>
      <c r="N115">
        <v>0</v>
      </c>
      <c r="O115">
        <v>3.4365666666700001</v>
      </c>
      <c r="P115">
        <f t="shared" si="11"/>
        <v>0</v>
      </c>
    </row>
    <row r="116" spans="1:16" hidden="1" x14ac:dyDescent="0.3">
      <c r="A116" t="s">
        <v>133</v>
      </c>
      <c r="B116" t="s">
        <v>37</v>
      </c>
      <c r="C116">
        <v>75919</v>
      </c>
      <c r="D116">
        <v>45914</v>
      </c>
      <c r="E116">
        <v>324782</v>
      </c>
      <c r="F116">
        <v>781</v>
      </c>
      <c r="G116">
        <v>12.3333333333333</v>
      </c>
      <c r="H116">
        <v>101993</v>
      </c>
      <c r="I116">
        <v>46300</v>
      </c>
      <c r="J116">
        <v>410949</v>
      </c>
      <c r="K116">
        <f t="shared" si="8"/>
        <v>7.2057234031602246E-3</v>
      </c>
      <c r="L116">
        <f t="shared" si="9"/>
        <v>8.3693647109300499E-3</v>
      </c>
      <c r="M116">
        <f t="shared" si="10"/>
        <v>7.4868823670770062E-3</v>
      </c>
      <c r="N116">
        <v>0</v>
      </c>
      <c r="O116">
        <v>3.4093</v>
      </c>
      <c r="P116">
        <f t="shared" si="11"/>
        <v>0</v>
      </c>
    </row>
    <row r="117" spans="1:16" hidden="1" x14ac:dyDescent="0.3">
      <c r="A117" t="s">
        <v>133</v>
      </c>
      <c r="B117" t="s">
        <v>38</v>
      </c>
      <c r="C117">
        <v>76151</v>
      </c>
      <c r="D117">
        <v>46603</v>
      </c>
      <c r="E117">
        <v>329565</v>
      </c>
      <c r="F117">
        <v>784</v>
      </c>
      <c r="G117">
        <v>12.1666666666667</v>
      </c>
      <c r="H117">
        <v>101845</v>
      </c>
      <c r="I117">
        <v>46770</v>
      </c>
      <c r="J117">
        <v>415645</v>
      </c>
      <c r="K117">
        <f t="shared" si="8"/>
        <v>1.1427208729063703E-2</v>
      </c>
      <c r="L117">
        <f t="shared" si="9"/>
        <v>9.5197009382275537E-3</v>
      </c>
      <c r="M117">
        <f t="shared" si="10"/>
        <v>8.2945941648812256E-3</v>
      </c>
      <c r="N117">
        <v>0</v>
      </c>
      <c r="O117">
        <v>3.6560999999999999</v>
      </c>
      <c r="P117">
        <f t="shared" si="11"/>
        <v>0</v>
      </c>
    </row>
    <row r="118" spans="1:16" hidden="1" x14ac:dyDescent="0.3">
      <c r="A118" t="s">
        <v>133</v>
      </c>
      <c r="B118" t="s">
        <v>39</v>
      </c>
      <c r="C118">
        <v>75998</v>
      </c>
      <c r="D118">
        <v>46758</v>
      </c>
      <c r="E118">
        <v>333673</v>
      </c>
      <c r="F118">
        <v>787</v>
      </c>
      <c r="G118">
        <v>12.033333333333299</v>
      </c>
      <c r="H118">
        <v>101275</v>
      </c>
      <c r="I118">
        <v>46637</v>
      </c>
      <c r="J118">
        <v>419165</v>
      </c>
      <c r="K118">
        <f t="shared" si="8"/>
        <v>8.4687654127921664E-3</v>
      </c>
      <c r="L118">
        <f t="shared" si="9"/>
        <v>8.6634066289068869E-3</v>
      </c>
      <c r="M118">
        <f t="shared" si="10"/>
        <v>8.8545412702812874E-3</v>
      </c>
      <c r="N118">
        <v>0</v>
      </c>
      <c r="O118">
        <v>3.5854666666699999</v>
      </c>
      <c r="P118">
        <f t="shared" si="11"/>
        <v>0</v>
      </c>
    </row>
    <row r="119" spans="1:16" hidden="1" x14ac:dyDescent="0.3">
      <c r="A119" t="s">
        <v>133</v>
      </c>
      <c r="B119" t="s">
        <v>40</v>
      </c>
      <c r="C119">
        <v>76144</v>
      </c>
      <c r="D119">
        <v>47281</v>
      </c>
      <c r="E119">
        <v>337467</v>
      </c>
      <c r="F119">
        <v>789</v>
      </c>
      <c r="G119">
        <v>12.0666666666667</v>
      </c>
      <c r="H119">
        <v>100973</v>
      </c>
      <c r="I119">
        <v>47126</v>
      </c>
      <c r="J119">
        <v>423000</v>
      </c>
      <c r="K119">
        <f t="shared" si="8"/>
        <v>9.1491417460904424E-3</v>
      </c>
      <c r="L119">
        <f t="shared" si="9"/>
        <v>8.68568001775551E-3</v>
      </c>
      <c r="M119">
        <f t="shared" si="10"/>
        <v>8.031783753442023E-3</v>
      </c>
      <c r="N119">
        <v>0</v>
      </c>
      <c r="O119">
        <v>3.6020666666699999</v>
      </c>
      <c r="P119">
        <f t="shared" si="11"/>
        <v>0</v>
      </c>
    </row>
    <row r="120" spans="1:16" hidden="1" x14ac:dyDescent="0.3">
      <c r="A120" t="s">
        <v>133</v>
      </c>
      <c r="B120" t="s">
        <v>41</v>
      </c>
      <c r="C120">
        <v>76429</v>
      </c>
      <c r="D120">
        <v>47683</v>
      </c>
      <c r="E120">
        <v>339447</v>
      </c>
      <c r="F120">
        <v>788</v>
      </c>
      <c r="G120">
        <v>12.1</v>
      </c>
      <c r="H120">
        <v>100997</v>
      </c>
      <c r="I120">
        <v>47561</v>
      </c>
      <c r="J120">
        <v>425989</v>
      </c>
      <c r="K120">
        <f t="shared" si="8"/>
        <v>7.0661938534278962E-3</v>
      </c>
      <c r="L120">
        <f t="shared" si="9"/>
        <v>7.5179108283740456E-3</v>
      </c>
      <c r="M120">
        <f t="shared" si="10"/>
        <v>8.2147655131352779E-3</v>
      </c>
      <c r="N120">
        <v>0</v>
      </c>
      <c r="O120">
        <v>3.55286666667</v>
      </c>
      <c r="P120">
        <f t="shared" si="11"/>
        <v>0</v>
      </c>
    </row>
    <row r="121" spans="1:16" hidden="1" x14ac:dyDescent="0.3">
      <c r="A121" t="s">
        <v>133</v>
      </c>
      <c r="B121" t="s">
        <v>42</v>
      </c>
      <c r="C121">
        <v>77142</v>
      </c>
      <c r="D121">
        <v>48221</v>
      </c>
      <c r="E121">
        <v>341659</v>
      </c>
      <c r="F121">
        <v>787</v>
      </c>
      <c r="G121">
        <v>12</v>
      </c>
      <c r="H121">
        <v>101501</v>
      </c>
      <c r="I121">
        <v>47741</v>
      </c>
      <c r="J121">
        <v>429106</v>
      </c>
      <c r="K121">
        <f t="shared" si="8"/>
        <v>7.3170903474033371E-3</v>
      </c>
      <c r="L121">
        <f t="shared" si="9"/>
        <v>7.5214768900182163E-3</v>
      </c>
      <c r="M121">
        <f t="shared" si="10"/>
        <v>8.2660652425023511E-3</v>
      </c>
      <c r="N121">
        <v>0</v>
      </c>
      <c r="O121">
        <v>3.4880333333300002</v>
      </c>
      <c r="P121">
        <f t="shared" si="11"/>
        <v>0</v>
      </c>
    </row>
    <row r="122" spans="1:16" x14ac:dyDescent="0.3">
      <c r="A122" t="s">
        <v>133</v>
      </c>
      <c r="B122" t="s">
        <v>43</v>
      </c>
      <c r="C122">
        <v>78024</v>
      </c>
      <c r="D122">
        <v>48381</v>
      </c>
      <c r="E122">
        <v>344117</v>
      </c>
      <c r="F122">
        <v>789</v>
      </c>
      <c r="G122">
        <v>11.9333333333333</v>
      </c>
      <c r="H122">
        <v>102112</v>
      </c>
      <c r="I122">
        <v>47786</v>
      </c>
      <c r="J122">
        <v>431504</v>
      </c>
      <c r="K122">
        <f t="shared" si="8"/>
        <v>5.5883627821563904E-3</v>
      </c>
      <c r="L122">
        <f t="shared" si="9"/>
        <v>8.0489099077267721E-3</v>
      </c>
      <c r="M122">
        <f t="shared" si="10"/>
        <v>8.9922812478671569E-3</v>
      </c>
      <c r="N122">
        <v>0</v>
      </c>
      <c r="O122">
        <v>3.0907333333300002</v>
      </c>
      <c r="P122">
        <f t="shared" si="11"/>
        <v>0</v>
      </c>
    </row>
    <row r="123" spans="1:16" x14ac:dyDescent="0.3">
      <c r="A123" t="s">
        <v>133</v>
      </c>
      <c r="B123" t="s">
        <v>44</v>
      </c>
      <c r="C123">
        <v>78737</v>
      </c>
      <c r="D123">
        <v>48995</v>
      </c>
      <c r="E123">
        <v>347464</v>
      </c>
      <c r="F123">
        <v>789</v>
      </c>
      <c r="G123">
        <v>11.533333333333299</v>
      </c>
      <c r="H123">
        <v>102379</v>
      </c>
      <c r="I123">
        <v>48511</v>
      </c>
      <c r="J123">
        <v>435166</v>
      </c>
      <c r="K123">
        <f t="shared" si="8"/>
        <v>8.4865957210130145E-3</v>
      </c>
      <c r="L123">
        <f t="shared" si="9"/>
        <v>9.3461266271103495E-3</v>
      </c>
      <c r="M123">
        <f t="shared" si="10"/>
        <v>9.0867439197332613E-3</v>
      </c>
      <c r="N123">
        <v>0</v>
      </c>
      <c r="O123">
        <v>2.6340666666699999</v>
      </c>
      <c r="P123">
        <f t="shared" si="11"/>
        <v>0</v>
      </c>
    </row>
    <row r="124" spans="1:16" x14ac:dyDescent="0.3">
      <c r="A124" t="s">
        <v>133</v>
      </c>
      <c r="B124" t="s">
        <v>45</v>
      </c>
      <c r="C124">
        <v>79583</v>
      </c>
      <c r="D124">
        <v>49408</v>
      </c>
      <c r="E124">
        <v>351727</v>
      </c>
      <c r="F124">
        <v>79</v>
      </c>
      <c r="G124">
        <v>11.133333333333301</v>
      </c>
      <c r="H124">
        <v>102927</v>
      </c>
      <c r="I124">
        <v>49267</v>
      </c>
      <c r="J124">
        <v>440295</v>
      </c>
      <c r="K124">
        <f t="shared" si="8"/>
        <v>1.178630683463322E-2</v>
      </c>
      <c r="L124">
        <f t="shared" si="9"/>
        <v>9.8447846474603203E-3</v>
      </c>
      <c r="M124">
        <f t="shared" si="10"/>
        <v>9.4546937567559254E-3</v>
      </c>
      <c r="N124">
        <v>0</v>
      </c>
      <c r="O124">
        <v>2.6993999999999998</v>
      </c>
      <c r="P124">
        <f t="shared" si="11"/>
        <v>0</v>
      </c>
    </row>
    <row r="125" spans="1:16" x14ac:dyDescent="0.3">
      <c r="A125" t="s">
        <v>133</v>
      </c>
      <c r="B125" t="s">
        <v>46</v>
      </c>
      <c r="C125">
        <v>80562</v>
      </c>
      <c r="D125">
        <v>49101</v>
      </c>
      <c r="E125">
        <v>356592</v>
      </c>
      <c r="F125">
        <v>79</v>
      </c>
      <c r="G125">
        <v>10.6666666666667</v>
      </c>
      <c r="H125">
        <v>103508</v>
      </c>
      <c r="I125">
        <v>49478</v>
      </c>
      <c r="J125">
        <v>446262</v>
      </c>
      <c r="K125">
        <f t="shared" si="8"/>
        <v>1.3552277450345792E-2</v>
      </c>
      <c r="L125">
        <f t="shared" si="9"/>
        <v>1.0655480633546351E-2</v>
      </c>
      <c r="M125">
        <f t="shared" si="10"/>
        <v>9.2945106575600955E-3</v>
      </c>
      <c r="N125">
        <v>0</v>
      </c>
      <c r="O125">
        <v>3.4298000000000002</v>
      </c>
      <c r="P125">
        <f t="shared" si="11"/>
        <v>0</v>
      </c>
    </row>
    <row r="126" spans="1:16" x14ac:dyDescent="0.3">
      <c r="A126" t="s">
        <v>133</v>
      </c>
      <c r="B126" t="s">
        <v>47</v>
      </c>
      <c r="C126">
        <v>81607</v>
      </c>
      <c r="D126">
        <v>50139</v>
      </c>
      <c r="E126">
        <v>362660</v>
      </c>
      <c r="F126">
        <v>796</v>
      </c>
      <c r="G126">
        <v>10.233333333333301</v>
      </c>
      <c r="H126">
        <v>104147</v>
      </c>
      <c r="I126">
        <v>50404</v>
      </c>
      <c r="J126">
        <v>450640</v>
      </c>
      <c r="K126">
        <f t="shared" si="8"/>
        <v>9.8103804491531874E-3</v>
      </c>
      <c r="L126">
        <f t="shared" si="9"/>
        <v>1.0197323219950252E-2</v>
      </c>
      <c r="M126">
        <f t="shared" si="10"/>
        <v>9.6370231628735582E-3</v>
      </c>
      <c r="N126">
        <v>0</v>
      </c>
      <c r="O126">
        <v>3.5423</v>
      </c>
      <c r="P126">
        <f t="shared" si="11"/>
        <v>0</v>
      </c>
    </row>
    <row r="127" spans="1:16" x14ac:dyDescent="0.3">
      <c r="A127" t="s">
        <v>133</v>
      </c>
      <c r="B127" t="s">
        <v>48</v>
      </c>
      <c r="C127">
        <v>82349</v>
      </c>
      <c r="D127">
        <v>49689</v>
      </c>
      <c r="E127">
        <v>367789</v>
      </c>
      <c r="F127">
        <v>799</v>
      </c>
      <c r="G127">
        <v>9.6999999999999993</v>
      </c>
      <c r="H127">
        <v>104591</v>
      </c>
      <c r="I127">
        <v>50557</v>
      </c>
      <c r="J127">
        <v>454985</v>
      </c>
      <c r="K127">
        <f t="shared" si="8"/>
        <v>9.641842712586543E-3</v>
      </c>
      <c r="L127">
        <f t="shared" si="9"/>
        <v>9.4372519168937352E-3</v>
      </c>
      <c r="M127">
        <f t="shared" si="10"/>
        <v>9.2639140676977916E-3</v>
      </c>
      <c r="N127">
        <v>0</v>
      </c>
      <c r="O127">
        <v>4.2629999999999999</v>
      </c>
      <c r="P127">
        <f t="shared" si="11"/>
        <v>0</v>
      </c>
    </row>
    <row r="128" spans="1:16" x14ac:dyDescent="0.3">
      <c r="A128" t="s">
        <v>133</v>
      </c>
      <c r="B128" t="s">
        <v>49</v>
      </c>
      <c r="C128">
        <v>82966</v>
      </c>
      <c r="D128">
        <v>49937</v>
      </c>
      <c r="E128">
        <v>372166</v>
      </c>
      <c r="F128">
        <v>804</v>
      </c>
      <c r="G128">
        <v>9.2666666666666693</v>
      </c>
      <c r="H128">
        <v>104938</v>
      </c>
      <c r="I128">
        <v>51108</v>
      </c>
      <c r="J128">
        <v>457804</v>
      </c>
      <c r="K128">
        <f t="shared" si="8"/>
        <v>6.1958086530325175E-3</v>
      </c>
      <c r="L128">
        <f t="shared" si="9"/>
        <v>7.9017628377811063E-3</v>
      </c>
      <c r="M128">
        <f t="shared" si="10"/>
        <v>7.7546606029991185E-3</v>
      </c>
      <c r="N128">
        <v>0</v>
      </c>
      <c r="O128">
        <v>4.7375999999999996</v>
      </c>
      <c r="P128">
        <f t="shared" si="11"/>
        <v>0</v>
      </c>
    </row>
    <row r="129" spans="1:16" x14ac:dyDescent="0.3">
      <c r="A129" t="s">
        <v>133</v>
      </c>
      <c r="B129" t="s">
        <v>50</v>
      </c>
      <c r="C129">
        <v>83382</v>
      </c>
      <c r="D129">
        <v>49551</v>
      </c>
      <c r="E129">
        <v>376980</v>
      </c>
      <c r="F129">
        <v>808</v>
      </c>
      <c r="G129">
        <v>8.9</v>
      </c>
      <c r="H129">
        <v>105086</v>
      </c>
      <c r="I129">
        <v>51382</v>
      </c>
      <c r="J129">
        <v>461460</v>
      </c>
      <c r="K129">
        <f t="shared" si="8"/>
        <v>7.9859503193506383E-3</v>
      </c>
      <c r="L129">
        <f t="shared" si="9"/>
        <v>6.1839932642989703E-3</v>
      </c>
      <c r="M129">
        <f t="shared" si="10"/>
        <v>6.2999981856128543E-3</v>
      </c>
      <c r="N129">
        <v>1</v>
      </c>
      <c r="O129">
        <v>5.0241666666700002</v>
      </c>
      <c r="P129">
        <f t="shared" si="11"/>
        <v>0</v>
      </c>
    </row>
    <row r="130" spans="1:16" x14ac:dyDescent="0.3">
      <c r="A130" t="s">
        <v>133</v>
      </c>
      <c r="B130" t="s">
        <v>51</v>
      </c>
      <c r="C130">
        <v>83912</v>
      </c>
      <c r="D130">
        <v>49757</v>
      </c>
      <c r="E130">
        <v>380845</v>
      </c>
      <c r="F130">
        <v>811</v>
      </c>
      <c r="G130">
        <v>8.6999999999999993</v>
      </c>
      <c r="H130">
        <v>105351</v>
      </c>
      <c r="I130">
        <v>51621</v>
      </c>
      <c r="J130">
        <v>464171</v>
      </c>
      <c r="K130">
        <f t="shared" si="8"/>
        <v>5.8748320547826463E-3</v>
      </c>
      <c r="L130">
        <f t="shared" si="9"/>
        <v>4.9295528275100503E-3</v>
      </c>
      <c r="M130">
        <f t="shared" si="10"/>
        <v>4.8574629526312038E-3</v>
      </c>
      <c r="N130">
        <v>1</v>
      </c>
      <c r="O130">
        <v>4.7450333333300003</v>
      </c>
      <c r="P130">
        <f t="shared" si="11"/>
        <v>0</v>
      </c>
    </row>
    <row r="131" spans="1:16" x14ac:dyDescent="0.3">
      <c r="A131" t="s">
        <v>133</v>
      </c>
      <c r="B131" t="s">
        <v>52</v>
      </c>
      <c r="C131">
        <v>84602</v>
      </c>
      <c r="D131">
        <v>49811</v>
      </c>
      <c r="E131">
        <v>383539</v>
      </c>
      <c r="F131">
        <v>816</v>
      </c>
      <c r="G131">
        <v>8.7333333333333307</v>
      </c>
      <c r="H131">
        <v>105535</v>
      </c>
      <c r="I131">
        <v>51785</v>
      </c>
      <c r="J131">
        <v>464738</v>
      </c>
      <c r="K131">
        <f t="shared" si="8"/>
        <v>1.2215325817425044E-3</v>
      </c>
      <c r="L131">
        <f t="shared" si="9"/>
        <v>3.6329178605598741E-3</v>
      </c>
      <c r="M131">
        <f t="shared" si="10"/>
        <v>3.9970356353966983E-3</v>
      </c>
      <c r="N131">
        <v>1</v>
      </c>
      <c r="O131">
        <v>4.5907666666700004</v>
      </c>
      <c r="P131">
        <f t="shared" si="11"/>
        <v>0</v>
      </c>
    </row>
    <row r="132" spans="1:16" x14ac:dyDescent="0.3">
      <c r="A132" t="s">
        <v>133</v>
      </c>
      <c r="B132" t="s">
        <v>53</v>
      </c>
      <c r="C132">
        <v>85550</v>
      </c>
      <c r="D132">
        <v>50014</v>
      </c>
      <c r="E132">
        <v>386507</v>
      </c>
      <c r="F132">
        <v>82</v>
      </c>
      <c r="G132">
        <v>8.8000000000000007</v>
      </c>
      <c r="H132">
        <v>105887</v>
      </c>
      <c r="I132">
        <v>51999</v>
      </c>
      <c r="J132">
        <v>466304</v>
      </c>
      <c r="K132">
        <f t="shared" si="8"/>
        <v>3.3696405286419446E-3</v>
      </c>
      <c r="L132">
        <f t="shared" si="9"/>
        <v>2.7594980950787461E-3</v>
      </c>
      <c r="M132">
        <f t="shared" si="10"/>
        <v>3.8151264351246263E-3</v>
      </c>
      <c r="N132">
        <v>1</v>
      </c>
      <c r="O132">
        <v>4.2678333333299996</v>
      </c>
      <c r="P132">
        <f t="shared" si="11"/>
        <v>0</v>
      </c>
    </row>
    <row r="133" spans="1:16" x14ac:dyDescent="0.3">
      <c r="A133" t="s">
        <v>133</v>
      </c>
      <c r="B133" t="s">
        <v>54</v>
      </c>
      <c r="C133">
        <v>86619</v>
      </c>
      <c r="D133">
        <v>50277</v>
      </c>
      <c r="E133">
        <v>388555</v>
      </c>
      <c r="F133">
        <v>824</v>
      </c>
      <c r="G133">
        <v>8.8000000000000007</v>
      </c>
      <c r="H133">
        <v>106192</v>
      </c>
      <c r="I133">
        <v>52070</v>
      </c>
      <c r="J133">
        <v>466170</v>
      </c>
      <c r="K133">
        <f t="shared" si="8"/>
        <v>-2.8736618171836399E-4</v>
      </c>
      <c r="L133">
        <f t="shared" si="9"/>
        <v>2.5690205343478199E-3</v>
      </c>
      <c r="M133">
        <f t="shared" si="10"/>
        <v>3.1911217187527235E-3</v>
      </c>
      <c r="N133">
        <v>1</v>
      </c>
      <c r="O133">
        <v>3.4434999999999998</v>
      </c>
      <c r="P133">
        <f t="shared" si="11"/>
        <v>0</v>
      </c>
    </row>
    <row r="134" spans="1:16" x14ac:dyDescent="0.3">
      <c r="A134" t="s">
        <v>133</v>
      </c>
      <c r="B134" t="s">
        <v>55</v>
      </c>
      <c r="C134">
        <v>88001</v>
      </c>
      <c r="D134">
        <v>50541</v>
      </c>
      <c r="E134">
        <v>392514</v>
      </c>
      <c r="F134">
        <v>83</v>
      </c>
      <c r="G134">
        <v>8.7666666666666693</v>
      </c>
      <c r="H134">
        <v>106408</v>
      </c>
      <c r="I134">
        <v>51985</v>
      </c>
      <c r="J134">
        <v>467857</v>
      </c>
      <c r="K134">
        <f t="shared" si="8"/>
        <v>3.6188514919449988E-3</v>
      </c>
      <c r="L134">
        <f t="shared" si="9"/>
        <v>3.0482974789487831E-3</v>
      </c>
      <c r="M134">
        <f t="shared" si="10"/>
        <v>2.3694196472280908E-3</v>
      </c>
      <c r="N134">
        <v>1</v>
      </c>
      <c r="O134">
        <v>3.3622333333299999</v>
      </c>
      <c r="P134">
        <f t="shared" si="11"/>
        <v>0</v>
      </c>
    </row>
    <row r="135" spans="1:16" x14ac:dyDescent="0.3">
      <c r="A135" t="s">
        <v>133</v>
      </c>
      <c r="B135" t="s">
        <v>56</v>
      </c>
      <c r="C135">
        <v>89596</v>
      </c>
      <c r="D135">
        <v>51025</v>
      </c>
      <c r="E135">
        <v>395640</v>
      </c>
      <c r="F135">
        <v>832</v>
      </c>
      <c r="G135">
        <v>8.6333333333333293</v>
      </c>
      <c r="H135">
        <v>107360</v>
      </c>
      <c r="I135">
        <v>52388</v>
      </c>
      <c r="J135">
        <v>470160</v>
      </c>
      <c r="K135">
        <f t="shared" si="8"/>
        <v>4.9224442511280157E-3</v>
      </c>
      <c r="L135">
        <f t="shared" si="9"/>
        <v>2.3989528840424367E-3</v>
      </c>
      <c r="M135">
        <f t="shared" si="10"/>
        <v>2.4270976947491571E-3</v>
      </c>
      <c r="N135">
        <v>1</v>
      </c>
      <c r="O135">
        <v>3.4460000000000002</v>
      </c>
      <c r="P135">
        <f t="shared" si="11"/>
        <v>0</v>
      </c>
    </row>
    <row r="136" spans="1:16" x14ac:dyDescent="0.3">
      <c r="A136" t="s">
        <v>133</v>
      </c>
      <c r="B136" t="s">
        <v>57</v>
      </c>
      <c r="C136">
        <v>90956</v>
      </c>
      <c r="D136">
        <v>51635</v>
      </c>
      <c r="E136">
        <v>399012</v>
      </c>
      <c r="F136">
        <v>836</v>
      </c>
      <c r="G136">
        <v>8.6</v>
      </c>
      <c r="H136">
        <v>108007</v>
      </c>
      <c r="I136">
        <v>52751</v>
      </c>
      <c r="J136">
        <v>471861</v>
      </c>
      <c r="K136">
        <f t="shared" si="8"/>
        <v>3.6179173047473203E-3</v>
      </c>
      <c r="L136">
        <f t="shared" si="9"/>
        <v>2.7814819032641034E-3</v>
      </c>
      <c r="M136">
        <f t="shared" si="10"/>
        <v>1.6217361460914715E-3</v>
      </c>
      <c r="N136">
        <v>1</v>
      </c>
      <c r="O136">
        <v>3.3573333333300002</v>
      </c>
      <c r="P136">
        <f t="shared" si="11"/>
        <v>0</v>
      </c>
    </row>
    <row r="137" spans="1:16" x14ac:dyDescent="0.3">
      <c r="A137" t="s">
        <v>133</v>
      </c>
      <c r="B137" t="s">
        <v>58</v>
      </c>
      <c r="C137">
        <v>92283</v>
      </c>
      <c r="D137">
        <v>52024</v>
      </c>
      <c r="E137">
        <v>401288</v>
      </c>
      <c r="F137">
        <v>841</v>
      </c>
      <c r="G137">
        <v>8.56666666666667</v>
      </c>
      <c r="H137">
        <v>108753</v>
      </c>
      <c r="I137">
        <v>53092</v>
      </c>
      <c r="J137">
        <v>471919</v>
      </c>
      <c r="K137">
        <f t="shared" si="8"/>
        <v>1.2291755411021466E-4</v>
      </c>
      <c r="L137">
        <f t="shared" si="9"/>
        <v>1.6041335424827334E-3</v>
      </c>
      <c r="M137">
        <f t="shared" si="10"/>
        <v>2.6569428782389254E-3</v>
      </c>
      <c r="N137">
        <v>1</v>
      </c>
      <c r="O137">
        <v>3.1088</v>
      </c>
      <c r="P137">
        <f t="shared" si="11"/>
        <v>0</v>
      </c>
    </row>
    <row r="138" spans="1:16" x14ac:dyDescent="0.3">
      <c r="A138" t="s">
        <v>133</v>
      </c>
      <c r="B138" t="s">
        <v>59</v>
      </c>
      <c r="C138">
        <v>92875</v>
      </c>
      <c r="D138">
        <v>51920</v>
      </c>
      <c r="E138">
        <v>403234</v>
      </c>
      <c r="F138">
        <v>843</v>
      </c>
      <c r="G138">
        <v>8.3000000000000007</v>
      </c>
      <c r="H138">
        <v>108804</v>
      </c>
      <c r="I138">
        <v>53294</v>
      </c>
      <c r="J138">
        <v>472686</v>
      </c>
      <c r="K138">
        <f t="shared" si="8"/>
        <v>1.6252789143899695E-3</v>
      </c>
      <c r="L138">
        <f t="shared" si="9"/>
        <v>2.0114608809198931E-3</v>
      </c>
      <c r="M138">
        <f t="shared" si="10"/>
        <v>3.2274202344484315E-3</v>
      </c>
      <c r="N138">
        <v>1</v>
      </c>
      <c r="O138">
        <v>2.6831</v>
      </c>
      <c r="P138">
        <f t="shared" si="11"/>
        <v>0</v>
      </c>
    </row>
    <row r="139" spans="1:16" x14ac:dyDescent="0.3">
      <c r="A139" t="s">
        <v>133</v>
      </c>
      <c r="B139" t="s">
        <v>60</v>
      </c>
      <c r="C139">
        <v>93864</v>
      </c>
      <c r="D139">
        <v>52016</v>
      </c>
      <c r="E139">
        <v>404603</v>
      </c>
      <c r="F139">
        <v>848</v>
      </c>
      <c r="G139">
        <v>8.43333333333333</v>
      </c>
      <c r="H139">
        <v>109472</v>
      </c>
      <c r="I139">
        <v>53247</v>
      </c>
      <c r="J139">
        <v>471614</v>
      </c>
      <c r="K139">
        <f t="shared" si="8"/>
        <v>-2.267890311961852E-3</v>
      </c>
      <c r="L139">
        <f t="shared" si="9"/>
        <v>2.810316017052737E-3</v>
      </c>
      <c r="M139">
        <f t="shared" si="10"/>
        <v>3.834528618267787E-3</v>
      </c>
      <c r="N139">
        <v>1</v>
      </c>
      <c r="O139">
        <v>2.3618999999999999</v>
      </c>
      <c r="P139">
        <f t="shared" si="11"/>
        <v>0</v>
      </c>
    </row>
    <row r="140" spans="1:16" x14ac:dyDescent="0.3">
      <c r="A140" t="s">
        <v>133</v>
      </c>
      <c r="B140" t="s">
        <v>61</v>
      </c>
      <c r="C140">
        <v>94781</v>
      </c>
      <c r="D140">
        <v>52722</v>
      </c>
      <c r="E140">
        <v>409627</v>
      </c>
      <c r="F140">
        <v>853</v>
      </c>
      <c r="G140">
        <v>8.5</v>
      </c>
      <c r="H140">
        <v>109866</v>
      </c>
      <c r="I140">
        <v>53904</v>
      </c>
      <c r="J140">
        <v>474896</v>
      </c>
      <c r="K140">
        <f t="shared" si="8"/>
        <v>6.9590809433138119E-3</v>
      </c>
      <c r="L140">
        <f t="shared" si="9"/>
        <v>4.6201730938033939E-3</v>
      </c>
      <c r="M140">
        <f t="shared" si="10"/>
        <v>4.2522157269674638E-3</v>
      </c>
      <c r="N140">
        <v>0</v>
      </c>
      <c r="O140">
        <v>2.13923333333</v>
      </c>
      <c r="P140">
        <f t="shared" si="11"/>
        <v>0</v>
      </c>
    </row>
    <row r="141" spans="1:16" x14ac:dyDescent="0.3">
      <c r="A141" t="s">
        <v>133</v>
      </c>
      <c r="B141" t="s">
        <v>62</v>
      </c>
      <c r="C141">
        <v>95916</v>
      </c>
      <c r="D141">
        <v>53554</v>
      </c>
      <c r="E141">
        <v>414298</v>
      </c>
      <c r="F141">
        <v>856</v>
      </c>
      <c r="G141">
        <v>8.8000000000000007</v>
      </c>
      <c r="H141">
        <v>110682</v>
      </c>
      <c r="I141">
        <v>53606</v>
      </c>
      <c r="J141">
        <v>478511</v>
      </c>
      <c r="K141">
        <f t="shared" si="8"/>
        <v>7.6121929854115426E-3</v>
      </c>
      <c r="L141">
        <f t="shared" si="9"/>
        <v>5.6034627240544128E-3</v>
      </c>
      <c r="M141">
        <f t="shared" si="10"/>
        <v>4.6408383946350117E-3</v>
      </c>
      <c r="N141">
        <v>0</v>
      </c>
      <c r="O141">
        <v>2.1496333333300002</v>
      </c>
      <c r="P141">
        <f t="shared" si="11"/>
        <v>0</v>
      </c>
    </row>
    <row r="142" spans="1:16" x14ac:dyDescent="0.3">
      <c r="A142" t="s">
        <v>133</v>
      </c>
      <c r="B142" t="s">
        <v>63</v>
      </c>
      <c r="C142">
        <v>96996</v>
      </c>
      <c r="D142">
        <v>54687</v>
      </c>
      <c r="E142">
        <v>419847</v>
      </c>
      <c r="F142">
        <v>86</v>
      </c>
      <c r="G142">
        <v>8.8000000000000007</v>
      </c>
      <c r="H142">
        <v>111269</v>
      </c>
      <c r="I142">
        <v>53507</v>
      </c>
      <c r="J142">
        <v>482900</v>
      </c>
      <c r="K142">
        <f t="shared" si="8"/>
        <v>9.1722029378634978E-3</v>
      </c>
      <c r="L142">
        <f t="shared" si="9"/>
        <v>6.6256960320033916E-3</v>
      </c>
      <c r="M142">
        <f t="shared" si="10"/>
        <v>5.4505400290572404E-3</v>
      </c>
      <c r="N142">
        <v>0</v>
      </c>
      <c r="O142">
        <v>2.0629333333300002</v>
      </c>
      <c r="P142">
        <f t="shared" si="11"/>
        <v>0</v>
      </c>
    </row>
    <row r="143" spans="1:16" x14ac:dyDescent="0.3">
      <c r="A143" t="s">
        <v>133</v>
      </c>
      <c r="B143" t="s">
        <v>64</v>
      </c>
      <c r="C143">
        <v>97721</v>
      </c>
      <c r="D143">
        <v>55866</v>
      </c>
      <c r="E143">
        <v>423647</v>
      </c>
      <c r="F143">
        <v>862</v>
      </c>
      <c r="G143">
        <v>8.8000000000000007</v>
      </c>
      <c r="H143">
        <v>111909</v>
      </c>
      <c r="I143">
        <v>53916</v>
      </c>
      <c r="J143">
        <v>486059</v>
      </c>
      <c r="K143">
        <f t="shared" si="8"/>
        <v>6.5417270656450612E-3</v>
      </c>
      <c r="L143">
        <f t="shared" si="9"/>
        <v>6.6925179144097444E-3</v>
      </c>
      <c r="M143">
        <f t="shared" si="10"/>
        <v>6.1559647667659033E-3</v>
      </c>
      <c r="N143">
        <v>0</v>
      </c>
      <c r="O143">
        <v>2.0824666666699998</v>
      </c>
      <c r="P143">
        <f t="shared" si="11"/>
        <v>0</v>
      </c>
    </row>
    <row r="144" spans="1:16" x14ac:dyDescent="0.3">
      <c r="A144" t="s">
        <v>133</v>
      </c>
      <c r="B144" t="s">
        <v>65</v>
      </c>
      <c r="C144">
        <v>98413</v>
      </c>
      <c r="D144">
        <v>56904</v>
      </c>
      <c r="E144">
        <v>426215</v>
      </c>
      <c r="F144">
        <v>865</v>
      </c>
      <c r="G144">
        <v>8.8000000000000007</v>
      </c>
      <c r="H144">
        <v>112283</v>
      </c>
      <c r="I144">
        <v>53893</v>
      </c>
      <c r="J144">
        <v>487441</v>
      </c>
      <c r="K144">
        <f t="shared" si="8"/>
        <v>2.8432762277830468E-3</v>
      </c>
      <c r="L144">
        <f t="shared" si="9"/>
        <v>5.7040958877271949E-3</v>
      </c>
      <c r="M144">
        <f t="shared" si="10"/>
        <v>5.4194892800820743E-3</v>
      </c>
      <c r="N144">
        <v>0</v>
      </c>
      <c r="O144">
        <v>2.1162999999999998</v>
      </c>
      <c r="P144">
        <f t="shared" si="11"/>
        <v>0</v>
      </c>
    </row>
    <row r="145" spans="1:16" x14ac:dyDescent="0.3">
      <c r="A145" t="s">
        <v>133</v>
      </c>
      <c r="B145" t="s">
        <v>66</v>
      </c>
      <c r="C145">
        <v>99267</v>
      </c>
      <c r="D145">
        <v>57926</v>
      </c>
      <c r="E145">
        <v>431768</v>
      </c>
      <c r="F145">
        <v>869</v>
      </c>
      <c r="G145">
        <v>8.9</v>
      </c>
      <c r="H145">
        <v>112581</v>
      </c>
      <c r="I145">
        <v>54771</v>
      </c>
      <c r="J145">
        <v>490996</v>
      </c>
      <c r="K145">
        <f t="shared" si="8"/>
        <v>7.2931903553455704E-3</v>
      </c>
      <c r="L145">
        <f t="shared" si="9"/>
        <v>4.2304058074598954E-3</v>
      </c>
      <c r="M145">
        <f t="shared" si="10"/>
        <v>5.0651537682112136E-3</v>
      </c>
      <c r="N145">
        <v>0</v>
      </c>
      <c r="O145">
        <v>2.1636000000000002</v>
      </c>
      <c r="P145">
        <f t="shared" si="11"/>
        <v>0</v>
      </c>
    </row>
    <row r="146" spans="1:16" x14ac:dyDescent="0.3">
      <c r="A146" t="s">
        <v>133</v>
      </c>
      <c r="B146" t="s">
        <v>67</v>
      </c>
      <c r="C146">
        <v>100288</v>
      </c>
      <c r="D146">
        <v>58600</v>
      </c>
      <c r="E146">
        <v>435001</v>
      </c>
      <c r="F146">
        <v>874</v>
      </c>
      <c r="G146">
        <v>8.6999999999999993</v>
      </c>
      <c r="H146">
        <v>112894</v>
      </c>
      <c r="I146">
        <v>55295</v>
      </c>
      <c r="J146">
        <v>492307</v>
      </c>
      <c r="K146">
        <f t="shared" si="8"/>
        <v>2.6700828519987943E-3</v>
      </c>
      <c r="L146">
        <f t="shared" si="9"/>
        <v>3.9484292747939851E-3</v>
      </c>
      <c r="M146">
        <f t="shared" si="10"/>
        <v>4.8173499775298056E-3</v>
      </c>
      <c r="N146">
        <v>0</v>
      </c>
      <c r="O146">
        <v>2.1402999999999999</v>
      </c>
      <c r="P146">
        <f t="shared" si="11"/>
        <v>0</v>
      </c>
    </row>
    <row r="147" spans="1:16" x14ac:dyDescent="0.3">
      <c r="A147" t="s">
        <v>133</v>
      </c>
      <c r="B147" t="s">
        <v>68</v>
      </c>
      <c r="C147">
        <v>101307</v>
      </c>
      <c r="D147">
        <v>59180</v>
      </c>
      <c r="E147">
        <v>438435</v>
      </c>
      <c r="F147">
        <v>879</v>
      </c>
      <c r="G147">
        <v>8.8666666666666707</v>
      </c>
      <c r="H147">
        <v>113358</v>
      </c>
      <c r="I147">
        <v>55602</v>
      </c>
      <c r="J147">
        <v>493195</v>
      </c>
      <c r="K147">
        <f t="shared" si="8"/>
        <v>1.8037525365270045E-3</v>
      </c>
      <c r="L147">
        <f t="shared" si="9"/>
        <v>4.8672893098561055E-3</v>
      </c>
      <c r="M147">
        <f t="shared" si="10"/>
        <v>4.9958385119163182E-3</v>
      </c>
      <c r="N147">
        <v>0</v>
      </c>
      <c r="O147">
        <v>2.1246</v>
      </c>
      <c r="P147">
        <f t="shared" si="11"/>
        <v>0</v>
      </c>
    </row>
    <row r="148" spans="1:16" x14ac:dyDescent="0.3">
      <c r="A148" t="s">
        <v>133</v>
      </c>
      <c r="B148" t="s">
        <v>69</v>
      </c>
      <c r="C148">
        <v>102463</v>
      </c>
      <c r="D148">
        <v>59777</v>
      </c>
      <c r="E148">
        <v>441972</v>
      </c>
      <c r="F148">
        <v>882</v>
      </c>
      <c r="G148">
        <v>8.93333333333333</v>
      </c>
      <c r="H148">
        <v>113737</v>
      </c>
      <c r="I148">
        <v>56000</v>
      </c>
      <c r="J148">
        <v>495726</v>
      </c>
      <c r="K148">
        <f t="shared" si="8"/>
        <v>5.1318444023155142E-3</v>
      </c>
      <c r="L148">
        <f t="shared" si="9"/>
        <v>4.9668806000571228E-3</v>
      </c>
      <c r="M148">
        <f t="shared" si="10"/>
        <v>6.0346789121095224E-3</v>
      </c>
      <c r="N148">
        <v>0</v>
      </c>
      <c r="O148">
        <v>2.1303333333299999</v>
      </c>
      <c r="P148">
        <f t="shared" si="11"/>
        <v>0</v>
      </c>
    </row>
    <row r="149" spans="1:16" x14ac:dyDescent="0.3">
      <c r="A149" t="s">
        <v>133</v>
      </c>
      <c r="B149" t="s">
        <v>70</v>
      </c>
      <c r="C149">
        <v>103094</v>
      </c>
      <c r="D149">
        <v>60171</v>
      </c>
      <c r="E149">
        <v>448518</v>
      </c>
      <c r="F149">
        <v>888</v>
      </c>
      <c r="G149">
        <v>9.06666666666667</v>
      </c>
      <c r="H149">
        <v>113823</v>
      </c>
      <c r="I149">
        <v>56307</v>
      </c>
      <c r="J149">
        <v>499413</v>
      </c>
      <c r="K149">
        <f t="shared" si="8"/>
        <v>7.4375764030936448E-3</v>
      </c>
      <c r="L149">
        <f t="shared" si="9"/>
        <v>6.4558958354844582E-3</v>
      </c>
      <c r="M149">
        <f t="shared" si="10"/>
        <v>4.9956045392004064E-3</v>
      </c>
      <c r="N149">
        <v>0</v>
      </c>
      <c r="O149">
        <v>2.3434666666699999</v>
      </c>
      <c r="P149">
        <f t="shared" si="11"/>
        <v>0</v>
      </c>
    </row>
    <row r="150" spans="1:16" x14ac:dyDescent="0.3">
      <c r="A150" t="s">
        <v>133</v>
      </c>
      <c r="B150" t="s">
        <v>71</v>
      </c>
      <c r="C150">
        <v>104089</v>
      </c>
      <c r="D150">
        <v>60778</v>
      </c>
      <c r="E150">
        <v>453785</v>
      </c>
      <c r="F150">
        <v>891</v>
      </c>
      <c r="G150">
        <v>9.1</v>
      </c>
      <c r="H150">
        <v>114508</v>
      </c>
      <c r="I150">
        <v>56709</v>
      </c>
      <c r="J150">
        <v>503304</v>
      </c>
      <c r="K150">
        <f t="shared" si="8"/>
        <v>7.791146806350656E-3</v>
      </c>
      <c r="L150">
        <f t="shared" si="9"/>
        <v>6.0990792771754097E-3</v>
      </c>
      <c r="M150">
        <f t="shared" si="10"/>
        <v>5.7771851765802103E-3</v>
      </c>
      <c r="N150">
        <v>0</v>
      </c>
      <c r="O150">
        <v>2.6115666666699999</v>
      </c>
      <c r="P150">
        <f t="shared" si="11"/>
        <v>0</v>
      </c>
    </row>
    <row r="151" spans="1:16" x14ac:dyDescent="0.3">
      <c r="A151" t="s">
        <v>133</v>
      </c>
      <c r="B151" t="s">
        <v>72</v>
      </c>
      <c r="C151">
        <v>104803</v>
      </c>
      <c r="D151">
        <v>61627</v>
      </c>
      <c r="E151">
        <v>460637</v>
      </c>
      <c r="F151">
        <v>896</v>
      </c>
      <c r="G151">
        <v>8.93333333333333</v>
      </c>
      <c r="H151">
        <v>115005</v>
      </c>
      <c r="I151">
        <v>57045</v>
      </c>
      <c r="J151">
        <v>508395</v>
      </c>
      <c r="K151">
        <f t="shared" si="8"/>
        <v>1.0115159029135472E-2</v>
      </c>
      <c r="L151">
        <f t="shared" si="9"/>
        <v>6.7009398594437899E-3</v>
      </c>
      <c r="M151">
        <f t="shared" si="10"/>
        <v>6.5669424489644352E-3</v>
      </c>
      <c r="N151">
        <v>0</v>
      </c>
      <c r="O151">
        <v>2.8895</v>
      </c>
      <c r="P151">
        <f t="shared" si="11"/>
        <v>0</v>
      </c>
    </row>
    <row r="152" spans="1:16" x14ac:dyDescent="0.3">
      <c r="A152" t="s">
        <v>133</v>
      </c>
      <c r="B152" t="s">
        <v>73</v>
      </c>
      <c r="C152">
        <v>105506</v>
      </c>
      <c r="D152">
        <v>61922</v>
      </c>
      <c r="E152">
        <v>463892</v>
      </c>
      <c r="F152">
        <v>902</v>
      </c>
      <c r="G152">
        <v>8.8333333333333393</v>
      </c>
      <c r="H152">
        <v>115092</v>
      </c>
      <c r="I152">
        <v>57020</v>
      </c>
      <c r="J152">
        <v>508405</v>
      </c>
      <c r="K152">
        <f t="shared" si="8"/>
        <v>1.9669744981756312E-5</v>
      </c>
      <c r="L152">
        <f t="shared" si="9"/>
        <v>6.6798352674683776E-3</v>
      </c>
      <c r="M152">
        <f t="shared" si="10"/>
        <v>6.9500013318319082E-3</v>
      </c>
      <c r="N152">
        <v>0</v>
      </c>
      <c r="O152">
        <v>3.2213666666699998</v>
      </c>
      <c r="P152">
        <f t="shared" si="11"/>
        <v>0</v>
      </c>
    </row>
    <row r="153" spans="1:16" x14ac:dyDescent="0.3">
      <c r="A153" t="s">
        <v>133</v>
      </c>
      <c r="B153" t="s">
        <v>74</v>
      </c>
      <c r="C153">
        <v>106396</v>
      </c>
      <c r="D153">
        <v>62603</v>
      </c>
      <c r="E153">
        <v>471205</v>
      </c>
      <c r="F153">
        <v>909</v>
      </c>
      <c r="G153">
        <v>8.43333333333333</v>
      </c>
      <c r="H153">
        <v>115685</v>
      </c>
      <c r="I153">
        <v>57435</v>
      </c>
      <c r="J153">
        <v>512544</v>
      </c>
      <c r="K153">
        <f t="shared" si="8"/>
        <v>8.1411473136574191E-3</v>
      </c>
      <c r="L153">
        <f t="shared" si="9"/>
        <v>6.6842572226758117E-3</v>
      </c>
      <c r="M153">
        <f t="shared" si="10"/>
        <v>6.3501035857381396E-3</v>
      </c>
      <c r="N153">
        <v>0</v>
      </c>
      <c r="O153">
        <v>3.5944666666699998</v>
      </c>
      <c r="P153">
        <f t="shared" si="11"/>
        <v>0</v>
      </c>
    </row>
    <row r="154" spans="1:16" x14ac:dyDescent="0.3">
      <c r="A154" t="s">
        <v>133</v>
      </c>
      <c r="B154" t="s">
        <v>75</v>
      </c>
      <c r="C154">
        <v>107458</v>
      </c>
      <c r="D154">
        <v>62573</v>
      </c>
      <c r="E154">
        <v>477008</v>
      </c>
      <c r="F154">
        <v>913</v>
      </c>
      <c r="G154">
        <v>8.4</v>
      </c>
      <c r="H154">
        <v>116386</v>
      </c>
      <c r="I154">
        <v>57176</v>
      </c>
      <c r="J154">
        <v>516302</v>
      </c>
      <c r="K154">
        <f t="shared" si="8"/>
        <v>7.3320534432165822E-3</v>
      </c>
      <c r="L154">
        <f t="shared" si="9"/>
        <v>5.3088838529361682E-3</v>
      </c>
      <c r="M154">
        <f t="shared" si="10"/>
        <v>5.541394399436116E-3</v>
      </c>
      <c r="N154">
        <v>0</v>
      </c>
      <c r="O154">
        <v>3.8203333333299998</v>
      </c>
      <c r="P154">
        <f t="shared" si="11"/>
        <v>0</v>
      </c>
    </row>
    <row r="155" spans="1:16" x14ac:dyDescent="0.3">
      <c r="A155" t="s">
        <v>133</v>
      </c>
      <c r="B155" t="s">
        <v>76</v>
      </c>
      <c r="C155">
        <v>108488</v>
      </c>
      <c r="D155">
        <v>63716</v>
      </c>
      <c r="E155">
        <v>483601</v>
      </c>
      <c r="F155">
        <v>919</v>
      </c>
      <c r="G155">
        <v>8.1</v>
      </c>
      <c r="H155">
        <v>117028</v>
      </c>
      <c r="I155">
        <v>57878</v>
      </c>
      <c r="J155">
        <v>520336</v>
      </c>
      <c r="K155">
        <f t="shared" si="8"/>
        <v>7.8132565823878265E-3</v>
      </c>
      <c r="L155">
        <f t="shared" si="9"/>
        <v>5.7309864043871162E-3</v>
      </c>
      <c r="M155">
        <f t="shared" si="10"/>
        <v>4.7416596451797608E-3</v>
      </c>
      <c r="N155">
        <v>0</v>
      </c>
      <c r="O155">
        <v>4.0648333333300002</v>
      </c>
      <c r="P155">
        <f t="shared" si="11"/>
        <v>0</v>
      </c>
    </row>
    <row r="156" spans="1:16" x14ac:dyDescent="0.3">
      <c r="A156" t="s">
        <v>133</v>
      </c>
      <c r="B156" t="s">
        <v>77</v>
      </c>
      <c r="C156">
        <v>109506</v>
      </c>
      <c r="D156">
        <v>64469</v>
      </c>
      <c r="E156">
        <v>488760</v>
      </c>
      <c r="F156">
        <v>926</v>
      </c>
      <c r="G156">
        <v>7.93333333333333</v>
      </c>
      <c r="H156">
        <v>117506</v>
      </c>
      <c r="I156">
        <v>57992</v>
      </c>
      <c r="J156">
        <v>522021</v>
      </c>
      <c r="K156">
        <f t="shared" si="8"/>
        <v>3.2382921804372561E-3</v>
      </c>
      <c r="L156">
        <f t="shared" si="9"/>
        <v>5.006160091523831E-3</v>
      </c>
      <c r="M156">
        <f t="shared" si="10"/>
        <v>4.066287813530931E-3</v>
      </c>
      <c r="N156">
        <v>0</v>
      </c>
      <c r="O156">
        <v>4.5004999999999997</v>
      </c>
      <c r="P156">
        <f t="shared" si="11"/>
        <v>0</v>
      </c>
    </row>
    <row r="157" spans="1:16" x14ac:dyDescent="0.3">
      <c r="A157" t="s">
        <v>133</v>
      </c>
      <c r="B157" t="s">
        <v>78</v>
      </c>
      <c r="C157">
        <v>110172</v>
      </c>
      <c r="D157">
        <v>65113</v>
      </c>
      <c r="E157">
        <v>493210</v>
      </c>
      <c r="F157">
        <v>932</v>
      </c>
      <c r="G157">
        <v>7.5</v>
      </c>
      <c r="H157">
        <v>117672</v>
      </c>
      <c r="I157">
        <v>58171</v>
      </c>
      <c r="J157">
        <v>523133</v>
      </c>
      <c r="K157">
        <f t="shared" si="8"/>
        <v>2.1301825022365002E-3</v>
      </c>
      <c r="L157">
        <f t="shared" si="9"/>
        <v>2.5981627875685037E-3</v>
      </c>
      <c r="M157">
        <f t="shared" si="10"/>
        <v>2.4643341261734132E-3</v>
      </c>
      <c r="N157">
        <v>0</v>
      </c>
      <c r="O157">
        <v>4.7247666666699999</v>
      </c>
      <c r="P157">
        <f t="shared" si="11"/>
        <v>0</v>
      </c>
    </row>
    <row r="158" spans="1:16" x14ac:dyDescent="0.3">
      <c r="A158" t="s">
        <v>133</v>
      </c>
      <c r="B158" t="s">
        <v>79</v>
      </c>
      <c r="C158">
        <v>110845</v>
      </c>
      <c r="D158">
        <v>64945</v>
      </c>
      <c r="E158">
        <v>499044</v>
      </c>
      <c r="F158">
        <v>939</v>
      </c>
      <c r="G158">
        <v>7.2666666666666702</v>
      </c>
      <c r="H158">
        <v>117781</v>
      </c>
      <c r="I158">
        <v>57623</v>
      </c>
      <c r="J158">
        <v>525496</v>
      </c>
      <c r="K158">
        <f t="shared" si="8"/>
        <v>4.5170157493409895E-3</v>
      </c>
      <c r="L158">
        <f t="shared" si="9"/>
        <v>4.2100577152189608E-4</v>
      </c>
      <c r="M158">
        <f t="shared" si="10"/>
        <v>-5.2698829073737671E-4</v>
      </c>
      <c r="N158">
        <v>1</v>
      </c>
      <c r="O158">
        <v>4.4800000000000004</v>
      </c>
      <c r="P158">
        <f t="shared" si="11"/>
        <v>0</v>
      </c>
    </row>
    <row r="159" spans="1:16" x14ac:dyDescent="0.3">
      <c r="A159" t="s">
        <v>133</v>
      </c>
      <c r="B159" t="s">
        <v>80</v>
      </c>
      <c r="C159">
        <v>111711</v>
      </c>
      <c r="D159">
        <v>65329</v>
      </c>
      <c r="E159">
        <v>499558</v>
      </c>
      <c r="F159">
        <v>944</v>
      </c>
      <c r="G159">
        <v>7.3</v>
      </c>
      <c r="H159">
        <v>117909</v>
      </c>
      <c r="I159">
        <v>57253</v>
      </c>
      <c r="J159">
        <v>523022</v>
      </c>
      <c r="K159">
        <f t="shared" si="8"/>
        <v>-4.70793307656005E-3</v>
      </c>
      <c r="L159">
        <f t="shared" si="9"/>
        <v>-2.9480933595973434E-3</v>
      </c>
      <c r="M159">
        <f t="shared" si="10"/>
        <v>-4.0505073132063524E-3</v>
      </c>
      <c r="N159">
        <v>1</v>
      </c>
      <c r="O159">
        <v>4.8604666666699998</v>
      </c>
      <c r="P159">
        <f t="shared" si="11"/>
        <v>0</v>
      </c>
    </row>
    <row r="160" spans="1:16" x14ac:dyDescent="0.3">
      <c r="A160" t="s">
        <v>133</v>
      </c>
      <c r="B160" t="s">
        <v>81</v>
      </c>
      <c r="C160">
        <v>112823</v>
      </c>
      <c r="D160">
        <v>64325</v>
      </c>
      <c r="E160">
        <v>498729</v>
      </c>
      <c r="F160">
        <v>946</v>
      </c>
      <c r="G160">
        <v>7.4666666666666703</v>
      </c>
      <c r="H160">
        <v>118489</v>
      </c>
      <c r="I160">
        <v>56411</v>
      </c>
      <c r="J160">
        <v>521415</v>
      </c>
      <c r="K160">
        <f t="shared" si="8"/>
        <v>-3.0725284978452149E-3</v>
      </c>
      <c r="L160">
        <f t="shared" si="9"/>
        <v>-6.7444051750236451E-3</v>
      </c>
      <c r="M160">
        <f t="shared" si="10"/>
        <v>-4.6557931390633963E-3</v>
      </c>
      <c r="N160">
        <v>1</v>
      </c>
      <c r="O160">
        <v>4.9817999999999998</v>
      </c>
      <c r="P160">
        <f t="shared" si="11"/>
        <v>0</v>
      </c>
    </row>
    <row r="161" spans="1:16" x14ac:dyDescent="0.3">
      <c r="A161" t="s">
        <v>133</v>
      </c>
      <c r="B161" t="s">
        <v>82</v>
      </c>
      <c r="C161">
        <v>113983</v>
      </c>
      <c r="D161">
        <v>62527</v>
      </c>
      <c r="E161">
        <v>493593</v>
      </c>
      <c r="F161">
        <v>949</v>
      </c>
      <c r="G161">
        <v>7.8</v>
      </c>
      <c r="H161">
        <v>119444</v>
      </c>
      <c r="I161">
        <v>55216</v>
      </c>
      <c r="J161">
        <v>514320</v>
      </c>
      <c r="K161">
        <f t="shared" si="8"/>
        <v>-1.3607203475158942E-2</v>
      </c>
      <c r="L161">
        <f t="shared" si="9"/>
        <v>-7.8475500450042521E-3</v>
      </c>
      <c r="M161">
        <f t="shared" si="10"/>
        <v>-4.7460233942530376E-3</v>
      </c>
      <c r="N161">
        <v>1</v>
      </c>
      <c r="O161">
        <v>4.2146666666700003</v>
      </c>
      <c r="P161">
        <f t="shared" si="11"/>
        <v>0</v>
      </c>
    </row>
    <row r="162" spans="1:16" x14ac:dyDescent="0.3">
      <c r="A162" t="s">
        <v>133</v>
      </c>
      <c r="B162" t="s">
        <v>83</v>
      </c>
      <c r="C162">
        <v>114750</v>
      </c>
      <c r="D162">
        <v>61992</v>
      </c>
      <c r="E162">
        <v>484599</v>
      </c>
      <c r="F162">
        <v>948</v>
      </c>
      <c r="G162">
        <v>8.56666666666667</v>
      </c>
      <c r="H162">
        <v>120162</v>
      </c>
      <c r="I162">
        <v>53895</v>
      </c>
      <c r="J162">
        <v>505653</v>
      </c>
      <c r="K162">
        <f t="shared" si="8"/>
        <v>-1.6851376574895008E-2</v>
      </c>
      <c r="L162">
        <f t="shared" si="9"/>
        <v>-6.6062492865104402E-3</v>
      </c>
      <c r="M162">
        <f t="shared" si="10"/>
        <v>-4.3863231266054858E-3</v>
      </c>
      <c r="N162">
        <v>1</v>
      </c>
      <c r="O162">
        <v>2.0116999999999998</v>
      </c>
      <c r="P162">
        <f t="shared" si="11"/>
        <v>0</v>
      </c>
    </row>
    <row r="163" spans="1:16" x14ac:dyDescent="0.3">
      <c r="A163" t="s">
        <v>133</v>
      </c>
      <c r="B163" t="s">
        <v>84</v>
      </c>
      <c r="C163">
        <v>115967</v>
      </c>
      <c r="D163">
        <v>61998</v>
      </c>
      <c r="E163">
        <v>482344</v>
      </c>
      <c r="F163">
        <v>944</v>
      </c>
      <c r="G163">
        <v>9.06666666666667</v>
      </c>
      <c r="H163">
        <v>121043</v>
      </c>
      <c r="I163">
        <v>53671</v>
      </c>
      <c r="J163">
        <v>505148</v>
      </c>
      <c r="K163">
        <f t="shared" si="8"/>
        <v>-9.9870860056204547E-4</v>
      </c>
      <c r="L163">
        <f t="shared" si="9"/>
        <v>-4.584760062366626E-3</v>
      </c>
      <c r="M163">
        <f t="shared" si="10"/>
        <v>-3.1563126458658982E-3</v>
      </c>
      <c r="N163">
        <v>1</v>
      </c>
      <c r="O163">
        <v>1.31063333333</v>
      </c>
      <c r="P163">
        <f t="shared" si="11"/>
        <v>0</v>
      </c>
    </row>
    <row r="164" spans="1:16" x14ac:dyDescent="0.3">
      <c r="A164" t="s">
        <v>133</v>
      </c>
      <c r="B164" t="s">
        <v>85</v>
      </c>
      <c r="C164">
        <v>117227</v>
      </c>
      <c r="D164">
        <v>61584</v>
      </c>
      <c r="E164">
        <v>482260</v>
      </c>
      <c r="F164">
        <v>943</v>
      </c>
      <c r="G164">
        <v>9.1999999999999993</v>
      </c>
      <c r="H164">
        <v>121714</v>
      </c>
      <c r="I164">
        <v>53306</v>
      </c>
      <c r="J164">
        <v>505905</v>
      </c>
      <c r="K164">
        <f t="shared" si="8"/>
        <v>1.498570715909001E-3</v>
      </c>
      <c r="L164">
        <f t="shared" si="9"/>
        <v>-1.0828913096114275E-3</v>
      </c>
      <c r="M164">
        <f t="shared" si="10"/>
        <v>-1.9537278354270662E-3</v>
      </c>
      <c r="N164">
        <v>0</v>
      </c>
      <c r="O164">
        <v>0.86919999999999997</v>
      </c>
      <c r="P164">
        <f t="shared" si="11"/>
        <v>1</v>
      </c>
    </row>
    <row r="165" spans="1:16" x14ac:dyDescent="0.3">
      <c r="A165" t="s">
        <v>133</v>
      </c>
      <c r="B165" t="s">
        <v>86</v>
      </c>
      <c r="C165">
        <v>118354</v>
      </c>
      <c r="D165">
        <v>61902</v>
      </c>
      <c r="E165">
        <v>487648</v>
      </c>
      <c r="F165">
        <v>946</v>
      </c>
      <c r="G165">
        <v>9.5</v>
      </c>
      <c r="H165">
        <v>122277</v>
      </c>
      <c r="I165">
        <v>54102</v>
      </c>
      <c r="J165">
        <v>509464</v>
      </c>
      <c r="K165">
        <f t="shared" si="8"/>
        <v>7.03491762287386E-3</v>
      </c>
      <c r="L165">
        <f t="shared" si="9"/>
        <v>3.3564970404128965E-3</v>
      </c>
      <c r="M165">
        <f t="shared" si="10"/>
        <v>8.2420897734331879E-4</v>
      </c>
      <c r="N165">
        <v>0</v>
      </c>
      <c r="O165">
        <v>0.72189999999999999</v>
      </c>
      <c r="P165">
        <f t="shared" si="11"/>
        <v>1</v>
      </c>
    </row>
    <row r="166" spans="1:16" x14ac:dyDescent="0.3">
      <c r="A166" t="s">
        <v>133</v>
      </c>
      <c r="B166" t="s">
        <v>87</v>
      </c>
      <c r="C166">
        <v>118655</v>
      </c>
      <c r="D166">
        <v>60754</v>
      </c>
      <c r="E166">
        <v>491370</v>
      </c>
      <c r="F166">
        <v>95</v>
      </c>
      <c r="G166">
        <v>9.3000000000000007</v>
      </c>
      <c r="H166">
        <v>122274</v>
      </c>
      <c r="I166">
        <v>54935</v>
      </c>
      <c r="J166">
        <v>511452</v>
      </c>
      <c r="K166">
        <f t="shared" si="8"/>
        <v>3.9021402886170562E-3</v>
      </c>
      <c r="L166">
        <f t="shared" si="9"/>
        <v>4.7239096033720573E-3</v>
      </c>
      <c r="M166">
        <f t="shared" si="10"/>
        <v>4.2124020930870273E-3</v>
      </c>
      <c r="N166">
        <v>0</v>
      </c>
      <c r="O166">
        <v>0.66213333333299995</v>
      </c>
      <c r="P166">
        <f t="shared" si="11"/>
        <v>1</v>
      </c>
    </row>
    <row r="167" spans="1:16" x14ac:dyDescent="0.3">
      <c r="A167" t="s">
        <v>133</v>
      </c>
      <c r="B167" t="s">
        <v>88</v>
      </c>
      <c r="C167">
        <v>119252</v>
      </c>
      <c r="D167">
        <v>61827</v>
      </c>
      <c r="E167">
        <v>495993</v>
      </c>
      <c r="F167">
        <v>954</v>
      </c>
      <c r="G167">
        <v>9.2666666666666693</v>
      </c>
      <c r="H167">
        <v>122635</v>
      </c>
      <c r="I167">
        <v>55433</v>
      </c>
      <c r="J167">
        <v>514186</v>
      </c>
      <c r="K167">
        <f t="shared" si="8"/>
        <v>5.3455651752266093E-3</v>
      </c>
      <c r="L167">
        <f t="shared" si="9"/>
        <v>5.797390507252447E-3</v>
      </c>
      <c r="M167">
        <f t="shared" si="10"/>
        <v>5.8381319330556873E-3</v>
      </c>
      <c r="N167">
        <v>0</v>
      </c>
      <c r="O167">
        <v>0.68626666666699998</v>
      </c>
      <c r="P167">
        <f t="shared" si="11"/>
        <v>1</v>
      </c>
    </row>
    <row r="168" spans="1:16" x14ac:dyDescent="0.3">
      <c r="A168" t="s">
        <v>133</v>
      </c>
      <c r="B168" t="s">
        <v>89</v>
      </c>
      <c r="C168">
        <v>120053</v>
      </c>
      <c r="D168">
        <v>63354</v>
      </c>
      <c r="E168">
        <v>501089</v>
      </c>
      <c r="F168">
        <v>958</v>
      </c>
      <c r="G168">
        <v>9.2333333333333307</v>
      </c>
      <c r="H168">
        <v>123063</v>
      </c>
      <c r="I168">
        <v>56348</v>
      </c>
      <c r="J168">
        <v>517188</v>
      </c>
      <c r="K168">
        <f t="shared" si="8"/>
        <v>5.8383542142337597E-3</v>
      </c>
      <c r="L168">
        <f t="shared" si="9"/>
        <v>6.4666870385213888E-3</v>
      </c>
      <c r="M168">
        <f t="shared" si="10"/>
        <v>5.6981744554668251E-3</v>
      </c>
      <c r="N168">
        <v>0</v>
      </c>
      <c r="O168">
        <v>0.87493333333300005</v>
      </c>
      <c r="P168">
        <f t="shared" si="11"/>
        <v>1</v>
      </c>
    </row>
    <row r="169" spans="1:16" x14ac:dyDescent="0.3">
      <c r="A169" t="s">
        <v>133</v>
      </c>
      <c r="B169" t="s">
        <v>90</v>
      </c>
      <c r="C169">
        <v>120467</v>
      </c>
      <c r="D169">
        <v>64141</v>
      </c>
      <c r="E169">
        <v>505200</v>
      </c>
      <c r="F169">
        <v>959</v>
      </c>
      <c r="G169">
        <v>9.1999999999999993</v>
      </c>
      <c r="H169">
        <v>123240</v>
      </c>
      <c r="I169">
        <v>56606</v>
      </c>
      <c r="J169">
        <v>520739</v>
      </c>
      <c r="K169">
        <f t="shared" si="8"/>
        <v>6.8659752353109511E-3</v>
      </c>
      <c r="L169">
        <f t="shared" si="9"/>
        <v>5.7900326553553729E-3</v>
      </c>
      <c r="M169">
        <f t="shared" si="10"/>
        <v>5.0861384837273616E-3</v>
      </c>
      <c r="N169">
        <v>0</v>
      </c>
      <c r="O169">
        <v>1.02046666667</v>
      </c>
      <c r="P169">
        <f t="shared" si="11"/>
        <v>0</v>
      </c>
    </row>
    <row r="170" spans="1:16" x14ac:dyDescent="0.3">
      <c r="A170" t="s">
        <v>133</v>
      </c>
      <c r="B170" t="s">
        <v>91</v>
      </c>
      <c r="C170">
        <v>121279</v>
      </c>
      <c r="D170">
        <v>66083</v>
      </c>
      <c r="E170">
        <v>511232</v>
      </c>
      <c r="F170">
        <v>961</v>
      </c>
      <c r="G170">
        <v>9.1</v>
      </c>
      <c r="H170">
        <v>123582</v>
      </c>
      <c r="I170">
        <v>57224</v>
      </c>
      <c r="J170">
        <v>526145</v>
      </c>
      <c r="K170">
        <f t="shared" ref="K170:K208" si="12">(J170-J169)/J169</f>
        <v>1.0381400279218573E-2</v>
      </c>
      <c r="L170">
        <f t="shared" si="9"/>
        <v>5.2710527844495748E-3</v>
      </c>
      <c r="M170">
        <f t="shared" si="10"/>
        <v>4.8748275001522217E-3</v>
      </c>
      <c r="N170">
        <v>0</v>
      </c>
      <c r="O170">
        <v>1.09313333333</v>
      </c>
      <c r="P170">
        <f t="shared" si="11"/>
        <v>0</v>
      </c>
    </row>
    <row r="171" spans="1:16" x14ac:dyDescent="0.3">
      <c r="A171" t="s">
        <v>133</v>
      </c>
      <c r="B171" t="s">
        <v>92</v>
      </c>
      <c r="C171">
        <v>121768</v>
      </c>
      <c r="D171">
        <v>66874</v>
      </c>
      <c r="E171">
        <v>512641</v>
      </c>
      <c r="F171">
        <v>963</v>
      </c>
      <c r="G171">
        <v>9.1333333333333293</v>
      </c>
      <c r="H171">
        <v>123823</v>
      </c>
      <c r="I171">
        <v>56773</v>
      </c>
      <c r="J171">
        <v>526418</v>
      </c>
      <c r="K171">
        <f t="shared" si="12"/>
        <v>5.1886837278696939E-4</v>
      </c>
      <c r="L171">
        <f t="shared" si="9"/>
        <v>4.5879746223210357E-3</v>
      </c>
      <c r="M171">
        <f t="shared" si="10"/>
        <v>4.2809910592508521E-3</v>
      </c>
      <c r="N171">
        <v>0</v>
      </c>
      <c r="O171">
        <v>1.41163333333</v>
      </c>
      <c r="P171">
        <f t="shared" si="11"/>
        <v>0</v>
      </c>
    </row>
    <row r="172" spans="1:16" x14ac:dyDescent="0.3">
      <c r="A172" t="s">
        <v>133</v>
      </c>
      <c r="B172" t="s">
        <v>93</v>
      </c>
      <c r="C172">
        <v>122532</v>
      </c>
      <c r="D172">
        <v>67678</v>
      </c>
      <c r="E172">
        <v>515339</v>
      </c>
      <c r="F172">
        <v>965</v>
      </c>
      <c r="G172">
        <v>9.1999999999999993</v>
      </c>
      <c r="H172">
        <v>124401</v>
      </c>
      <c r="I172">
        <v>56702</v>
      </c>
      <c r="J172">
        <v>527866</v>
      </c>
      <c r="K172">
        <f t="shared" si="12"/>
        <v>2.7506658206976203E-3</v>
      </c>
      <c r="L172">
        <f t="shared" si="9"/>
        <v>3.4525215930422499E-3</v>
      </c>
      <c r="M172">
        <f t="shared" si="10"/>
        <v>3.144655223999412E-3</v>
      </c>
      <c r="N172">
        <v>1</v>
      </c>
      <c r="O172">
        <v>1.56206666667</v>
      </c>
      <c r="P172">
        <f t="shared" si="11"/>
        <v>0</v>
      </c>
    </row>
    <row r="173" spans="1:16" x14ac:dyDescent="0.3">
      <c r="A173" t="s">
        <v>133</v>
      </c>
      <c r="B173" t="s">
        <v>94</v>
      </c>
      <c r="C173">
        <v>123117</v>
      </c>
      <c r="D173">
        <v>68489</v>
      </c>
      <c r="E173">
        <v>518136</v>
      </c>
      <c r="F173">
        <v>968</v>
      </c>
      <c r="G173">
        <v>9.3666666666666707</v>
      </c>
      <c r="H173">
        <v>124737</v>
      </c>
      <c r="I173">
        <v>56603</v>
      </c>
      <c r="J173">
        <v>529145</v>
      </c>
      <c r="K173">
        <f t="shared" si="12"/>
        <v>2.4229634035910627E-3</v>
      </c>
      <c r="L173">
        <f t="shared" ref="L173:L209" si="13">AVERAGE(K171:K175)</f>
        <v>9.5304221069327129E-4</v>
      </c>
      <c r="M173">
        <f t="shared" si="10"/>
        <v>2.4942911569208874E-3</v>
      </c>
      <c r="N173">
        <v>1</v>
      </c>
      <c r="O173">
        <v>1.49556666667</v>
      </c>
      <c r="P173">
        <f t="shared" si="11"/>
        <v>0</v>
      </c>
    </row>
    <row r="174" spans="1:16" x14ac:dyDescent="0.3">
      <c r="A174" t="s">
        <v>133</v>
      </c>
      <c r="B174" t="s">
        <v>95</v>
      </c>
      <c r="C174">
        <v>124032</v>
      </c>
      <c r="D174">
        <v>68940</v>
      </c>
      <c r="E174">
        <v>520378</v>
      </c>
      <c r="F174">
        <v>971</v>
      </c>
      <c r="G174">
        <v>9.5</v>
      </c>
      <c r="H174">
        <v>125383</v>
      </c>
      <c r="I174">
        <v>56359</v>
      </c>
      <c r="J174">
        <v>529774</v>
      </c>
      <c r="K174">
        <f t="shared" si="12"/>
        <v>1.1887100889170265E-3</v>
      </c>
      <c r="L174">
        <f t="shared" si="13"/>
        <v>1.3119538892881341E-3</v>
      </c>
      <c r="M174">
        <f t="shared" ref="M174:M209" si="14">AVERAGE(K171:K177)</f>
        <v>8.3787805154981413E-4</v>
      </c>
      <c r="N174">
        <v>1</v>
      </c>
      <c r="O174">
        <v>1.0429999999999999</v>
      </c>
      <c r="P174">
        <f t="shared" ref="P174:P209" si="15">IF(O174&lt;1,1,0)</f>
        <v>0</v>
      </c>
    </row>
    <row r="175" spans="1:16" x14ac:dyDescent="0.3">
      <c r="A175" t="s">
        <v>133</v>
      </c>
      <c r="B175" t="s">
        <v>96</v>
      </c>
      <c r="C175">
        <v>124764</v>
      </c>
      <c r="D175">
        <v>68514</v>
      </c>
      <c r="E175">
        <v>521185</v>
      </c>
      <c r="F175">
        <v>975</v>
      </c>
      <c r="G175">
        <v>9.6666666666666607</v>
      </c>
      <c r="H175">
        <v>126004</v>
      </c>
      <c r="I175">
        <v>55634</v>
      </c>
      <c r="J175">
        <v>528653</v>
      </c>
      <c r="K175">
        <f t="shared" si="12"/>
        <v>-2.1159966325263227E-3</v>
      </c>
      <c r="L175">
        <f t="shared" si="13"/>
        <v>5.1912243347282166E-4</v>
      </c>
      <c r="M175">
        <f t="shared" si="14"/>
        <v>7.1786548740100501E-4</v>
      </c>
      <c r="N175">
        <v>1</v>
      </c>
      <c r="O175">
        <v>0.69603333333299999</v>
      </c>
      <c r="P175">
        <f t="shared" si="15"/>
        <v>1</v>
      </c>
    </row>
    <row r="176" spans="1:16" x14ac:dyDescent="0.3">
      <c r="A176" t="s">
        <v>133</v>
      </c>
      <c r="B176" t="s">
        <v>97</v>
      </c>
      <c r="C176">
        <v>125486</v>
      </c>
      <c r="D176">
        <v>69032</v>
      </c>
      <c r="E176">
        <v>523736</v>
      </c>
      <c r="F176">
        <v>977</v>
      </c>
      <c r="G176">
        <v>9.8000000000000007</v>
      </c>
      <c r="H176">
        <v>126395</v>
      </c>
      <c r="I176">
        <v>55584</v>
      </c>
      <c r="J176">
        <v>529876</v>
      </c>
      <c r="K176">
        <f t="shared" si="12"/>
        <v>2.3134267657612837E-3</v>
      </c>
      <c r="L176">
        <f t="shared" si="13"/>
        <v>-2.9714162496329435E-5</v>
      </c>
      <c r="M176">
        <f t="shared" si="14"/>
        <v>1.3196637849583995E-3</v>
      </c>
      <c r="N176">
        <v>1</v>
      </c>
      <c r="O176">
        <v>0.35856666666699999</v>
      </c>
      <c r="P176">
        <f t="shared" si="15"/>
        <v>1</v>
      </c>
    </row>
    <row r="177" spans="1:16" x14ac:dyDescent="0.3">
      <c r="A177" t="s">
        <v>133</v>
      </c>
      <c r="B177" t="s">
        <v>98</v>
      </c>
      <c r="C177">
        <v>126033</v>
      </c>
      <c r="D177">
        <v>70082</v>
      </c>
      <c r="E177">
        <v>523834</v>
      </c>
      <c r="F177">
        <v>979</v>
      </c>
      <c r="G177">
        <v>10.1</v>
      </c>
      <c r="H177">
        <v>126785</v>
      </c>
      <c r="I177">
        <v>55420</v>
      </c>
      <c r="J177">
        <v>529233</v>
      </c>
      <c r="K177">
        <f t="shared" si="12"/>
        <v>-1.2134914583789415E-3</v>
      </c>
      <c r="L177">
        <f t="shared" si="13"/>
        <v>1.1251946004401416E-3</v>
      </c>
      <c r="M177">
        <f t="shared" si="14"/>
        <v>1.0258157846417316E-3</v>
      </c>
      <c r="N177">
        <v>1</v>
      </c>
      <c r="O177">
        <v>0.19513333333300001</v>
      </c>
      <c r="P177">
        <f t="shared" si="15"/>
        <v>1</v>
      </c>
    </row>
    <row r="178" spans="1:16" x14ac:dyDescent="0.3">
      <c r="A178" t="s">
        <v>133</v>
      </c>
      <c r="B178" t="s">
        <v>99</v>
      </c>
      <c r="C178">
        <v>126587</v>
      </c>
      <c r="D178">
        <v>70689</v>
      </c>
      <c r="E178">
        <v>525342</v>
      </c>
      <c r="F178">
        <v>982</v>
      </c>
      <c r="G178">
        <v>10.3333333333333</v>
      </c>
      <c r="H178">
        <v>127158</v>
      </c>
      <c r="I178">
        <v>55689</v>
      </c>
      <c r="J178">
        <v>529063</v>
      </c>
      <c r="K178">
        <f t="shared" si="12"/>
        <v>-3.2121957625469314E-4</v>
      </c>
      <c r="L178">
        <f t="shared" si="13"/>
        <v>1.6215994072202836E-3</v>
      </c>
      <c r="M178">
        <f t="shared" si="14"/>
        <v>1.5770648532330554E-3</v>
      </c>
      <c r="N178">
        <v>1</v>
      </c>
      <c r="O178">
        <v>0.21146666666700001</v>
      </c>
      <c r="P178">
        <f t="shared" si="15"/>
        <v>1</v>
      </c>
    </row>
    <row r="179" spans="1:16" x14ac:dyDescent="0.3">
      <c r="A179" t="s">
        <v>133</v>
      </c>
      <c r="B179" t="s">
        <v>100</v>
      </c>
      <c r="C179">
        <v>127440</v>
      </c>
      <c r="D179">
        <v>71380</v>
      </c>
      <c r="E179">
        <v>529783</v>
      </c>
      <c r="F179">
        <v>983</v>
      </c>
      <c r="G179">
        <v>10.4</v>
      </c>
      <c r="H179">
        <v>127906</v>
      </c>
      <c r="I179">
        <v>56028</v>
      </c>
      <c r="J179">
        <v>532747</v>
      </c>
      <c r="K179">
        <f t="shared" si="12"/>
        <v>6.9632539035993819E-3</v>
      </c>
      <c r="L179">
        <f t="shared" si="13"/>
        <v>2.1684047678792854E-3</v>
      </c>
      <c r="M179">
        <f t="shared" si="14"/>
        <v>1.9820325251403508E-3</v>
      </c>
      <c r="N179">
        <v>0</v>
      </c>
      <c r="O179">
        <v>0.20680000000000001</v>
      </c>
      <c r="P179">
        <f t="shared" si="15"/>
        <v>1</v>
      </c>
    </row>
    <row r="180" spans="1:16" x14ac:dyDescent="0.3">
      <c r="A180" t="s">
        <v>133</v>
      </c>
      <c r="B180" t="s">
        <v>101</v>
      </c>
      <c r="C180">
        <v>128015</v>
      </c>
      <c r="D180">
        <v>71637</v>
      </c>
      <c r="E180">
        <v>530170</v>
      </c>
      <c r="F180">
        <v>984</v>
      </c>
      <c r="G180">
        <v>10.266666666666699</v>
      </c>
      <c r="H180">
        <v>128280</v>
      </c>
      <c r="I180">
        <v>55695</v>
      </c>
      <c r="J180">
        <v>532942</v>
      </c>
      <c r="K180">
        <f t="shared" si="12"/>
        <v>3.6602740137438598E-4</v>
      </c>
      <c r="L180">
        <f t="shared" si="13"/>
        <v>2.554858473720023E-3</v>
      </c>
      <c r="M180">
        <f t="shared" si="14"/>
        <v>1.8079879186918171E-3</v>
      </c>
      <c r="N180">
        <v>0</v>
      </c>
      <c r="O180">
        <v>0.2235</v>
      </c>
      <c r="P180">
        <f t="shared" si="15"/>
        <v>1</v>
      </c>
    </row>
    <row r="181" spans="1:16" x14ac:dyDescent="0.3">
      <c r="A181" t="s">
        <v>133</v>
      </c>
      <c r="B181" t="s">
        <v>102</v>
      </c>
      <c r="C181">
        <v>128544</v>
      </c>
      <c r="D181">
        <v>72117</v>
      </c>
      <c r="E181">
        <v>532841</v>
      </c>
      <c r="F181">
        <v>984</v>
      </c>
      <c r="G181">
        <v>10.199999999999999</v>
      </c>
      <c r="H181">
        <v>128711</v>
      </c>
      <c r="I181">
        <v>56061</v>
      </c>
      <c r="J181">
        <v>535632</v>
      </c>
      <c r="K181">
        <f t="shared" si="12"/>
        <v>5.0474535690562946E-3</v>
      </c>
      <c r="L181">
        <f t="shared" si="13"/>
        <v>2.8381252930952711E-3</v>
      </c>
      <c r="M181">
        <f t="shared" si="14"/>
        <v>2.6144257522130979E-3</v>
      </c>
      <c r="N181">
        <v>1</v>
      </c>
      <c r="O181">
        <v>0.2409</v>
      </c>
      <c r="P181">
        <f t="shared" si="15"/>
        <v>1</v>
      </c>
    </row>
    <row r="182" spans="1:16" x14ac:dyDescent="0.3">
      <c r="A182" t="s">
        <v>133</v>
      </c>
      <c r="B182" t="s">
        <v>103</v>
      </c>
      <c r="C182">
        <v>129121</v>
      </c>
      <c r="D182">
        <v>71498</v>
      </c>
      <c r="E182">
        <v>535238</v>
      </c>
      <c r="F182">
        <v>987</v>
      </c>
      <c r="G182">
        <v>10.199999999999999</v>
      </c>
      <c r="H182">
        <v>129179</v>
      </c>
      <c r="I182">
        <v>55671</v>
      </c>
      <c r="J182">
        <v>536017</v>
      </c>
      <c r="K182">
        <f t="shared" si="12"/>
        <v>7.1877707082474535E-4</v>
      </c>
      <c r="L182">
        <f t="shared" si="13"/>
        <v>2.3317891876293998E-3</v>
      </c>
      <c r="M182">
        <f t="shared" si="14"/>
        <v>2.8667881607241977E-3</v>
      </c>
      <c r="N182">
        <v>1</v>
      </c>
      <c r="O182">
        <v>0.29513333333300001</v>
      </c>
      <c r="P182">
        <f t="shared" si="15"/>
        <v>1</v>
      </c>
    </row>
    <row r="183" spans="1:16" x14ac:dyDescent="0.3">
      <c r="A183" t="s">
        <v>133</v>
      </c>
      <c r="B183" t="s">
        <v>104</v>
      </c>
      <c r="C183">
        <v>129373</v>
      </c>
      <c r="D183">
        <v>70743</v>
      </c>
      <c r="E183">
        <v>535848</v>
      </c>
      <c r="F183">
        <v>987</v>
      </c>
      <c r="G183">
        <v>10.199999999999999</v>
      </c>
      <c r="H183">
        <v>129414</v>
      </c>
      <c r="I183">
        <v>55450</v>
      </c>
      <c r="J183">
        <v>536604</v>
      </c>
      <c r="K183">
        <f t="shared" si="12"/>
        <v>1.0951145206215475E-3</v>
      </c>
      <c r="L183">
        <f t="shared" si="13"/>
        <v>2.5476471640191235E-3</v>
      </c>
      <c r="M183">
        <f t="shared" si="14"/>
        <v>2.5919329429887543E-3</v>
      </c>
      <c r="N183">
        <v>1</v>
      </c>
      <c r="O183">
        <v>0.29856666666699999</v>
      </c>
      <c r="P183">
        <f t="shared" si="15"/>
        <v>1</v>
      </c>
    </row>
    <row r="184" spans="1:16" x14ac:dyDescent="0.3">
      <c r="A184" t="s">
        <v>133</v>
      </c>
      <c r="B184" t="s">
        <v>105</v>
      </c>
      <c r="C184">
        <v>129866</v>
      </c>
      <c r="D184">
        <v>70623</v>
      </c>
      <c r="E184">
        <v>538574</v>
      </c>
      <c r="F184">
        <v>988</v>
      </c>
      <c r="G184">
        <v>10.3</v>
      </c>
      <c r="H184">
        <v>129800</v>
      </c>
      <c r="I184">
        <v>55581</v>
      </c>
      <c r="J184">
        <v>538982</v>
      </c>
      <c r="K184">
        <f t="shared" si="12"/>
        <v>4.4315733762700241E-3</v>
      </c>
      <c r="L184">
        <f t="shared" si="13"/>
        <v>2.5460099260981193E-3</v>
      </c>
      <c r="M184">
        <f t="shared" si="14"/>
        <v>2.4954021334238695E-3</v>
      </c>
      <c r="N184">
        <v>1</v>
      </c>
      <c r="O184">
        <v>0.16456666666700001</v>
      </c>
      <c r="P184">
        <f t="shared" si="15"/>
        <v>1</v>
      </c>
    </row>
    <row r="185" spans="1:16" x14ac:dyDescent="0.3">
      <c r="A185" t="s">
        <v>133</v>
      </c>
      <c r="B185" t="s">
        <v>106</v>
      </c>
      <c r="C185">
        <v>130401</v>
      </c>
      <c r="D185">
        <v>70714</v>
      </c>
      <c r="E185">
        <v>541699</v>
      </c>
      <c r="F185">
        <v>992</v>
      </c>
      <c r="G185">
        <v>10.4333333333333</v>
      </c>
      <c r="H185">
        <v>130360</v>
      </c>
      <c r="I185">
        <v>55866</v>
      </c>
      <c r="J185">
        <v>539761</v>
      </c>
      <c r="K185">
        <f t="shared" si="12"/>
        <v>1.4453172833230052E-3</v>
      </c>
      <c r="L185">
        <f t="shared" si="13"/>
        <v>2.340316858817209E-3</v>
      </c>
      <c r="M185">
        <f t="shared" si="14"/>
        <v>2.2384867971313518E-3</v>
      </c>
      <c r="N185">
        <v>1</v>
      </c>
      <c r="O185">
        <v>8.1466666666699994E-2</v>
      </c>
      <c r="P185">
        <f t="shared" si="15"/>
        <v>1</v>
      </c>
    </row>
    <row r="186" spans="1:16" x14ac:dyDescent="0.3">
      <c r="A186" t="s">
        <v>133</v>
      </c>
      <c r="B186" t="s">
        <v>107</v>
      </c>
      <c r="C186">
        <v>130567</v>
      </c>
      <c r="D186">
        <v>70457</v>
      </c>
      <c r="E186">
        <v>546839</v>
      </c>
      <c r="F186">
        <v>997</v>
      </c>
      <c r="G186">
        <v>10.4</v>
      </c>
      <c r="H186">
        <v>130635</v>
      </c>
      <c r="I186">
        <v>56775</v>
      </c>
      <c r="J186">
        <v>542481</v>
      </c>
      <c r="K186">
        <f t="shared" si="12"/>
        <v>5.039267379451276E-3</v>
      </c>
      <c r="L186">
        <f t="shared" si="13"/>
        <v>2.7711031976946346E-3</v>
      </c>
      <c r="M186">
        <f t="shared" si="14"/>
        <v>2.2870440115886626E-3</v>
      </c>
      <c r="N186">
        <v>1</v>
      </c>
      <c r="O186">
        <v>4.6033333333300001E-2</v>
      </c>
      <c r="P186">
        <f t="shared" si="15"/>
        <v>1</v>
      </c>
    </row>
    <row r="187" spans="1:16" x14ac:dyDescent="0.3">
      <c r="A187" t="s">
        <v>133</v>
      </c>
      <c r="B187" t="s">
        <v>108</v>
      </c>
      <c r="C187">
        <v>130755</v>
      </c>
      <c r="D187">
        <v>71275</v>
      </c>
      <c r="E187">
        <v>547600</v>
      </c>
      <c r="F187">
        <v>998</v>
      </c>
      <c r="G187">
        <v>10.5</v>
      </c>
      <c r="H187">
        <v>130750</v>
      </c>
      <c r="I187">
        <v>56961</v>
      </c>
      <c r="J187">
        <v>542313</v>
      </c>
      <c r="K187">
        <f t="shared" si="12"/>
        <v>-3.0968826557980833E-4</v>
      </c>
      <c r="L187">
        <f t="shared" si="13"/>
        <v>2.0965240368458126E-3</v>
      </c>
      <c r="M187">
        <f t="shared" si="14"/>
        <v>3.1312398573763978E-3</v>
      </c>
      <c r="N187">
        <v>1</v>
      </c>
      <c r="O187">
        <v>-6.5333333333300004E-3</v>
      </c>
      <c r="P187">
        <f t="shared" si="15"/>
        <v>1</v>
      </c>
    </row>
    <row r="188" spans="1:16" x14ac:dyDescent="0.3">
      <c r="A188" t="s">
        <v>133</v>
      </c>
      <c r="B188" t="s">
        <v>109</v>
      </c>
      <c r="C188">
        <v>130905</v>
      </c>
      <c r="D188">
        <v>72105</v>
      </c>
      <c r="E188">
        <v>551067</v>
      </c>
      <c r="F188">
        <v>1001</v>
      </c>
      <c r="G188">
        <v>10.3333333333333</v>
      </c>
      <c r="H188">
        <v>131023</v>
      </c>
      <c r="I188">
        <v>57607</v>
      </c>
      <c r="J188">
        <v>544075</v>
      </c>
      <c r="K188">
        <f t="shared" si="12"/>
        <v>3.2490462150086756E-3</v>
      </c>
      <c r="L188">
        <f t="shared" si="13"/>
        <v>3.2083576684083515E-3</v>
      </c>
      <c r="M188">
        <f t="shared" si="14"/>
        <v>2.1757001407878155E-3</v>
      </c>
      <c r="N188">
        <v>1</v>
      </c>
      <c r="O188">
        <v>-2.7799999999999998E-2</v>
      </c>
      <c r="P188">
        <f t="shared" si="15"/>
        <v>1</v>
      </c>
    </row>
    <row r="189" spans="1:16" x14ac:dyDescent="0.3">
      <c r="A189" t="s">
        <v>133</v>
      </c>
      <c r="B189" t="s">
        <v>110</v>
      </c>
      <c r="C189">
        <v>131158</v>
      </c>
      <c r="D189">
        <v>72318</v>
      </c>
      <c r="E189">
        <v>552787</v>
      </c>
      <c r="F189">
        <v>1004</v>
      </c>
      <c r="G189">
        <v>10.233333333333301</v>
      </c>
      <c r="H189">
        <v>131442</v>
      </c>
      <c r="I189">
        <v>57711</v>
      </c>
      <c r="J189">
        <v>544651</v>
      </c>
      <c r="K189">
        <f t="shared" si="12"/>
        <v>1.0586775720259156E-3</v>
      </c>
      <c r="L189">
        <f t="shared" si="13"/>
        <v>1.7490632645480856E-3</v>
      </c>
      <c r="M189">
        <f t="shared" si="14"/>
        <v>2.3099042995353624E-3</v>
      </c>
      <c r="N189">
        <v>1</v>
      </c>
      <c r="O189">
        <v>-8.9166666666700006E-2</v>
      </c>
      <c r="P189">
        <f t="shared" si="15"/>
        <v>1</v>
      </c>
    </row>
    <row r="190" spans="1:16" x14ac:dyDescent="0.3">
      <c r="A190" t="s">
        <v>133</v>
      </c>
      <c r="B190" t="s">
        <v>111</v>
      </c>
      <c r="C190">
        <v>131604</v>
      </c>
      <c r="D190">
        <v>73040</v>
      </c>
      <c r="E190">
        <v>557860</v>
      </c>
      <c r="F190">
        <v>1006</v>
      </c>
      <c r="G190">
        <v>10.233333333333301</v>
      </c>
      <c r="H190">
        <v>132068</v>
      </c>
      <c r="I190">
        <v>58297</v>
      </c>
      <c r="J190">
        <v>548466</v>
      </c>
      <c r="K190">
        <f t="shared" si="12"/>
        <v>7.0044854411356995E-3</v>
      </c>
      <c r="L190">
        <f t="shared" si="13"/>
        <v>2.2879501965752144E-3</v>
      </c>
      <c r="M190">
        <f t="shared" si="14"/>
        <v>2.4012637063655423E-3</v>
      </c>
      <c r="N190">
        <v>1</v>
      </c>
      <c r="O190">
        <v>-0.186066666667</v>
      </c>
      <c r="P190">
        <f t="shared" si="15"/>
        <v>1</v>
      </c>
    </row>
    <row r="191" spans="1:16" x14ac:dyDescent="0.3">
      <c r="A191" t="s">
        <v>133</v>
      </c>
      <c r="B191" t="s">
        <v>112</v>
      </c>
      <c r="C191">
        <v>131916</v>
      </c>
      <c r="D191">
        <v>73478</v>
      </c>
      <c r="E191">
        <v>555959</v>
      </c>
      <c r="F191">
        <v>1005</v>
      </c>
      <c r="G191">
        <v>10.033333333333299</v>
      </c>
      <c r="H191">
        <v>132383</v>
      </c>
      <c r="I191">
        <v>58170</v>
      </c>
      <c r="J191">
        <v>547228</v>
      </c>
      <c r="K191">
        <f t="shared" si="12"/>
        <v>-2.2572046398500545E-3</v>
      </c>
      <c r="L191">
        <f t="shared" si="13"/>
        <v>2.7738975990259859E-3</v>
      </c>
      <c r="M191">
        <f t="shared" si="14"/>
        <v>3.5730354863853508E-3</v>
      </c>
      <c r="N191">
        <v>1</v>
      </c>
      <c r="O191">
        <v>-0.2581</v>
      </c>
      <c r="P191">
        <f t="shared" si="15"/>
        <v>1</v>
      </c>
    </row>
    <row r="192" spans="1:16" x14ac:dyDescent="0.3">
      <c r="A192" t="s">
        <v>133</v>
      </c>
      <c r="B192" t="s">
        <v>113</v>
      </c>
      <c r="C192">
        <v>132969</v>
      </c>
      <c r="D192">
        <v>73728</v>
      </c>
      <c r="E192">
        <v>557486</v>
      </c>
      <c r="F192">
        <v>1005</v>
      </c>
      <c r="G192">
        <v>9.8666666666666707</v>
      </c>
      <c r="H192">
        <v>133106</v>
      </c>
      <c r="I192">
        <v>58421</v>
      </c>
      <c r="J192">
        <v>548533</v>
      </c>
      <c r="K192">
        <f t="shared" si="12"/>
        <v>2.3847463945558343E-3</v>
      </c>
      <c r="L192">
        <f t="shared" si="13"/>
        <v>4.1407049235325727E-3</v>
      </c>
      <c r="M192">
        <f t="shared" si="14"/>
        <v>4.1833939810780076E-3</v>
      </c>
      <c r="N192">
        <v>1</v>
      </c>
      <c r="O192">
        <v>-0.29809999999999998</v>
      </c>
      <c r="P192">
        <f t="shared" si="15"/>
        <v>1</v>
      </c>
    </row>
    <row r="193" spans="1:16" x14ac:dyDescent="0.3">
      <c r="A193" t="s">
        <v>133</v>
      </c>
      <c r="B193" t="s">
        <v>114</v>
      </c>
      <c r="C193">
        <v>133693</v>
      </c>
      <c r="D193">
        <v>75145</v>
      </c>
      <c r="E193">
        <v>561128</v>
      </c>
      <c r="F193">
        <v>1006</v>
      </c>
      <c r="G193">
        <v>10.033333333333299</v>
      </c>
      <c r="H193">
        <v>133659</v>
      </c>
      <c r="I193">
        <v>59109</v>
      </c>
      <c r="J193">
        <v>551648</v>
      </c>
      <c r="K193">
        <f t="shared" si="12"/>
        <v>5.6787832272625349E-3</v>
      </c>
      <c r="L193">
        <f t="shared" si="13"/>
        <v>4.2441189708768874E-3</v>
      </c>
      <c r="M193">
        <f t="shared" si="14"/>
        <v>5.0529923791023893E-3</v>
      </c>
      <c r="N193">
        <v>0</v>
      </c>
      <c r="O193">
        <v>-0.3125</v>
      </c>
      <c r="P193">
        <f t="shared" si="15"/>
        <v>1</v>
      </c>
    </row>
    <row r="194" spans="1:16" x14ac:dyDescent="0.3">
      <c r="A194" t="s">
        <v>133</v>
      </c>
      <c r="B194" t="s">
        <v>115</v>
      </c>
      <c r="C194">
        <v>134777</v>
      </c>
      <c r="D194">
        <v>76794</v>
      </c>
      <c r="E194">
        <v>567132</v>
      </c>
      <c r="F194">
        <v>1009</v>
      </c>
      <c r="G194">
        <v>9.6</v>
      </c>
      <c r="H194">
        <v>133818</v>
      </c>
      <c r="I194">
        <v>59818</v>
      </c>
      <c r="J194">
        <v>556002</v>
      </c>
      <c r="K194">
        <f t="shared" si="12"/>
        <v>7.8927141945588485E-3</v>
      </c>
      <c r="L194">
        <f t="shared" si="13"/>
        <v>6.1247331704862174E-3</v>
      </c>
      <c r="M194">
        <f t="shared" si="14"/>
        <v>5.2160994878198835E-3</v>
      </c>
      <c r="N194">
        <v>0</v>
      </c>
      <c r="O194">
        <v>-0.32779999999999998</v>
      </c>
      <c r="P194">
        <f t="shared" si="15"/>
        <v>1</v>
      </c>
    </row>
    <row r="195" spans="1:16" x14ac:dyDescent="0.3">
      <c r="A195" t="s">
        <v>133</v>
      </c>
      <c r="B195" t="s">
        <v>116</v>
      </c>
      <c r="C195">
        <v>135566</v>
      </c>
      <c r="D195">
        <v>77596</v>
      </c>
      <c r="E195">
        <v>572562</v>
      </c>
      <c r="F195">
        <v>1011</v>
      </c>
      <c r="G195">
        <v>9.5</v>
      </c>
      <c r="H195">
        <v>134426</v>
      </c>
      <c r="I195">
        <v>60335</v>
      </c>
      <c r="J195">
        <v>560184</v>
      </c>
      <c r="K195">
        <f t="shared" si="12"/>
        <v>7.5215556778572739E-3</v>
      </c>
      <c r="L195">
        <f t="shared" si="13"/>
        <v>7.2770309320066813E-3</v>
      </c>
      <c r="M195">
        <f t="shared" si="14"/>
        <v>5.6890038233341888E-3</v>
      </c>
      <c r="N195">
        <v>0</v>
      </c>
      <c r="O195">
        <v>-0.32996666666699997</v>
      </c>
      <c r="P195">
        <f t="shared" si="15"/>
        <v>1</v>
      </c>
    </row>
    <row r="196" spans="1:16" x14ac:dyDescent="0.3">
      <c r="A196" t="s">
        <v>133</v>
      </c>
      <c r="B196" t="s">
        <v>117</v>
      </c>
      <c r="C196">
        <v>136289</v>
      </c>
      <c r="D196">
        <v>78138</v>
      </c>
      <c r="E196">
        <v>576959</v>
      </c>
      <c r="F196">
        <v>1011</v>
      </c>
      <c r="G196">
        <v>9.5333333333333297</v>
      </c>
      <c r="H196">
        <v>135058</v>
      </c>
      <c r="I196">
        <v>60700</v>
      </c>
      <c r="J196">
        <v>564187</v>
      </c>
      <c r="K196">
        <f t="shared" si="12"/>
        <v>7.1458663581965929E-3</v>
      </c>
      <c r="L196">
        <f t="shared" si="13"/>
        <v>6.3518994283041901E-3</v>
      </c>
      <c r="M196">
        <f t="shared" si="14"/>
        <v>5.688042462313447E-3</v>
      </c>
      <c r="N196">
        <v>0</v>
      </c>
      <c r="O196">
        <v>-0.32963333333299999</v>
      </c>
      <c r="P196">
        <f t="shared" si="15"/>
        <v>1</v>
      </c>
    </row>
    <row r="197" spans="1:16" x14ac:dyDescent="0.3">
      <c r="A197" t="s">
        <v>133</v>
      </c>
      <c r="B197" t="s">
        <v>118</v>
      </c>
      <c r="C197">
        <v>136732</v>
      </c>
      <c r="D197">
        <v>78562</v>
      </c>
      <c r="E197">
        <v>581934</v>
      </c>
      <c r="F197">
        <v>1012</v>
      </c>
      <c r="G197">
        <v>9.06666666666667</v>
      </c>
      <c r="H197">
        <v>135343</v>
      </c>
      <c r="I197">
        <v>60879</v>
      </c>
      <c r="J197">
        <v>568783</v>
      </c>
      <c r="K197">
        <f t="shared" si="12"/>
        <v>8.1462352021581495E-3</v>
      </c>
      <c r="L197">
        <f t="shared" si="13"/>
        <v>5.2489599628745467E-3</v>
      </c>
      <c r="M197">
        <f t="shared" si="14"/>
        <v>5.4672533599226204E-3</v>
      </c>
      <c r="N197">
        <v>0</v>
      </c>
      <c r="O197">
        <v>-0.32879999999999998</v>
      </c>
      <c r="P197">
        <f t="shared" si="15"/>
        <v>1</v>
      </c>
    </row>
    <row r="198" spans="1:16" x14ac:dyDescent="0.3">
      <c r="A198" t="s">
        <v>133</v>
      </c>
      <c r="B198" t="s">
        <v>119</v>
      </c>
      <c r="C198">
        <v>136841</v>
      </c>
      <c r="D198">
        <v>79363</v>
      </c>
      <c r="E198">
        <v>585024</v>
      </c>
      <c r="F198">
        <v>1016</v>
      </c>
      <c r="G198">
        <v>9.1999999999999993</v>
      </c>
      <c r="H198">
        <v>135288</v>
      </c>
      <c r="I198">
        <v>61007</v>
      </c>
      <c r="J198">
        <v>569382</v>
      </c>
      <c r="K198">
        <f t="shared" si="12"/>
        <v>1.0531257087500858E-3</v>
      </c>
      <c r="L198">
        <f t="shared" si="13"/>
        <v>4.5713007294084437E-3</v>
      </c>
      <c r="M198">
        <f t="shared" si="14"/>
        <v>5.2044509969808731E-3</v>
      </c>
      <c r="N198">
        <v>0</v>
      </c>
      <c r="O198">
        <v>-0.32829999999999998</v>
      </c>
      <c r="P198">
        <f t="shared" si="15"/>
        <v>1</v>
      </c>
    </row>
    <row r="199" spans="1:16" x14ac:dyDescent="0.3">
      <c r="A199" t="s">
        <v>133</v>
      </c>
      <c r="B199" t="s">
        <v>120</v>
      </c>
      <c r="C199">
        <v>137233</v>
      </c>
      <c r="D199">
        <v>80001</v>
      </c>
      <c r="E199">
        <v>587880</v>
      </c>
      <c r="F199">
        <v>1018</v>
      </c>
      <c r="G199">
        <v>9.06666666666667</v>
      </c>
      <c r="H199">
        <v>135641</v>
      </c>
      <c r="I199">
        <v>61203</v>
      </c>
      <c r="J199">
        <v>570736</v>
      </c>
      <c r="K199">
        <f t="shared" si="12"/>
        <v>2.3780168674106313E-3</v>
      </c>
      <c r="L199">
        <f t="shared" si="13"/>
        <v>4.3527469885624491E-3</v>
      </c>
      <c r="M199">
        <f t="shared" si="14"/>
        <v>4.8653340837183385E-3</v>
      </c>
      <c r="N199">
        <v>0</v>
      </c>
      <c r="O199">
        <v>-0.32523333333299997</v>
      </c>
      <c r="P199">
        <f t="shared" si="15"/>
        <v>1</v>
      </c>
    </row>
    <row r="200" spans="1:16" x14ac:dyDescent="0.3">
      <c r="A200" t="s">
        <v>133</v>
      </c>
      <c r="B200" t="s">
        <v>121</v>
      </c>
      <c r="C200">
        <v>137451</v>
      </c>
      <c r="D200">
        <v>80660</v>
      </c>
      <c r="E200">
        <v>592206</v>
      </c>
      <c r="F200">
        <v>1022</v>
      </c>
      <c r="G200">
        <v>9</v>
      </c>
      <c r="H200">
        <v>135882</v>
      </c>
      <c r="I200">
        <v>61427</v>
      </c>
      <c r="J200">
        <v>573095</v>
      </c>
      <c r="K200">
        <f t="shared" si="12"/>
        <v>4.1332595105267583E-3</v>
      </c>
      <c r="L200">
        <f t="shared" si="13"/>
        <v>3.7530474051347246E-3</v>
      </c>
      <c r="M200">
        <f t="shared" si="14"/>
        <v>4.2635533802989319E-3</v>
      </c>
      <c r="N200">
        <v>0</v>
      </c>
      <c r="O200">
        <v>-0.31950000000000001</v>
      </c>
      <c r="P200">
        <f t="shared" si="15"/>
        <v>1</v>
      </c>
    </row>
    <row r="201" spans="1:16" x14ac:dyDescent="0.3">
      <c r="A201" t="s">
        <v>133</v>
      </c>
      <c r="B201" t="s">
        <v>122</v>
      </c>
      <c r="C201">
        <v>138171</v>
      </c>
      <c r="D201">
        <v>81483</v>
      </c>
      <c r="E201">
        <v>597300</v>
      </c>
      <c r="F201">
        <v>1024</v>
      </c>
      <c r="G201">
        <v>8.8333333333333393</v>
      </c>
      <c r="H201">
        <v>136773</v>
      </c>
      <c r="I201">
        <v>61510</v>
      </c>
      <c r="J201">
        <v>576564</v>
      </c>
      <c r="K201">
        <f t="shared" si="12"/>
        <v>6.0530976539666199E-3</v>
      </c>
      <c r="L201">
        <f t="shared" si="13"/>
        <v>4.1291025502368569E-3</v>
      </c>
      <c r="M201">
        <f t="shared" si="14"/>
        <v>3.3173237510629081E-3</v>
      </c>
      <c r="N201">
        <v>0</v>
      </c>
      <c r="O201">
        <v>-0.31533333333300001</v>
      </c>
      <c r="P201">
        <f t="shared" si="15"/>
        <v>1</v>
      </c>
    </row>
    <row r="202" spans="1:16" x14ac:dyDescent="0.3">
      <c r="A202" t="s">
        <v>133</v>
      </c>
      <c r="B202" t="s">
        <v>123</v>
      </c>
      <c r="C202">
        <v>138817</v>
      </c>
      <c r="D202">
        <v>83435</v>
      </c>
      <c r="E202">
        <v>602638</v>
      </c>
      <c r="F202">
        <v>1028</v>
      </c>
      <c r="G202">
        <v>8.6666666666666607</v>
      </c>
      <c r="H202">
        <v>137177</v>
      </c>
      <c r="I202">
        <v>61857</v>
      </c>
      <c r="J202">
        <v>579532</v>
      </c>
      <c r="K202">
        <f t="shared" si="12"/>
        <v>5.1477372850195291E-3</v>
      </c>
      <c r="L202">
        <f t="shared" si="13"/>
        <v>3.9580247362559278E-3</v>
      </c>
      <c r="M202">
        <f t="shared" si="14"/>
        <v>2.8831836387780501E-3</v>
      </c>
      <c r="N202">
        <v>1</v>
      </c>
      <c r="O202">
        <v>-0.30853333333299998</v>
      </c>
      <c r="P202">
        <f t="shared" si="15"/>
        <v>1</v>
      </c>
    </row>
    <row r="203" spans="1:16" x14ac:dyDescent="0.3">
      <c r="A203" t="s">
        <v>133</v>
      </c>
      <c r="B203" t="s">
        <v>124</v>
      </c>
      <c r="C203">
        <v>139619</v>
      </c>
      <c r="D203">
        <v>84165</v>
      </c>
      <c r="E203">
        <v>605984</v>
      </c>
      <c r="F203">
        <v>1031</v>
      </c>
      <c r="G203">
        <v>8.5</v>
      </c>
      <c r="H203">
        <v>137831</v>
      </c>
      <c r="I203">
        <v>62089</v>
      </c>
      <c r="J203">
        <v>581232</v>
      </c>
      <c r="K203">
        <f t="shared" si="12"/>
        <v>2.9334014342607484E-3</v>
      </c>
      <c r="L203">
        <f t="shared" si="13"/>
        <v>2.7342018187017925E-3</v>
      </c>
      <c r="M203">
        <f t="shared" si="14"/>
        <v>-5.8345235142488799E-3</v>
      </c>
      <c r="N203">
        <v>1</v>
      </c>
      <c r="O203">
        <v>-0.31709999999999999</v>
      </c>
      <c r="P203">
        <f t="shared" si="15"/>
        <v>1</v>
      </c>
    </row>
    <row r="204" spans="1:16" x14ac:dyDescent="0.3">
      <c r="A204" t="s">
        <v>133</v>
      </c>
      <c r="B204" t="s">
        <v>125</v>
      </c>
      <c r="C204">
        <v>140568</v>
      </c>
      <c r="D204">
        <v>84338</v>
      </c>
      <c r="E204">
        <v>608584</v>
      </c>
      <c r="F204">
        <v>1034</v>
      </c>
      <c r="G204">
        <v>8.4666666666666703</v>
      </c>
      <c r="H204">
        <v>138595</v>
      </c>
      <c r="I204">
        <v>62381</v>
      </c>
      <c r="J204">
        <v>582117</v>
      </c>
      <c r="K204">
        <f t="shared" si="12"/>
        <v>1.5226277975059874E-3</v>
      </c>
      <c r="L204">
        <f t="shared" si="13"/>
        <v>-1.0205604352847107E-2</v>
      </c>
      <c r="M204">
        <f t="shared" si="14"/>
        <v>-2.5713537652300143E-2</v>
      </c>
      <c r="N204">
        <v>1</v>
      </c>
      <c r="O204">
        <v>-0.39673333333299998</v>
      </c>
      <c r="P204">
        <f t="shared" si="15"/>
        <v>1</v>
      </c>
    </row>
    <row r="205" spans="1:16" x14ac:dyDescent="0.3">
      <c r="A205" t="s">
        <v>133</v>
      </c>
      <c r="B205" t="s">
        <v>126</v>
      </c>
      <c r="C205">
        <v>141310</v>
      </c>
      <c r="D205">
        <v>84315</v>
      </c>
      <c r="E205">
        <v>609740</v>
      </c>
      <c r="F205">
        <v>1038</v>
      </c>
      <c r="G205">
        <v>8.2333333333333307</v>
      </c>
      <c r="H205">
        <v>139127</v>
      </c>
      <c r="I205">
        <v>62588</v>
      </c>
      <c r="J205">
        <v>580961</v>
      </c>
      <c r="K205">
        <f t="shared" si="12"/>
        <v>-1.9858550772439217E-3</v>
      </c>
      <c r="L205">
        <f t="shared" si="13"/>
        <v>-3.8239119701017427E-2</v>
      </c>
      <c r="M205">
        <f t="shared" si="14"/>
        <v>-2.1313246688481335E-4</v>
      </c>
      <c r="N205">
        <v>1</v>
      </c>
      <c r="O205">
        <v>-0.40296666666699998</v>
      </c>
      <c r="P205">
        <f t="shared" si="15"/>
        <v>1</v>
      </c>
    </row>
    <row r="206" spans="1:16" x14ac:dyDescent="0.3">
      <c r="A206" t="s">
        <v>133</v>
      </c>
      <c r="B206" t="s">
        <v>127</v>
      </c>
      <c r="C206">
        <v>140620</v>
      </c>
      <c r="D206">
        <v>81700</v>
      </c>
      <c r="E206">
        <v>580233</v>
      </c>
      <c r="F206">
        <v>1049</v>
      </c>
      <c r="G206">
        <v>7.7666666666666702</v>
      </c>
      <c r="H206">
        <v>135237</v>
      </c>
      <c r="I206">
        <v>57680</v>
      </c>
      <c r="J206">
        <v>546890</v>
      </c>
      <c r="K206">
        <f t="shared" si="12"/>
        <v>-5.8645933203777881E-2</v>
      </c>
      <c r="L206">
        <f t="shared" si="13"/>
        <v>-1.9146131974947967E-3</v>
      </c>
      <c r="M206">
        <f t="shared" si="14"/>
        <v>-3.0122736283803462E-3</v>
      </c>
      <c r="N206">
        <v>1</v>
      </c>
      <c r="O206">
        <v>-0.40550000000000003</v>
      </c>
      <c r="P206">
        <f t="shared" si="15"/>
        <v>1</v>
      </c>
    </row>
    <row r="207" spans="1:16" x14ac:dyDescent="0.3">
      <c r="A207" t="s">
        <v>133</v>
      </c>
      <c r="B207" t="s">
        <v>128</v>
      </c>
      <c r="C207">
        <v>136953</v>
      </c>
      <c r="D207">
        <v>70920</v>
      </c>
      <c r="E207">
        <v>515406</v>
      </c>
      <c r="F207">
        <v>1077</v>
      </c>
      <c r="G207">
        <v>7.1666666666666696</v>
      </c>
      <c r="H207">
        <v>121803</v>
      </c>
      <c r="I207">
        <v>50341</v>
      </c>
      <c r="J207">
        <v>473049</v>
      </c>
      <c r="K207">
        <f t="shared" si="12"/>
        <v>-0.13501983945583207</v>
      </c>
      <c r="L207">
        <f t="shared" si="13"/>
        <v>-5.1083889260858332E-3</v>
      </c>
      <c r="M207">
        <f t="shared" si="14"/>
        <v>-4.0032194721538652E-3</v>
      </c>
      <c r="N207">
        <v>1</v>
      </c>
      <c r="O207">
        <v>-0.30066666666699998</v>
      </c>
      <c r="P207">
        <f t="shared" si="15"/>
        <v>1</v>
      </c>
    </row>
    <row r="208" spans="1:16" x14ac:dyDescent="0.3">
      <c r="A208" t="s">
        <v>133</v>
      </c>
      <c r="B208" t="s">
        <v>129</v>
      </c>
      <c r="C208">
        <v>142724</v>
      </c>
      <c r="D208">
        <v>87999</v>
      </c>
      <c r="E208">
        <v>593490</v>
      </c>
      <c r="F208">
        <v>1047</v>
      </c>
      <c r="G208">
        <v>9.13333333333334</v>
      </c>
      <c r="H208">
        <v>139579</v>
      </c>
      <c r="I208">
        <v>60761</v>
      </c>
      <c r="J208">
        <v>560353</v>
      </c>
      <c r="K208">
        <f t="shared" si="12"/>
        <v>0.18455593395187392</v>
      </c>
      <c r="L208">
        <f t="shared" si="13"/>
        <v>-5.8890223882963064E-3</v>
      </c>
      <c r="M208">
        <f t="shared" si="14"/>
        <v>-5.1083889260858332E-3</v>
      </c>
      <c r="N208">
        <v>0</v>
      </c>
      <c r="O208">
        <v>-0.47173333333299999</v>
      </c>
      <c r="P208">
        <f t="shared" si="15"/>
        <v>1</v>
      </c>
    </row>
    <row r="209" spans="1:16" x14ac:dyDescent="0.3">
      <c r="A209" t="s">
        <v>133</v>
      </c>
      <c r="B209" t="s">
        <v>130</v>
      </c>
      <c r="C209">
        <v>144123</v>
      </c>
      <c r="D209">
        <v>81019</v>
      </c>
      <c r="E209">
        <v>588053</v>
      </c>
      <c r="F209">
        <v>1053</v>
      </c>
      <c r="G209">
        <v>8.13333333333334</v>
      </c>
      <c r="H209">
        <v>139158</v>
      </c>
      <c r="I209">
        <v>59128</v>
      </c>
      <c r="J209">
        <v>552258</v>
      </c>
      <c r="K209">
        <f t="shared" ref="K209" si="16">(J209-J208)/J208</f>
        <v>-1.4446250845449208E-2</v>
      </c>
      <c r="L209">
        <f t="shared" si="13"/>
        <v>1.1696614550197548E-2</v>
      </c>
      <c r="M209">
        <f t="shared" si="14"/>
        <v>-5.8890223882963064E-3</v>
      </c>
      <c r="N209">
        <v>0</v>
      </c>
      <c r="O209">
        <v>-0.52270000000000005</v>
      </c>
      <c r="P209">
        <f t="shared" si="15"/>
        <v>1</v>
      </c>
    </row>
    <row r="210" spans="1:16" hidden="1" x14ac:dyDescent="0.3">
      <c r="A210" t="s">
        <v>134</v>
      </c>
      <c r="B210" t="s">
        <v>27</v>
      </c>
      <c r="C210">
        <v>42318</v>
      </c>
      <c r="D210">
        <v>239328</v>
      </c>
      <c r="E210">
        <v>2393897</v>
      </c>
      <c r="F210">
        <v>637.85616561656195</v>
      </c>
      <c r="G210">
        <v>11.233333333333301</v>
      </c>
      <c r="N210">
        <v>0</v>
      </c>
      <c r="O210">
        <v>9.7433333333299998</v>
      </c>
    </row>
    <row r="211" spans="1:16" hidden="1" x14ac:dyDescent="0.3">
      <c r="A211" t="s">
        <v>134</v>
      </c>
      <c r="B211" t="s">
        <v>28</v>
      </c>
      <c r="C211">
        <v>426569</v>
      </c>
      <c r="D211">
        <v>244322</v>
      </c>
      <c r="E211">
        <v>2446814</v>
      </c>
      <c r="F211">
        <v>641.25380738073795</v>
      </c>
      <c r="G211">
        <v>11.1</v>
      </c>
      <c r="N211">
        <v>0</v>
      </c>
      <c r="O211">
        <v>10.7866666667</v>
      </c>
    </row>
    <row r="212" spans="1:16" hidden="1" x14ac:dyDescent="0.3">
      <c r="A212" t="s">
        <v>134</v>
      </c>
      <c r="B212" t="s">
        <v>29</v>
      </c>
      <c r="C212">
        <v>431415</v>
      </c>
      <c r="D212">
        <v>237352</v>
      </c>
      <c r="E212">
        <v>2499179</v>
      </c>
      <c r="F212">
        <v>644.65144914491498</v>
      </c>
      <c r="G212">
        <v>11.1666666666667</v>
      </c>
      <c r="N212">
        <v>0</v>
      </c>
      <c r="O212">
        <v>10.61</v>
      </c>
    </row>
    <row r="213" spans="1:16" hidden="1" x14ac:dyDescent="0.3">
      <c r="A213" t="s">
        <v>134</v>
      </c>
      <c r="B213" t="s">
        <v>30</v>
      </c>
      <c r="C213">
        <v>441815</v>
      </c>
      <c r="D213">
        <v>240399</v>
      </c>
      <c r="E213">
        <v>2558386</v>
      </c>
      <c r="F213">
        <v>648.04909090909098</v>
      </c>
      <c r="G213">
        <v>11.1</v>
      </c>
      <c r="N213">
        <v>1</v>
      </c>
      <c r="O213">
        <v>10.686666666700001</v>
      </c>
    </row>
    <row r="214" spans="1:16" hidden="1" x14ac:dyDescent="0.3">
      <c r="A214" t="s">
        <v>134</v>
      </c>
      <c r="B214" t="s">
        <v>31</v>
      </c>
      <c r="C214">
        <v>450061</v>
      </c>
      <c r="D214">
        <v>247767</v>
      </c>
      <c r="E214">
        <v>2581563</v>
      </c>
      <c r="F214">
        <v>681</v>
      </c>
      <c r="G214">
        <v>11</v>
      </c>
      <c r="H214">
        <v>706086</v>
      </c>
      <c r="I214">
        <v>41076</v>
      </c>
      <c r="J214">
        <v>3792888</v>
      </c>
      <c r="N214">
        <v>1</v>
      </c>
      <c r="O214">
        <v>9.9499999999999993</v>
      </c>
      <c r="P214">
        <f t="shared" ref="P214:P277" si="17">IF(O214&lt;1,1,0)</f>
        <v>0</v>
      </c>
    </row>
    <row r="215" spans="1:16" hidden="1" x14ac:dyDescent="0.3">
      <c r="A215" t="s">
        <v>134</v>
      </c>
      <c r="B215" t="s">
        <v>32</v>
      </c>
      <c r="C215">
        <v>458059</v>
      </c>
      <c r="D215">
        <v>248749</v>
      </c>
      <c r="E215">
        <v>2611277</v>
      </c>
      <c r="F215">
        <v>688</v>
      </c>
      <c r="G215">
        <v>11.3</v>
      </c>
      <c r="H215">
        <v>704064</v>
      </c>
      <c r="I215">
        <v>413489</v>
      </c>
      <c r="J215">
        <v>3795479</v>
      </c>
      <c r="K215">
        <f>(J215-J214)/J215</f>
        <v>6.8265428421551005E-4</v>
      </c>
      <c r="N215">
        <v>1</v>
      </c>
      <c r="O215">
        <v>9.1033333333299993</v>
      </c>
      <c r="P215">
        <f t="shared" si="17"/>
        <v>0</v>
      </c>
    </row>
    <row r="216" spans="1:16" hidden="1" x14ac:dyDescent="0.3">
      <c r="A216" t="s">
        <v>134</v>
      </c>
      <c r="B216" t="s">
        <v>33</v>
      </c>
      <c r="C216">
        <v>463012</v>
      </c>
      <c r="D216">
        <v>247701</v>
      </c>
      <c r="E216">
        <v>2629422</v>
      </c>
      <c r="F216">
        <v>692</v>
      </c>
      <c r="G216">
        <v>11.1</v>
      </c>
      <c r="H216">
        <v>707447</v>
      </c>
      <c r="I216">
        <v>415449</v>
      </c>
      <c r="J216">
        <v>3801371</v>
      </c>
      <c r="K216">
        <f t="shared" ref="K216:K279" si="18">(J216-J215)/J216</f>
        <v>1.5499671039738031E-3</v>
      </c>
      <c r="L216">
        <f>AVERAGE(K214:K218)</f>
        <v>6.8932422065067064E-4</v>
      </c>
      <c r="N216">
        <v>1</v>
      </c>
      <c r="O216">
        <v>8.6666666666700003</v>
      </c>
      <c r="P216">
        <f t="shared" si="17"/>
        <v>0</v>
      </c>
    </row>
    <row r="217" spans="1:16" hidden="1" x14ac:dyDescent="0.3">
      <c r="A217" t="s">
        <v>134</v>
      </c>
      <c r="B217" t="s">
        <v>34</v>
      </c>
      <c r="C217">
        <v>471328</v>
      </c>
      <c r="D217">
        <v>257722</v>
      </c>
      <c r="E217">
        <v>2633942</v>
      </c>
      <c r="F217">
        <v>695</v>
      </c>
      <c r="G217">
        <v>11.2</v>
      </c>
      <c r="H217">
        <v>707446</v>
      </c>
      <c r="I217">
        <v>417494</v>
      </c>
      <c r="J217">
        <v>3790119</v>
      </c>
      <c r="K217">
        <f t="shared" si="18"/>
        <v>-2.9687722206083768E-3</v>
      </c>
      <c r="L217">
        <f t="shared" ref="L217:L280" si="19">AVERAGE(K215:K219)</f>
        <v>-1.7745102709418288</v>
      </c>
      <c r="M217">
        <f>AVERAGE(K214:K220)</f>
        <v>-1.4776858228711423</v>
      </c>
      <c r="N217">
        <v>1</v>
      </c>
      <c r="O217">
        <v>7.56</v>
      </c>
      <c r="P217">
        <f t="shared" si="17"/>
        <v>0</v>
      </c>
    </row>
    <row r="218" spans="1:16" hidden="1" x14ac:dyDescent="0.3">
      <c r="A218" t="s">
        <v>134</v>
      </c>
      <c r="B218" t="s">
        <v>35</v>
      </c>
      <c r="C218">
        <v>479517</v>
      </c>
      <c r="D218">
        <v>274102</v>
      </c>
      <c r="E218">
        <v>2673267</v>
      </c>
      <c r="F218">
        <v>703</v>
      </c>
      <c r="G218">
        <v>11.266666666666699</v>
      </c>
      <c r="H218">
        <v>707307</v>
      </c>
      <c r="I218">
        <v>420864</v>
      </c>
      <c r="J218">
        <v>3803406</v>
      </c>
      <c r="K218">
        <f t="shared" si="18"/>
        <v>3.4934477150217465E-3</v>
      </c>
      <c r="L218">
        <f t="shared" si="19"/>
        <v>-1.7733595183022139</v>
      </c>
      <c r="M218">
        <f t="shared" ref="M218:M281" si="20">AVERAGE(K215:K221)</f>
        <v>-1.1377719320561981</v>
      </c>
      <c r="N218">
        <v>1</v>
      </c>
      <c r="O218">
        <v>7.34</v>
      </c>
      <c r="P218">
        <f t="shared" si="17"/>
        <v>0</v>
      </c>
    </row>
    <row r="219" spans="1:16" hidden="1" x14ac:dyDescent="0.3">
      <c r="A219" t="s">
        <v>134</v>
      </c>
      <c r="B219" t="s">
        <v>36</v>
      </c>
      <c r="C219">
        <v>481672</v>
      </c>
      <c r="D219">
        <v>273152</v>
      </c>
      <c r="E219">
        <v>2712446</v>
      </c>
      <c r="F219">
        <v>704</v>
      </c>
      <c r="G219">
        <v>11.4</v>
      </c>
      <c r="H219">
        <v>706961</v>
      </c>
      <c r="I219">
        <v>429951</v>
      </c>
      <c r="J219">
        <v>385143</v>
      </c>
      <c r="K219">
        <f t="shared" si="18"/>
        <v>-8.8753086515917463</v>
      </c>
      <c r="L219">
        <f t="shared" si="19"/>
        <v>-1.5933272291563154</v>
      </c>
      <c r="M219">
        <f t="shared" si="20"/>
        <v>-1.138767368248859</v>
      </c>
      <c r="N219">
        <v>0</v>
      </c>
      <c r="O219">
        <v>6.9466666666699997</v>
      </c>
      <c r="P219">
        <f t="shared" si="17"/>
        <v>0</v>
      </c>
    </row>
    <row r="220" spans="1:16" hidden="1" x14ac:dyDescent="0.3">
      <c r="A220" t="s">
        <v>134</v>
      </c>
      <c r="B220" t="s">
        <v>37</v>
      </c>
      <c r="C220">
        <v>488093</v>
      </c>
      <c r="D220">
        <v>286597</v>
      </c>
      <c r="E220">
        <v>2751404</v>
      </c>
      <c r="F220">
        <v>71</v>
      </c>
      <c r="G220">
        <v>11</v>
      </c>
      <c r="H220">
        <v>706655</v>
      </c>
      <c r="I220">
        <v>435084</v>
      </c>
      <c r="J220">
        <v>387638</v>
      </c>
      <c r="K220">
        <f t="shared" si="18"/>
        <v>6.4364174822901781E-3</v>
      </c>
      <c r="L220">
        <f t="shared" si="19"/>
        <v>-1.5939905545250759</v>
      </c>
      <c r="M220">
        <f t="shared" si="20"/>
        <v>-1.1382291846600026</v>
      </c>
      <c r="N220">
        <v>0</v>
      </c>
      <c r="O220">
        <v>6.81</v>
      </c>
      <c r="P220">
        <f t="shared" si="17"/>
        <v>0</v>
      </c>
    </row>
    <row r="221" spans="1:16" hidden="1" x14ac:dyDescent="0.3">
      <c r="A221" t="s">
        <v>134</v>
      </c>
      <c r="B221" t="s">
        <v>38</v>
      </c>
      <c r="C221">
        <v>482318</v>
      </c>
      <c r="D221">
        <v>288929</v>
      </c>
      <c r="E221">
        <v>2796042</v>
      </c>
      <c r="F221">
        <v>709</v>
      </c>
      <c r="G221">
        <v>11.3</v>
      </c>
      <c r="H221">
        <v>707224</v>
      </c>
      <c r="I221">
        <v>440107</v>
      </c>
      <c r="J221">
        <v>3943876</v>
      </c>
      <c r="K221">
        <f t="shared" si="18"/>
        <v>0.90171141283346634</v>
      </c>
      <c r="L221">
        <f t="shared" si="19"/>
        <v>-1.5936257936228864</v>
      </c>
      <c r="M221">
        <f t="shared" si="20"/>
        <v>-1.1376489439033419</v>
      </c>
      <c r="N221">
        <v>1</v>
      </c>
      <c r="O221">
        <v>6.4066666666699996</v>
      </c>
      <c r="P221">
        <f t="shared" si="17"/>
        <v>0</v>
      </c>
    </row>
    <row r="222" spans="1:16" hidden="1" x14ac:dyDescent="0.3">
      <c r="A222" t="s">
        <v>134</v>
      </c>
      <c r="B222" t="s">
        <v>39</v>
      </c>
      <c r="C222">
        <v>49425</v>
      </c>
      <c r="D222">
        <v>362948</v>
      </c>
      <c r="E222">
        <v>2811853</v>
      </c>
      <c r="F222">
        <v>717</v>
      </c>
      <c r="G222">
        <v>11.1</v>
      </c>
      <c r="H222">
        <v>715994</v>
      </c>
      <c r="I222">
        <v>44039</v>
      </c>
      <c r="J222">
        <v>3919242</v>
      </c>
      <c r="K222">
        <f t="shared" si="18"/>
        <v>-6.2853990644109242E-3</v>
      </c>
      <c r="L222">
        <f t="shared" si="19"/>
        <v>0.1816545193106664</v>
      </c>
      <c r="M222">
        <f t="shared" si="20"/>
        <v>-1.1388084171533899</v>
      </c>
      <c r="N222">
        <v>1</v>
      </c>
      <c r="O222">
        <v>5.9466666666699997</v>
      </c>
      <c r="P222">
        <f t="shared" si="17"/>
        <v>0</v>
      </c>
    </row>
    <row r="223" spans="1:16" hidden="1" x14ac:dyDescent="0.3">
      <c r="A223" t="s">
        <v>134</v>
      </c>
      <c r="B223" t="s">
        <v>40</v>
      </c>
      <c r="C223">
        <v>499289</v>
      </c>
      <c r="D223">
        <v>372873</v>
      </c>
      <c r="E223">
        <v>2848788</v>
      </c>
      <c r="F223">
        <v>723</v>
      </c>
      <c r="G223">
        <v>11.5</v>
      </c>
      <c r="H223">
        <v>719044</v>
      </c>
      <c r="I223">
        <v>444034</v>
      </c>
      <c r="J223">
        <v>3940193</v>
      </c>
      <c r="K223">
        <f t="shared" si="18"/>
        <v>5.3172522259696412E-3</v>
      </c>
      <c r="L223">
        <f t="shared" si="19"/>
        <v>0.17944266280714555</v>
      </c>
      <c r="M223">
        <f t="shared" si="20"/>
        <v>0.1300445046134209</v>
      </c>
      <c r="N223">
        <v>1</v>
      </c>
      <c r="O223">
        <v>5.15333333333</v>
      </c>
      <c r="P223">
        <f t="shared" si="17"/>
        <v>0</v>
      </c>
    </row>
    <row r="224" spans="1:16" hidden="1" x14ac:dyDescent="0.3">
      <c r="A224" t="s">
        <v>134</v>
      </c>
      <c r="B224" t="s">
        <v>41</v>
      </c>
      <c r="C224">
        <v>498091</v>
      </c>
      <c r="D224">
        <v>373193</v>
      </c>
      <c r="E224">
        <v>2850624</v>
      </c>
      <c r="F224">
        <v>723</v>
      </c>
      <c r="G224">
        <v>11.3</v>
      </c>
      <c r="H224">
        <v>72152</v>
      </c>
      <c r="I224">
        <v>445609</v>
      </c>
      <c r="J224">
        <v>3944504</v>
      </c>
      <c r="K224">
        <f t="shared" si="18"/>
        <v>1.092913076016655E-3</v>
      </c>
      <c r="L224">
        <f t="shared" si="19"/>
        <v>4.3274039563793841E-4</v>
      </c>
      <c r="M224">
        <f t="shared" si="20"/>
        <v>0.12962551928154656</v>
      </c>
      <c r="N224">
        <v>1</v>
      </c>
      <c r="O224">
        <v>4.9133333333299998</v>
      </c>
      <c r="P224">
        <f t="shared" si="17"/>
        <v>0</v>
      </c>
    </row>
    <row r="225" spans="1:16" hidden="1" x14ac:dyDescent="0.3">
      <c r="A225" t="s">
        <v>134</v>
      </c>
      <c r="B225" t="s">
        <v>42</v>
      </c>
      <c r="C225">
        <v>50461</v>
      </c>
      <c r="D225">
        <v>392676</v>
      </c>
      <c r="E225">
        <v>2869237</v>
      </c>
      <c r="F225">
        <v>731</v>
      </c>
      <c r="G225">
        <v>11.4333333333333</v>
      </c>
      <c r="H225">
        <v>722138</v>
      </c>
      <c r="I225">
        <v>445226</v>
      </c>
      <c r="J225">
        <v>3926353</v>
      </c>
      <c r="K225">
        <f t="shared" si="18"/>
        <v>-4.6228650353139413E-3</v>
      </c>
      <c r="L225">
        <f t="shared" si="19"/>
        <v>2.3905242403540802E-3</v>
      </c>
      <c r="M225">
        <f t="shared" si="20"/>
        <v>2.0216940755475852E-3</v>
      </c>
      <c r="N225">
        <v>1</v>
      </c>
      <c r="O225">
        <v>3.9533333333299998</v>
      </c>
      <c r="P225">
        <f t="shared" si="17"/>
        <v>0</v>
      </c>
    </row>
    <row r="226" spans="1:16" x14ac:dyDescent="0.3">
      <c r="A226" t="s">
        <v>134</v>
      </c>
      <c r="B226" t="s">
        <v>43</v>
      </c>
      <c r="C226">
        <v>508017</v>
      </c>
      <c r="D226">
        <v>38122</v>
      </c>
      <c r="E226">
        <v>2889711</v>
      </c>
      <c r="F226">
        <v>731</v>
      </c>
      <c r="G226">
        <v>11.1</v>
      </c>
      <c r="H226">
        <v>726155</v>
      </c>
      <c r="I226">
        <v>448134</v>
      </c>
      <c r="J226">
        <v>3952685</v>
      </c>
      <c r="K226">
        <f t="shared" si="18"/>
        <v>6.6618007759282616E-3</v>
      </c>
      <c r="L226">
        <f t="shared" si="19"/>
        <v>3.0240010734548755E-3</v>
      </c>
      <c r="M226">
        <f t="shared" si="20"/>
        <v>-1.2625300420829022</v>
      </c>
      <c r="N226">
        <v>1</v>
      </c>
      <c r="O226">
        <v>3.0907333333300002</v>
      </c>
      <c r="P226">
        <f t="shared" si="17"/>
        <v>0</v>
      </c>
    </row>
    <row r="227" spans="1:16" x14ac:dyDescent="0.3">
      <c r="A227" t="s">
        <v>134</v>
      </c>
      <c r="B227" t="s">
        <v>44</v>
      </c>
      <c r="C227">
        <v>510097</v>
      </c>
      <c r="D227">
        <v>381581</v>
      </c>
      <c r="E227">
        <v>2906485</v>
      </c>
      <c r="F227">
        <v>733</v>
      </c>
      <c r="G227">
        <v>11.0666666666667</v>
      </c>
      <c r="H227">
        <v>725306</v>
      </c>
      <c r="I227">
        <v>451141</v>
      </c>
      <c r="J227">
        <v>3966582</v>
      </c>
      <c r="K227">
        <f t="shared" si="18"/>
        <v>3.5035201591697841E-3</v>
      </c>
      <c r="L227">
        <f t="shared" si="19"/>
        <v>-1.7688240919764602</v>
      </c>
      <c r="M227">
        <f t="shared" si="20"/>
        <v>-1.134552373625997</v>
      </c>
      <c r="N227">
        <v>0</v>
      </c>
      <c r="O227">
        <v>2.6340666666699999</v>
      </c>
      <c r="P227">
        <f t="shared" si="17"/>
        <v>0</v>
      </c>
    </row>
    <row r="228" spans="1:16" x14ac:dyDescent="0.3">
      <c r="A228" t="s">
        <v>134</v>
      </c>
      <c r="B228" t="s">
        <v>45</v>
      </c>
      <c r="C228">
        <v>516698</v>
      </c>
      <c r="D228">
        <v>38148</v>
      </c>
      <c r="E228">
        <v>2943339</v>
      </c>
      <c r="F228">
        <v>736</v>
      </c>
      <c r="G228">
        <v>10.9333333333333</v>
      </c>
      <c r="H228">
        <v>725195</v>
      </c>
      <c r="I228">
        <v>454603</v>
      </c>
      <c r="J228">
        <v>4000525</v>
      </c>
      <c r="K228">
        <f t="shared" si="18"/>
        <v>8.4846363914736194E-3</v>
      </c>
      <c r="L228">
        <f t="shared" si="19"/>
        <v>-1.5876673326845363</v>
      </c>
      <c r="M228">
        <f t="shared" si="20"/>
        <v>-1.1336711818110505</v>
      </c>
      <c r="N228">
        <v>0</v>
      </c>
      <c r="O228">
        <v>2.6993999999999998</v>
      </c>
      <c r="P228">
        <f t="shared" si="17"/>
        <v>0</v>
      </c>
    </row>
    <row r="229" spans="1:16" x14ac:dyDescent="0.3">
      <c r="A229" t="s">
        <v>134</v>
      </c>
      <c r="B229" t="s">
        <v>46</v>
      </c>
      <c r="C229">
        <v>527248</v>
      </c>
      <c r="D229">
        <v>378429</v>
      </c>
      <c r="E229">
        <v>2997759</v>
      </c>
      <c r="F229">
        <v>739</v>
      </c>
      <c r="G229">
        <v>10.6666666666667</v>
      </c>
      <c r="H229">
        <v>734728</v>
      </c>
      <c r="I229">
        <v>459636</v>
      </c>
      <c r="J229">
        <v>405809</v>
      </c>
      <c r="K229">
        <f t="shared" si="18"/>
        <v>-8.8581475521735591</v>
      </c>
      <c r="L229">
        <f t="shared" si="19"/>
        <v>-1.5875474416835935</v>
      </c>
      <c r="M229">
        <f t="shared" si="20"/>
        <v>-1.1321023702679534</v>
      </c>
      <c r="N229">
        <v>0</v>
      </c>
      <c r="O229">
        <v>3.4298000000000002</v>
      </c>
      <c r="P229">
        <f t="shared" si="17"/>
        <v>0</v>
      </c>
    </row>
    <row r="230" spans="1:16" x14ac:dyDescent="0.3">
      <c r="A230" t="s">
        <v>134</v>
      </c>
      <c r="B230" t="s">
        <v>47</v>
      </c>
      <c r="C230">
        <v>535551</v>
      </c>
      <c r="D230">
        <v>396203</v>
      </c>
      <c r="E230">
        <v>3040524</v>
      </c>
      <c r="F230">
        <v>741</v>
      </c>
      <c r="G230">
        <v>10.5666666666667</v>
      </c>
      <c r="H230">
        <v>745598</v>
      </c>
      <c r="I230">
        <v>463109</v>
      </c>
      <c r="J230">
        <v>4105755</v>
      </c>
      <c r="K230">
        <f t="shared" si="18"/>
        <v>0.90116093142430564</v>
      </c>
      <c r="L230">
        <f t="shared" si="19"/>
        <v>-1.5869763825621543</v>
      </c>
      <c r="M230">
        <f t="shared" si="20"/>
        <v>-2.3985754780832318</v>
      </c>
      <c r="N230">
        <v>0</v>
      </c>
      <c r="O230">
        <v>3.5423</v>
      </c>
      <c r="P230">
        <f t="shared" si="17"/>
        <v>0</v>
      </c>
    </row>
    <row r="231" spans="1:16" x14ac:dyDescent="0.3">
      <c r="A231" t="s">
        <v>134</v>
      </c>
      <c r="B231" t="s">
        <v>48</v>
      </c>
      <c r="C231">
        <v>542982</v>
      </c>
      <c r="D231">
        <v>397175</v>
      </c>
      <c r="E231">
        <v>308946</v>
      </c>
      <c r="F231">
        <v>747</v>
      </c>
      <c r="G231">
        <v>10.266666666666699</v>
      </c>
      <c r="H231">
        <v>748437</v>
      </c>
      <c r="I231">
        <v>467123</v>
      </c>
      <c r="J231">
        <v>4135786</v>
      </c>
      <c r="K231">
        <f t="shared" si="18"/>
        <v>7.2612557806424217E-3</v>
      </c>
      <c r="L231">
        <f t="shared" si="19"/>
        <v>-3.3604033006266532</v>
      </c>
      <c r="M231">
        <f t="shared" si="20"/>
        <v>-2.270423153786409</v>
      </c>
      <c r="N231">
        <v>0</v>
      </c>
      <c r="O231">
        <v>4.2629999999999999</v>
      </c>
      <c r="P231">
        <f t="shared" si="17"/>
        <v>0</v>
      </c>
    </row>
    <row r="232" spans="1:16" x14ac:dyDescent="0.3">
      <c r="A232" t="s">
        <v>134</v>
      </c>
      <c r="B232" t="s">
        <v>49</v>
      </c>
      <c r="C232">
        <v>557222</v>
      </c>
      <c r="D232">
        <v>388905</v>
      </c>
      <c r="E232">
        <v>3118231</v>
      </c>
      <c r="F232">
        <v>749</v>
      </c>
      <c r="G232">
        <v>9.9666666666666703</v>
      </c>
      <c r="H232">
        <v>757096</v>
      </c>
      <c r="I232">
        <v>471911</v>
      </c>
      <c r="J232">
        <v>4162253</v>
      </c>
      <c r="K232">
        <f t="shared" si="18"/>
        <v>6.3588157663649952E-3</v>
      </c>
      <c r="L232">
        <f t="shared" si="19"/>
        <v>-1.4086598321445556</v>
      </c>
      <c r="M232">
        <f t="shared" si="20"/>
        <v>-2.2720761619112206</v>
      </c>
      <c r="N232">
        <v>0</v>
      </c>
      <c r="O232">
        <v>4.7375999999999996</v>
      </c>
      <c r="P232">
        <f t="shared" si="17"/>
        <v>0</v>
      </c>
    </row>
    <row r="233" spans="1:16" x14ac:dyDescent="0.3">
      <c r="A233" t="s">
        <v>134</v>
      </c>
      <c r="B233" t="s">
        <v>50</v>
      </c>
      <c r="C233">
        <v>566198</v>
      </c>
      <c r="D233">
        <v>399966</v>
      </c>
      <c r="E233">
        <v>3183763</v>
      </c>
      <c r="F233">
        <v>754</v>
      </c>
      <c r="G233">
        <v>9.6</v>
      </c>
      <c r="H233">
        <v>758579</v>
      </c>
      <c r="I233">
        <v>478603</v>
      </c>
      <c r="J233">
        <v>422193</v>
      </c>
      <c r="K233">
        <f t="shared" si="18"/>
        <v>-8.8586499539310228</v>
      </c>
      <c r="L233">
        <f t="shared" si="19"/>
        <v>-1.5895093025258586</v>
      </c>
      <c r="M233">
        <f t="shared" si="20"/>
        <v>-1.0069601790863822</v>
      </c>
      <c r="N233">
        <v>0</v>
      </c>
      <c r="O233">
        <v>5.0241666666700002</v>
      </c>
      <c r="P233">
        <f t="shared" si="17"/>
        <v>0</v>
      </c>
    </row>
    <row r="234" spans="1:16" x14ac:dyDescent="0.3">
      <c r="A234" t="s">
        <v>134</v>
      </c>
      <c r="B234" t="s">
        <v>51</v>
      </c>
      <c r="C234">
        <v>584457</v>
      </c>
      <c r="D234">
        <v>393483</v>
      </c>
      <c r="E234">
        <v>3222179</v>
      </c>
      <c r="F234">
        <v>759</v>
      </c>
      <c r="G234">
        <v>9.3666666666666707</v>
      </c>
      <c r="H234">
        <v>789311</v>
      </c>
      <c r="I234">
        <v>483908</v>
      </c>
      <c r="J234">
        <v>4246124</v>
      </c>
      <c r="K234">
        <f t="shared" si="18"/>
        <v>0.9005697902369314</v>
      </c>
      <c r="L234">
        <f t="shared" si="19"/>
        <v>-1.5914286881619248</v>
      </c>
      <c r="M234">
        <f t="shared" si="20"/>
        <v>-1.1358415670664386</v>
      </c>
      <c r="N234">
        <v>1</v>
      </c>
      <c r="O234">
        <v>4.7450333333300003</v>
      </c>
      <c r="P234">
        <f t="shared" si="17"/>
        <v>0</v>
      </c>
    </row>
    <row r="235" spans="1:16" x14ac:dyDescent="0.3">
      <c r="A235" t="s">
        <v>134</v>
      </c>
      <c r="B235" t="s">
        <v>52</v>
      </c>
      <c r="C235">
        <v>594577</v>
      </c>
      <c r="D235">
        <v>393377</v>
      </c>
      <c r="E235">
        <v>3247755</v>
      </c>
      <c r="F235">
        <v>767</v>
      </c>
      <c r="G235">
        <v>9.1333333333333293</v>
      </c>
      <c r="H235">
        <v>789288</v>
      </c>
      <c r="I235">
        <v>48468</v>
      </c>
      <c r="J235">
        <v>4233059</v>
      </c>
      <c r="K235">
        <f t="shared" si="18"/>
        <v>-3.0864204822092013E-3</v>
      </c>
      <c r="L235">
        <f t="shared" si="19"/>
        <v>-1.5929022082024153</v>
      </c>
      <c r="M235">
        <f t="shared" si="20"/>
        <v>-1.1368511626123177</v>
      </c>
      <c r="N235">
        <v>1</v>
      </c>
      <c r="O235">
        <v>4.5907666666700004</v>
      </c>
      <c r="P235">
        <f t="shared" si="17"/>
        <v>0</v>
      </c>
    </row>
    <row r="236" spans="1:16" x14ac:dyDescent="0.3">
      <c r="A236" t="s">
        <v>134</v>
      </c>
      <c r="B236" t="s">
        <v>53</v>
      </c>
      <c r="C236">
        <v>601767</v>
      </c>
      <c r="D236">
        <v>402232</v>
      </c>
      <c r="E236">
        <v>3269733</v>
      </c>
      <c r="F236">
        <v>774</v>
      </c>
      <c r="G236">
        <v>9.0333333333333297</v>
      </c>
      <c r="H236">
        <v>792732</v>
      </c>
      <c r="I236">
        <v>483307</v>
      </c>
      <c r="J236">
        <v>4223195</v>
      </c>
      <c r="K236">
        <f t="shared" si="18"/>
        <v>-2.3356723996879139E-3</v>
      </c>
      <c r="L236">
        <f t="shared" si="19"/>
        <v>0.17886659997568732</v>
      </c>
      <c r="M236">
        <f t="shared" si="20"/>
        <v>-1.1372052601508398</v>
      </c>
      <c r="N236">
        <v>1</v>
      </c>
      <c r="O236">
        <v>4.2678333333299996</v>
      </c>
      <c r="P236">
        <f t="shared" si="17"/>
        <v>0</v>
      </c>
    </row>
    <row r="237" spans="1:16" x14ac:dyDescent="0.3">
      <c r="A237" t="s">
        <v>134</v>
      </c>
      <c r="B237" t="s">
        <v>54</v>
      </c>
      <c r="C237">
        <v>618789</v>
      </c>
      <c r="D237">
        <v>407108</v>
      </c>
      <c r="E237">
        <v>3297168</v>
      </c>
      <c r="F237">
        <v>782</v>
      </c>
      <c r="G237">
        <v>8.8666666666666707</v>
      </c>
      <c r="H237">
        <v>804102</v>
      </c>
      <c r="I237">
        <v>481854</v>
      </c>
      <c r="J237">
        <v>4218939</v>
      </c>
      <c r="K237">
        <f t="shared" si="18"/>
        <v>-1.0087844360868929E-3</v>
      </c>
      <c r="L237">
        <f t="shared" si="19"/>
        <v>-4.7133147235687417E-4</v>
      </c>
      <c r="M237">
        <f t="shared" si="20"/>
        <v>0.12863416829984134</v>
      </c>
      <c r="N237">
        <v>1</v>
      </c>
      <c r="O237">
        <v>3.4434999999999998</v>
      </c>
      <c r="P237">
        <f t="shared" si="17"/>
        <v>0</v>
      </c>
    </row>
    <row r="238" spans="1:16" x14ac:dyDescent="0.3">
      <c r="A238" t="s">
        <v>134</v>
      </c>
      <c r="B238" t="s">
        <v>55</v>
      </c>
      <c r="C238">
        <v>617755</v>
      </c>
      <c r="D238">
        <v>406562</v>
      </c>
      <c r="E238">
        <v>3331059</v>
      </c>
      <c r="F238">
        <v>789</v>
      </c>
      <c r="G238">
        <v>8.5333333333333297</v>
      </c>
      <c r="H238">
        <v>800835</v>
      </c>
      <c r="I238">
        <v>47925</v>
      </c>
      <c r="J238">
        <v>4219758</v>
      </c>
      <c r="K238">
        <f t="shared" si="18"/>
        <v>1.9408695948914607E-4</v>
      </c>
      <c r="L238">
        <f t="shared" si="19"/>
        <v>5.9116166883339772E-4</v>
      </c>
      <c r="M238">
        <f t="shared" si="20"/>
        <v>5.2673620507497142E-4</v>
      </c>
      <c r="N238">
        <v>1</v>
      </c>
      <c r="O238">
        <v>3.3622333333299999</v>
      </c>
      <c r="P238">
        <f t="shared" si="17"/>
        <v>0</v>
      </c>
    </row>
    <row r="239" spans="1:16" x14ac:dyDescent="0.3">
      <c r="A239" t="s">
        <v>134</v>
      </c>
      <c r="B239" t="s">
        <v>56</v>
      </c>
      <c r="C239">
        <v>622124</v>
      </c>
      <c r="D239">
        <v>41826</v>
      </c>
      <c r="E239">
        <v>3359658</v>
      </c>
      <c r="F239">
        <v>793</v>
      </c>
      <c r="G239">
        <v>8.8333333333333393</v>
      </c>
      <c r="H239">
        <v>802946</v>
      </c>
      <c r="I239">
        <v>478998</v>
      </c>
      <c r="J239">
        <v>4236195</v>
      </c>
      <c r="K239">
        <f t="shared" si="18"/>
        <v>3.8801329967104912E-3</v>
      </c>
      <c r="L239">
        <f t="shared" si="19"/>
        <v>1.8218492634843829E-3</v>
      </c>
      <c r="M239">
        <f t="shared" si="20"/>
        <v>3.8469367897163729E-4</v>
      </c>
      <c r="N239">
        <v>1</v>
      </c>
      <c r="O239">
        <v>3.4460000000000002</v>
      </c>
      <c r="P239">
        <f t="shared" si="17"/>
        <v>0</v>
      </c>
    </row>
    <row r="240" spans="1:16" x14ac:dyDescent="0.3">
      <c r="A240" t="s">
        <v>134</v>
      </c>
      <c r="B240" t="s">
        <v>57</v>
      </c>
      <c r="C240">
        <v>639453</v>
      </c>
      <c r="D240">
        <v>417647</v>
      </c>
      <c r="E240">
        <v>3395496</v>
      </c>
      <c r="F240">
        <v>80</v>
      </c>
      <c r="G240">
        <v>8.6</v>
      </c>
      <c r="H240">
        <v>81454</v>
      </c>
      <c r="I240">
        <v>479695</v>
      </c>
      <c r="J240">
        <v>4245646</v>
      </c>
      <c r="K240">
        <f t="shared" si="18"/>
        <v>2.2260452237421583E-3</v>
      </c>
      <c r="L240">
        <f t="shared" si="19"/>
        <v>1.2074625177152533E-3</v>
      </c>
      <c r="M240">
        <f t="shared" si="20"/>
        <v>6.1917471914776001E-4</v>
      </c>
      <c r="N240">
        <v>1</v>
      </c>
      <c r="O240">
        <v>3.3573333333300002</v>
      </c>
      <c r="P240">
        <f t="shared" si="17"/>
        <v>0</v>
      </c>
    </row>
    <row r="241" spans="1:16" x14ac:dyDescent="0.3">
      <c r="A241" t="s">
        <v>134</v>
      </c>
      <c r="B241" t="s">
        <v>58</v>
      </c>
      <c r="C241">
        <v>624858</v>
      </c>
      <c r="D241">
        <v>425211</v>
      </c>
      <c r="E241">
        <v>3411148</v>
      </c>
      <c r="F241">
        <v>80</v>
      </c>
      <c r="G241">
        <v>8.4666666666666703</v>
      </c>
      <c r="H241">
        <v>799741</v>
      </c>
      <c r="I241">
        <v>481016</v>
      </c>
      <c r="J241">
        <v>4261917</v>
      </c>
      <c r="K241">
        <f t="shared" si="18"/>
        <v>3.8177655735670123E-3</v>
      </c>
      <c r="L241">
        <f t="shared" si="19"/>
        <v>1.0297841021264134E-3</v>
      </c>
      <c r="M241">
        <f t="shared" si="20"/>
        <v>-1.2857533607950071</v>
      </c>
      <c r="N241">
        <v>1</v>
      </c>
      <c r="O241">
        <v>3.1088</v>
      </c>
      <c r="P241">
        <f t="shared" si="17"/>
        <v>0</v>
      </c>
    </row>
    <row r="242" spans="1:16" x14ac:dyDescent="0.3">
      <c r="A242" t="s">
        <v>134</v>
      </c>
      <c r="B242" t="s">
        <v>59</v>
      </c>
      <c r="C242">
        <v>644072</v>
      </c>
      <c r="D242">
        <v>41769</v>
      </c>
      <c r="E242">
        <v>343568</v>
      </c>
      <c r="F242">
        <v>809</v>
      </c>
      <c r="G242">
        <v>8.7333333333333307</v>
      </c>
      <c r="H242">
        <v>811229</v>
      </c>
      <c r="I242">
        <v>481853</v>
      </c>
      <c r="J242">
        <v>4244596</v>
      </c>
      <c r="K242">
        <f t="shared" si="18"/>
        <v>-4.0807181649325404E-3</v>
      </c>
      <c r="L242">
        <f t="shared" si="19"/>
        <v>-1.8008695491042495</v>
      </c>
      <c r="M242">
        <f t="shared" si="20"/>
        <v>-1.1570874045522248</v>
      </c>
      <c r="N242">
        <v>1</v>
      </c>
      <c r="O242">
        <v>2.6831</v>
      </c>
      <c r="P242">
        <f t="shared" si="17"/>
        <v>0</v>
      </c>
    </row>
    <row r="243" spans="1:16" x14ac:dyDescent="0.3">
      <c r="A243" t="s">
        <v>134</v>
      </c>
      <c r="B243" t="s">
        <v>60</v>
      </c>
      <c r="C243">
        <v>65421</v>
      </c>
      <c r="D243">
        <v>418944</v>
      </c>
      <c r="E243">
        <v>3471171</v>
      </c>
      <c r="F243">
        <v>818</v>
      </c>
      <c r="G243">
        <v>8.4666666666666703</v>
      </c>
      <c r="H243">
        <v>814992</v>
      </c>
      <c r="I243">
        <v>483126</v>
      </c>
      <c r="J243">
        <v>4241651</v>
      </c>
      <c r="K243">
        <f t="shared" si="18"/>
        <v>-6.9430511845505445E-4</v>
      </c>
      <c r="L243">
        <f t="shared" si="19"/>
        <v>-1.6211436020172052</v>
      </c>
      <c r="M243">
        <f t="shared" si="20"/>
        <v>-1.1571277459181952</v>
      </c>
      <c r="N243">
        <v>1</v>
      </c>
      <c r="O243">
        <v>2.3618999999999999</v>
      </c>
      <c r="P243">
        <f t="shared" si="17"/>
        <v>0</v>
      </c>
    </row>
    <row r="244" spans="1:16" x14ac:dyDescent="0.3">
      <c r="A244" t="s">
        <v>134</v>
      </c>
      <c r="B244" t="s">
        <v>61</v>
      </c>
      <c r="C244">
        <v>688496</v>
      </c>
      <c r="D244">
        <v>427139</v>
      </c>
      <c r="E244">
        <v>3520614</v>
      </c>
      <c r="F244">
        <v>83</v>
      </c>
      <c r="G244">
        <v>8.4</v>
      </c>
      <c r="H244">
        <v>818319</v>
      </c>
      <c r="I244">
        <v>483675</v>
      </c>
      <c r="J244">
        <v>423927</v>
      </c>
      <c r="K244">
        <f t="shared" si="18"/>
        <v>-9.0056165330351696</v>
      </c>
      <c r="L244">
        <f t="shared" si="19"/>
        <v>-1.6211876064449353</v>
      </c>
      <c r="M244">
        <f t="shared" si="20"/>
        <v>-1.1570370592311683</v>
      </c>
      <c r="N244">
        <v>1</v>
      </c>
      <c r="O244">
        <v>2.13923333333</v>
      </c>
      <c r="P244">
        <f t="shared" si="17"/>
        <v>0</v>
      </c>
    </row>
    <row r="245" spans="1:16" x14ac:dyDescent="0.3">
      <c r="A245" t="s">
        <v>134</v>
      </c>
      <c r="B245" t="s">
        <v>62</v>
      </c>
      <c r="C245">
        <v>659712</v>
      </c>
      <c r="D245">
        <v>417307</v>
      </c>
      <c r="E245">
        <v>3525737</v>
      </c>
      <c r="F245">
        <v>825</v>
      </c>
      <c r="G245">
        <v>8.1999999999999993</v>
      </c>
      <c r="H245">
        <v>818594</v>
      </c>
      <c r="I245">
        <v>485033</v>
      </c>
      <c r="J245">
        <v>4275862</v>
      </c>
      <c r="K245">
        <f t="shared" si="18"/>
        <v>0.90085578065896421</v>
      </c>
      <c r="L245">
        <f t="shared" si="19"/>
        <v>-1.6197992924053621</v>
      </c>
      <c r="M245">
        <f t="shared" si="20"/>
        <v>-1.1576082180459313</v>
      </c>
      <c r="N245">
        <v>0</v>
      </c>
      <c r="O245">
        <v>2.1496333333300002</v>
      </c>
      <c r="P245">
        <f t="shared" si="17"/>
        <v>0</v>
      </c>
    </row>
    <row r="246" spans="1:16" x14ac:dyDescent="0.3">
      <c r="A246" t="s">
        <v>134</v>
      </c>
      <c r="B246" t="s">
        <v>63</v>
      </c>
      <c r="C246">
        <v>683596</v>
      </c>
      <c r="D246">
        <v>43354</v>
      </c>
      <c r="E246">
        <v>3574428</v>
      </c>
      <c r="F246">
        <v>833</v>
      </c>
      <c r="G246">
        <v>8.1999999999999993</v>
      </c>
      <c r="H246">
        <v>819617</v>
      </c>
      <c r="I246">
        <v>484147</v>
      </c>
      <c r="J246">
        <v>4291301</v>
      </c>
      <c r="K246">
        <f t="shared" si="18"/>
        <v>3.5977434349163577E-3</v>
      </c>
      <c r="L246">
        <f t="shared" si="19"/>
        <v>-1.6196965006076263</v>
      </c>
      <c r="M246">
        <f t="shared" si="20"/>
        <v>-1.1567171908975407</v>
      </c>
      <c r="N246">
        <v>0</v>
      </c>
      <c r="O246">
        <v>2.0629333333300002</v>
      </c>
      <c r="P246">
        <f t="shared" si="17"/>
        <v>0</v>
      </c>
    </row>
    <row r="247" spans="1:16" x14ac:dyDescent="0.3">
      <c r="A247" t="s">
        <v>134</v>
      </c>
      <c r="B247" t="s">
        <v>64</v>
      </c>
      <c r="C247">
        <v>706694</v>
      </c>
      <c r="D247">
        <v>443095</v>
      </c>
      <c r="E247">
        <v>3630564</v>
      </c>
      <c r="F247">
        <v>844</v>
      </c>
      <c r="G247">
        <v>8.0666666666666593</v>
      </c>
      <c r="H247">
        <v>820664</v>
      </c>
      <c r="I247">
        <v>483178</v>
      </c>
      <c r="J247">
        <v>4303613</v>
      </c>
      <c r="K247">
        <f t="shared" si="18"/>
        <v>2.8608520329313999E-3</v>
      </c>
      <c r="L247">
        <f t="shared" si="19"/>
        <v>0.1818581003741675</v>
      </c>
      <c r="M247">
        <f t="shared" si="20"/>
        <v>-1.1567676394778925</v>
      </c>
      <c r="N247">
        <v>0</v>
      </c>
      <c r="O247">
        <v>2.0824666666699998</v>
      </c>
      <c r="P247">
        <f t="shared" si="17"/>
        <v>0</v>
      </c>
    </row>
    <row r="248" spans="1:16" x14ac:dyDescent="0.3">
      <c r="A248" t="s">
        <v>134</v>
      </c>
      <c r="B248" t="s">
        <v>65</v>
      </c>
      <c r="C248">
        <v>690369</v>
      </c>
      <c r="D248">
        <v>444432</v>
      </c>
      <c r="E248">
        <v>3629004</v>
      </c>
      <c r="F248">
        <v>843</v>
      </c>
      <c r="G248">
        <v>7.8666666666666698</v>
      </c>
      <c r="H248">
        <v>820014</v>
      </c>
      <c r="I248">
        <v>482589</v>
      </c>
      <c r="J248">
        <v>4302837</v>
      </c>
      <c r="K248">
        <f t="shared" si="18"/>
        <v>-1.8034612977437908E-4</v>
      </c>
      <c r="L248">
        <f t="shared" si="19"/>
        <v>1.4774552061913677E-3</v>
      </c>
      <c r="M248">
        <f t="shared" si="20"/>
        <v>0.13069061487222514</v>
      </c>
      <c r="N248">
        <v>0</v>
      </c>
      <c r="O248">
        <v>2.1162999999999998</v>
      </c>
      <c r="P248">
        <f t="shared" si="17"/>
        <v>0</v>
      </c>
    </row>
    <row r="249" spans="1:16" x14ac:dyDescent="0.3">
      <c r="A249" t="s">
        <v>134</v>
      </c>
      <c r="B249" t="s">
        <v>66</v>
      </c>
      <c r="C249">
        <v>701891</v>
      </c>
      <c r="D249">
        <v>460394</v>
      </c>
      <c r="E249">
        <v>3667804</v>
      </c>
      <c r="F249">
        <v>851</v>
      </c>
      <c r="G249">
        <v>7.93333333333333</v>
      </c>
      <c r="H249">
        <v>823596</v>
      </c>
      <c r="I249">
        <v>482098</v>
      </c>
      <c r="J249">
        <v>4312136</v>
      </c>
      <c r="K249">
        <f t="shared" si="18"/>
        <v>2.1564718737998988E-3</v>
      </c>
      <c r="L249">
        <f t="shared" si="19"/>
        <v>2.0761560023390825E-3</v>
      </c>
      <c r="M249">
        <f t="shared" si="20"/>
        <v>3.0046173707733411E-3</v>
      </c>
      <c r="N249">
        <v>0</v>
      </c>
      <c r="O249">
        <v>2.1636000000000002</v>
      </c>
      <c r="P249">
        <f t="shared" si="17"/>
        <v>0</v>
      </c>
    </row>
    <row r="250" spans="1:16" x14ac:dyDescent="0.3">
      <c r="A250" t="s">
        <v>134</v>
      </c>
      <c r="B250" t="s">
        <v>67</v>
      </c>
      <c r="C250">
        <v>716228</v>
      </c>
      <c r="D250">
        <v>458213</v>
      </c>
      <c r="E250">
        <v>3671433</v>
      </c>
      <c r="F250">
        <v>852</v>
      </c>
      <c r="G250">
        <v>7.9</v>
      </c>
      <c r="H250">
        <v>830566</v>
      </c>
      <c r="I250">
        <v>483287</v>
      </c>
      <c r="J250">
        <v>4307624</v>
      </c>
      <c r="K250">
        <f t="shared" si="18"/>
        <v>-1.0474451809164402E-3</v>
      </c>
      <c r="L250">
        <f t="shared" si="19"/>
        <v>2.9147452255131262E-3</v>
      </c>
      <c r="M250">
        <f t="shared" si="20"/>
        <v>2.6121114797247069E-3</v>
      </c>
      <c r="N250">
        <v>0</v>
      </c>
      <c r="O250">
        <v>2.1402999999999999</v>
      </c>
      <c r="P250">
        <f t="shared" si="17"/>
        <v>0</v>
      </c>
    </row>
    <row r="251" spans="1:16" x14ac:dyDescent="0.3">
      <c r="A251" t="s">
        <v>134</v>
      </c>
      <c r="B251" t="s">
        <v>68</v>
      </c>
      <c r="C251">
        <v>717707</v>
      </c>
      <c r="D251">
        <v>46188</v>
      </c>
      <c r="E251">
        <v>3708103</v>
      </c>
      <c r="F251">
        <v>855</v>
      </c>
      <c r="G251">
        <v>7.8</v>
      </c>
      <c r="H251">
        <v>825233</v>
      </c>
      <c r="I251">
        <v>486429</v>
      </c>
      <c r="J251">
        <v>4336205</v>
      </c>
      <c r="K251">
        <f t="shared" si="18"/>
        <v>6.5912474156549329E-3</v>
      </c>
      <c r="L251">
        <f t="shared" si="19"/>
        <v>3.120854890983185E-3</v>
      </c>
      <c r="M251">
        <f t="shared" si="20"/>
        <v>2.6097432205092882E-3</v>
      </c>
      <c r="N251">
        <v>0</v>
      </c>
      <c r="O251">
        <v>2.1246</v>
      </c>
      <c r="P251">
        <f t="shared" si="17"/>
        <v>0</v>
      </c>
    </row>
    <row r="252" spans="1:16" x14ac:dyDescent="0.3">
      <c r="A252" t="s">
        <v>134</v>
      </c>
      <c r="B252" t="s">
        <v>69</v>
      </c>
      <c r="C252">
        <v>729182</v>
      </c>
      <c r="D252">
        <v>475557</v>
      </c>
      <c r="E252">
        <v>3750931</v>
      </c>
      <c r="F252">
        <v>859</v>
      </c>
      <c r="G252">
        <v>7.6666666666666696</v>
      </c>
      <c r="H252">
        <v>826066</v>
      </c>
      <c r="I252">
        <v>490095</v>
      </c>
      <c r="J252">
        <v>4367009</v>
      </c>
      <c r="K252">
        <f t="shared" si="18"/>
        <v>7.0537981488016169E-3</v>
      </c>
      <c r="L252">
        <f t="shared" si="19"/>
        <v>3.2584153599078992E-3</v>
      </c>
      <c r="M252">
        <f t="shared" si="20"/>
        <v>3.583758709464788E-3</v>
      </c>
      <c r="N252">
        <v>0</v>
      </c>
      <c r="O252">
        <v>2.1303333333299999</v>
      </c>
      <c r="P252">
        <f t="shared" si="17"/>
        <v>0</v>
      </c>
    </row>
    <row r="253" spans="1:16" x14ac:dyDescent="0.3">
      <c r="A253" t="s">
        <v>134</v>
      </c>
      <c r="B253" t="s">
        <v>70</v>
      </c>
      <c r="C253">
        <v>766573</v>
      </c>
      <c r="D253">
        <v>486081</v>
      </c>
      <c r="E253">
        <v>3810417</v>
      </c>
      <c r="F253">
        <v>872</v>
      </c>
      <c r="G253">
        <v>7.6666666666666696</v>
      </c>
      <c r="H253">
        <v>820565</v>
      </c>
      <c r="I253">
        <v>488787</v>
      </c>
      <c r="J253">
        <v>4370725</v>
      </c>
      <c r="K253">
        <f t="shared" si="18"/>
        <v>8.5020219757591699E-4</v>
      </c>
      <c r="L253">
        <f t="shared" si="19"/>
        <v>4.7954568546740113E-3</v>
      </c>
      <c r="M253">
        <f t="shared" si="20"/>
        <v>3.859843338250013E-3</v>
      </c>
      <c r="N253">
        <v>0</v>
      </c>
      <c r="O253">
        <v>2.3434666666699999</v>
      </c>
      <c r="P253">
        <f t="shared" si="17"/>
        <v>0</v>
      </c>
    </row>
    <row r="254" spans="1:16" x14ac:dyDescent="0.3">
      <c r="A254" t="s">
        <v>134</v>
      </c>
      <c r="B254" t="s">
        <v>71</v>
      </c>
      <c r="C254">
        <v>747306</v>
      </c>
      <c r="D254">
        <v>499268</v>
      </c>
      <c r="E254">
        <v>3808793</v>
      </c>
      <c r="F254">
        <v>869</v>
      </c>
      <c r="G254">
        <v>7.3333333333333304</v>
      </c>
      <c r="H254">
        <v>821883</v>
      </c>
      <c r="I254">
        <v>488388</v>
      </c>
      <c r="J254">
        <v>4383192</v>
      </c>
      <c r="K254">
        <f t="shared" si="18"/>
        <v>2.8442742184234685E-3</v>
      </c>
      <c r="L254">
        <f t="shared" si="19"/>
        <v>4.2950202266023195E-3</v>
      </c>
      <c r="M254">
        <f t="shared" si="20"/>
        <v>5.6535440544365949E-3</v>
      </c>
      <c r="N254">
        <v>0</v>
      </c>
      <c r="O254">
        <v>2.6115666666699999</v>
      </c>
      <c r="P254">
        <f t="shared" si="17"/>
        <v>0</v>
      </c>
    </row>
    <row r="255" spans="1:16" x14ac:dyDescent="0.3">
      <c r="A255" t="s">
        <v>134</v>
      </c>
      <c r="B255" t="s">
        <v>72</v>
      </c>
      <c r="C255">
        <v>761038</v>
      </c>
      <c r="D255">
        <v>508393</v>
      </c>
      <c r="E255">
        <v>3866424</v>
      </c>
      <c r="F255">
        <v>876</v>
      </c>
      <c r="G255">
        <v>7</v>
      </c>
      <c r="H255">
        <v>820553</v>
      </c>
      <c r="I255">
        <v>489324</v>
      </c>
      <c r="J255">
        <v>4412481</v>
      </c>
      <c r="K255">
        <f t="shared" si="18"/>
        <v>6.6377622929141228E-3</v>
      </c>
      <c r="L255">
        <f t="shared" si="19"/>
        <v>5.1859525633199234E-3</v>
      </c>
      <c r="M255">
        <f t="shared" si="20"/>
        <v>4.7074750279720431E-3</v>
      </c>
      <c r="N255">
        <v>0</v>
      </c>
      <c r="O255">
        <v>2.8895</v>
      </c>
      <c r="P255">
        <f t="shared" si="17"/>
        <v>0</v>
      </c>
    </row>
    <row r="256" spans="1:16" x14ac:dyDescent="0.3">
      <c r="A256" t="s">
        <v>134</v>
      </c>
      <c r="B256" t="s">
        <v>73</v>
      </c>
      <c r="C256">
        <v>762843</v>
      </c>
      <c r="D256">
        <v>508511</v>
      </c>
      <c r="E256">
        <v>390551</v>
      </c>
      <c r="F256">
        <v>881</v>
      </c>
      <c r="G256">
        <v>6.6666666666666696</v>
      </c>
      <c r="H256">
        <v>81962</v>
      </c>
      <c r="I256">
        <v>489936</v>
      </c>
      <c r="J256">
        <v>4430598</v>
      </c>
      <c r="K256">
        <f t="shared" si="18"/>
        <v>4.0890642752964721E-3</v>
      </c>
      <c r="L256">
        <f t="shared" si="19"/>
        <v>5.0096649698853522E-3</v>
      </c>
      <c r="M256">
        <f t="shared" si="20"/>
        <v>3.8721748736361495E-3</v>
      </c>
      <c r="N256">
        <v>0</v>
      </c>
      <c r="O256">
        <v>3.2213666666699998</v>
      </c>
      <c r="P256">
        <f t="shared" si="17"/>
        <v>0</v>
      </c>
    </row>
    <row r="257" spans="1:16" x14ac:dyDescent="0.3">
      <c r="A257" t="s">
        <v>134</v>
      </c>
      <c r="B257" t="s">
        <v>74</v>
      </c>
      <c r="C257">
        <v>754033</v>
      </c>
      <c r="D257">
        <v>523578</v>
      </c>
      <c r="E257">
        <v>3964296</v>
      </c>
      <c r="F257">
        <v>884</v>
      </c>
      <c r="G257">
        <v>6.4666666666666703</v>
      </c>
      <c r="H257">
        <v>824823</v>
      </c>
      <c r="I257">
        <v>495192</v>
      </c>
      <c r="J257">
        <v>4482181</v>
      </c>
      <c r="K257">
        <f t="shared" si="18"/>
        <v>1.1508459832389633E-2</v>
      </c>
      <c r="L257">
        <f t="shared" si="19"/>
        <v>4.6821495398907311E-3</v>
      </c>
      <c r="M257">
        <f t="shared" si="20"/>
        <v>4.0150291269668587E-3</v>
      </c>
      <c r="N257">
        <v>0</v>
      </c>
      <c r="O257">
        <v>3.5944666666699998</v>
      </c>
      <c r="P257">
        <f t="shared" si="17"/>
        <v>0</v>
      </c>
    </row>
    <row r="258" spans="1:16" x14ac:dyDescent="0.3">
      <c r="A258" t="s">
        <v>134</v>
      </c>
      <c r="B258" t="s">
        <v>75</v>
      </c>
      <c r="C258">
        <v>751007</v>
      </c>
      <c r="D258">
        <v>521294</v>
      </c>
      <c r="E258">
        <v>398067</v>
      </c>
      <c r="F258">
        <v>888</v>
      </c>
      <c r="G258">
        <v>6.1666666666666696</v>
      </c>
      <c r="H258">
        <v>823243</v>
      </c>
      <c r="I258">
        <v>495448</v>
      </c>
      <c r="J258">
        <v>4482041</v>
      </c>
      <c r="K258">
        <f t="shared" si="18"/>
        <v>-3.1235769596931398E-5</v>
      </c>
      <c r="L258">
        <f t="shared" si="19"/>
        <v>3.7246334754860847E-3</v>
      </c>
      <c r="M258">
        <f t="shared" si="20"/>
        <v>-1.2866621119075761</v>
      </c>
      <c r="N258">
        <v>0</v>
      </c>
      <c r="O258">
        <v>3.8203333333299998</v>
      </c>
      <c r="P258">
        <f t="shared" si="17"/>
        <v>0</v>
      </c>
    </row>
    <row r="259" spans="1:16" x14ac:dyDescent="0.3">
      <c r="A259" t="s">
        <v>134</v>
      </c>
      <c r="B259" t="s">
        <v>76</v>
      </c>
      <c r="C259">
        <v>754481</v>
      </c>
      <c r="D259">
        <v>526288</v>
      </c>
      <c r="E259">
        <v>400367</v>
      </c>
      <c r="F259">
        <v>892</v>
      </c>
      <c r="G259">
        <v>6.0333333333333297</v>
      </c>
      <c r="H259">
        <v>824695</v>
      </c>
      <c r="I259">
        <v>496354</v>
      </c>
      <c r="J259">
        <v>4487456</v>
      </c>
      <c r="K259">
        <f t="shared" si="18"/>
        <v>1.2066970684503648E-3</v>
      </c>
      <c r="L259">
        <f t="shared" si="19"/>
        <v>-1.8034723219842483</v>
      </c>
      <c r="M259">
        <f t="shared" si="20"/>
        <v>-1.2861120761275031</v>
      </c>
      <c r="N259">
        <v>0</v>
      </c>
      <c r="O259">
        <v>4.0648333333300002</v>
      </c>
      <c r="P259">
        <f t="shared" si="17"/>
        <v>0</v>
      </c>
    </row>
    <row r="260" spans="1:16" x14ac:dyDescent="0.3">
      <c r="A260" t="s">
        <v>134</v>
      </c>
      <c r="B260" t="s">
        <v>77</v>
      </c>
      <c r="C260">
        <v>760632</v>
      </c>
      <c r="D260">
        <v>530858</v>
      </c>
      <c r="E260">
        <v>405080</v>
      </c>
      <c r="F260">
        <v>901</v>
      </c>
      <c r="G260">
        <v>6.2666666666666702</v>
      </c>
      <c r="H260">
        <v>825333</v>
      </c>
      <c r="I260">
        <v>495695</v>
      </c>
      <c r="J260">
        <v>4495774</v>
      </c>
      <c r="K260">
        <f t="shared" si="18"/>
        <v>1.8501819708908855E-3</v>
      </c>
      <c r="L260">
        <f t="shared" si="19"/>
        <v>-1.8036764114000416</v>
      </c>
      <c r="M260">
        <f t="shared" si="20"/>
        <v>-1.158257327672658</v>
      </c>
      <c r="N260">
        <v>0</v>
      </c>
      <c r="O260">
        <v>4.5004999999999997</v>
      </c>
      <c r="P260">
        <f t="shared" si="17"/>
        <v>0</v>
      </c>
    </row>
    <row r="261" spans="1:16" x14ac:dyDescent="0.3">
      <c r="A261" t="s">
        <v>134</v>
      </c>
      <c r="B261" t="s">
        <v>78</v>
      </c>
      <c r="C261">
        <v>80654</v>
      </c>
      <c r="D261">
        <v>53813</v>
      </c>
      <c r="E261">
        <v>4109626</v>
      </c>
      <c r="F261">
        <v>917</v>
      </c>
      <c r="G261">
        <v>6.3666666666666698</v>
      </c>
      <c r="H261">
        <v>830325</v>
      </c>
      <c r="I261">
        <v>491533</v>
      </c>
      <c r="J261">
        <v>448148</v>
      </c>
      <c r="K261">
        <f t="shared" si="18"/>
        <v>-9.0318957130233759</v>
      </c>
      <c r="L261">
        <f t="shared" si="19"/>
        <v>-1.6238557035542798</v>
      </c>
      <c r="M261">
        <f t="shared" si="20"/>
        <v>-2.4627296183310321</v>
      </c>
      <c r="N261">
        <v>0</v>
      </c>
      <c r="O261">
        <v>4.7247666666699999</v>
      </c>
      <c r="P261">
        <f t="shared" si="17"/>
        <v>0</v>
      </c>
    </row>
    <row r="262" spans="1:16" x14ac:dyDescent="0.3">
      <c r="A262" t="s">
        <v>134</v>
      </c>
      <c r="B262" t="s">
        <v>79</v>
      </c>
      <c r="C262">
        <v>785898</v>
      </c>
      <c r="D262">
        <v>510945</v>
      </c>
      <c r="E262">
        <v>4128579</v>
      </c>
      <c r="F262">
        <v>912</v>
      </c>
      <c r="G262">
        <v>6.56666666666667</v>
      </c>
      <c r="H262">
        <v>836406</v>
      </c>
      <c r="I262">
        <v>488872</v>
      </c>
      <c r="J262">
        <v>452898</v>
      </c>
      <c r="K262">
        <f t="shared" si="18"/>
        <v>1.0488012753423509E-2</v>
      </c>
      <c r="L262">
        <f t="shared" si="19"/>
        <v>-3.4480565579232163</v>
      </c>
      <c r="M262">
        <f t="shared" si="20"/>
        <v>-2.3345199372173009</v>
      </c>
      <c r="N262">
        <v>1</v>
      </c>
      <c r="O262">
        <v>4.4800000000000004</v>
      </c>
      <c r="P262">
        <f t="shared" si="17"/>
        <v>0</v>
      </c>
    </row>
    <row r="263" spans="1:16" x14ac:dyDescent="0.3">
      <c r="A263" t="s">
        <v>134</v>
      </c>
      <c r="B263" t="s">
        <v>80</v>
      </c>
      <c r="C263">
        <v>808497</v>
      </c>
      <c r="D263">
        <v>508697</v>
      </c>
      <c r="E263">
        <v>4141722</v>
      </c>
      <c r="F263">
        <v>923</v>
      </c>
      <c r="G263">
        <v>6.8666666666666698</v>
      </c>
      <c r="H263">
        <v>838566</v>
      </c>
      <c r="I263">
        <v>482355</v>
      </c>
      <c r="J263">
        <v>4487351</v>
      </c>
      <c r="K263">
        <f t="shared" si="18"/>
        <v>0.8990723034592123</v>
      </c>
      <c r="L263">
        <f t="shared" si="19"/>
        <v>-3.2689392879120893</v>
      </c>
      <c r="M263">
        <f t="shared" si="20"/>
        <v>-3.6611902595569559</v>
      </c>
      <c r="N263">
        <v>1</v>
      </c>
      <c r="O263">
        <v>4.8604666666699998</v>
      </c>
      <c r="P263">
        <f t="shared" si="17"/>
        <v>0</v>
      </c>
    </row>
    <row r="264" spans="1:16" x14ac:dyDescent="0.3">
      <c r="A264" t="s">
        <v>134</v>
      </c>
      <c r="B264" t="s">
        <v>81</v>
      </c>
      <c r="C264">
        <v>802655</v>
      </c>
      <c r="D264">
        <v>50204</v>
      </c>
      <c r="E264">
        <v>409603</v>
      </c>
      <c r="F264">
        <v>924</v>
      </c>
      <c r="G264">
        <v>6.7333333333333298</v>
      </c>
      <c r="H264">
        <v>837264</v>
      </c>
      <c r="I264">
        <v>476849</v>
      </c>
      <c r="J264">
        <v>443423</v>
      </c>
      <c r="K264">
        <f t="shared" si="18"/>
        <v>-9.1197975747762303</v>
      </c>
      <c r="L264">
        <f t="shared" si="19"/>
        <v>-3.3196572571692409</v>
      </c>
      <c r="M264">
        <f t="shared" si="20"/>
        <v>-3.6618953673728041</v>
      </c>
      <c r="N264">
        <v>1</v>
      </c>
      <c r="O264">
        <v>4.9817999999999998</v>
      </c>
      <c r="P264">
        <f t="shared" si="17"/>
        <v>0</v>
      </c>
    </row>
    <row r="265" spans="1:16" x14ac:dyDescent="0.3">
      <c r="A265" t="s">
        <v>134</v>
      </c>
      <c r="B265" t="s">
        <v>82</v>
      </c>
      <c r="C265">
        <v>80628</v>
      </c>
      <c r="D265">
        <v>487868</v>
      </c>
      <c r="E265">
        <v>4006866</v>
      </c>
      <c r="F265">
        <v>927</v>
      </c>
      <c r="G265">
        <v>6.9666666666666703</v>
      </c>
      <c r="H265">
        <v>835107</v>
      </c>
      <c r="I265">
        <v>466502</v>
      </c>
      <c r="J265">
        <v>4323401</v>
      </c>
      <c r="K265">
        <f t="shared" si="18"/>
        <v>0.89743653202652263</v>
      </c>
      <c r="L265">
        <f t="shared" si="19"/>
        <v>-3.3223719742679356</v>
      </c>
      <c r="M265">
        <f t="shared" si="20"/>
        <v>-2.3709348282014617</v>
      </c>
      <c r="N265">
        <v>1</v>
      </c>
      <c r="O265">
        <v>4.2146666666700003</v>
      </c>
      <c r="P265">
        <f t="shared" si="17"/>
        <v>0</v>
      </c>
    </row>
    <row r="266" spans="1:16" x14ac:dyDescent="0.3">
      <c r="A266" t="s">
        <v>134</v>
      </c>
      <c r="B266" t="s">
        <v>83</v>
      </c>
      <c r="C266">
        <v>812176</v>
      </c>
      <c r="D266">
        <v>46115</v>
      </c>
      <c r="E266">
        <v>3936188</v>
      </c>
      <c r="F266">
        <v>936</v>
      </c>
      <c r="G266">
        <v>7.4</v>
      </c>
      <c r="H266">
        <v>833686</v>
      </c>
      <c r="I266">
        <v>460656</v>
      </c>
      <c r="J266">
        <v>420340</v>
      </c>
      <c r="K266">
        <f t="shared" si="18"/>
        <v>-9.2854855593091301</v>
      </c>
      <c r="L266">
        <f t="shared" si="19"/>
        <v>-3.5012208227245729</v>
      </c>
      <c r="M266">
        <f t="shared" si="20"/>
        <v>-2.2438200691562429</v>
      </c>
      <c r="N266">
        <v>1</v>
      </c>
      <c r="O266">
        <v>2.0116999999999998</v>
      </c>
      <c r="P266">
        <f t="shared" si="17"/>
        <v>0</v>
      </c>
    </row>
    <row r="267" spans="1:16" x14ac:dyDescent="0.3">
      <c r="A267" t="s">
        <v>134</v>
      </c>
      <c r="B267" t="s">
        <v>84</v>
      </c>
      <c r="C267">
        <v>807559</v>
      </c>
      <c r="D267">
        <v>460741</v>
      </c>
      <c r="E267">
        <v>3922816</v>
      </c>
      <c r="F267">
        <v>936</v>
      </c>
      <c r="G267">
        <v>7.6</v>
      </c>
      <c r="H267">
        <v>831523</v>
      </c>
      <c r="I267">
        <v>459714</v>
      </c>
      <c r="J267">
        <v>419047</v>
      </c>
      <c r="K267">
        <f t="shared" si="18"/>
        <v>-3.0855727400506388E-3</v>
      </c>
      <c r="L267">
        <f t="shared" si="19"/>
        <v>-1.4972030425553362</v>
      </c>
      <c r="M267">
        <f t="shared" si="20"/>
        <v>-2.3717585925979017</v>
      </c>
      <c r="N267">
        <v>1</v>
      </c>
      <c r="O267">
        <v>1.31063333333</v>
      </c>
      <c r="P267">
        <f t="shared" si="17"/>
        <v>0</v>
      </c>
    </row>
    <row r="268" spans="1:16" x14ac:dyDescent="0.3">
      <c r="A268" t="s">
        <v>134</v>
      </c>
      <c r="B268" t="s">
        <v>85</v>
      </c>
      <c r="C268">
        <v>826325</v>
      </c>
      <c r="D268">
        <v>466475</v>
      </c>
      <c r="E268">
        <v>394028</v>
      </c>
      <c r="F268">
        <v>936</v>
      </c>
      <c r="G268">
        <v>8.1</v>
      </c>
      <c r="H268">
        <v>842576</v>
      </c>
      <c r="I268">
        <v>461101</v>
      </c>
      <c r="J268">
        <v>421080</v>
      </c>
      <c r="K268">
        <f t="shared" si="18"/>
        <v>4.8280611760235584E-3</v>
      </c>
      <c r="L268">
        <f t="shared" si="19"/>
        <v>-1.6759898210871207</v>
      </c>
      <c r="M268">
        <f t="shared" si="20"/>
        <v>-2.3440272634828867</v>
      </c>
      <c r="N268">
        <v>0</v>
      </c>
      <c r="O268">
        <v>0.86919999999999997</v>
      </c>
      <c r="P268">
        <f t="shared" si="17"/>
        <v>1</v>
      </c>
    </row>
    <row r="269" spans="1:16" x14ac:dyDescent="0.3">
      <c r="A269" t="s">
        <v>134</v>
      </c>
      <c r="B269" t="s">
        <v>86</v>
      </c>
      <c r="C269">
        <v>815491</v>
      </c>
      <c r="D269">
        <v>462974</v>
      </c>
      <c r="E269">
        <v>3962079</v>
      </c>
      <c r="F269">
        <v>938</v>
      </c>
      <c r="G269">
        <v>8.4</v>
      </c>
      <c r="H269">
        <v>836704</v>
      </c>
      <c r="I269">
        <v>461153</v>
      </c>
      <c r="J269">
        <v>4223103</v>
      </c>
      <c r="K269">
        <f t="shared" si="18"/>
        <v>0.90029132606995377</v>
      </c>
      <c r="L269">
        <f t="shared" si="19"/>
        <v>-1.6040283634195198</v>
      </c>
      <c r="M269">
        <f t="shared" si="20"/>
        <v>-2.3435979201018573</v>
      </c>
      <c r="N269">
        <v>0</v>
      </c>
      <c r="O269">
        <v>0.72189999999999999</v>
      </c>
      <c r="P269">
        <f t="shared" si="17"/>
        <v>1</v>
      </c>
    </row>
    <row r="270" spans="1:16" x14ac:dyDescent="0.3">
      <c r="A270" t="s">
        <v>134</v>
      </c>
      <c r="B270" t="s">
        <v>87</v>
      </c>
      <c r="C270">
        <v>820531</v>
      </c>
      <c r="D270">
        <v>483961</v>
      </c>
      <c r="E270">
        <v>397260</v>
      </c>
      <c r="F270">
        <v>937</v>
      </c>
      <c r="G270">
        <v>8.6333333333333293</v>
      </c>
      <c r="H270">
        <v>841886</v>
      </c>
      <c r="I270">
        <v>460832</v>
      </c>
      <c r="J270">
        <v>4237947</v>
      </c>
      <c r="K270">
        <f t="shared" si="18"/>
        <v>3.5026393675994531E-3</v>
      </c>
      <c r="L270">
        <f t="shared" si="19"/>
        <v>-1.4233228617327645</v>
      </c>
      <c r="M270">
        <f t="shared" si="20"/>
        <v>-1.0162886396985178</v>
      </c>
      <c r="N270">
        <v>0</v>
      </c>
      <c r="O270">
        <v>0.66213333333299995</v>
      </c>
      <c r="P270">
        <f t="shared" si="17"/>
        <v>1</v>
      </c>
    </row>
    <row r="271" spans="1:16" x14ac:dyDescent="0.3">
      <c r="A271" t="s">
        <v>134</v>
      </c>
      <c r="B271" t="s">
        <v>88</v>
      </c>
      <c r="C271">
        <v>833282</v>
      </c>
      <c r="D271">
        <v>496363</v>
      </c>
      <c r="E271">
        <v>4014116</v>
      </c>
      <c r="F271">
        <v>94</v>
      </c>
      <c r="G271">
        <v>8.6333333333333293</v>
      </c>
      <c r="H271">
        <v>843408</v>
      </c>
      <c r="I271">
        <v>462884</v>
      </c>
      <c r="J271">
        <v>426968</v>
      </c>
      <c r="K271">
        <f t="shared" si="18"/>
        <v>-8.925678270971126</v>
      </c>
      <c r="L271">
        <f t="shared" si="19"/>
        <v>-1.4231525932651199</v>
      </c>
      <c r="M271">
        <f t="shared" si="20"/>
        <v>-2.2961603178144978</v>
      </c>
      <c r="N271">
        <v>0</v>
      </c>
      <c r="O271">
        <v>0.68626666666699998</v>
      </c>
      <c r="P271">
        <f t="shared" si="17"/>
        <v>1</v>
      </c>
    </row>
    <row r="272" spans="1:16" x14ac:dyDescent="0.3">
      <c r="A272" t="s">
        <v>134</v>
      </c>
      <c r="B272" t="s">
        <v>89</v>
      </c>
      <c r="C272">
        <v>834036</v>
      </c>
      <c r="D272">
        <v>497225</v>
      </c>
      <c r="E272">
        <v>4036303</v>
      </c>
      <c r="F272">
        <v>941</v>
      </c>
      <c r="G272">
        <v>8.4</v>
      </c>
      <c r="H272">
        <v>846493</v>
      </c>
      <c r="I272">
        <v>463904</v>
      </c>
      <c r="J272">
        <v>4288633</v>
      </c>
      <c r="K272">
        <f t="shared" si="18"/>
        <v>0.9004419356937281</v>
      </c>
      <c r="L272">
        <f t="shared" si="19"/>
        <v>-3.3956483223894929</v>
      </c>
      <c r="M272">
        <f t="shared" si="20"/>
        <v>-2.1682624195993854</v>
      </c>
      <c r="N272">
        <v>0</v>
      </c>
      <c r="O272">
        <v>0.87493333333300005</v>
      </c>
      <c r="P272">
        <f t="shared" si="17"/>
        <v>1</v>
      </c>
    </row>
    <row r="273" spans="1:16" x14ac:dyDescent="0.3">
      <c r="A273" t="s">
        <v>134</v>
      </c>
      <c r="B273" t="s">
        <v>90</v>
      </c>
      <c r="C273">
        <v>823811</v>
      </c>
      <c r="D273">
        <v>50535</v>
      </c>
      <c r="E273">
        <v>4072596</v>
      </c>
      <c r="F273">
        <v>944</v>
      </c>
      <c r="G273">
        <v>8.36666666666666</v>
      </c>
      <c r="H273">
        <v>835671</v>
      </c>
      <c r="I273">
        <v>466948</v>
      </c>
      <c r="J273">
        <v>4313129</v>
      </c>
      <c r="K273">
        <f t="shared" si="18"/>
        <v>5.6794035142468495E-3</v>
      </c>
      <c r="L273">
        <f t="shared" si="19"/>
        <v>-3.2163261805266492</v>
      </c>
      <c r="M273">
        <f t="shared" si="20"/>
        <v>-2.2975512717423276</v>
      </c>
      <c r="N273">
        <v>0</v>
      </c>
      <c r="O273">
        <v>1.02046666667</v>
      </c>
      <c r="P273">
        <f t="shared" si="17"/>
        <v>0</v>
      </c>
    </row>
    <row r="274" spans="1:16" x14ac:dyDescent="0.3">
      <c r="A274" t="s">
        <v>134</v>
      </c>
      <c r="B274" t="s">
        <v>91</v>
      </c>
      <c r="C274">
        <v>821512</v>
      </c>
      <c r="D274">
        <v>518106</v>
      </c>
      <c r="E274">
        <v>4118425</v>
      </c>
      <c r="F274">
        <v>951</v>
      </c>
      <c r="G274">
        <v>8.1333333333333293</v>
      </c>
      <c r="H274">
        <v>83064</v>
      </c>
      <c r="I274">
        <v>468597</v>
      </c>
      <c r="J274">
        <v>432950</v>
      </c>
      <c r="K274">
        <f t="shared" si="18"/>
        <v>-8.9621873195519122</v>
      </c>
      <c r="L274">
        <f t="shared" si="19"/>
        <v>-1.4321366541185534</v>
      </c>
      <c r="M274">
        <f t="shared" si="20"/>
        <v>-3.5965136087393139</v>
      </c>
      <c r="N274">
        <v>0</v>
      </c>
      <c r="O274">
        <v>1.09313333333</v>
      </c>
      <c r="P274">
        <f t="shared" si="17"/>
        <v>0</v>
      </c>
    </row>
    <row r="275" spans="1:16" x14ac:dyDescent="0.3">
      <c r="A275" t="s">
        <v>134</v>
      </c>
      <c r="B275" t="s">
        <v>92</v>
      </c>
      <c r="C275">
        <v>816383</v>
      </c>
      <c r="D275">
        <v>506833</v>
      </c>
      <c r="E275">
        <v>4128543</v>
      </c>
      <c r="F275">
        <v>953</v>
      </c>
      <c r="G275">
        <v>8.1999999999999993</v>
      </c>
      <c r="H275">
        <v>824839</v>
      </c>
      <c r="I275">
        <v>469673</v>
      </c>
      <c r="J275">
        <v>4334413</v>
      </c>
      <c r="K275">
        <f t="shared" si="18"/>
        <v>0.90011334868181692</v>
      </c>
      <c r="L275">
        <f t="shared" si="19"/>
        <v>-3.4300717851795595</v>
      </c>
      <c r="M275">
        <f t="shared" si="20"/>
        <v>-2.1930156564189969</v>
      </c>
      <c r="N275">
        <v>1</v>
      </c>
      <c r="O275">
        <v>1.41163333333</v>
      </c>
      <c r="P275">
        <f t="shared" si="17"/>
        <v>0</v>
      </c>
    </row>
    <row r="276" spans="1:16" x14ac:dyDescent="0.3">
      <c r="A276" t="s">
        <v>134</v>
      </c>
      <c r="B276" t="s">
        <v>93</v>
      </c>
      <c r="C276">
        <v>813861</v>
      </c>
      <c r="D276">
        <v>512529</v>
      </c>
      <c r="E276">
        <v>4129676</v>
      </c>
      <c r="F276">
        <v>957</v>
      </c>
      <c r="G276">
        <v>8.6666666666666607</v>
      </c>
      <c r="H276">
        <v>820392</v>
      </c>
      <c r="I276">
        <v>467339</v>
      </c>
      <c r="J276">
        <v>4314005</v>
      </c>
      <c r="K276">
        <f t="shared" si="18"/>
        <v>-4.7306389306456531E-3</v>
      </c>
      <c r="L276">
        <f t="shared" si="19"/>
        <v>-3.2514461868281912</v>
      </c>
      <c r="M276">
        <f t="shared" si="20"/>
        <v>-2.3226768417360693</v>
      </c>
      <c r="N276">
        <v>1</v>
      </c>
      <c r="O276">
        <v>1.56206666667</v>
      </c>
      <c r="P276">
        <f t="shared" si="17"/>
        <v>0</v>
      </c>
    </row>
    <row r="277" spans="1:16" x14ac:dyDescent="0.3">
      <c r="A277" t="s">
        <v>134</v>
      </c>
      <c r="B277" t="s">
        <v>94</v>
      </c>
      <c r="C277">
        <v>815424</v>
      </c>
      <c r="D277">
        <v>510232</v>
      </c>
      <c r="E277">
        <v>4115702</v>
      </c>
      <c r="F277">
        <v>963</v>
      </c>
      <c r="G277">
        <v>9.4</v>
      </c>
      <c r="H277">
        <v>823013</v>
      </c>
      <c r="I277">
        <v>458408</v>
      </c>
      <c r="J277">
        <v>427585</v>
      </c>
      <c r="K277">
        <f t="shared" si="18"/>
        <v>-9.0892337196113058</v>
      </c>
      <c r="L277">
        <f t="shared" si="19"/>
        <v>-1.4604459952229649</v>
      </c>
      <c r="M277">
        <f t="shared" si="20"/>
        <v>-3.6169769998801371</v>
      </c>
      <c r="N277">
        <v>1</v>
      </c>
      <c r="O277">
        <v>1.49556666667</v>
      </c>
      <c r="P277">
        <f t="shared" si="17"/>
        <v>0</v>
      </c>
    </row>
    <row r="278" spans="1:16" x14ac:dyDescent="0.3">
      <c r="A278" t="s">
        <v>134</v>
      </c>
      <c r="B278" t="s">
        <v>95</v>
      </c>
      <c r="C278">
        <v>810838</v>
      </c>
      <c r="D278">
        <v>547853</v>
      </c>
      <c r="E278">
        <v>4080276</v>
      </c>
      <c r="F278">
        <v>966</v>
      </c>
      <c r="G278">
        <v>10.133333333333301</v>
      </c>
      <c r="H278">
        <v>815505</v>
      </c>
      <c r="I278">
        <v>447168</v>
      </c>
      <c r="J278">
        <v>4225457</v>
      </c>
      <c r="K278">
        <f t="shared" si="18"/>
        <v>0.89880739527109144</v>
      </c>
      <c r="L278">
        <f t="shared" si="19"/>
        <v>-3.4513530056581727</v>
      </c>
      <c r="M278">
        <f t="shared" si="20"/>
        <v>-2.208203227402763</v>
      </c>
      <c r="N278">
        <v>1</v>
      </c>
      <c r="O278">
        <v>1.0429999999999999</v>
      </c>
      <c r="P278">
        <f t="shared" ref="P278:P313" si="21">IF(O278&lt;1,1,0)</f>
        <v>0</v>
      </c>
    </row>
    <row r="279" spans="1:16" x14ac:dyDescent="0.3">
      <c r="A279" t="s">
        <v>134</v>
      </c>
      <c r="B279" t="s">
        <v>96</v>
      </c>
      <c r="C279">
        <v>805608</v>
      </c>
      <c r="D279">
        <v>538487</v>
      </c>
      <c r="E279">
        <v>406920</v>
      </c>
      <c r="F279">
        <v>97</v>
      </c>
      <c r="G279">
        <v>10.766666666666699</v>
      </c>
      <c r="H279">
        <v>810858</v>
      </c>
      <c r="I279">
        <v>440907</v>
      </c>
      <c r="J279">
        <v>4195308</v>
      </c>
      <c r="K279">
        <f t="shared" si="18"/>
        <v>-7.1863615257807059E-3</v>
      </c>
      <c r="L279">
        <f t="shared" si="19"/>
        <v>-3.2705610603141024</v>
      </c>
      <c r="M279">
        <f t="shared" si="20"/>
        <v>-2.3380943484948644</v>
      </c>
      <c r="N279">
        <v>1</v>
      </c>
      <c r="O279">
        <v>0.69603333333299999</v>
      </c>
      <c r="P279">
        <f t="shared" si="21"/>
        <v>1</v>
      </c>
    </row>
    <row r="280" spans="1:16" x14ac:dyDescent="0.3">
      <c r="A280" t="s">
        <v>134</v>
      </c>
      <c r="B280" t="s">
        <v>97</v>
      </c>
      <c r="C280">
        <v>804634</v>
      </c>
      <c r="D280">
        <v>547355</v>
      </c>
      <c r="E280">
        <v>4054122</v>
      </c>
      <c r="F280">
        <v>972</v>
      </c>
      <c r="G280">
        <v>11.1</v>
      </c>
      <c r="H280">
        <v>809082</v>
      </c>
      <c r="I280">
        <v>436946</v>
      </c>
      <c r="J280">
        <v>417260</v>
      </c>
      <c r="K280">
        <f t="shared" ref="K280:K313" si="22">(J280-J279)/J280</f>
        <v>-9.0544217034942243</v>
      </c>
      <c r="L280">
        <f t="shared" si="19"/>
        <v>-1.4545392161844195</v>
      </c>
      <c r="M280">
        <f t="shared" si="20"/>
        <v>-2.3374201792900422</v>
      </c>
      <c r="N280">
        <v>1</v>
      </c>
      <c r="O280">
        <v>0.35856666666699999</v>
      </c>
      <c r="P280">
        <f t="shared" si="21"/>
        <v>1</v>
      </c>
    </row>
    <row r="281" spans="1:16" x14ac:dyDescent="0.3">
      <c r="A281" t="s">
        <v>134</v>
      </c>
      <c r="B281" t="s">
        <v>98</v>
      </c>
      <c r="C281">
        <v>79646</v>
      </c>
      <c r="D281">
        <v>550335</v>
      </c>
      <c r="E281">
        <v>4039486</v>
      </c>
      <c r="F281">
        <v>976</v>
      </c>
      <c r="G281">
        <v>11.6666666666667</v>
      </c>
      <c r="H281">
        <v>802774</v>
      </c>
      <c r="I281">
        <v>432999</v>
      </c>
      <c r="J281">
        <v>4140679</v>
      </c>
      <c r="K281">
        <f t="shared" si="22"/>
        <v>0.89922908778970789</v>
      </c>
      <c r="L281">
        <f t="shared" ref="L281:L313" si="23">AVERAGE(K279:K283)</f>
        <v>-1.6343029861380156</v>
      </c>
      <c r="M281">
        <f t="shared" si="20"/>
        <v>-1.03865828301212</v>
      </c>
      <c r="N281">
        <v>1</v>
      </c>
      <c r="O281">
        <v>0.19513333333300001</v>
      </c>
      <c r="P281">
        <f t="shared" si="21"/>
        <v>1</v>
      </c>
    </row>
    <row r="282" spans="1:16" x14ac:dyDescent="0.3">
      <c r="A282" t="s">
        <v>134</v>
      </c>
      <c r="B282" t="s">
        <v>99</v>
      </c>
      <c r="C282">
        <v>801782</v>
      </c>
      <c r="D282">
        <v>519958</v>
      </c>
      <c r="E282">
        <v>4008591</v>
      </c>
      <c r="F282">
        <v>977</v>
      </c>
      <c r="G282">
        <v>12.033333333333299</v>
      </c>
      <c r="H282">
        <v>802807</v>
      </c>
      <c r="I282">
        <v>422462</v>
      </c>
      <c r="J282">
        <v>4103239</v>
      </c>
      <c r="K282">
        <f t="shared" si="22"/>
        <v>-9.1244989628924862E-3</v>
      </c>
      <c r="L282">
        <f t="shared" si="23"/>
        <v>-1.6324458029660303</v>
      </c>
      <c r="M282">
        <f t="shared" ref="M282:M313" si="24">AVERAGE(K279:K285)</f>
        <v>-1.1673315823218444</v>
      </c>
      <c r="N282">
        <v>1</v>
      </c>
      <c r="O282">
        <v>0.21146666666700001</v>
      </c>
      <c r="P282">
        <f t="shared" si="21"/>
        <v>1</v>
      </c>
    </row>
    <row r="283" spans="1:16" x14ac:dyDescent="0.3">
      <c r="A283" t="s">
        <v>134</v>
      </c>
      <c r="B283" t="s">
        <v>100</v>
      </c>
      <c r="C283">
        <v>799823</v>
      </c>
      <c r="D283">
        <v>530837</v>
      </c>
      <c r="E283">
        <v>4029096</v>
      </c>
      <c r="F283">
        <v>982</v>
      </c>
      <c r="G283">
        <v>12.366666666666699</v>
      </c>
      <c r="H283">
        <v>801945</v>
      </c>
      <c r="I283">
        <v>420513</v>
      </c>
      <c r="J283">
        <v>4103192</v>
      </c>
      <c r="K283">
        <f t="shared" si="22"/>
        <v>-1.14544968892511E-5</v>
      </c>
      <c r="L283">
        <f t="shared" si="23"/>
        <v>0.17805739775341872</v>
      </c>
      <c r="M283">
        <f t="shared" si="24"/>
        <v>-2.4508137757618695</v>
      </c>
      <c r="N283">
        <v>1</v>
      </c>
      <c r="O283">
        <v>0.20680000000000001</v>
      </c>
      <c r="P283">
        <f t="shared" si="21"/>
        <v>1</v>
      </c>
    </row>
    <row r="284" spans="1:16" x14ac:dyDescent="0.3">
      <c r="A284" t="s">
        <v>134</v>
      </c>
      <c r="B284" t="s">
        <v>101</v>
      </c>
      <c r="C284">
        <v>79553</v>
      </c>
      <c r="D284">
        <v>518393</v>
      </c>
      <c r="E284">
        <v>4040457</v>
      </c>
      <c r="F284">
        <v>983</v>
      </c>
      <c r="G284">
        <v>12.4333333333333</v>
      </c>
      <c r="H284">
        <v>797979</v>
      </c>
      <c r="I284">
        <v>419894</v>
      </c>
      <c r="J284">
        <v>4111825</v>
      </c>
      <c r="K284">
        <f t="shared" si="22"/>
        <v>2.0995543341460299E-3</v>
      </c>
      <c r="L284">
        <f t="shared" si="23"/>
        <v>-1.8001007629257146</v>
      </c>
      <c r="M284">
        <f t="shared" si="24"/>
        <v>-1.0287516441099558</v>
      </c>
      <c r="N284">
        <v>0</v>
      </c>
      <c r="O284">
        <v>0.2235</v>
      </c>
      <c r="P284">
        <f t="shared" si="21"/>
        <v>1</v>
      </c>
    </row>
    <row r="285" spans="1:16" x14ac:dyDescent="0.3">
      <c r="A285" t="s">
        <v>134</v>
      </c>
      <c r="B285" t="s">
        <v>102</v>
      </c>
      <c r="C285">
        <v>797275</v>
      </c>
      <c r="D285">
        <v>520031</v>
      </c>
      <c r="E285">
        <v>4045285</v>
      </c>
      <c r="F285">
        <v>986</v>
      </c>
      <c r="G285">
        <v>12.5666666666667</v>
      </c>
      <c r="H285">
        <v>798426</v>
      </c>
      <c r="I285">
        <v>419751</v>
      </c>
      <c r="J285">
        <v>4104004</v>
      </c>
      <c r="K285">
        <f t="shared" si="22"/>
        <v>-1.9056998969786579E-3</v>
      </c>
      <c r="L285">
        <f t="shared" si="23"/>
        <v>-1.6182732195193013</v>
      </c>
      <c r="M285">
        <f t="shared" si="24"/>
        <v>-1.1570221770462843</v>
      </c>
      <c r="N285">
        <v>0</v>
      </c>
      <c r="O285">
        <v>0.2409</v>
      </c>
      <c r="P285">
        <f t="shared" si="21"/>
        <v>1</v>
      </c>
    </row>
    <row r="286" spans="1:16" x14ac:dyDescent="0.3">
      <c r="A286" t="s">
        <v>134</v>
      </c>
      <c r="B286" t="s">
        <v>103</v>
      </c>
      <c r="C286">
        <v>793906</v>
      </c>
      <c r="D286">
        <v>533489</v>
      </c>
      <c r="E286">
        <v>4064599</v>
      </c>
      <c r="F286">
        <v>99</v>
      </c>
      <c r="G286">
        <v>12.9</v>
      </c>
      <c r="H286">
        <v>796444</v>
      </c>
      <c r="I286">
        <v>417854</v>
      </c>
      <c r="J286">
        <v>410747</v>
      </c>
      <c r="K286">
        <f t="shared" si="22"/>
        <v>-8.9915617156059575</v>
      </c>
      <c r="L286">
        <f t="shared" si="23"/>
        <v>-1.6180038571728415</v>
      </c>
      <c r="M286">
        <f t="shared" si="24"/>
        <v>-1.1560260619674385</v>
      </c>
      <c r="N286">
        <v>0</v>
      </c>
      <c r="O286">
        <v>0.29513333333300001</v>
      </c>
      <c r="P286">
        <f t="shared" si="21"/>
        <v>1</v>
      </c>
    </row>
    <row r="287" spans="1:16" x14ac:dyDescent="0.3">
      <c r="A287" t="s">
        <v>134</v>
      </c>
      <c r="B287" t="s">
        <v>104</v>
      </c>
      <c r="C287">
        <v>793538</v>
      </c>
      <c r="D287">
        <v>525578</v>
      </c>
      <c r="E287">
        <v>4060656</v>
      </c>
      <c r="F287">
        <v>988</v>
      </c>
      <c r="G287">
        <v>12.6</v>
      </c>
      <c r="H287">
        <v>794138</v>
      </c>
      <c r="I287">
        <v>41795</v>
      </c>
      <c r="J287">
        <v>4108013</v>
      </c>
      <c r="K287">
        <f t="shared" si="22"/>
        <v>0.90001321806917356</v>
      </c>
      <c r="L287">
        <f t="shared" si="23"/>
        <v>-1.6188541067218654</v>
      </c>
      <c r="M287">
        <f t="shared" si="24"/>
        <v>-1.1557180127042936</v>
      </c>
      <c r="N287">
        <v>0</v>
      </c>
      <c r="O287">
        <v>0.29856666666699999</v>
      </c>
      <c r="P287">
        <f t="shared" si="21"/>
        <v>1</v>
      </c>
    </row>
    <row r="288" spans="1:16" x14ac:dyDescent="0.3">
      <c r="A288" t="s">
        <v>134</v>
      </c>
      <c r="B288" t="s">
        <v>105</v>
      </c>
      <c r="C288">
        <v>794557</v>
      </c>
      <c r="D288">
        <v>53444</v>
      </c>
      <c r="E288">
        <v>407009</v>
      </c>
      <c r="F288">
        <v>989</v>
      </c>
      <c r="G288">
        <v>12.8</v>
      </c>
      <c r="H288">
        <v>794907</v>
      </c>
      <c r="I288">
        <v>419298</v>
      </c>
      <c r="J288">
        <v>4113506</v>
      </c>
      <c r="K288">
        <f t="shared" si="22"/>
        <v>1.335357235409405E-3</v>
      </c>
      <c r="L288">
        <f t="shared" si="23"/>
        <v>-1.6180439886734448</v>
      </c>
      <c r="M288">
        <f t="shared" si="24"/>
        <v>-1.1554740205127607</v>
      </c>
      <c r="N288">
        <v>0</v>
      </c>
      <c r="O288">
        <v>0.16456666666700001</v>
      </c>
      <c r="P288">
        <f t="shared" si="21"/>
        <v>1</v>
      </c>
    </row>
    <row r="289" spans="1:16" x14ac:dyDescent="0.3">
      <c r="A289" t="s">
        <v>134</v>
      </c>
      <c r="B289" t="s">
        <v>106</v>
      </c>
      <c r="C289">
        <v>797789</v>
      </c>
      <c r="D289">
        <v>551014</v>
      </c>
      <c r="E289">
        <v>4086657</v>
      </c>
      <c r="F289">
        <v>996</v>
      </c>
      <c r="G289">
        <v>12.9333333333333</v>
      </c>
      <c r="H289">
        <v>79558</v>
      </c>
      <c r="I289">
        <v>418635</v>
      </c>
      <c r="J289">
        <v>4104674</v>
      </c>
      <c r="K289">
        <f t="shared" si="22"/>
        <v>-2.1516934109749031E-3</v>
      </c>
      <c r="L289">
        <f t="shared" si="23"/>
        <v>0.18102985438272221</v>
      </c>
      <c r="M289">
        <f t="shared" si="24"/>
        <v>-1.1548762746240169</v>
      </c>
      <c r="N289">
        <v>0</v>
      </c>
      <c r="O289">
        <v>8.1466666666699994E-2</v>
      </c>
      <c r="P289">
        <f t="shared" si="21"/>
        <v>1</v>
      </c>
    </row>
    <row r="290" spans="1:16" x14ac:dyDescent="0.3">
      <c r="A290" t="s">
        <v>134</v>
      </c>
      <c r="B290" t="s">
        <v>107</v>
      </c>
      <c r="C290">
        <v>789393</v>
      </c>
      <c r="D290">
        <v>532158</v>
      </c>
      <c r="E290">
        <v>4098417</v>
      </c>
      <c r="F290">
        <v>996</v>
      </c>
      <c r="G290">
        <v>12.5</v>
      </c>
      <c r="H290">
        <v>79035</v>
      </c>
      <c r="I290">
        <v>418428</v>
      </c>
      <c r="J290">
        <v>4113497</v>
      </c>
      <c r="K290">
        <f t="shared" si="22"/>
        <v>2.1448903451248415E-3</v>
      </c>
      <c r="L290">
        <f t="shared" si="23"/>
        <v>1.482915033733313E-3</v>
      </c>
      <c r="M290">
        <f t="shared" si="24"/>
        <v>0.13039372445088601</v>
      </c>
      <c r="N290">
        <v>0</v>
      </c>
      <c r="O290">
        <v>4.6033333333300001E-2</v>
      </c>
      <c r="P290">
        <f t="shared" si="21"/>
        <v>1</v>
      </c>
    </row>
    <row r="291" spans="1:16" x14ac:dyDescent="0.3">
      <c r="A291" t="s">
        <v>134</v>
      </c>
      <c r="B291" t="s">
        <v>108</v>
      </c>
      <c r="C291">
        <v>789527</v>
      </c>
      <c r="D291">
        <v>555258</v>
      </c>
      <c r="E291">
        <v>4122973</v>
      </c>
      <c r="F291">
        <v>998</v>
      </c>
      <c r="G291">
        <v>12.3</v>
      </c>
      <c r="H291">
        <v>789408</v>
      </c>
      <c r="I291">
        <v>418289</v>
      </c>
      <c r="J291">
        <v>4129219</v>
      </c>
      <c r="K291">
        <f t="shared" si="22"/>
        <v>3.8074996748779853E-3</v>
      </c>
      <c r="L291">
        <f t="shared" si="23"/>
        <v>2.2814991703237809E-3</v>
      </c>
      <c r="M291">
        <f t="shared" si="24"/>
        <v>2.2358378590502806E-3</v>
      </c>
      <c r="N291">
        <v>0</v>
      </c>
      <c r="O291">
        <v>-6.5333333333300004E-3</v>
      </c>
      <c r="P291">
        <f t="shared" si="21"/>
        <v>1</v>
      </c>
    </row>
    <row r="292" spans="1:16" x14ac:dyDescent="0.3">
      <c r="A292" t="s">
        <v>134</v>
      </c>
      <c r="B292" t="s">
        <v>109</v>
      </c>
      <c r="C292">
        <v>793581</v>
      </c>
      <c r="D292">
        <v>54487</v>
      </c>
      <c r="E292">
        <v>4149645</v>
      </c>
      <c r="F292">
        <v>1003</v>
      </c>
      <c r="G292">
        <v>11.7</v>
      </c>
      <c r="H292">
        <v>789598</v>
      </c>
      <c r="I292">
        <v>418538</v>
      </c>
      <c r="J292">
        <v>4138649</v>
      </c>
      <c r="K292">
        <f t="shared" si="22"/>
        <v>2.2785213242292354E-3</v>
      </c>
      <c r="L292">
        <f t="shared" si="23"/>
        <v>3.2934402377834925E-3</v>
      </c>
      <c r="M292">
        <f t="shared" si="24"/>
        <v>2.3462096217126936E-3</v>
      </c>
      <c r="N292">
        <v>0</v>
      </c>
      <c r="O292">
        <v>-2.7799999999999998E-2</v>
      </c>
      <c r="P292">
        <f t="shared" si="21"/>
        <v>1</v>
      </c>
    </row>
    <row r="293" spans="1:16" x14ac:dyDescent="0.3">
      <c r="A293" t="s">
        <v>134</v>
      </c>
      <c r="B293" t="s">
        <v>110</v>
      </c>
      <c r="C293">
        <v>790939</v>
      </c>
      <c r="D293">
        <v>556894</v>
      </c>
      <c r="E293">
        <v>4171147</v>
      </c>
      <c r="F293">
        <v>1002</v>
      </c>
      <c r="G293">
        <v>11.6666666666667</v>
      </c>
      <c r="H293">
        <v>794085</v>
      </c>
      <c r="I293">
        <v>417805</v>
      </c>
      <c r="J293">
        <v>4160819</v>
      </c>
      <c r="K293">
        <f t="shared" si="22"/>
        <v>5.3282779183617453E-3</v>
      </c>
      <c r="L293">
        <f t="shared" si="23"/>
        <v>3.2860540835677834E-3</v>
      </c>
      <c r="M293">
        <f t="shared" si="24"/>
        <v>3.4083891611799504E-3</v>
      </c>
      <c r="N293">
        <v>0</v>
      </c>
      <c r="O293">
        <v>-8.9166666666700006E-2</v>
      </c>
      <c r="P293">
        <f t="shared" si="21"/>
        <v>1</v>
      </c>
    </row>
    <row r="294" spans="1:16" x14ac:dyDescent="0.3">
      <c r="A294" t="s">
        <v>134</v>
      </c>
      <c r="B294" t="s">
        <v>111</v>
      </c>
      <c r="C294">
        <v>800451</v>
      </c>
      <c r="D294">
        <v>532092</v>
      </c>
      <c r="E294">
        <v>4217446</v>
      </c>
      <c r="F294">
        <v>1011</v>
      </c>
      <c r="G294">
        <v>11.633333333333301</v>
      </c>
      <c r="H294">
        <v>795322</v>
      </c>
      <c r="I294">
        <v>420053</v>
      </c>
      <c r="J294">
        <v>4172954</v>
      </c>
      <c r="K294">
        <f t="shared" si="22"/>
        <v>2.9080119263236548E-3</v>
      </c>
      <c r="L294">
        <f t="shared" si="23"/>
        <v>3.5812668216513655E-3</v>
      </c>
      <c r="M294">
        <f t="shared" si="24"/>
        <v>3.5069704924096585E-3</v>
      </c>
      <c r="N294">
        <v>0</v>
      </c>
      <c r="O294">
        <v>-0.186066666667</v>
      </c>
      <c r="P294">
        <f t="shared" si="21"/>
        <v>1</v>
      </c>
    </row>
    <row r="295" spans="1:16" x14ac:dyDescent="0.3">
      <c r="A295" t="s">
        <v>134</v>
      </c>
      <c r="B295" t="s">
        <v>112</v>
      </c>
      <c r="C295">
        <v>80768</v>
      </c>
      <c r="D295">
        <v>528442</v>
      </c>
      <c r="E295">
        <v>4226784</v>
      </c>
      <c r="F295">
        <v>1011</v>
      </c>
      <c r="G295">
        <v>11.7</v>
      </c>
      <c r="H295">
        <v>796598</v>
      </c>
      <c r="I295">
        <v>41998</v>
      </c>
      <c r="J295">
        <v>4181769</v>
      </c>
      <c r="K295">
        <f t="shared" si="22"/>
        <v>2.1079595740462948E-3</v>
      </c>
      <c r="L295">
        <f t="shared" si="23"/>
        <v>3.6925544895520775E-3</v>
      </c>
      <c r="M295">
        <f t="shared" si="24"/>
        <v>3.7494979406356896E-3</v>
      </c>
      <c r="N295">
        <v>0</v>
      </c>
      <c r="O295">
        <v>-0.2581</v>
      </c>
      <c r="P295">
        <f t="shared" si="21"/>
        <v>1</v>
      </c>
    </row>
    <row r="296" spans="1:16" x14ac:dyDescent="0.3">
      <c r="A296" t="s">
        <v>134</v>
      </c>
      <c r="B296" t="s">
        <v>113</v>
      </c>
      <c r="C296">
        <v>80664</v>
      </c>
      <c r="D296">
        <v>524106</v>
      </c>
      <c r="E296">
        <v>4251867</v>
      </c>
      <c r="F296">
        <v>1011</v>
      </c>
      <c r="G296">
        <v>11.733333333333301</v>
      </c>
      <c r="H296">
        <v>796125</v>
      </c>
      <c r="I296">
        <v>421523</v>
      </c>
      <c r="J296">
        <v>4203981</v>
      </c>
      <c r="K296">
        <f t="shared" si="22"/>
        <v>5.2835633652958949E-3</v>
      </c>
      <c r="L296">
        <f t="shared" si="23"/>
        <v>3.7279372683717699E-3</v>
      </c>
      <c r="M296">
        <f t="shared" si="24"/>
        <v>4.0162408020131121E-3</v>
      </c>
      <c r="N296">
        <v>0</v>
      </c>
      <c r="O296">
        <v>-0.29809999999999998</v>
      </c>
      <c r="P296">
        <f t="shared" si="21"/>
        <v>1</v>
      </c>
    </row>
    <row r="297" spans="1:16" x14ac:dyDescent="0.3">
      <c r="A297" t="s">
        <v>134</v>
      </c>
      <c r="B297" t="s">
        <v>114</v>
      </c>
      <c r="C297">
        <v>811734</v>
      </c>
      <c r="D297">
        <v>518779</v>
      </c>
      <c r="E297">
        <v>4268855</v>
      </c>
      <c r="F297">
        <v>1013</v>
      </c>
      <c r="G297">
        <v>11.8333333333333</v>
      </c>
      <c r="H297">
        <v>796459</v>
      </c>
      <c r="I297">
        <v>423535</v>
      </c>
      <c r="J297">
        <v>4215933</v>
      </c>
      <c r="K297">
        <f t="shared" si="22"/>
        <v>2.8349596637327963E-3</v>
      </c>
      <c r="L297">
        <f t="shared" si="23"/>
        <v>3.9754791538812772E-3</v>
      </c>
      <c r="M297">
        <f t="shared" si="24"/>
        <v>3.8084721626313604E-3</v>
      </c>
      <c r="N297">
        <v>0</v>
      </c>
      <c r="O297">
        <v>-0.3125</v>
      </c>
      <c r="P297">
        <f t="shared" si="21"/>
        <v>1</v>
      </c>
    </row>
    <row r="298" spans="1:16" x14ac:dyDescent="0.3">
      <c r="A298" t="s">
        <v>134</v>
      </c>
      <c r="B298" t="s">
        <v>115</v>
      </c>
      <c r="C298">
        <v>815088</v>
      </c>
      <c r="D298">
        <v>550539</v>
      </c>
      <c r="E298">
        <v>4294244</v>
      </c>
      <c r="F298">
        <v>1013</v>
      </c>
      <c r="G298">
        <v>11.633333333333301</v>
      </c>
      <c r="H298">
        <v>793993</v>
      </c>
      <c r="I298">
        <v>427973</v>
      </c>
      <c r="J298">
        <v>4239271</v>
      </c>
      <c r="K298">
        <f t="shared" si="22"/>
        <v>5.505191812460208E-3</v>
      </c>
      <c r="L298">
        <f t="shared" si="23"/>
        <v>4.3286667276099151E-3</v>
      </c>
      <c r="M298">
        <f t="shared" si="24"/>
        <v>4.1796457193309221E-3</v>
      </c>
      <c r="N298">
        <v>0</v>
      </c>
      <c r="O298">
        <v>-0.32779999999999998</v>
      </c>
      <c r="P298">
        <f t="shared" si="21"/>
        <v>1</v>
      </c>
    </row>
    <row r="299" spans="1:16" x14ac:dyDescent="0.3">
      <c r="A299" t="s">
        <v>134</v>
      </c>
      <c r="B299" t="s">
        <v>116</v>
      </c>
      <c r="C299">
        <v>81435</v>
      </c>
      <c r="D299">
        <v>558748</v>
      </c>
      <c r="E299">
        <v>4331911</v>
      </c>
      <c r="F299">
        <v>1018</v>
      </c>
      <c r="G299">
        <v>11.3</v>
      </c>
      <c r="H299">
        <v>793968</v>
      </c>
      <c r="I299">
        <v>430099</v>
      </c>
      <c r="J299">
        <v>4256919</v>
      </c>
      <c r="K299">
        <f t="shared" si="22"/>
        <v>4.1457213538711917E-3</v>
      </c>
      <c r="L299">
        <f t="shared" si="23"/>
        <v>4.3731994191948537E-3</v>
      </c>
      <c r="M299">
        <f t="shared" si="24"/>
        <v>3.8863539654829175E-3</v>
      </c>
      <c r="N299">
        <v>0</v>
      </c>
      <c r="O299">
        <v>-0.32996666666699997</v>
      </c>
      <c r="P299">
        <f t="shared" si="21"/>
        <v>1</v>
      </c>
    </row>
    <row r="300" spans="1:16" x14ac:dyDescent="0.3">
      <c r="A300" t="s">
        <v>134</v>
      </c>
      <c r="B300" t="s">
        <v>117</v>
      </c>
      <c r="C300">
        <v>818351</v>
      </c>
      <c r="D300">
        <v>552165</v>
      </c>
      <c r="E300">
        <v>4359406</v>
      </c>
      <c r="F300">
        <v>102</v>
      </c>
      <c r="G300">
        <v>11.3333333333333</v>
      </c>
      <c r="H300">
        <v>797017</v>
      </c>
      <c r="I300">
        <v>431063</v>
      </c>
      <c r="J300">
        <v>4273474</v>
      </c>
      <c r="K300">
        <f t="shared" si="22"/>
        <v>3.8738974426894839E-3</v>
      </c>
      <c r="L300">
        <f t="shared" si="23"/>
        <v>3.8171909458703463E-3</v>
      </c>
      <c r="M300">
        <f t="shared" si="24"/>
        <v>3.2271018836199927E-3</v>
      </c>
      <c r="N300">
        <v>0</v>
      </c>
      <c r="O300">
        <v>-0.32963333333299999</v>
      </c>
      <c r="P300">
        <f t="shared" si="21"/>
        <v>1</v>
      </c>
    </row>
    <row r="301" spans="1:16" x14ac:dyDescent="0.3">
      <c r="A301" t="s">
        <v>134</v>
      </c>
      <c r="B301" t="s">
        <v>118</v>
      </c>
      <c r="C301">
        <v>822231</v>
      </c>
      <c r="D301">
        <v>554928</v>
      </c>
      <c r="E301">
        <v>439991</v>
      </c>
      <c r="F301">
        <v>1024</v>
      </c>
      <c r="G301">
        <v>11</v>
      </c>
      <c r="H301">
        <v>797838</v>
      </c>
      <c r="I301">
        <v>433596</v>
      </c>
      <c r="J301">
        <v>4297135</v>
      </c>
      <c r="K301">
        <f t="shared" si="22"/>
        <v>5.5062268232205875E-3</v>
      </c>
      <c r="L301">
        <f t="shared" si="23"/>
        <v>2.8499123418293882E-3</v>
      </c>
      <c r="M301">
        <f t="shared" si="24"/>
        <v>2.8103133297809882E-3</v>
      </c>
      <c r="N301">
        <v>1</v>
      </c>
      <c r="O301">
        <v>-0.32879999999999998</v>
      </c>
      <c r="P301">
        <f t="shared" si="21"/>
        <v>1</v>
      </c>
    </row>
    <row r="302" spans="1:16" x14ac:dyDescent="0.3">
      <c r="A302" t="s">
        <v>134</v>
      </c>
      <c r="B302" t="s">
        <v>119</v>
      </c>
      <c r="C302">
        <v>826429</v>
      </c>
      <c r="D302">
        <v>55917</v>
      </c>
      <c r="E302">
        <v>4412597</v>
      </c>
      <c r="F302">
        <v>1027</v>
      </c>
      <c r="G302">
        <v>10.966666666666701</v>
      </c>
      <c r="H302">
        <v>79851</v>
      </c>
      <c r="I302">
        <v>433827</v>
      </c>
      <c r="J302">
        <v>4297371</v>
      </c>
      <c r="K302">
        <f t="shared" si="22"/>
        <v>5.4917297110256478E-5</v>
      </c>
      <c r="L302">
        <f t="shared" si="23"/>
        <v>2.0042560284271025E-3</v>
      </c>
      <c r="M302">
        <f t="shared" si="24"/>
        <v>-1.2807667823343925</v>
      </c>
      <c r="N302">
        <v>1</v>
      </c>
      <c r="O302">
        <v>-0.32829999999999998</v>
      </c>
      <c r="P302">
        <f t="shared" si="21"/>
        <v>1</v>
      </c>
    </row>
    <row r="303" spans="1:16" x14ac:dyDescent="0.3">
      <c r="A303" t="s">
        <v>134</v>
      </c>
      <c r="B303" t="s">
        <v>120</v>
      </c>
      <c r="C303">
        <v>843864</v>
      </c>
      <c r="D303">
        <v>572277</v>
      </c>
      <c r="E303">
        <v>4433526</v>
      </c>
      <c r="F303">
        <v>1031</v>
      </c>
      <c r="G303">
        <v>10.866666666666699</v>
      </c>
      <c r="H303">
        <v>797758</v>
      </c>
      <c r="I303">
        <v>433826</v>
      </c>
      <c r="J303">
        <v>4300247</v>
      </c>
      <c r="K303">
        <f t="shared" si="22"/>
        <v>6.687987922554216E-4</v>
      </c>
      <c r="L303">
        <f t="shared" si="23"/>
        <v>-1.7946774190274617</v>
      </c>
      <c r="M303">
        <f t="shared" si="24"/>
        <v>-1.1527690005108968</v>
      </c>
      <c r="N303">
        <v>1</v>
      </c>
      <c r="O303">
        <v>-0.32523333333299997</v>
      </c>
      <c r="P303">
        <f t="shared" si="21"/>
        <v>1</v>
      </c>
    </row>
    <row r="304" spans="1:16" x14ac:dyDescent="0.3">
      <c r="A304" t="s">
        <v>134</v>
      </c>
      <c r="B304" t="s">
        <v>121</v>
      </c>
      <c r="C304">
        <v>836446</v>
      </c>
      <c r="D304">
        <v>560299</v>
      </c>
      <c r="E304">
        <v>4424915</v>
      </c>
      <c r="F304">
        <v>1029</v>
      </c>
      <c r="G304">
        <v>10.366666666666699</v>
      </c>
      <c r="H304">
        <v>795682</v>
      </c>
      <c r="I304">
        <v>433169</v>
      </c>
      <c r="J304">
        <v>4299892</v>
      </c>
      <c r="K304">
        <f t="shared" si="22"/>
        <v>-8.2560213140237009E-5</v>
      </c>
      <c r="L304">
        <f t="shared" si="23"/>
        <v>-1.6157526255684374</v>
      </c>
      <c r="M304">
        <f t="shared" si="24"/>
        <v>-1.1531394058973095</v>
      </c>
      <c r="N304">
        <v>1</v>
      </c>
      <c r="O304">
        <v>-0.31950000000000001</v>
      </c>
      <c r="P304">
        <f t="shared" si="21"/>
        <v>1</v>
      </c>
    </row>
    <row r="305" spans="1:16" x14ac:dyDescent="0.3">
      <c r="A305" t="s">
        <v>134</v>
      </c>
      <c r="B305" t="s">
        <v>122</v>
      </c>
      <c r="C305">
        <v>839631</v>
      </c>
      <c r="D305">
        <v>554334</v>
      </c>
      <c r="E305">
        <v>4442628</v>
      </c>
      <c r="F305">
        <v>1031</v>
      </c>
      <c r="G305">
        <v>10.5666666666667</v>
      </c>
      <c r="H305">
        <v>79502</v>
      </c>
      <c r="I305">
        <v>436484</v>
      </c>
      <c r="J305">
        <v>430871</v>
      </c>
      <c r="K305">
        <f t="shared" si="22"/>
        <v>-8.9795344778367543</v>
      </c>
      <c r="L305">
        <f t="shared" si="23"/>
        <v>-1.6155073970802991</v>
      </c>
      <c r="M305">
        <f t="shared" si="24"/>
        <v>-1.1539218430499927</v>
      </c>
      <c r="N305">
        <v>1</v>
      </c>
      <c r="O305">
        <v>-0.31533333333300001</v>
      </c>
      <c r="P305">
        <f t="shared" si="21"/>
        <v>1</v>
      </c>
    </row>
    <row r="306" spans="1:16" x14ac:dyDescent="0.3">
      <c r="A306" t="s">
        <v>134</v>
      </c>
      <c r="B306" t="s">
        <v>123</v>
      </c>
      <c r="C306">
        <v>835081</v>
      </c>
      <c r="D306">
        <v>564242</v>
      </c>
      <c r="E306">
        <v>4467954</v>
      </c>
      <c r="F306">
        <v>1036</v>
      </c>
      <c r="G306">
        <v>10.366666666666699</v>
      </c>
      <c r="H306">
        <v>790291</v>
      </c>
      <c r="I306">
        <v>438191</v>
      </c>
      <c r="J306">
        <v>4314327</v>
      </c>
      <c r="K306">
        <f t="shared" si="22"/>
        <v>0.90013019411834105</v>
      </c>
      <c r="L306">
        <f t="shared" si="23"/>
        <v>-1.6156353234878629</v>
      </c>
      <c r="M306">
        <f t="shared" si="24"/>
        <v>-1.154562274050247</v>
      </c>
      <c r="N306">
        <v>1</v>
      </c>
      <c r="O306">
        <v>-0.30853333333299998</v>
      </c>
      <c r="P306">
        <f t="shared" si="21"/>
        <v>1</v>
      </c>
    </row>
    <row r="307" spans="1:16" x14ac:dyDescent="0.3">
      <c r="A307" t="s">
        <v>134</v>
      </c>
      <c r="B307" t="s">
        <v>124</v>
      </c>
      <c r="C307">
        <v>832371</v>
      </c>
      <c r="D307">
        <v>581095</v>
      </c>
      <c r="E307">
        <v>4477601</v>
      </c>
      <c r="F307">
        <v>1037</v>
      </c>
      <c r="G307">
        <v>10.0666666666667</v>
      </c>
      <c r="H307">
        <v>789893</v>
      </c>
      <c r="I307">
        <v>437282</v>
      </c>
      <c r="J307">
        <v>4319861</v>
      </c>
      <c r="K307">
        <f t="shared" si="22"/>
        <v>1.2810597378017487E-3</v>
      </c>
      <c r="L307">
        <f t="shared" si="23"/>
        <v>-1.6165044313861689</v>
      </c>
      <c r="M307">
        <f t="shared" si="24"/>
        <v>-1.1629795510952579</v>
      </c>
      <c r="N307">
        <v>1</v>
      </c>
      <c r="O307">
        <v>-0.31709999999999999</v>
      </c>
      <c r="P307">
        <f t="shared" si="21"/>
        <v>1</v>
      </c>
    </row>
    <row r="308" spans="1:16" x14ac:dyDescent="0.3">
      <c r="A308" t="s">
        <v>134</v>
      </c>
      <c r="B308" t="s">
        <v>125</v>
      </c>
      <c r="C308">
        <v>839509</v>
      </c>
      <c r="D308">
        <v>570776</v>
      </c>
      <c r="E308">
        <v>4486033</v>
      </c>
      <c r="F308">
        <v>1038</v>
      </c>
      <c r="G308">
        <v>9.6999999999999993</v>
      </c>
      <c r="H308">
        <v>790263</v>
      </c>
      <c r="I308">
        <v>439458</v>
      </c>
      <c r="J308">
        <v>4319987</v>
      </c>
      <c r="K308">
        <f t="shared" si="22"/>
        <v>2.9166754436992518E-5</v>
      </c>
      <c r="L308">
        <f t="shared" si="23"/>
        <v>0.16775203607661818</v>
      </c>
      <c r="M308">
        <f t="shared" si="24"/>
        <v>-1.1843292640113001</v>
      </c>
      <c r="N308">
        <v>1</v>
      </c>
      <c r="O308">
        <v>-0.39673333333299998</v>
      </c>
      <c r="P308">
        <f t="shared" si="21"/>
        <v>1</v>
      </c>
    </row>
    <row r="309" spans="1:16" x14ac:dyDescent="0.3">
      <c r="A309" t="s">
        <v>134</v>
      </c>
      <c r="B309" t="s">
        <v>126</v>
      </c>
      <c r="C309">
        <v>84353</v>
      </c>
      <c r="D309">
        <v>560597</v>
      </c>
      <c r="E309">
        <v>4475258</v>
      </c>
      <c r="F309">
        <v>1041</v>
      </c>
      <c r="G309">
        <v>9.8333333333333393</v>
      </c>
      <c r="H309">
        <v>79005</v>
      </c>
      <c r="I309">
        <v>434538</v>
      </c>
      <c r="J309">
        <v>4300942</v>
      </c>
      <c r="K309">
        <f t="shared" si="22"/>
        <v>-4.4280997046693494E-3</v>
      </c>
      <c r="L309">
        <f t="shared" si="23"/>
        <v>-4.2180112872137535E-2</v>
      </c>
      <c r="M309">
        <f t="shared" si="24"/>
        <v>0.11803330160779399</v>
      </c>
      <c r="N309">
        <v>1</v>
      </c>
      <c r="O309">
        <v>-0.40296666666699998</v>
      </c>
      <c r="P309">
        <f t="shared" si="21"/>
        <v>1</v>
      </c>
    </row>
    <row r="310" spans="1:16" x14ac:dyDescent="0.3">
      <c r="A310" t="s">
        <v>134</v>
      </c>
      <c r="B310" t="s">
        <v>127</v>
      </c>
      <c r="C310">
        <v>853851</v>
      </c>
      <c r="D310">
        <v>497633</v>
      </c>
      <c r="E310">
        <v>4226429</v>
      </c>
      <c r="F310">
        <v>104</v>
      </c>
      <c r="G310">
        <v>8.9666666666666703</v>
      </c>
      <c r="H310">
        <v>801435</v>
      </c>
      <c r="I310">
        <v>404276</v>
      </c>
      <c r="J310">
        <v>4064194</v>
      </c>
      <c r="K310">
        <f t="shared" si="22"/>
        <v>-5.8252140522819532E-2</v>
      </c>
      <c r="L310">
        <f t="shared" si="23"/>
        <v>-1.5035628520316974E-2</v>
      </c>
      <c r="M310">
        <f t="shared" si="24"/>
        <v>-1.3366850692916928E-2</v>
      </c>
      <c r="N310">
        <v>1</v>
      </c>
      <c r="O310">
        <v>-0.40550000000000003</v>
      </c>
      <c r="P310">
        <f t="shared" si="21"/>
        <v>1</v>
      </c>
    </row>
    <row r="311" spans="1:16" x14ac:dyDescent="0.3">
      <c r="A311" t="s">
        <v>134</v>
      </c>
      <c r="B311" t="s">
        <v>128</v>
      </c>
      <c r="C311">
        <v>863373</v>
      </c>
      <c r="D311">
        <v>453496</v>
      </c>
      <c r="E311">
        <v>3734537</v>
      </c>
      <c r="F311">
        <v>1056</v>
      </c>
      <c r="G311">
        <v>8.43333333333333</v>
      </c>
      <c r="H311">
        <v>790498</v>
      </c>
      <c r="I311">
        <v>355167</v>
      </c>
      <c r="J311">
        <v>3535525</v>
      </c>
      <c r="K311">
        <f t="shared" si="22"/>
        <v>-0.14953055062543752</v>
      </c>
      <c r="L311">
        <f t="shared" si="23"/>
        <v>-1.8975636268531448E-2</v>
      </c>
      <c r="M311">
        <f t="shared" si="24"/>
        <v>-1.5808169098036704E-2</v>
      </c>
      <c r="N311">
        <v>1</v>
      </c>
      <c r="O311">
        <v>-0.30066666666699998</v>
      </c>
      <c r="P311">
        <f t="shared" si="21"/>
        <v>1</v>
      </c>
    </row>
    <row r="312" spans="1:16" x14ac:dyDescent="0.3">
      <c r="A312" t="s">
        <v>134</v>
      </c>
      <c r="B312" t="s">
        <v>129</v>
      </c>
      <c r="C312">
        <v>863743</v>
      </c>
      <c r="D312">
        <v>493058</v>
      </c>
      <c r="E312">
        <v>4294904</v>
      </c>
      <c r="F312">
        <v>1048</v>
      </c>
      <c r="G312">
        <v>9.93333333333333</v>
      </c>
      <c r="H312">
        <v>802858</v>
      </c>
      <c r="I312">
        <v>399808</v>
      </c>
      <c r="J312">
        <v>4096801</v>
      </c>
      <c r="K312">
        <f t="shared" si="22"/>
        <v>0.13700348149690453</v>
      </c>
      <c r="L312">
        <f t="shared" si="23"/>
        <v>-2.2612520409496968E-2</v>
      </c>
      <c r="M312">
        <f t="shared" si="24"/>
        <v>-1.8975636268531448E-2</v>
      </c>
      <c r="N312">
        <v>0</v>
      </c>
      <c r="O312">
        <v>-0.47173333333299999</v>
      </c>
      <c r="P312">
        <f t="shared" si="21"/>
        <v>1</v>
      </c>
    </row>
    <row r="313" spans="1:16" x14ac:dyDescent="0.3">
      <c r="A313" t="s">
        <v>134</v>
      </c>
      <c r="B313" t="s">
        <v>130</v>
      </c>
      <c r="C313">
        <v>869125</v>
      </c>
      <c r="D313">
        <v>510417</v>
      </c>
      <c r="E313">
        <v>4246862</v>
      </c>
      <c r="F313">
        <v>1057</v>
      </c>
      <c r="G313">
        <v>9.8333333333333393</v>
      </c>
      <c r="H313">
        <v>815016</v>
      </c>
      <c r="I313">
        <v>39234</v>
      </c>
      <c r="J313">
        <v>4017768</v>
      </c>
      <c r="K313">
        <f t="shared" si="22"/>
        <v>-1.9670871986635367E-2</v>
      </c>
      <c r="L313">
        <f t="shared" si="23"/>
        <v>-1.0732647038389451E-2</v>
      </c>
      <c r="M313">
        <f t="shared" si="24"/>
        <v>-2.2612520409496968E-2</v>
      </c>
      <c r="N313">
        <v>0</v>
      </c>
      <c r="O313">
        <v>-0.52270000000000005</v>
      </c>
      <c r="P313">
        <f t="shared" si="21"/>
        <v>1</v>
      </c>
    </row>
    <row r="314" spans="1:16" hidden="1" x14ac:dyDescent="0.3">
      <c r="A314" t="s">
        <v>135</v>
      </c>
      <c r="B314" t="s">
        <v>27</v>
      </c>
      <c r="C314">
        <v>181634</v>
      </c>
      <c r="D314">
        <v>77416</v>
      </c>
      <c r="E314">
        <v>81444</v>
      </c>
      <c r="F314">
        <v>701</v>
      </c>
      <c r="G314">
        <v>8.1</v>
      </c>
      <c r="N314">
        <v>1</v>
      </c>
      <c r="O314" s="3">
        <v>5.13</v>
      </c>
    </row>
    <row r="315" spans="1:16" hidden="1" x14ac:dyDescent="0.3">
      <c r="A315" t="s">
        <v>135</v>
      </c>
      <c r="B315" t="s">
        <v>28</v>
      </c>
      <c r="C315">
        <v>184012</v>
      </c>
      <c r="D315">
        <v>77359</v>
      </c>
      <c r="E315">
        <v>810846</v>
      </c>
      <c r="F315">
        <v>692</v>
      </c>
      <c r="G315">
        <v>8.3666666666666707</v>
      </c>
      <c r="N315">
        <v>1</v>
      </c>
      <c r="O315" s="3">
        <v>4.4866666669999997</v>
      </c>
    </row>
    <row r="316" spans="1:16" hidden="1" x14ac:dyDescent="0.3">
      <c r="A316" t="s">
        <v>135</v>
      </c>
      <c r="B316" t="s">
        <v>29</v>
      </c>
      <c r="C316">
        <v>185463</v>
      </c>
      <c r="D316">
        <v>78104</v>
      </c>
      <c r="E316">
        <v>832107</v>
      </c>
      <c r="F316">
        <v>705</v>
      </c>
      <c r="G316">
        <v>8.4</v>
      </c>
      <c r="N316">
        <v>1</v>
      </c>
      <c r="O316" s="3">
        <v>4.0666666669999998</v>
      </c>
    </row>
    <row r="317" spans="1:16" hidden="1" x14ac:dyDescent="0.3">
      <c r="A317" t="s">
        <v>135</v>
      </c>
      <c r="B317" t="s">
        <v>30</v>
      </c>
      <c r="C317">
        <v>187884</v>
      </c>
      <c r="D317">
        <v>7886</v>
      </c>
      <c r="E317">
        <v>839128</v>
      </c>
      <c r="F317">
        <v>706</v>
      </c>
      <c r="G317">
        <v>8.3333333333333393</v>
      </c>
      <c r="N317">
        <v>1</v>
      </c>
      <c r="O317" s="3">
        <v>3.806666667</v>
      </c>
    </row>
    <row r="318" spans="1:16" hidden="1" x14ac:dyDescent="0.3">
      <c r="A318" t="s">
        <v>135</v>
      </c>
      <c r="B318" t="s">
        <v>31</v>
      </c>
      <c r="C318">
        <v>180668</v>
      </c>
      <c r="D318">
        <v>82268</v>
      </c>
      <c r="E318">
        <v>844086</v>
      </c>
      <c r="F318">
        <v>707</v>
      </c>
      <c r="G318">
        <v>8.1</v>
      </c>
      <c r="H318">
        <v>27660</v>
      </c>
      <c r="I318">
        <v>13927</v>
      </c>
      <c r="J318">
        <v>119388</v>
      </c>
      <c r="N318">
        <v>1</v>
      </c>
      <c r="O318" s="2">
        <v>3.1833333330000002</v>
      </c>
      <c r="P318">
        <f t="shared" ref="P318:P381" si="25">IF(O318&lt;1,1,0)</f>
        <v>0</v>
      </c>
    </row>
    <row r="319" spans="1:16" hidden="1" x14ac:dyDescent="0.3">
      <c r="A319" t="s">
        <v>135</v>
      </c>
      <c r="B319" t="s">
        <v>32</v>
      </c>
      <c r="C319">
        <v>183477</v>
      </c>
      <c r="D319">
        <v>83128</v>
      </c>
      <c r="E319">
        <v>854905</v>
      </c>
      <c r="F319">
        <v>708</v>
      </c>
      <c r="G319">
        <v>7.8</v>
      </c>
      <c r="H319">
        <v>27837</v>
      </c>
      <c r="I319">
        <v>14074</v>
      </c>
      <c r="J319">
        <v>120719</v>
      </c>
      <c r="K319">
        <f t="shared" ref="K319:K379" si="26">(J319-J318)/J318</f>
        <v>1.1148524139779542E-2</v>
      </c>
      <c r="N319">
        <v>0</v>
      </c>
      <c r="O319" s="2">
        <v>2.846666667</v>
      </c>
      <c r="P319">
        <f t="shared" si="25"/>
        <v>0</v>
      </c>
    </row>
    <row r="320" spans="1:16" hidden="1" x14ac:dyDescent="0.3">
      <c r="A320" t="s">
        <v>135</v>
      </c>
      <c r="B320" t="s">
        <v>33</v>
      </c>
      <c r="C320">
        <v>184862</v>
      </c>
      <c r="D320">
        <v>84245</v>
      </c>
      <c r="E320">
        <v>868721</v>
      </c>
      <c r="F320">
        <v>71</v>
      </c>
      <c r="G320">
        <v>7.5</v>
      </c>
      <c r="H320">
        <v>28075</v>
      </c>
      <c r="I320">
        <v>14285</v>
      </c>
      <c r="J320">
        <v>122410</v>
      </c>
      <c r="K320">
        <f t="shared" si="26"/>
        <v>1.4007736975952418E-2</v>
      </c>
      <c r="L320">
        <f>AVERAGE(K318:K322)</f>
        <v>1.0793411722712077E-2</v>
      </c>
      <c r="N320">
        <v>0</v>
      </c>
      <c r="O320" s="2">
        <v>2.9666666670000001</v>
      </c>
      <c r="P320">
        <f t="shared" si="25"/>
        <v>0</v>
      </c>
    </row>
    <row r="321" spans="1:16" hidden="1" x14ac:dyDescent="0.3">
      <c r="A321" t="s">
        <v>135</v>
      </c>
      <c r="B321" t="s">
        <v>34</v>
      </c>
      <c r="C321">
        <v>187611</v>
      </c>
      <c r="D321">
        <v>84016</v>
      </c>
      <c r="E321">
        <v>878511</v>
      </c>
      <c r="F321">
        <v>713</v>
      </c>
      <c r="G321">
        <v>7.2</v>
      </c>
      <c r="H321">
        <v>28262</v>
      </c>
      <c r="I321">
        <v>14102</v>
      </c>
      <c r="J321">
        <v>123280</v>
      </c>
      <c r="K321">
        <f t="shared" si="26"/>
        <v>7.1072624785556739E-3</v>
      </c>
      <c r="L321">
        <f t="shared" ref="L321:L384" si="27">AVERAGE(K319:K323)</f>
        <v>1.0716173711168658E-2</v>
      </c>
      <c r="M321">
        <f>AVERAGE(K318:K324)</f>
        <v>1.1352279096436548E-2</v>
      </c>
      <c r="N321">
        <v>0</v>
      </c>
      <c r="O321" s="2">
        <v>2.9933333329999998</v>
      </c>
      <c r="P321">
        <f t="shared" si="25"/>
        <v>0</v>
      </c>
    </row>
    <row r="322" spans="1:16" hidden="1" x14ac:dyDescent="0.3">
      <c r="A322" t="s">
        <v>135</v>
      </c>
      <c r="B322" t="s">
        <v>35</v>
      </c>
      <c r="C322">
        <v>189814</v>
      </c>
      <c r="D322">
        <v>85495</v>
      </c>
      <c r="E322">
        <v>895148</v>
      </c>
      <c r="F322">
        <v>718</v>
      </c>
      <c r="G322">
        <v>6.9</v>
      </c>
      <c r="H322">
        <v>28552</v>
      </c>
      <c r="I322">
        <v>14342</v>
      </c>
      <c r="J322">
        <v>124625</v>
      </c>
      <c r="K322">
        <f t="shared" si="26"/>
        <v>1.0910123296560674E-2</v>
      </c>
      <c r="L322">
        <f t="shared" si="27"/>
        <v>1.1393030087767951E-2</v>
      </c>
      <c r="M322">
        <f t="shared" ref="M322:M385" si="28">AVERAGE(K319:K325)</f>
        <v>1.1563317045936963E-2</v>
      </c>
      <c r="N322">
        <v>0</v>
      </c>
      <c r="O322" s="2">
        <v>3.08</v>
      </c>
      <c r="P322">
        <f t="shared" si="25"/>
        <v>0</v>
      </c>
    </row>
    <row r="323" spans="1:16" hidden="1" x14ac:dyDescent="0.3">
      <c r="A323" t="s">
        <v>135</v>
      </c>
      <c r="B323" t="s">
        <v>36</v>
      </c>
      <c r="C323">
        <v>19263</v>
      </c>
      <c r="D323">
        <v>88166</v>
      </c>
      <c r="E323">
        <v>91385</v>
      </c>
      <c r="F323">
        <v>726</v>
      </c>
      <c r="G323">
        <v>6.6</v>
      </c>
      <c r="H323">
        <v>28685</v>
      </c>
      <c r="I323">
        <v>14491</v>
      </c>
      <c r="J323">
        <v>125922</v>
      </c>
      <c r="K323">
        <f t="shared" si="26"/>
        <v>1.0407221664994986E-2</v>
      </c>
      <c r="L323">
        <f t="shared" si="27"/>
        <v>1.1157391641165356E-2</v>
      </c>
      <c r="M323">
        <f t="shared" si="28"/>
        <v>1.1897278574537191E-2</v>
      </c>
      <c r="N323">
        <v>0</v>
      </c>
      <c r="O323" s="2">
        <v>3.2166666670000001</v>
      </c>
      <c r="P323">
        <f t="shared" si="25"/>
        <v>0</v>
      </c>
    </row>
    <row r="324" spans="1:16" hidden="1" x14ac:dyDescent="0.3">
      <c r="A324" t="s">
        <v>135</v>
      </c>
      <c r="B324" t="s">
        <v>37</v>
      </c>
      <c r="C324">
        <v>194517</v>
      </c>
      <c r="D324">
        <v>89966</v>
      </c>
      <c r="E324">
        <v>931343</v>
      </c>
      <c r="F324">
        <v>729</v>
      </c>
      <c r="G324">
        <v>6.3</v>
      </c>
      <c r="H324">
        <v>28955</v>
      </c>
      <c r="I324">
        <v>14605</v>
      </c>
      <c r="J324">
        <v>127752</v>
      </c>
      <c r="K324">
        <f t="shared" si="26"/>
        <v>1.4532806022776004E-2</v>
      </c>
      <c r="L324">
        <f t="shared" si="27"/>
        <v>1.2433190113450451E-2</v>
      </c>
      <c r="M324">
        <f t="shared" si="28"/>
        <v>1.0919102595751268E-2</v>
      </c>
      <c r="N324">
        <v>0</v>
      </c>
      <c r="O324" s="2">
        <v>3.3666666670000001</v>
      </c>
      <c r="P324">
        <f t="shared" si="25"/>
        <v>0</v>
      </c>
    </row>
    <row r="325" spans="1:16" hidden="1" x14ac:dyDescent="0.3">
      <c r="A325" t="s">
        <v>135</v>
      </c>
      <c r="B325" t="s">
        <v>38</v>
      </c>
      <c r="C325">
        <v>197843</v>
      </c>
      <c r="D325">
        <v>91609</v>
      </c>
      <c r="E325">
        <v>952634</v>
      </c>
      <c r="F325">
        <v>736</v>
      </c>
      <c r="G325">
        <v>5.93333333333333</v>
      </c>
      <c r="H325">
        <v>29204</v>
      </c>
      <c r="I325">
        <v>14748</v>
      </c>
      <c r="J325">
        <v>129391</v>
      </c>
      <c r="K325">
        <f t="shared" si="26"/>
        <v>1.2829544742939444E-2</v>
      </c>
      <c r="L325">
        <f t="shared" si="27"/>
        <v>1.1683266479028506E-2</v>
      </c>
      <c r="M325">
        <f t="shared" si="28"/>
        <v>1.1122783738116006E-2</v>
      </c>
      <c r="N325">
        <v>0</v>
      </c>
      <c r="O325" s="2">
        <v>3.673333333</v>
      </c>
      <c r="P325">
        <f t="shared" si="25"/>
        <v>0</v>
      </c>
    </row>
    <row r="326" spans="1:16" hidden="1" x14ac:dyDescent="0.3">
      <c r="A326" t="s">
        <v>135</v>
      </c>
      <c r="B326" t="s">
        <v>39</v>
      </c>
      <c r="C326">
        <v>200991</v>
      </c>
      <c r="D326">
        <v>90821</v>
      </c>
      <c r="E326">
        <v>968324</v>
      </c>
      <c r="F326">
        <v>738</v>
      </c>
      <c r="G326">
        <v>5.6</v>
      </c>
      <c r="H326">
        <v>29664</v>
      </c>
      <c r="I326">
        <v>14949</v>
      </c>
      <c r="J326">
        <v>131136</v>
      </c>
      <c r="K326">
        <f t="shared" si="26"/>
        <v>1.3486254839981143E-2</v>
      </c>
      <c r="L326">
        <f t="shared" si="27"/>
        <v>1.1308428241051277E-2</v>
      </c>
      <c r="M326">
        <f t="shared" si="28"/>
        <v>1.0871553873111325E-2</v>
      </c>
      <c r="N326">
        <v>0</v>
      </c>
      <c r="O326" s="2">
        <v>3.4566666669999999</v>
      </c>
      <c r="P326">
        <f t="shared" si="25"/>
        <v>0</v>
      </c>
    </row>
    <row r="327" spans="1:16" hidden="1" x14ac:dyDescent="0.3">
      <c r="A327" t="s">
        <v>135</v>
      </c>
      <c r="B327" t="s">
        <v>40</v>
      </c>
      <c r="C327">
        <v>203707</v>
      </c>
      <c r="D327">
        <v>93283</v>
      </c>
      <c r="E327">
        <v>978749</v>
      </c>
      <c r="F327">
        <v>741</v>
      </c>
      <c r="G327">
        <v>5.3</v>
      </c>
      <c r="H327">
        <v>29909</v>
      </c>
      <c r="I327">
        <v>14943</v>
      </c>
      <c r="J327">
        <v>132075</v>
      </c>
      <c r="K327">
        <f t="shared" si="26"/>
        <v>7.1605051244509514E-3</v>
      </c>
      <c r="L327">
        <f t="shared" si="27"/>
        <v>1.0232169884801657E-2</v>
      </c>
      <c r="M327">
        <f t="shared" si="28"/>
        <v>1.1766451095345637E-2</v>
      </c>
      <c r="N327">
        <v>0</v>
      </c>
      <c r="O327" s="2">
        <v>3.576666667</v>
      </c>
      <c r="P327">
        <f t="shared" si="25"/>
        <v>0</v>
      </c>
    </row>
    <row r="328" spans="1:16" hidden="1" x14ac:dyDescent="0.3">
      <c r="A328" t="s">
        <v>135</v>
      </c>
      <c r="B328" t="s">
        <v>41</v>
      </c>
      <c r="C328">
        <v>206727</v>
      </c>
      <c r="D328">
        <v>95839</v>
      </c>
      <c r="E328">
        <v>993047</v>
      </c>
      <c r="F328">
        <v>746</v>
      </c>
      <c r="G328">
        <v>5</v>
      </c>
      <c r="H328">
        <v>30154</v>
      </c>
      <c r="I328">
        <v>15572</v>
      </c>
      <c r="J328">
        <v>133202</v>
      </c>
      <c r="K328">
        <f t="shared" si="26"/>
        <v>8.5330304751088399E-3</v>
      </c>
      <c r="L328">
        <f t="shared" si="27"/>
        <v>1.1000561380340801E-2</v>
      </c>
      <c r="M328">
        <f t="shared" si="28"/>
        <v>1.1280285710585513E-2</v>
      </c>
      <c r="N328">
        <v>0</v>
      </c>
      <c r="O328" s="2">
        <v>3.43</v>
      </c>
      <c r="P328">
        <f t="shared" si="25"/>
        <v>0</v>
      </c>
    </row>
    <row r="329" spans="1:16" hidden="1" x14ac:dyDescent="0.3">
      <c r="A329" t="s">
        <v>135</v>
      </c>
      <c r="B329" t="s">
        <v>42</v>
      </c>
      <c r="C329">
        <v>210083</v>
      </c>
      <c r="D329">
        <v>97076</v>
      </c>
      <c r="E329">
        <v>1004751</v>
      </c>
      <c r="F329">
        <v>747</v>
      </c>
      <c r="G329">
        <v>4.7</v>
      </c>
      <c r="H329">
        <v>30269</v>
      </c>
      <c r="I329">
        <v>15636</v>
      </c>
      <c r="J329">
        <v>134421</v>
      </c>
      <c r="K329">
        <f t="shared" si="26"/>
        <v>9.1515142415279048E-3</v>
      </c>
      <c r="L329">
        <f t="shared" si="27"/>
        <v>1.0529240078235602E-2</v>
      </c>
      <c r="M329">
        <f t="shared" si="28"/>
        <v>1.1414863996302279E-2</v>
      </c>
      <c r="N329">
        <v>0</v>
      </c>
      <c r="O329" s="2">
        <v>3.3566666669999998</v>
      </c>
      <c r="P329">
        <f t="shared" si="25"/>
        <v>0</v>
      </c>
    </row>
    <row r="330" spans="1:16" x14ac:dyDescent="0.3">
      <c r="A330" t="s">
        <v>135</v>
      </c>
      <c r="B330" t="s">
        <v>43</v>
      </c>
      <c r="C330">
        <v>210783</v>
      </c>
      <c r="D330">
        <v>100186</v>
      </c>
      <c r="E330">
        <v>1021575</v>
      </c>
      <c r="F330">
        <v>748</v>
      </c>
      <c r="G330">
        <v>4.5</v>
      </c>
      <c r="H330">
        <v>30346</v>
      </c>
      <c r="I330">
        <v>15981</v>
      </c>
      <c r="J330">
        <v>136662</v>
      </c>
      <c r="K330">
        <f t="shared" si="26"/>
        <v>1.6671502220635168E-2</v>
      </c>
      <c r="L330">
        <f t="shared" si="27"/>
        <v>1.1851457601936774E-2</v>
      </c>
      <c r="M330">
        <f t="shared" si="28"/>
        <v>1.1497226162080447E-2</v>
      </c>
      <c r="N330">
        <v>0</v>
      </c>
      <c r="O330" s="2">
        <v>3.09073333333333</v>
      </c>
      <c r="P330">
        <f t="shared" si="25"/>
        <v>0</v>
      </c>
    </row>
    <row r="331" spans="1:16" x14ac:dyDescent="0.3">
      <c r="A331" t="s">
        <v>135</v>
      </c>
      <c r="B331" t="s">
        <v>44</v>
      </c>
      <c r="C331">
        <v>214074</v>
      </c>
      <c r="D331">
        <v>102891</v>
      </c>
      <c r="E331">
        <v>1037197</v>
      </c>
      <c r="F331">
        <v>751</v>
      </c>
      <c r="G331">
        <v>4.3333333333333304</v>
      </c>
      <c r="H331">
        <v>30449</v>
      </c>
      <c r="I331">
        <v>16136</v>
      </c>
      <c r="J331">
        <v>138183</v>
      </c>
      <c r="K331">
        <f t="shared" si="26"/>
        <v>1.1129648329455151E-2</v>
      </c>
      <c r="L331">
        <f t="shared" si="27"/>
        <v>1.2957409507000667E-2</v>
      </c>
      <c r="M331">
        <f t="shared" si="28"/>
        <v>1.1364287928507565E-2</v>
      </c>
      <c r="N331">
        <v>0</v>
      </c>
      <c r="O331" s="2">
        <v>2.6340666666666701</v>
      </c>
      <c r="P331">
        <f t="shared" si="25"/>
        <v>0</v>
      </c>
    </row>
    <row r="332" spans="1:16" x14ac:dyDescent="0.3">
      <c r="A332" t="s">
        <v>135</v>
      </c>
      <c r="B332" t="s">
        <v>45</v>
      </c>
      <c r="C332">
        <v>217624</v>
      </c>
      <c r="D332">
        <v>107498</v>
      </c>
      <c r="E332">
        <v>1056322</v>
      </c>
      <c r="F332">
        <v>754</v>
      </c>
      <c r="G332">
        <v>4.1666666666666696</v>
      </c>
      <c r="H332">
        <v>30758</v>
      </c>
      <c r="I332">
        <v>16891</v>
      </c>
      <c r="J332">
        <v>140086</v>
      </c>
      <c r="K332">
        <f t="shared" si="26"/>
        <v>1.3771592742956803E-2</v>
      </c>
      <c r="L332">
        <f t="shared" si="27"/>
        <v>1.2373094156583244E-2</v>
      </c>
      <c r="M332">
        <f t="shared" si="28"/>
        <v>1.1740347272530092E-2</v>
      </c>
      <c r="N332">
        <v>0</v>
      </c>
      <c r="O332" s="2">
        <v>2.6993999999999998</v>
      </c>
      <c r="P332">
        <f t="shared" si="25"/>
        <v>0</v>
      </c>
    </row>
    <row r="333" spans="1:16" x14ac:dyDescent="0.3">
      <c r="A333" t="s">
        <v>135</v>
      </c>
      <c r="B333" t="s">
        <v>46</v>
      </c>
      <c r="C333">
        <v>221665</v>
      </c>
      <c r="D333">
        <v>108295</v>
      </c>
      <c r="E333">
        <v>107925</v>
      </c>
      <c r="F333">
        <v>76</v>
      </c>
      <c r="G333">
        <v>4.0333333333333297</v>
      </c>
      <c r="H333">
        <v>31042</v>
      </c>
      <c r="I333">
        <v>16721</v>
      </c>
      <c r="J333">
        <v>142056</v>
      </c>
      <c r="K333">
        <f t="shared" si="26"/>
        <v>1.4062790000428309E-2</v>
      </c>
      <c r="L333">
        <f t="shared" si="27"/>
        <v>1.1271882889109514E-2</v>
      </c>
      <c r="M333">
        <f t="shared" si="28"/>
        <v>1.1612122651916173E-2</v>
      </c>
      <c r="N333">
        <v>0</v>
      </c>
      <c r="O333" s="2">
        <v>3.4298000000000002</v>
      </c>
      <c r="P333">
        <f t="shared" si="25"/>
        <v>0</v>
      </c>
    </row>
    <row r="334" spans="1:16" x14ac:dyDescent="0.3">
      <c r="A334" t="s">
        <v>135</v>
      </c>
      <c r="B334" t="s">
        <v>47</v>
      </c>
      <c r="C334">
        <v>226096</v>
      </c>
      <c r="D334">
        <v>106506</v>
      </c>
      <c r="E334">
        <v>1099024</v>
      </c>
      <c r="F334">
        <v>769</v>
      </c>
      <c r="G334">
        <v>3.8666666666666698</v>
      </c>
      <c r="H334">
        <v>31237</v>
      </c>
      <c r="I334">
        <v>16850</v>
      </c>
      <c r="J334">
        <v>142941</v>
      </c>
      <c r="K334">
        <f t="shared" si="26"/>
        <v>6.2299374894407835E-3</v>
      </c>
      <c r="L334">
        <f t="shared" si="27"/>
        <v>1.0696741602664577E-2</v>
      </c>
      <c r="M334">
        <f t="shared" si="28"/>
        <v>1.1087141994327126E-2</v>
      </c>
      <c r="N334">
        <v>0</v>
      </c>
      <c r="O334" s="2">
        <v>3.5423</v>
      </c>
      <c r="P334">
        <f t="shared" si="25"/>
        <v>0</v>
      </c>
    </row>
    <row r="335" spans="1:16" x14ac:dyDescent="0.3">
      <c r="A335" t="s">
        <v>135</v>
      </c>
      <c r="B335" t="s">
        <v>48</v>
      </c>
      <c r="C335">
        <v>230289</v>
      </c>
      <c r="D335">
        <v>113197</v>
      </c>
      <c r="E335">
        <v>1119261</v>
      </c>
      <c r="F335">
        <v>774</v>
      </c>
      <c r="G335">
        <v>3.7333333333333298</v>
      </c>
      <c r="H335">
        <v>31504</v>
      </c>
      <c r="I335">
        <v>16965</v>
      </c>
      <c r="J335">
        <v>144537</v>
      </c>
      <c r="K335">
        <f t="shared" si="26"/>
        <v>1.1165445883266522E-2</v>
      </c>
      <c r="L335">
        <f t="shared" si="27"/>
        <v>1.0541750577575584E-2</v>
      </c>
      <c r="M335">
        <f t="shared" si="28"/>
        <v>9.6520257482391042E-3</v>
      </c>
      <c r="N335">
        <v>0</v>
      </c>
      <c r="O335" s="2">
        <v>4.2629999999999999</v>
      </c>
      <c r="P335">
        <f t="shared" si="25"/>
        <v>0</v>
      </c>
    </row>
    <row r="336" spans="1:16" x14ac:dyDescent="0.3">
      <c r="A336" t="s">
        <v>135</v>
      </c>
      <c r="B336" t="s">
        <v>49</v>
      </c>
      <c r="C336">
        <v>234191</v>
      </c>
      <c r="D336">
        <v>10989</v>
      </c>
      <c r="E336">
        <v>114094</v>
      </c>
      <c r="F336">
        <v>783</v>
      </c>
      <c r="G336">
        <v>3.56666666666667</v>
      </c>
      <c r="H336">
        <v>31878</v>
      </c>
      <c r="I336">
        <v>16392</v>
      </c>
      <c r="J336">
        <v>145730</v>
      </c>
      <c r="K336">
        <f t="shared" si="26"/>
        <v>8.2539418972304678E-3</v>
      </c>
      <c r="L336">
        <f t="shared" si="27"/>
        <v>7.9459594988577215E-3</v>
      </c>
      <c r="M336">
        <f t="shared" si="28"/>
        <v>8.4077183595355817E-3</v>
      </c>
      <c r="N336">
        <v>0</v>
      </c>
      <c r="O336" s="2">
        <v>4.7375999999999996</v>
      </c>
      <c r="P336">
        <f t="shared" si="25"/>
        <v>0</v>
      </c>
    </row>
    <row r="337" spans="1:16" x14ac:dyDescent="0.3">
      <c r="A337" t="s">
        <v>135</v>
      </c>
      <c r="B337" t="s">
        <v>50</v>
      </c>
      <c r="C337">
        <v>238561</v>
      </c>
      <c r="D337">
        <v>116265</v>
      </c>
      <c r="E337">
        <v>1162586</v>
      </c>
      <c r="F337">
        <v>788</v>
      </c>
      <c r="G337">
        <v>3.3666666666666698</v>
      </c>
      <c r="H337">
        <v>32037</v>
      </c>
      <c r="I337">
        <v>17047</v>
      </c>
      <c r="J337">
        <v>147624</v>
      </c>
      <c r="K337">
        <f t="shared" si="26"/>
        <v>1.2996637617511837E-2</v>
      </c>
      <c r="L337">
        <f t="shared" si="27"/>
        <v>7.7122602053759952E-3</v>
      </c>
      <c r="M337">
        <f t="shared" si="28"/>
        <v>6.6468911358265803E-3</v>
      </c>
      <c r="N337">
        <v>1</v>
      </c>
      <c r="O337" s="2">
        <v>5.0241666666666696</v>
      </c>
      <c r="P337">
        <f t="shared" si="25"/>
        <v>0</v>
      </c>
    </row>
    <row r="338" spans="1:16" x14ac:dyDescent="0.3">
      <c r="A338" t="s">
        <v>135</v>
      </c>
      <c r="B338" t="s">
        <v>51</v>
      </c>
      <c r="C338">
        <v>24592</v>
      </c>
      <c r="D338">
        <v>124969</v>
      </c>
      <c r="E338">
        <v>1190325</v>
      </c>
      <c r="F338">
        <v>805</v>
      </c>
      <c r="G338">
        <v>3.2</v>
      </c>
      <c r="H338">
        <v>32844</v>
      </c>
      <c r="I338">
        <v>16868</v>
      </c>
      <c r="J338">
        <v>147784</v>
      </c>
      <c r="K338">
        <f t="shared" si="26"/>
        <v>1.0838346068389965E-3</v>
      </c>
      <c r="L338">
        <f t="shared" si="27"/>
        <v>5.8265709156157513E-3</v>
      </c>
      <c r="M338">
        <f t="shared" si="28"/>
        <v>6.2177605307994618E-3</v>
      </c>
      <c r="N338">
        <v>1</v>
      </c>
      <c r="O338" s="2">
        <v>4.7450333333333301</v>
      </c>
      <c r="P338">
        <f t="shared" si="25"/>
        <v>0</v>
      </c>
    </row>
    <row r="339" spans="1:16" x14ac:dyDescent="0.3">
      <c r="A339" t="s">
        <v>135</v>
      </c>
      <c r="B339" t="s">
        <v>52</v>
      </c>
      <c r="C339">
        <v>250799</v>
      </c>
      <c r="D339">
        <v>122772</v>
      </c>
      <c r="E339">
        <v>1199595</v>
      </c>
      <c r="F339">
        <v>808</v>
      </c>
      <c r="G339">
        <v>3.1</v>
      </c>
      <c r="H339">
        <v>32994</v>
      </c>
      <c r="I339">
        <v>17297</v>
      </c>
      <c r="J339">
        <v>148532</v>
      </c>
      <c r="K339">
        <f t="shared" si="26"/>
        <v>5.0614410220321555E-3</v>
      </c>
      <c r="L339">
        <f t="shared" si="27"/>
        <v>4.8209871870198489E-3</v>
      </c>
      <c r="M339">
        <f t="shared" si="28"/>
        <v>3.7508347233027942E-3</v>
      </c>
      <c r="N339">
        <v>1</v>
      </c>
      <c r="O339" s="2">
        <v>4.5907666666666698</v>
      </c>
      <c r="P339">
        <f t="shared" si="25"/>
        <v>0</v>
      </c>
    </row>
    <row r="340" spans="1:16" x14ac:dyDescent="0.3">
      <c r="A340" t="s">
        <v>135</v>
      </c>
      <c r="B340" t="s">
        <v>53</v>
      </c>
      <c r="C340">
        <v>255372</v>
      </c>
      <c r="D340">
        <v>12442</v>
      </c>
      <c r="E340">
        <v>1208806</v>
      </c>
      <c r="F340">
        <v>812</v>
      </c>
      <c r="G340">
        <v>3.1</v>
      </c>
      <c r="H340">
        <v>33151</v>
      </c>
      <c r="I340">
        <v>17126</v>
      </c>
      <c r="J340">
        <v>148790</v>
      </c>
      <c r="K340">
        <f t="shared" si="26"/>
        <v>1.7369994344653005E-3</v>
      </c>
      <c r="L340">
        <f t="shared" si="27"/>
        <v>1.0010527096754509E-3</v>
      </c>
      <c r="M340">
        <f t="shared" si="28"/>
        <v>3.0695273483048735E-3</v>
      </c>
      <c r="N340">
        <v>1</v>
      </c>
      <c r="O340" s="2">
        <v>4.2678333333333303</v>
      </c>
      <c r="P340">
        <f t="shared" si="25"/>
        <v>0</v>
      </c>
    </row>
    <row r="341" spans="1:16" x14ac:dyDescent="0.3">
      <c r="A341" t="s">
        <v>135</v>
      </c>
      <c r="B341" t="s">
        <v>54</v>
      </c>
      <c r="C341">
        <v>258998</v>
      </c>
      <c r="D341">
        <v>127565</v>
      </c>
      <c r="E341">
        <v>122139</v>
      </c>
      <c r="F341">
        <v>818</v>
      </c>
      <c r="G341">
        <v>3.1333333333333302</v>
      </c>
      <c r="H341">
        <v>33311</v>
      </c>
      <c r="I341">
        <v>17357</v>
      </c>
      <c r="J341">
        <v>149270</v>
      </c>
      <c r="K341">
        <f t="shared" si="26"/>
        <v>3.2260232542509577E-3</v>
      </c>
      <c r="L341">
        <f t="shared" si="27"/>
        <v>1.4812438427566567E-3</v>
      </c>
      <c r="M341">
        <f t="shared" si="28"/>
        <v>1.4345258111246584E-3</v>
      </c>
      <c r="N341">
        <v>1</v>
      </c>
      <c r="O341" s="2">
        <v>3.4434999999999998</v>
      </c>
      <c r="P341">
        <f t="shared" si="25"/>
        <v>0</v>
      </c>
    </row>
    <row r="342" spans="1:16" x14ac:dyDescent="0.3">
      <c r="A342" t="s">
        <v>135</v>
      </c>
      <c r="B342" t="s">
        <v>55</v>
      </c>
      <c r="C342">
        <v>270015</v>
      </c>
      <c r="D342">
        <v>131581</v>
      </c>
      <c r="E342">
        <v>1235714</v>
      </c>
      <c r="F342">
        <v>833</v>
      </c>
      <c r="G342">
        <v>3.3</v>
      </c>
      <c r="H342">
        <v>34003</v>
      </c>
      <c r="I342">
        <v>17531</v>
      </c>
      <c r="J342">
        <v>148359</v>
      </c>
      <c r="K342">
        <f t="shared" si="26"/>
        <v>-6.1030347692101559E-3</v>
      </c>
      <c r="L342">
        <f t="shared" si="27"/>
        <v>7.792810098002917E-4</v>
      </c>
      <c r="M342">
        <f t="shared" si="28"/>
        <v>1.4933451951701115E-3</v>
      </c>
      <c r="N342">
        <v>1</v>
      </c>
      <c r="O342" s="2">
        <v>3.3622333333333301</v>
      </c>
      <c r="P342">
        <f t="shared" si="25"/>
        <v>0</v>
      </c>
    </row>
    <row r="343" spans="1:16" x14ac:dyDescent="0.3">
      <c r="A343" t="s">
        <v>135</v>
      </c>
      <c r="B343" t="s">
        <v>56</v>
      </c>
      <c r="C343">
        <v>275103</v>
      </c>
      <c r="D343">
        <v>128329</v>
      </c>
      <c r="E343">
        <v>1248737</v>
      </c>
      <c r="F343">
        <v>839</v>
      </c>
      <c r="G343">
        <v>3.5</v>
      </c>
      <c r="H343">
        <v>34624</v>
      </c>
      <c r="I343">
        <v>17369</v>
      </c>
      <c r="J343">
        <v>148876</v>
      </c>
      <c r="K343">
        <f t="shared" si="26"/>
        <v>3.4847902722450271E-3</v>
      </c>
      <c r="L343">
        <f t="shared" si="27"/>
        <v>7.3099518193866532E-4</v>
      </c>
      <c r="M343">
        <f t="shared" si="28"/>
        <v>7.9515519620323907E-4</v>
      </c>
      <c r="N343">
        <v>1</v>
      </c>
      <c r="O343" s="2">
        <v>3.4460000000000002</v>
      </c>
      <c r="P343">
        <f t="shared" si="25"/>
        <v>0</v>
      </c>
    </row>
    <row r="344" spans="1:16" x14ac:dyDescent="0.3">
      <c r="A344" t="s">
        <v>135</v>
      </c>
      <c r="B344" t="s">
        <v>57</v>
      </c>
      <c r="C344">
        <v>279339</v>
      </c>
      <c r="D344">
        <v>12431</v>
      </c>
      <c r="E344">
        <v>1261826</v>
      </c>
      <c r="F344">
        <v>846</v>
      </c>
      <c r="G344">
        <v>3.8</v>
      </c>
      <c r="H344">
        <v>34678</v>
      </c>
      <c r="I344">
        <v>16746</v>
      </c>
      <c r="J344">
        <v>149107</v>
      </c>
      <c r="K344">
        <f t="shared" si="26"/>
        <v>1.5516268572503291E-3</v>
      </c>
      <c r="L344">
        <f t="shared" si="27"/>
        <v>1.2061273694128307E-4</v>
      </c>
      <c r="M344">
        <f t="shared" si="28"/>
        <v>5.3464884336673364E-5</v>
      </c>
      <c r="N344">
        <v>1</v>
      </c>
      <c r="O344" s="2">
        <v>3.3573333333333299</v>
      </c>
      <c r="P344">
        <f t="shared" si="25"/>
        <v>0</v>
      </c>
    </row>
    <row r="345" spans="1:16" x14ac:dyDescent="0.3">
      <c r="A345" t="s">
        <v>135</v>
      </c>
      <c r="B345" t="s">
        <v>58</v>
      </c>
      <c r="C345">
        <v>283007</v>
      </c>
      <c r="D345">
        <v>129921</v>
      </c>
      <c r="E345">
        <v>1266007</v>
      </c>
      <c r="F345">
        <v>848</v>
      </c>
      <c r="G345">
        <v>4.0999999999999996</v>
      </c>
      <c r="H345">
        <v>34698</v>
      </c>
      <c r="I345">
        <v>17159</v>
      </c>
      <c r="J345">
        <v>149330</v>
      </c>
      <c r="K345">
        <f t="shared" si="26"/>
        <v>1.495570295157169E-3</v>
      </c>
      <c r="L345">
        <f t="shared" si="27"/>
        <v>6.5025314106318234E-4</v>
      </c>
      <c r="M345">
        <f t="shared" si="28"/>
        <v>-2.8070152749838683E-4</v>
      </c>
      <c r="N345">
        <v>1</v>
      </c>
      <c r="O345" s="2">
        <v>3.1088</v>
      </c>
      <c r="P345">
        <f t="shared" si="25"/>
        <v>0</v>
      </c>
    </row>
    <row r="346" spans="1:16" x14ac:dyDescent="0.3">
      <c r="A346" t="s">
        <v>135</v>
      </c>
      <c r="B346" t="s">
        <v>59</v>
      </c>
      <c r="C346">
        <v>287018</v>
      </c>
      <c r="D346">
        <v>134541</v>
      </c>
      <c r="E346">
        <v>1274646</v>
      </c>
      <c r="F346">
        <v>853</v>
      </c>
      <c r="G346">
        <v>4.3666666666666698</v>
      </c>
      <c r="H346">
        <v>35323</v>
      </c>
      <c r="I346">
        <v>17219</v>
      </c>
      <c r="J346">
        <v>149356</v>
      </c>
      <c r="K346">
        <f t="shared" si="26"/>
        <v>1.7411102926404606E-4</v>
      </c>
      <c r="L346">
        <f t="shared" si="27"/>
        <v>1.3066676089528424E-4</v>
      </c>
      <c r="M346">
        <f t="shared" si="28"/>
        <v>1.3564050578606791E-3</v>
      </c>
      <c r="N346">
        <v>1</v>
      </c>
      <c r="O346" s="2">
        <v>2.6831</v>
      </c>
      <c r="P346">
        <f t="shared" si="25"/>
        <v>0</v>
      </c>
    </row>
    <row r="347" spans="1:16" x14ac:dyDescent="0.3">
      <c r="A347" t="s">
        <v>135</v>
      </c>
      <c r="B347" t="s">
        <v>60</v>
      </c>
      <c r="C347">
        <v>291692</v>
      </c>
      <c r="D347">
        <v>125954</v>
      </c>
      <c r="E347">
        <v>1275645</v>
      </c>
      <c r="F347">
        <v>857</v>
      </c>
      <c r="G347">
        <v>4.7</v>
      </c>
      <c r="H347">
        <v>35370</v>
      </c>
      <c r="I347">
        <v>17096</v>
      </c>
      <c r="J347">
        <v>148840</v>
      </c>
      <c r="K347">
        <f t="shared" si="26"/>
        <v>-3.454832748600659E-3</v>
      </c>
      <c r="L347">
        <f t="shared" si="27"/>
        <v>8.9168365510587948E-4</v>
      </c>
      <c r="M347">
        <f t="shared" si="28"/>
        <v>2.151035835458579E-3</v>
      </c>
      <c r="N347">
        <v>1</v>
      </c>
      <c r="O347" s="2">
        <v>2.3618999999999999</v>
      </c>
      <c r="P347">
        <f t="shared" si="25"/>
        <v>0</v>
      </c>
    </row>
    <row r="348" spans="1:16" x14ac:dyDescent="0.3">
      <c r="A348" t="s">
        <v>135</v>
      </c>
      <c r="B348" t="s">
        <v>61</v>
      </c>
      <c r="C348">
        <v>295498</v>
      </c>
      <c r="D348">
        <v>135578</v>
      </c>
      <c r="E348">
        <v>128404</v>
      </c>
      <c r="F348">
        <v>862</v>
      </c>
      <c r="G348">
        <v>5</v>
      </c>
      <c r="H348">
        <v>35492</v>
      </c>
      <c r="I348">
        <v>17544</v>
      </c>
      <c r="J348">
        <v>148972</v>
      </c>
      <c r="K348">
        <f t="shared" si="26"/>
        <v>8.8685837140553613E-4</v>
      </c>
      <c r="L348">
        <f t="shared" si="27"/>
        <v>2.402010739160511E-3</v>
      </c>
      <c r="M348">
        <f t="shared" si="28"/>
        <v>2.6109298599870387E-3</v>
      </c>
      <c r="N348">
        <v>1</v>
      </c>
      <c r="O348" s="2">
        <v>2.1392333333333302</v>
      </c>
      <c r="P348">
        <f t="shared" si="25"/>
        <v>0</v>
      </c>
    </row>
    <row r="349" spans="1:16" x14ac:dyDescent="0.3">
      <c r="A349" t="s">
        <v>135</v>
      </c>
      <c r="B349" t="s">
        <v>62</v>
      </c>
      <c r="C349">
        <v>298787</v>
      </c>
      <c r="D349">
        <v>133521</v>
      </c>
      <c r="E349">
        <v>1296239</v>
      </c>
      <c r="F349">
        <v>865</v>
      </c>
      <c r="G349">
        <v>5.2666666666666702</v>
      </c>
      <c r="H349">
        <v>35584</v>
      </c>
      <c r="I349">
        <v>17217</v>
      </c>
      <c r="J349">
        <v>149770</v>
      </c>
      <c r="K349">
        <f t="shared" si="26"/>
        <v>5.3567113283033057E-3</v>
      </c>
      <c r="L349">
        <f t="shared" si="27"/>
        <v>3.3213655390976109E-3</v>
      </c>
      <c r="M349">
        <f t="shared" si="28"/>
        <v>2.6108391976068868E-3</v>
      </c>
      <c r="N349">
        <v>1</v>
      </c>
      <c r="O349" s="2">
        <v>2.14963333333333</v>
      </c>
      <c r="P349">
        <f t="shared" si="25"/>
        <v>0</v>
      </c>
    </row>
    <row r="350" spans="1:16" x14ac:dyDescent="0.3">
      <c r="A350" t="s">
        <v>135</v>
      </c>
      <c r="B350" t="s">
        <v>63</v>
      </c>
      <c r="C350">
        <v>29221</v>
      </c>
      <c r="D350">
        <v>133773</v>
      </c>
      <c r="E350">
        <v>1304325</v>
      </c>
      <c r="F350">
        <v>863</v>
      </c>
      <c r="G350">
        <v>5.43333333333333</v>
      </c>
      <c r="H350">
        <v>34936</v>
      </c>
      <c r="I350">
        <v>17460</v>
      </c>
      <c r="J350">
        <v>151125</v>
      </c>
      <c r="K350">
        <f t="shared" si="26"/>
        <v>9.047205715430327E-3</v>
      </c>
      <c r="L350">
        <f t="shared" si="27"/>
        <v>4.3113192205169642E-3</v>
      </c>
      <c r="M350">
        <f t="shared" si="28"/>
        <v>2.8969070855354557E-3</v>
      </c>
      <c r="N350">
        <v>1</v>
      </c>
      <c r="O350" s="2">
        <v>2.06293333333333</v>
      </c>
      <c r="P350">
        <f t="shared" si="25"/>
        <v>0</v>
      </c>
    </row>
    <row r="351" spans="1:16" x14ac:dyDescent="0.3">
      <c r="A351" t="s">
        <v>135</v>
      </c>
      <c r="B351" t="s">
        <v>64</v>
      </c>
      <c r="C351">
        <v>29657</v>
      </c>
      <c r="D351">
        <v>137383</v>
      </c>
      <c r="E351">
        <v>1318859</v>
      </c>
      <c r="F351">
        <v>869</v>
      </c>
      <c r="G351">
        <v>5.7666666666666702</v>
      </c>
      <c r="H351">
        <v>35403</v>
      </c>
      <c r="I351">
        <v>17752</v>
      </c>
      <c r="J351">
        <v>151846</v>
      </c>
      <c r="K351">
        <f t="shared" si="26"/>
        <v>4.7708850289495449E-3</v>
      </c>
      <c r="L351">
        <f t="shared" si="27"/>
        <v>4.5692647951886631E-3</v>
      </c>
      <c r="M351">
        <f t="shared" si="28"/>
        <v>3.8516348675375544E-3</v>
      </c>
      <c r="N351">
        <v>1</v>
      </c>
      <c r="O351" s="2">
        <v>2.08246666666667</v>
      </c>
      <c r="P351">
        <f t="shared" si="25"/>
        <v>0</v>
      </c>
    </row>
    <row r="352" spans="1:16" x14ac:dyDescent="0.3">
      <c r="A352" t="s">
        <v>135</v>
      </c>
      <c r="B352" t="s">
        <v>65</v>
      </c>
      <c r="C352">
        <v>299279</v>
      </c>
      <c r="D352">
        <v>138344</v>
      </c>
      <c r="E352">
        <v>1327647</v>
      </c>
      <c r="F352">
        <v>873</v>
      </c>
      <c r="G352">
        <v>5.6666666666666696</v>
      </c>
      <c r="H352">
        <v>35323</v>
      </c>
      <c r="I352">
        <v>17231</v>
      </c>
      <c r="J352">
        <v>152073</v>
      </c>
      <c r="K352">
        <f t="shared" si="26"/>
        <v>1.4949356584961079E-3</v>
      </c>
      <c r="L352">
        <f t="shared" si="27"/>
        <v>4.1435748746108071E-3</v>
      </c>
      <c r="M352">
        <f t="shared" si="28"/>
        <v>4.7302927250219883E-3</v>
      </c>
      <c r="N352">
        <v>1</v>
      </c>
      <c r="O352" s="2">
        <v>2.1162999999999998</v>
      </c>
      <c r="P352">
        <f t="shared" si="25"/>
        <v>0</v>
      </c>
    </row>
    <row r="353" spans="1:16" x14ac:dyDescent="0.3">
      <c r="A353" t="s">
        <v>135</v>
      </c>
      <c r="B353" t="s">
        <v>66</v>
      </c>
      <c r="C353">
        <v>302327</v>
      </c>
      <c r="D353">
        <v>140642</v>
      </c>
      <c r="E353">
        <v>1338952</v>
      </c>
      <c r="F353">
        <v>879</v>
      </c>
      <c r="G353">
        <v>5.7666666666666702</v>
      </c>
      <c r="H353">
        <v>35440</v>
      </c>
      <c r="I353">
        <v>17529</v>
      </c>
      <c r="J353">
        <v>152404</v>
      </c>
      <c r="K353">
        <f t="shared" si="26"/>
        <v>2.1765862447640279E-3</v>
      </c>
      <c r="L353">
        <f t="shared" si="27"/>
        <v>3.7416264062840555E-3</v>
      </c>
      <c r="M353">
        <f t="shared" si="28"/>
        <v>5.8837644539805768E-3</v>
      </c>
      <c r="N353">
        <v>1</v>
      </c>
      <c r="O353" s="2">
        <v>2.1636000000000002</v>
      </c>
      <c r="P353">
        <f t="shared" si="25"/>
        <v>0</v>
      </c>
    </row>
    <row r="354" spans="1:16" x14ac:dyDescent="0.3">
      <c r="A354" t="s">
        <v>135</v>
      </c>
      <c r="B354" t="s">
        <v>67</v>
      </c>
      <c r="C354">
        <v>301853</v>
      </c>
      <c r="D354">
        <v>138735</v>
      </c>
      <c r="E354">
        <v>1348411</v>
      </c>
      <c r="F354">
        <v>882</v>
      </c>
      <c r="G354">
        <v>5.9666666666666703</v>
      </c>
      <c r="H354">
        <v>35207</v>
      </c>
      <c r="I354">
        <v>17276</v>
      </c>
      <c r="J354">
        <v>152896</v>
      </c>
      <c r="K354">
        <f t="shared" si="26"/>
        <v>3.228261725414031E-3</v>
      </c>
      <c r="L354">
        <f t="shared" si="27"/>
        <v>5.4736520866968327E-3</v>
      </c>
      <c r="M354">
        <f t="shared" si="28"/>
        <v>5.492174403960666E-3</v>
      </c>
      <c r="N354">
        <v>1</v>
      </c>
      <c r="O354" s="2">
        <v>2.1402999999999999</v>
      </c>
      <c r="P354">
        <f t="shared" si="25"/>
        <v>0</v>
      </c>
    </row>
    <row r="355" spans="1:16" x14ac:dyDescent="0.3">
      <c r="A355" t="s">
        <v>135</v>
      </c>
      <c r="B355" t="s">
        <v>68</v>
      </c>
      <c r="C355">
        <v>305322</v>
      </c>
      <c r="D355">
        <v>143855</v>
      </c>
      <c r="E355">
        <v>1365879</v>
      </c>
      <c r="F355">
        <v>887</v>
      </c>
      <c r="G355">
        <v>5.9666666666666703</v>
      </c>
      <c r="H355">
        <v>35565</v>
      </c>
      <c r="I355">
        <v>17534</v>
      </c>
      <c r="J355">
        <v>153972</v>
      </c>
      <c r="K355">
        <f t="shared" si="26"/>
        <v>7.0374633737965674E-3</v>
      </c>
      <c r="L355">
        <f t="shared" si="27"/>
        <v>6.4358800280558013E-3</v>
      </c>
      <c r="M355">
        <f t="shared" si="28"/>
        <v>5.7012930730032749E-3</v>
      </c>
      <c r="N355">
        <v>0</v>
      </c>
      <c r="O355" s="2">
        <v>2.1246</v>
      </c>
      <c r="P355">
        <f t="shared" si="25"/>
        <v>0</v>
      </c>
    </row>
    <row r="356" spans="1:16" x14ac:dyDescent="0.3">
      <c r="A356" t="s">
        <v>135</v>
      </c>
      <c r="B356" t="s">
        <v>69</v>
      </c>
      <c r="C356">
        <v>308589</v>
      </c>
      <c r="D356">
        <v>152171</v>
      </c>
      <c r="E356">
        <v>1386714</v>
      </c>
      <c r="F356">
        <v>889</v>
      </c>
      <c r="G356">
        <v>5.8333333333333304</v>
      </c>
      <c r="H356">
        <v>36056</v>
      </c>
      <c r="I356">
        <v>18267</v>
      </c>
      <c r="J356">
        <v>156040</v>
      </c>
      <c r="K356">
        <f t="shared" si="26"/>
        <v>1.3431013431013432E-2</v>
      </c>
      <c r="L356">
        <f t="shared" si="27"/>
        <v>7.2475059215525578E-3</v>
      </c>
      <c r="M356">
        <f t="shared" si="28"/>
        <v>7.6269307246849697E-3</v>
      </c>
      <c r="N356">
        <v>0</v>
      </c>
      <c r="O356" s="2">
        <v>2.1303333333333301</v>
      </c>
      <c r="P356">
        <f t="shared" si="25"/>
        <v>0</v>
      </c>
    </row>
    <row r="357" spans="1:16" x14ac:dyDescent="0.3">
      <c r="A357" t="s">
        <v>135</v>
      </c>
      <c r="B357" t="s">
        <v>70</v>
      </c>
      <c r="C357">
        <v>31145</v>
      </c>
      <c r="D357">
        <v>151527</v>
      </c>
      <c r="E357">
        <v>1405097</v>
      </c>
      <c r="F357">
        <v>895</v>
      </c>
      <c r="G357">
        <v>5.7333333333333298</v>
      </c>
      <c r="H357">
        <v>36065</v>
      </c>
      <c r="I357">
        <v>18294</v>
      </c>
      <c r="J357">
        <v>157024</v>
      </c>
      <c r="K357">
        <f t="shared" si="26"/>
        <v>6.3060753652909507E-3</v>
      </c>
      <c r="L357">
        <f t="shared" si="27"/>
        <v>9.596733420523345E-3</v>
      </c>
      <c r="M357">
        <f t="shared" si="28"/>
        <v>8.1702696497474702E-3</v>
      </c>
      <c r="N357">
        <v>0</v>
      </c>
      <c r="O357" s="2">
        <v>2.3434666666666701</v>
      </c>
      <c r="P357">
        <f t="shared" si="25"/>
        <v>0</v>
      </c>
    </row>
    <row r="358" spans="1:16" x14ac:dyDescent="0.3">
      <c r="A358" t="s">
        <v>135</v>
      </c>
      <c r="B358" t="s">
        <v>71</v>
      </c>
      <c r="C358">
        <v>332408</v>
      </c>
      <c r="D358">
        <v>149715</v>
      </c>
      <c r="E358">
        <v>1430904</v>
      </c>
      <c r="F358">
        <v>906</v>
      </c>
      <c r="G358">
        <v>5.43333333333333</v>
      </c>
      <c r="H358">
        <v>38225</v>
      </c>
      <c r="I358">
        <v>18122</v>
      </c>
      <c r="J358">
        <v>158003</v>
      </c>
      <c r="K358">
        <f t="shared" si="26"/>
        <v>6.2347157122478094E-3</v>
      </c>
      <c r="L358">
        <f t="shared" si="27"/>
        <v>9.3852324898043397E-3</v>
      </c>
      <c r="M358">
        <f t="shared" si="28"/>
        <v>8.8868142867269736E-3</v>
      </c>
      <c r="N358">
        <v>0</v>
      </c>
      <c r="O358" s="2">
        <v>2.6115666666666701</v>
      </c>
      <c r="P358">
        <f t="shared" si="25"/>
        <v>0</v>
      </c>
    </row>
    <row r="359" spans="1:16" x14ac:dyDescent="0.3">
      <c r="A359" t="s">
        <v>135</v>
      </c>
      <c r="B359" t="s">
        <v>72</v>
      </c>
      <c r="C359">
        <v>336382</v>
      </c>
      <c r="D359">
        <v>155264</v>
      </c>
      <c r="E359">
        <v>1451727</v>
      </c>
      <c r="F359">
        <v>905</v>
      </c>
      <c r="G359">
        <v>5.1333333333333302</v>
      </c>
      <c r="H359">
        <v>38646</v>
      </c>
      <c r="I359">
        <v>18540</v>
      </c>
      <c r="J359">
        <v>160369</v>
      </c>
      <c r="K359">
        <f t="shared" si="26"/>
        <v>1.497439922026797E-2</v>
      </c>
      <c r="L359">
        <f t="shared" si="27"/>
        <v>8.3478446404557632E-3</v>
      </c>
      <c r="M359">
        <f t="shared" si="28"/>
        <v>9.5185519400899452E-3</v>
      </c>
      <c r="N359">
        <v>0</v>
      </c>
      <c r="O359" s="2">
        <v>2.8895</v>
      </c>
      <c r="P359">
        <f t="shared" si="25"/>
        <v>0</v>
      </c>
    </row>
    <row r="360" spans="1:16" x14ac:dyDescent="0.3">
      <c r="A360" t="s">
        <v>135</v>
      </c>
      <c r="B360" t="s">
        <v>73</v>
      </c>
      <c r="C360">
        <v>341276</v>
      </c>
      <c r="D360">
        <v>159874</v>
      </c>
      <c r="E360">
        <v>1469613</v>
      </c>
      <c r="F360">
        <v>911</v>
      </c>
      <c r="G360">
        <v>4.8333333333333304</v>
      </c>
      <c r="H360">
        <v>38687</v>
      </c>
      <c r="I360">
        <v>19029</v>
      </c>
      <c r="J360">
        <v>161328</v>
      </c>
      <c r="K360">
        <f t="shared" si="26"/>
        <v>5.9799587202015352E-3</v>
      </c>
      <c r="L360">
        <f t="shared" si="27"/>
        <v>9.3785549568650463E-3</v>
      </c>
      <c r="M360">
        <f t="shared" si="28"/>
        <v>8.3300897876577105E-3</v>
      </c>
      <c r="N360">
        <v>0</v>
      </c>
      <c r="O360" s="2">
        <v>3.22136666666667</v>
      </c>
      <c r="P360">
        <f t="shared" si="25"/>
        <v>0</v>
      </c>
    </row>
    <row r="361" spans="1:16" x14ac:dyDescent="0.3">
      <c r="A361" t="s">
        <v>135</v>
      </c>
      <c r="B361" t="s">
        <v>74</v>
      </c>
      <c r="C361">
        <v>345678</v>
      </c>
      <c r="D361">
        <v>16373</v>
      </c>
      <c r="E361">
        <v>1494381</v>
      </c>
      <c r="F361">
        <v>919</v>
      </c>
      <c r="G361">
        <v>4.6666666666666696</v>
      </c>
      <c r="H361">
        <v>39299</v>
      </c>
      <c r="I361">
        <v>18928</v>
      </c>
      <c r="J361">
        <v>162658</v>
      </c>
      <c r="K361">
        <f t="shared" si="26"/>
        <v>8.2440741842705542E-3</v>
      </c>
      <c r="L361">
        <f t="shared" si="27"/>
        <v>9.1539674872130432E-3</v>
      </c>
      <c r="M361">
        <f t="shared" si="28"/>
        <v>9.0257096053310299E-3</v>
      </c>
      <c r="N361">
        <v>0</v>
      </c>
      <c r="O361" s="2">
        <v>3.59446666666667</v>
      </c>
      <c r="P361">
        <f t="shared" si="25"/>
        <v>0</v>
      </c>
    </row>
    <row r="362" spans="1:16" x14ac:dyDescent="0.3">
      <c r="A362" t="s">
        <v>135</v>
      </c>
      <c r="B362" t="s">
        <v>75</v>
      </c>
      <c r="C362">
        <v>353347</v>
      </c>
      <c r="D362">
        <v>165782</v>
      </c>
      <c r="E362">
        <v>1525227</v>
      </c>
      <c r="F362">
        <v>927</v>
      </c>
      <c r="G362">
        <v>4.43333333333333</v>
      </c>
      <c r="H362">
        <v>39538</v>
      </c>
      <c r="I362">
        <v>19444</v>
      </c>
      <c r="J362">
        <v>164522</v>
      </c>
      <c r="K362">
        <f t="shared" si="26"/>
        <v>1.1459626947337358E-2</v>
      </c>
      <c r="L362">
        <f t="shared" si="27"/>
        <v>8.3941704609602867E-3</v>
      </c>
      <c r="M362">
        <f t="shared" si="28"/>
        <v>1.0068435734113854E-2</v>
      </c>
      <c r="N362">
        <v>0</v>
      </c>
      <c r="O362" s="2">
        <v>3.82033333333333</v>
      </c>
      <c r="P362">
        <f t="shared" si="25"/>
        <v>0</v>
      </c>
    </row>
    <row r="363" spans="1:16" x14ac:dyDescent="0.3">
      <c r="A363" t="s">
        <v>135</v>
      </c>
      <c r="B363" t="s">
        <v>76</v>
      </c>
      <c r="C363">
        <v>357551</v>
      </c>
      <c r="D363">
        <v>156389</v>
      </c>
      <c r="E363">
        <v>1532975</v>
      </c>
      <c r="F363">
        <v>927</v>
      </c>
      <c r="G363">
        <v>4.1666666666666696</v>
      </c>
      <c r="H363">
        <v>39711</v>
      </c>
      <c r="I363">
        <v>19151</v>
      </c>
      <c r="J363">
        <v>165363</v>
      </c>
      <c r="K363">
        <f t="shared" si="26"/>
        <v>5.1117783639877947E-3</v>
      </c>
      <c r="L363">
        <f t="shared" si="27"/>
        <v>9.9049384396654918E-3</v>
      </c>
      <c r="M363">
        <f t="shared" si="28"/>
        <v>8.3970699338345913E-3</v>
      </c>
      <c r="N363">
        <v>0</v>
      </c>
      <c r="O363" s="2">
        <v>4.06483333333333</v>
      </c>
      <c r="P363">
        <f t="shared" si="25"/>
        <v>0</v>
      </c>
    </row>
    <row r="364" spans="1:16" x14ac:dyDescent="0.3">
      <c r="A364" t="s">
        <v>135</v>
      </c>
      <c r="B364" t="s">
        <v>77</v>
      </c>
      <c r="C364">
        <v>361542</v>
      </c>
      <c r="D364">
        <v>154996</v>
      </c>
      <c r="E364">
        <v>1554302</v>
      </c>
      <c r="F364">
        <v>93</v>
      </c>
      <c r="G364">
        <v>4.0999999999999996</v>
      </c>
      <c r="H364">
        <v>40098</v>
      </c>
      <c r="I364">
        <v>19144</v>
      </c>
      <c r="J364">
        <v>167211</v>
      </c>
      <c r="K364">
        <f t="shared" si="26"/>
        <v>1.1175414089004191E-2</v>
      </c>
      <c r="L364">
        <f t="shared" si="27"/>
        <v>8.9110913264740087E-3</v>
      </c>
      <c r="M364">
        <f t="shared" si="28"/>
        <v>8.2460314964947854E-3</v>
      </c>
      <c r="N364">
        <v>0</v>
      </c>
      <c r="O364" s="2">
        <v>4.5004999999999997</v>
      </c>
      <c r="P364">
        <f t="shared" si="25"/>
        <v>0</v>
      </c>
    </row>
    <row r="365" spans="1:16" x14ac:dyDescent="0.3">
      <c r="A365" t="s">
        <v>135</v>
      </c>
      <c r="B365" t="s">
        <v>78</v>
      </c>
      <c r="C365">
        <v>366014</v>
      </c>
      <c r="D365">
        <v>169391</v>
      </c>
      <c r="E365">
        <v>1580034</v>
      </c>
      <c r="F365">
        <v>932</v>
      </c>
      <c r="G365">
        <v>3.9666666666666699</v>
      </c>
      <c r="H365">
        <v>40363</v>
      </c>
      <c r="I365">
        <v>19204</v>
      </c>
      <c r="J365">
        <v>169474</v>
      </c>
      <c r="K365">
        <f t="shared" si="26"/>
        <v>1.3533798613727565E-2</v>
      </c>
      <c r="L365">
        <f t="shared" si="27"/>
        <v>7.6037038687711183E-3</v>
      </c>
      <c r="M365">
        <f t="shared" si="28"/>
        <v>6.8944025846410769E-3</v>
      </c>
      <c r="N365">
        <v>0</v>
      </c>
      <c r="O365" s="2">
        <v>4.7247666666666701</v>
      </c>
      <c r="P365">
        <f t="shared" si="25"/>
        <v>0</v>
      </c>
    </row>
    <row r="366" spans="1:16" x14ac:dyDescent="0.3">
      <c r="A366" t="s">
        <v>135</v>
      </c>
      <c r="B366" t="s">
        <v>79</v>
      </c>
      <c r="C366">
        <v>372786</v>
      </c>
      <c r="D366">
        <v>162525</v>
      </c>
      <c r="E366">
        <v>1607893</v>
      </c>
      <c r="F366">
        <v>946</v>
      </c>
      <c r="G366">
        <v>3.6666666666666701</v>
      </c>
      <c r="H366">
        <v>40985</v>
      </c>
      <c r="I366">
        <v>19098</v>
      </c>
      <c r="J366">
        <v>170029</v>
      </c>
      <c r="K366">
        <f t="shared" si="26"/>
        <v>3.2748386183131337E-3</v>
      </c>
      <c r="L366">
        <f t="shared" si="27"/>
        <v>6.3378825562324754E-3</v>
      </c>
      <c r="M366">
        <f t="shared" si="28"/>
        <v>4.3139057383346797E-3</v>
      </c>
      <c r="N366">
        <v>0</v>
      </c>
      <c r="O366" s="2">
        <v>4.4800000000000004</v>
      </c>
      <c r="P366">
        <f t="shared" si="25"/>
        <v>0</v>
      </c>
    </row>
    <row r="367" spans="1:16" x14ac:dyDescent="0.3">
      <c r="A367" t="s">
        <v>135</v>
      </c>
      <c r="B367" t="s">
        <v>80</v>
      </c>
      <c r="C367">
        <v>37758</v>
      </c>
      <c r="D367">
        <v>172069</v>
      </c>
      <c r="E367">
        <v>1614419</v>
      </c>
      <c r="F367">
        <v>945</v>
      </c>
      <c r="G367">
        <v>3.7</v>
      </c>
      <c r="H367">
        <v>41033</v>
      </c>
      <c r="I367">
        <v>19377</v>
      </c>
      <c r="J367">
        <v>170866</v>
      </c>
      <c r="K367">
        <f t="shared" si="26"/>
        <v>4.9226896588229069E-3</v>
      </c>
      <c r="L367">
        <f t="shared" si="27"/>
        <v>2.7820295430701549E-3</v>
      </c>
      <c r="M367">
        <f t="shared" si="28"/>
        <v>-1.5498384380993096E-3</v>
      </c>
      <c r="N367">
        <v>1</v>
      </c>
      <c r="O367" s="2">
        <v>4.86046666666667</v>
      </c>
      <c r="P367">
        <f t="shared" si="25"/>
        <v>0</v>
      </c>
    </row>
    <row r="368" spans="1:16" x14ac:dyDescent="0.3">
      <c r="A368" t="s">
        <v>135</v>
      </c>
      <c r="B368" t="s">
        <v>81</v>
      </c>
      <c r="C368">
        <v>382346</v>
      </c>
      <c r="D368">
        <v>170096</v>
      </c>
      <c r="E368">
        <v>1629223</v>
      </c>
      <c r="F368">
        <v>955</v>
      </c>
      <c r="G368">
        <v>3.6</v>
      </c>
      <c r="H368">
        <v>41274</v>
      </c>
      <c r="I368">
        <v>19093</v>
      </c>
      <c r="J368">
        <v>170658</v>
      </c>
      <c r="K368">
        <f t="shared" si="26"/>
        <v>-1.2173281987054184E-3</v>
      </c>
      <c r="L368">
        <f t="shared" si="27"/>
        <v>-7.1116163538853848E-3</v>
      </c>
      <c r="M368">
        <f t="shared" si="28"/>
        <v>-3.1428298847052125E-3</v>
      </c>
      <c r="N368">
        <v>1</v>
      </c>
      <c r="O368" s="2">
        <v>4.9817999999999998</v>
      </c>
      <c r="P368">
        <f t="shared" si="25"/>
        <v>0</v>
      </c>
    </row>
    <row r="369" spans="1:16" x14ac:dyDescent="0.3">
      <c r="A369" t="s">
        <v>135</v>
      </c>
      <c r="B369" t="s">
        <v>82</v>
      </c>
      <c r="C369">
        <v>386918</v>
      </c>
      <c r="D369">
        <v>161765</v>
      </c>
      <c r="E369">
        <v>1620864</v>
      </c>
      <c r="F369">
        <v>956</v>
      </c>
      <c r="G369">
        <v>3.6333333333333302</v>
      </c>
      <c r="H369">
        <v>41521</v>
      </c>
      <c r="I369">
        <v>18988</v>
      </c>
      <c r="J369">
        <v>169531</v>
      </c>
      <c r="K369">
        <f t="shared" si="26"/>
        <v>-6.6038509768074159E-3</v>
      </c>
      <c r="L369">
        <f t="shared" si="27"/>
        <v>-7.7616892849954374E-3</v>
      </c>
      <c r="M369">
        <f t="shared" si="28"/>
        <v>-4.5037277834252334E-3</v>
      </c>
      <c r="N369">
        <v>1</v>
      </c>
      <c r="O369" s="2">
        <v>4.2146666666666697</v>
      </c>
      <c r="P369">
        <f t="shared" si="25"/>
        <v>0</v>
      </c>
    </row>
    <row r="370" spans="1:16" x14ac:dyDescent="0.3">
      <c r="A370" t="s">
        <v>135</v>
      </c>
      <c r="B370" t="s">
        <v>83</v>
      </c>
      <c r="C370">
        <v>398604</v>
      </c>
      <c r="D370">
        <v>152316</v>
      </c>
      <c r="E370">
        <v>1577015</v>
      </c>
      <c r="F370">
        <v>965</v>
      </c>
      <c r="G370">
        <v>3.8</v>
      </c>
      <c r="H370">
        <v>42588</v>
      </c>
      <c r="I370">
        <v>17949</v>
      </c>
      <c r="J370">
        <v>163439</v>
      </c>
      <c r="K370">
        <f t="shared" si="26"/>
        <v>-3.5934430871050131E-2</v>
      </c>
      <c r="L370">
        <f t="shared" si="27"/>
        <v>-7.9447245522225353E-3</v>
      </c>
      <c r="M370">
        <f t="shared" si="28"/>
        <v>-4.1105781042160752E-3</v>
      </c>
      <c r="N370">
        <v>1</v>
      </c>
      <c r="O370" s="2">
        <v>2.0116999999999998</v>
      </c>
      <c r="P370">
        <f t="shared" si="25"/>
        <v>0</v>
      </c>
    </row>
    <row r="371" spans="1:16" x14ac:dyDescent="0.3">
      <c r="A371" t="s">
        <v>135</v>
      </c>
      <c r="B371" t="s">
        <v>84</v>
      </c>
      <c r="C371">
        <v>404343</v>
      </c>
      <c r="D371">
        <v>151977</v>
      </c>
      <c r="E371">
        <v>1548604</v>
      </c>
      <c r="F371">
        <v>947</v>
      </c>
      <c r="G371">
        <v>4.2</v>
      </c>
      <c r="H371">
        <v>43116</v>
      </c>
      <c r="I371">
        <v>17642</v>
      </c>
      <c r="J371">
        <v>163443</v>
      </c>
      <c r="K371">
        <f t="shared" si="26"/>
        <v>2.4473962762865658E-5</v>
      </c>
      <c r="L371">
        <f t="shared" si="27"/>
        <v>-6.495881637926003E-3</v>
      </c>
      <c r="M371">
        <f t="shared" si="28"/>
        <v>-5.0838069971254393E-3</v>
      </c>
      <c r="N371">
        <v>1</v>
      </c>
      <c r="O371" s="2">
        <v>1.31063333333333</v>
      </c>
      <c r="P371">
        <f t="shared" si="25"/>
        <v>0</v>
      </c>
    </row>
    <row r="372" spans="1:16" x14ac:dyDescent="0.3">
      <c r="A372" t="s">
        <v>135</v>
      </c>
      <c r="B372" t="s">
        <v>85</v>
      </c>
      <c r="C372">
        <v>408178</v>
      </c>
      <c r="D372">
        <v>153275</v>
      </c>
      <c r="E372">
        <v>1558625</v>
      </c>
      <c r="F372">
        <v>95</v>
      </c>
      <c r="G372">
        <v>4.5999999999999996</v>
      </c>
      <c r="H372">
        <v>43357</v>
      </c>
      <c r="I372">
        <v>17885</v>
      </c>
      <c r="J372">
        <v>164098</v>
      </c>
      <c r="K372">
        <f t="shared" si="26"/>
        <v>4.0075133226874201E-3</v>
      </c>
      <c r="L372">
        <f t="shared" si="27"/>
        <v>-5.5530939608730481E-3</v>
      </c>
      <c r="M372">
        <f t="shared" si="28"/>
        <v>-4.2830741762296849E-3</v>
      </c>
      <c r="N372">
        <v>0</v>
      </c>
      <c r="O372" s="2">
        <v>0.86919999999999997</v>
      </c>
      <c r="P372">
        <f t="shared" si="25"/>
        <v>1</v>
      </c>
    </row>
    <row r="373" spans="1:16" x14ac:dyDescent="0.3">
      <c r="A373" t="s">
        <v>135</v>
      </c>
      <c r="B373" t="s">
        <v>86</v>
      </c>
      <c r="C373">
        <v>411702</v>
      </c>
      <c r="D373">
        <v>147176</v>
      </c>
      <c r="E373">
        <v>156404</v>
      </c>
      <c r="F373">
        <v>947</v>
      </c>
      <c r="G373">
        <v>4.8666666666666698</v>
      </c>
      <c r="H373">
        <v>43505</v>
      </c>
      <c r="I373">
        <v>17877</v>
      </c>
      <c r="J373">
        <v>165087</v>
      </c>
      <c r="K373">
        <f t="shared" si="26"/>
        <v>6.0268863727772426E-3</v>
      </c>
      <c r="L373">
        <f t="shared" si="27"/>
        <v>2.5113525228499496E-3</v>
      </c>
      <c r="M373">
        <f t="shared" si="28"/>
        <v>-2.7086709214992235E-3</v>
      </c>
      <c r="N373">
        <v>0</v>
      </c>
      <c r="O373" s="2">
        <v>0.72189999999999999</v>
      </c>
      <c r="P373">
        <f t="shared" si="25"/>
        <v>1</v>
      </c>
    </row>
    <row r="374" spans="1:16" x14ac:dyDescent="0.3">
      <c r="A374" t="s">
        <v>135</v>
      </c>
      <c r="B374" t="s">
        <v>87</v>
      </c>
      <c r="C374">
        <v>413153</v>
      </c>
      <c r="D374">
        <v>152709</v>
      </c>
      <c r="E374">
        <v>1572018</v>
      </c>
      <c r="F374">
        <v>954</v>
      </c>
      <c r="G374">
        <v>5.0999999999999996</v>
      </c>
      <c r="H374">
        <v>43452</v>
      </c>
      <c r="I374">
        <v>17812</v>
      </c>
      <c r="J374">
        <v>164775</v>
      </c>
      <c r="K374">
        <f t="shared" si="26"/>
        <v>-1.8899125915426411E-3</v>
      </c>
      <c r="L374">
        <f t="shared" si="27"/>
        <v>3.3898520915585395E-3</v>
      </c>
      <c r="M374">
        <f t="shared" si="28"/>
        <v>4.035334129419167E-3</v>
      </c>
      <c r="N374">
        <v>0</v>
      </c>
      <c r="O374" s="2">
        <v>0.66213333333333302</v>
      </c>
      <c r="P374">
        <f t="shared" si="25"/>
        <v>1</v>
      </c>
    </row>
    <row r="375" spans="1:16" x14ac:dyDescent="0.3">
      <c r="A375" t="s">
        <v>135</v>
      </c>
      <c r="B375" t="s">
        <v>88</v>
      </c>
      <c r="C375">
        <v>418107</v>
      </c>
      <c r="D375">
        <v>156094</v>
      </c>
      <c r="E375">
        <v>1595907</v>
      </c>
      <c r="F375">
        <v>964</v>
      </c>
      <c r="G375">
        <v>5</v>
      </c>
      <c r="H375">
        <v>43521</v>
      </c>
      <c r="I375">
        <v>17735</v>
      </c>
      <c r="J375">
        <v>165498</v>
      </c>
      <c r="K375">
        <f t="shared" si="26"/>
        <v>4.3878015475648608E-3</v>
      </c>
      <c r="L375">
        <f t="shared" si="27"/>
        <v>4.8430703240967769E-3</v>
      </c>
      <c r="M375">
        <f t="shared" si="28"/>
        <v>4.8561623915455961E-3</v>
      </c>
      <c r="N375">
        <v>0</v>
      </c>
      <c r="O375" s="2">
        <v>0.68626666666666603</v>
      </c>
      <c r="P375">
        <f t="shared" si="25"/>
        <v>1</v>
      </c>
    </row>
    <row r="376" spans="1:16" x14ac:dyDescent="0.3">
      <c r="A376" t="s">
        <v>135</v>
      </c>
      <c r="B376" t="s">
        <v>89</v>
      </c>
      <c r="C376">
        <v>420923</v>
      </c>
      <c r="D376">
        <v>152619</v>
      </c>
      <c r="E376">
        <v>1605474</v>
      </c>
      <c r="F376">
        <v>966</v>
      </c>
      <c r="G376">
        <v>5</v>
      </c>
      <c r="H376">
        <v>43626</v>
      </c>
      <c r="I376">
        <v>17826</v>
      </c>
      <c r="J376">
        <v>166229</v>
      </c>
      <c r="K376">
        <f t="shared" si="26"/>
        <v>4.416971806305816E-3</v>
      </c>
      <c r="L376">
        <f t="shared" si="27"/>
        <v>4.7917474090709029E-3</v>
      </c>
      <c r="M376">
        <f t="shared" si="28"/>
        <v>4.1560740104433251E-3</v>
      </c>
      <c r="N376">
        <v>0</v>
      </c>
      <c r="O376" s="2">
        <v>0.87493333333333301</v>
      </c>
      <c r="P376">
        <f t="shared" si="25"/>
        <v>1</v>
      </c>
    </row>
    <row r="377" spans="1:16" x14ac:dyDescent="0.3">
      <c r="A377" t="s">
        <v>135</v>
      </c>
      <c r="B377" t="s">
        <v>90</v>
      </c>
      <c r="C377">
        <v>423877</v>
      </c>
      <c r="D377">
        <v>155398</v>
      </c>
      <c r="E377">
        <v>1615036</v>
      </c>
      <c r="F377">
        <v>961</v>
      </c>
      <c r="G377">
        <v>4.93333333333333</v>
      </c>
      <c r="H377">
        <v>43644</v>
      </c>
      <c r="I377">
        <v>17889</v>
      </c>
      <c r="J377">
        <v>168103</v>
      </c>
      <c r="K377">
        <f t="shared" si="26"/>
        <v>1.1273604485378605E-2</v>
      </c>
      <c r="L377">
        <f t="shared" si="27"/>
        <v>4.9911088583737351E-3</v>
      </c>
      <c r="M377">
        <f t="shared" si="28"/>
        <v>3.2959359417638859E-3</v>
      </c>
      <c r="N377">
        <v>0</v>
      </c>
      <c r="O377" s="2">
        <v>1.02046666666667</v>
      </c>
      <c r="P377">
        <f t="shared" si="25"/>
        <v>0</v>
      </c>
    </row>
    <row r="378" spans="1:16" x14ac:dyDescent="0.3">
      <c r="A378" t="s">
        <v>135</v>
      </c>
      <c r="B378" t="s">
        <v>91</v>
      </c>
      <c r="C378">
        <v>415229</v>
      </c>
      <c r="D378">
        <v>157862</v>
      </c>
      <c r="E378">
        <v>1621884</v>
      </c>
      <c r="F378">
        <v>959</v>
      </c>
      <c r="G378">
        <v>4.8666666666666698</v>
      </c>
      <c r="H378">
        <v>43439</v>
      </c>
      <c r="I378">
        <v>17789</v>
      </c>
      <c r="J378">
        <v>169073</v>
      </c>
      <c r="K378">
        <f t="shared" si="26"/>
        <v>5.7702717976478709E-3</v>
      </c>
      <c r="L378">
        <f t="shared" si="27"/>
        <v>4.1147325272649967E-3</v>
      </c>
      <c r="M378">
        <f t="shared" si="28"/>
        <v>2.7066984994306145E-3</v>
      </c>
      <c r="N378">
        <v>0</v>
      </c>
      <c r="O378" s="2">
        <v>1.09313333333333</v>
      </c>
      <c r="P378">
        <f t="shared" si="25"/>
        <v>0</v>
      </c>
    </row>
    <row r="379" spans="1:16" x14ac:dyDescent="0.3">
      <c r="A379" t="s">
        <v>135</v>
      </c>
      <c r="B379" t="s">
        <v>92</v>
      </c>
      <c r="C379">
        <v>418497</v>
      </c>
      <c r="D379">
        <v>153389</v>
      </c>
      <c r="E379">
        <v>1621286</v>
      </c>
      <c r="F379">
        <v>96</v>
      </c>
      <c r="G379">
        <v>4.7333333333333298</v>
      </c>
      <c r="H379">
        <v>43560</v>
      </c>
      <c r="I379">
        <v>17717</v>
      </c>
      <c r="J379">
        <v>168922</v>
      </c>
      <c r="K379">
        <f t="shared" si="26"/>
        <v>-8.9310534502847882E-4</v>
      </c>
      <c r="L379">
        <f t="shared" si="27"/>
        <v>2.0284232284287248E-3</v>
      </c>
      <c r="M379">
        <f t="shared" si="28"/>
        <v>1.7778317590437397E-3</v>
      </c>
      <c r="N379">
        <v>1</v>
      </c>
      <c r="O379" s="2">
        <v>1.41163333333333</v>
      </c>
      <c r="P379">
        <f t="shared" si="25"/>
        <v>0</v>
      </c>
    </row>
    <row r="380" spans="1:16" x14ac:dyDescent="0.3">
      <c r="A380" t="s">
        <v>135</v>
      </c>
      <c r="B380" t="s">
        <v>93</v>
      </c>
      <c r="C380">
        <v>42083</v>
      </c>
      <c r="D380">
        <v>157439</v>
      </c>
      <c r="E380">
        <v>1630543</v>
      </c>
      <c r="F380">
        <v>965</v>
      </c>
      <c r="G380">
        <v>4.9666666666666703</v>
      </c>
      <c r="H380">
        <v>43364</v>
      </c>
      <c r="I380">
        <v>17375</v>
      </c>
      <c r="J380">
        <v>168923</v>
      </c>
      <c r="K380">
        <f t="shared" ref="K380:K417" si="29">(J380-J379)/J379</f>
        <v>5.9198920211695341E-6</v>
      </c>
      <c r="L380">
        <f t="shared" si="27"/>
        <v>-6.4915079567564866E-4</v>
      </c>
      <c r="M380">
        <f t="shared" si="28"/>
        <v>1.2218657987191392E-3</v>
      </c>
      <c r="N380">
        <v>1</v>
      </c>
      <c r="O380" s="2">
        <v>1.56206666666667</v>
      </c>
      <c r="P380">
        <f t="shared" si="25"/>
        <v>0</v>
      </c>
    </row>
    <row r="381" spans="1:16" x14ac:dyDescent="0.3">
      <c r="A381" t="s">
        <v>135</v>
      </c>
      <c r="B381" t="s">
        <v>94</v>
      </c>
      <c r="C381">
        <v>421815</v>
      </c>
      <c r="D381">
        <v>152519</v>
      </c>
      <c r="E381">
        <v>1627146</v>
      </c>
      <c r="F381">
        <v>969</v>
      </c>
      <c r="G381">
        <v>5.3333333333333304</v>
      </c>
      <c r="H381">
        <v>43263</v>
      </c>
      <c r="I381">
        <v>17515</v>
      </c>
      <c r="J381">
        <v>167907</v>
      </c>
      <c r="K381">
        <f t="shared" si="29"/>
        <v>-6.0145746878755412E-3</v>
      </c>
      <c r="L381">
        <f t="shared" si="27"/>
        <v>-1.6981631383985001E-3</v>
      </c>
      <c r="M381">
        <f t="shared" si="28"/>
        <v>-9.9965229782180689E-4</v>
      </c>
      <c r="N381">
        <v>1</v>
      </c>
      <c r="O381" s="2">
        <v>1.49556666666667</v>
      </c>
      <c r="P381">
        <f t="shared" si="25"/>
        <v>0</v>
      </c>
    </row>
    <row r="382" spans="1:16" x14ac:dyDescent="0.3">
      <c r="A382" t="s">
        <v>135</v>
      </c>
      <c r="B382" t="s">
        <v>95</v>
      </c>
      <c r="C382">
        <v>420884</v>
      </c>
      <c r="D382">
        <v>150853</v>
      </c>
      <c r="E382">
        <v>162788</v>
      </c>
      <c r="F382">
        <v>972</v>
      </c>
      <c r="G382">
        <v>5.5</v>
      </c>
      <c r="H382">
        <v>42914</v>
      </c>
      <c r="I382">
        <v>17286</v>
      </c>
      <c r="J382">
        <v>167552</v>
      </c>
      <c r="K382">
        <f t="shared" si="29"/>
        <v>-2.1142656351432637E-3</v>
      </c>
      <c r="L382">
        <f t="shared" si="27"/>
        <v>-2.3749465074744082E-3</v>
      </c>
      <c r="M382">
        <f t="shared" si="28"/>
        <v>-2.8244381308780882E-3</v>
      </c>
      <c r="N382">
        <v>1</v>
      </c>
      <c r="O382" s="2">
        <v>1.0429999999999999</v>
      </c>
      <c r="P382">
        <f t="shared" ref="P382:P417" si="30">IF(O382&lt;1,1,0)</f>
        <v>0</v>
      </c>
    </row>
    <row r="383" spans="1:16" x14ac:dyDescent="0.3">
      <c r="A383" t="s">
        <v>135</v>
      </c>
      <c r="B383" t="s">
        <v>96</v>
      </c>
      <c r="C383">
        <v>424593</v>
      </c>
      <c r="D383">
        <v>150995</v>
      </c>
      <c r="E383">
        <v>1632595</v>
      </c>
      <c r="F383">
        <v>974</v>
      </c>
      <c r="G383">
        <v>5.7</v>
      </c>
      <c r="H383">
        <v>42880</v>
      </c>
      <c r="I383">
        <v>17222</v>
      </c>
      <c r="J383">
        <v>167640</v>
      </c>
      <c r="K383">
        <f t="shared" si="29"/>
        <v>5.2521008403361342E-4</v>
      </c>
      <c r="L383">
        <f t="shared" si="27"/>
        <v>-3.7767762926278611E-3</v>
      </c>
      <c r="M383">
        <f t="shared" si="28"/>
        <v>-2.2348933981848449E-3</v>
      </c>
      <c r="N383">
        <v>1</v>
      </c>
      <c r="O383" s="2">
        <v>0.69603333333333295</v>
      </c>
      <c r="P383">
        <f t="shared" si="30"/>
        <v>1</v>
      </c>
    </row>
    <row r="384" spans="1:16" x14ac:dyDescent="0.3">
      <c r="A384" t="s">
        <v>135</v>
      </c>
      <c r="B384" t="s">
        <v>97</v>
      </c>
      <c r="C384">
        <v>424779</v>
      </c>
      <c r="D384">
        <v>153434</v>
      </c>
      <c r="E384">
        <v>1628063</v>
      </c>
      <c r="F384">
        <v>975</v>
      </c>
      <c r="G384">
        <v>5.9</v>
      </c>
      <c r="H384">
        <v>42788</v>
      </c>
      <c r="I384">
        <v>16992</v>
      </c>
      <c r="J384">
        <v>166923</v>
      </c>
      <c r="K384">
        <f t="shared" si="29"/>
        <v>-4.2770221904080176E-3</v>
      </c>
      <c r="L384">
        <f t="shared" si="27"/>
        <v>-1.927119798287909E-3</v>
      </c>
      <c r="M384">
        <f t="shared" si="28"/>
        <v>-2.495182582178557E-3</v>
      </c>
      <c r="N384">
        <v>1</v>
      </c>
      <c r="O384" s="2">
        <v>0.35856666666666698</v>
      </c>
      <c r="P384">
        <f t="shared" si="30"/>
        <v>1</v>
      </c>
    </row>
    <row r="385" spans="1:16" x14ac:dyDescent="0.3">
      <c r="A385" t="s">
        <v>135</v>
      </c>
      <c r="B385" t="s">
        <v>98</v>
      </c>
      <c r="C385">
        <v>428967</v>
      </c>
      <c r="D385">
        <v>159634</v>
      </c>
      <c r="E385">
        <v>1637773</v>
      </c>
      <c r="F385">
        <v>988</v>
      </c>
      <c r="G385">
        <v>6.2333333333333298</v>
      </c>
      <c r="H385">
        <v>43098</v>
      </c>
      <c r="I385">
        <v>16760</v>
      </c>
      <c r="J385">
        <v>165754</v>
      </c>
      <c r="K385">
        <f t="shared" si="29"/>
        <v>-7.0032290337460985E-3</v>
      </c>
      <c r="L385">
        <f t="shared" ref="L385:L417" si="31">AVERAGE(K383:K387)</f>
        <v>-1.8674875504462187E-3</v>
      </c>
      <c r="M385">
        <f t="shared" si="28"/>
        <v>-7.7444956594409158E-4</v>
      </c>
      <c r="N385">
        <v>1</v>
      </c>
      <c r="O385" s="2">
        <v>0.19513333333333299</v>
      </c>
      <c r="P385">
        <f t="shared" si="30"/>
        <v>1</v>
      </c>
    </row>
    <row r="386" spans="1:16" x14ac:dyDescent="0.3">
      <c r="A386" t="s">
        <v>135</v>
      </c>
      <c r="B386" t="s">
        <v>99</v>
      </c>
      <c r="C386">
        <v>428975</v>
      </c>
      <c r="D386">
        <v>160659</v>
      </c>
      <c r="E386">
        <v>1639962</v>
      </c>
      <c r="F386">
        <v>986</v>
      </c>
      <c r="G386">
        <v>6.7666666666666702</v>
      </c>
      <c r="H386">
        <v>43081</v>
      </c>
      <c r="I386">
        <v>16142</v>
      </c>
      <c r="J386">
        <v>166290</v>
      </c>
      <c r="K386">
        <f t="shared" si="29"/>
        <v>3.2337077838242214E-3</v>
      </c>
      <c r="L386">
        <f t="shared" si="31"/>
        <v>-7.6641828209979821E-4</v>
      </c>
      <c r="M386">
        <f t="shared" ref="M386:M417" si="32">AVERAGE(K383:K389)</f>
        <v>4.3526151352559015E-4</v>
      </c>
      <c r="N386">
        <v>1</v>
      </c>
      <c r="O386" s="2">
        <v>0.211466666666667</v>
      </c>
      <c r="P386">
        <f t="shared" si="30"/>
        <v>1</v>
      </c>
    </row>
    <row r="387" spans="1:16" x14ac:dyDescent="0.3">
      <c r="A387" t="s">
        <v>135</v>
      </c>
      <c r="B387" t="s">
        <v>100</v>
      </c>
      <c r="C387">
        <v>426539</v>
      </c>
      <c r="D387">
        <v>162929</v>
      </c>
      <c r="E387">
        <v>1649449</v>
      </c>
      <c r="F387">
        <v>994</v>
      </c>
      <c r="G387">
        <v>7.1333333333333302</v>
      </c>
      <c r="H387">
        <v>42865</v>
      </c>
      <c r="I387">
        <v>16211</v>
      </c>
      <c r="J387">
        <v>165988</v>
      </c>
      <c r="K387">
        <f t="shared" si="29"/>
        <v>-1.8161043959348127E-3</v>
      </c>
      <c r="L387">
        <f t="shared" si="31"/>
        <v>1.359728540210707E-3</v>
      </c>
      <c r="M387">
        <f t="shared" si="32"/>
        <v>2.2506764722572274E-4</v>
      </c>
      <c r="N387">
        <v>1</v>
      </c>
      <c r="O387" s="2">
        <v>0.20680000000000001</v>
      </c>
      <c r="P387">
        <f t="shared" si="30"/>
        <v>1</v>
      </c>
    </row>
    <row r="388" spans="1:16" x14ac:dyDescent="0.3">
      <c r="A388" t="s">
        <v>135</v>
      </c>
      <c r="B388" t="s">
        <v>101</v>
      </c>
      <c r="C388">
        <v>425536</v>
      </c>
      <c r="D388">
        <v>164695</v>
      </c>
      <c r="E388">
        <v>1655827</v>
      </c>
      <c r="F388">
        <v>992</v>
      </c>
      <c r="G388">
        <v>7.5333333333333297</v>
      </c>
      <c r="H388">
        <v>42922</v>
      </c>
      <c r="I388">
        <v>16540</v>
      </c>
      <c r="J388">
        <v>166989</v>
      </c>
      <c r="K388">
        <f t="shared" si="29"/>
        <v>6.0305564257657181E-3</v>
      </c>
      <c r="L388">
        <f t="shared" si="31"/>
        <v>2.5711449509468356E-3</v>
      </c>
      <c r="M388">
        <f t="shared" si="32"/>
        <v>1.6716469606491368E-3</v>
      </c>
      <c r="N388">
        <v>0</v>
      </c>
      <c r="O388" s="2">
        <v>0.2235</v>
      </c>
      <c r="P388">
        <f t="shared" si="30"/>
        <v>1</v>
      </c>
    </row>
    <row r="389" spans="1:16" x14ac:dyDescent="0.3">
      <c r="A389" t="s">
        <v>135</v>
      </c>
      <c r="B389" t="s">
        <v>102</v>
      </c>
      <c r="C389">
        <v>422828</v>
      </c>
      <c r="D389">
        <v>161398</v>
      </c>
      <c r="E389">
        <v>1659032</v>
      </c>
      <c r="F389">
        <v>987</v>
      </c>
      <c r="G389">
        <v>7.6333333333333302</v>
      </c>
      <c r="H389">
        <v>42820</v>
      </c>
      <c r="I389">
        <v>16819</v>
      </c>
      <c r="J389">
        <v>168050</v>
      </c>
      <c r="K389">
        <f t="shared" si="29"/>
        <v>6.3537119211445068E-3</v>
      </c>
      <c r="L389">
        <f t="shared" si="31"/>
        <v>3.0942099948931671E-3</v>
      </c>
      <c r="M389">
        <f t="shared" si="32"/>
        <v>3.0290967235020376E-3</v>
      </c>
      <c r="N389">
        <v>0</v>
      </c>
      <c r="O389" s="2">
        <v>0.2409</v>
      </c>
      <c r="P389">
        <f t="shared" si="30"/>
        <v>1</v>
      </c>
    </row>
    <row r="390" spans="1:16" x14ac:dyDescent="0.3">
      <c r="A390" t="s">
        <v>135</v>
      </c>
      <c r="B390" t="s">
        <v>103</v>
      </c>
      <c r="C390">
        <v>432508</v>
      </c>
      <c r="D390">
        <v>172706</v>
      </c>
      <c r="E390">
        <v>1672756</v>
      </c>
      <c r="F390">
        <v>996</v>
      </c>
      <c r="G390">
        <v>7.8333333333333304</v>
      </c>
      <c r="H390">
        <v>43167</v>
      </c>
      <c r="I390">
        <v>16956</v>
      </c>
      <c r="J390">
        <v>167891</v>
      </c>
      <c r="K390">
        <f t="shared" si="29"/>
        <v>-9.4614698006545666E-4</v>
      </c>
      <c r="L390">
        <f t="shared" si="31"/>
        <v>3.9572147353249699E-3</v>
      </c>
      <c r="M390">
        <f t="shared" si="32"/>
        <v>3.8472370286646049E-3</v>
      </c>
      <c r="N390">
        <v>0</v>
      </c>
      <c r="O390" s="2">
        <v>0.29513333333333303</v>
      </c>
      <c r="P390">
        <f t="shared" si="30"/>
        <v>1</v>
      </c>
    </row>
    <row r="391" spans="1:16" x14ac:dyDescent="0.3">
      <c r="A391" t="s">
        <v>135</v>
      </c>
      <c r="B391" t="s">
        <v>104</v>
      </c>
      <c r="C391">
        <v>430823</v>
      </c>
      <c r="D391">
        <v>178631</v>
      </c>
      <c r="E391">
        <v>1667231</v>
      </c>
      <c r="F391">
        <v>987</v>
      </c>
      <c r="G391">
        <v>7.56666666666667</v>
      </c>
      <c r="H391">
        <v>43252</v>
      </c>
      <c r="I391">
        <v>16705</v>
      </c>
      <c r="J391">
        <v>168873</v>
      </c>
      <c r="K391">
        <f t="shared" si="29"/>
        <v>5.8490330035558787E-3</v>
      </c>
      <c r="L391">
        <f t="shared" si="31"/>
        <v>4.5432414341642661E-3</v>
      </c>
      <c r="M391">
        <f t="shared" si="32"/>
        <v>4.9572396916411242E-3</v>
      </c>
      <c r="N391">
        <v>0</v>
      </c>
      <c r="O391" s="2">
        <v>0.29856666666666698</v>
      </c>
      <c r="P391">
        <f t="shared" si="30"/>
        <v>1</v>
      </c>
    </row>
    <row r="392" spans="1:16" x14ac:dyDescent="0.3">
      <c r="A392" t="s">
        <v>135</v>
      </c>
      <c r="B392" t="s">
        <v>105</v>
      </c>
      <c r="C392">
        <v>431072</v>
      </c>
      <c r="D392">
        <v>173056</v>
      </c>
      <c r="E392">
        <v>1677955</v>
      </c>
      <c r="F392">
        <v>991</v>
      </c>
      <c r="G392">
        <v>7.2</v>
      </c>
      <c r="H392">
        <v>43257</v>
      </c>
      <c r="I392">
        <v>16534</v>
      </c>
      <c r="J392">
        <v>169295</v>
      </c>
      <c r="K392">
        <f t="shared" si="29"/>
        <v>2.498919306224204E-3</v>
      </c>
      <c r="L392">
        <f t="shared" si="31"/>
        <v>4.4632818989155301E-3</v>
      </c>
      <c r="M392">
        <f t="shared" si="32"/>
        <v>4.5380318246147728E-3</v>
      </c>
      <c r="N392">
        <v>0</v>
      </c>
      <c r="O392" s="2">
        <v>0.164566666666667</v>
      </c>
      <c r="P392">
        <f t="shared" si="30"/>
        <v>1</v>
      </c>
    </row>
    <row r="393" spans="1:16" x14ac:dyDescent="0.3">
      <c r="A393" t="s">
        <v>135</v>
      </c>
      <c r="B393" t="s">
        <v>106</v>
      </c>
      <c r="C393">
        <v>430769</v>
      </c>
      <c r="D393">
        <v>172566</v>
      </c>
      <c r="E393">
        <v>1697093</v>
      </c>
      <c r="F393">
        <v>994</v>
      </c>
      <c r="G393">
        <v>7.1333333333333302</v>
      </c>
      <c r="H393">
        <v>42865</v>
      </c>
      <c r="I393">
        <v>16283</v>
      </c>
      <c r="J393">
        <v>170812</v>
      </c>
      <c r="K393">
        <f t="shared" si="29"/>
        <v>8.9606899199621958E-3</v>
      </c>
      <c r="L393">
        <f t="shared" si="31"/>
        <v>5.2717315662448713E-3</v>
      </c>
      <c r="M393">
        <f t="shared" si="32"/>
        <v>4.1201943950003603E-3</v>
      </c>
      <c r="N393">
        <v>0</v>
      </c>
      <c r="O393" s="2">
        <v>8.1466666666666701E-2</v>
      </c>
      <c r="P393">
        <f t="shared" si="30"/>
        <v>1</v>
      </c>
    </row>
    <row r="394" spans="1:16" x14ac:dyDescent="0.3">
      <c r="A394" t="s">
        <v>135</v>
      </c>
      <c r="B394" t="s">
        <v>107</v>
      </c>
      <c r="C394">
        <v>430456</v>
      </c>
      <c r="D394">
        <v>171883</v>
      </c>
      <c r="E394">
        <v>1697814</v>
      </c>
      <c r="F394">
        <v>988</v>
      </c>
      <c r="G394">
        <v>7.1</v>
      </c>
      <c r="H394">
        <v>43095</v>
      </c>
      <c r="I394">
        <v>17260</v>
      </c>
      <c r="J394">
        <v>171829</v>
      </c>
      <c r="K394">
        <f t="shared" si="29"/>
        <v>5.9539142449008264E-3</v>
      </c>
      <c r="L394">
        <f t="shared" si="31"/>
        <v>4.7876949483024196E-3</v>
      </c>
      <c r="M394">
        <f t="shared" si="32"/>
        <v>4.2784860535416908E-3</v>
      </c>
      <c r="N394">
        <v>1</v>
      </c>
      <c r="O394" s="2">
        <v>4.6033333333333301E-2</v>
      </c>
      <c r="P394">
        <f t="shared" si="30"/>
        <v>1</v>
      </c>
    </row>
    <row r="395" spans="1:16" x14ac:dyDescent="0.3">
      <c r="A395" t="s">
        <v>135</v>
      </c>
      <c r="B395" t="s">
        <v>108</v>
      </c>
      <c r="C395">
        <v>429358</v>
      </c>
      <c r="D395">
        <v>176192</v>
      </c>
      <c r="E395">
        <v>1722682</v>
      </c>
      <c r="F395">
        <v>999</v>
      </c>
      <c r="G395">
        <v>6.93333333333333</v>
      </c>
      <c r="H395">
        <v>43050</v>
      </c>
      <c r="I395">
        <v>17483</v>
      </c>
      <c r="J395">
        <v>172361</v>
      </c>
      <c r="K395">
        <f t="shared" si="29"/>
        <v>3.0961013565812523E-3</v>
      </c>
      <c r="L395">
        <f t="shared" si="31"/>
        <v>4.3202900130023501E-3</v>
      </c>
      <c r="M395">
        <f t="shared" si="32"/>
        <v>4.7518969111510784E-3</v>
      </c>
      <c r="N395">
        <v>1</v>
      </c>
      <c r="O395" s="2">
        <v>-6.5333333333333302E-3</v>
      </c>
      <c r="P395">
        <f t="shared" si="30"/>
        <v>1</v>
      </c>
    </row>
    <row r="396" spans="1:16" x14ac:dyDescent="0.3">
      <c r="A396" t="s">
        <v>135</v>
      </c>
      <c r="B396" t="s">
        <v>109</v>
      </c>
      <c r="C396">
        <v>432746</v>
      </c>
      <c r="D396">
        <v>178521</v>
      </c>
      <c r="E396">
        <v>1742644</v>
      </c>
      <c r="F396">
        <v>1008</v>
      </c>
      <c r="G396">
        <v>6.8</v>
      </c>
      <c r="H396">
        <v>43032</v>
      </c>
      <c r="I396">
        <v>17315</v>
      </c>
      <c r="J396">
        <v>172952</v>
      </c>
      <c r="K396">
        <f t="shared" si="29"/>
        <v>3.4288499138436187E-3</v>
      </c>
      <c r="L396">
        <f t="shared" si="31"/>
        <v>4.3607338303742298E-3</v>
      </c>
      <c r="M396">
        <f t="shared" si="32"/>
        <v>4.7279812606639271E-3</v>
      </c>
      <c r="N396">
        <v>1</v>
      </c>
      <c r="O396" s="2">
        <v>-2.7799999999999998E-2</v>
      </c>
      <c r="P396">
        <f t="shared" si="30"/>
        <v>1</v>
      </c>
    </row>
    <row r="397" spans="1:16" x14ac:dyDescent="0.3">
      <c r="A397" t="s">
        <v>135</v>
      </c>
      <c r="B397" t="s">
        <v>110</v>
      </c>
      <c r="C397">
        <v>431679</v>
      </c>
      <c r="D397">
        <v>18229</v>
      </c>
      <c r="E397">
        <v>1737971</v>
      </c>
      <c r="F397">
        <v>1005</v>
      </c>
      <c r="G397">
        <v>6.7333333333333298</v>
      </c>
      <c r="H397">
        <v>43154</v>
      </c>
      <c r="I397">
        <v>17090</v>
      </c>
      <c r="J397">
        <v>172980</v>
      </c>
      <c r="K397">
        <f t="shared" si="29"/>
        <v>1.6189462972385403E-4</v>
      </c>
      <c r="L397">
        <f t="shared" si="31"/>
        <v>3.6362529319568918E-3</v>
      </c>
      <c r="M397">
        <f t="shared" si="32"/>
        <v>5.051404570290915E-3</v>
      </c>
      <c r="N397">
        <v>1</v>
      </c>
      <c r="O397" s="2">
        <v>-8.9166666666666602E-2</v>
      </c>
      <c r="P397">
        <f t="shared" si="30"/>
        <v>1</v>
      </c>
    </row>
    <row r="398" spans="1:16" x14ac:dyDescent="0.3">
      <c r="A398" t="s">
        <v>135</v>
      </c>
      <c r="B398" t="s">
        <v>111</v>
      </c>
      <c r="C398">
        <v>432542</v>
      </c>
      <c r="D398">
        <v>186683</v>
      </c>
      <c r="E398">
        <v>1748119</v>
      </c>
      <c r="F398">
        <v>1001</v>
      </c>
      <c r="G398">
        <v>6.4666666666666703</v>
      </c>
      <c r="H398">
        <v>43417</v>
      </c>
      <c r="I398">
        <v>17422</v>
      </c>
      <c r="J398">
        <v>174565</v>
      </c>
      <c r="K398">
        <f t="shared" si="29"/>
        <v>9.1629090068215974E-3</v>
      </c>
      <c r="L398">
        <f t="shared" si="31"/>
        <v>5.2619632781108648E-3</v>
      </c>
      <c r="M398">
        <f t="shared" si="32"/>
        <v>5.4046705043528098E-3</v>
      </c>
      <c r="N398">
        <v>0</v>
      </c>
      <c r="O398" s="2">
        <v>-0.18606666666666699</v>
      </c>
      <c r="P398">
        <f t="shared" si="30"/>
        <v>1</v>
      </c>
    </row>
    <row r="399" spans="1:16" x14ac:dyDescent="0.3">
      <c r="A399" t="s">
        <v>135</v>
      </c>
      <c r="B399" t="s">
        <v>112</v>
      </c>
      <c r="C399">
        <v>436958</v>
      </c>
      <c r="D399">
        <v>185604</v>
      </c>
      <c r="E399">
        <v>1759064</v>
      </c>
      <c r="F399">
        <v>1005</v>
      </c>
      <c r="G399">
        <v>6.2666666666666702</v>
      </c>
      <c r="H399">
        <v>43504</v>
      </c>
      <c r="I399">
        <v>17721</v>
      </c>
      <c r="J399">
        <v>174972</v>
      </c>
      <c r="K399">
        <f t="shared" si="29"/>
        <v>2.3315097528141381E-3</v>
      </c>
      <c r="L399">
        <f t="shared" si="31"/>
        <v>6.2615484520089594E-3</v>
      </c>
      <c r="M399">
        <f t="shared" si="32"/>
        <v>5.6877570033125897E-3</v>
      </c>
      <c r="N399">
        <v>0</v>
      </c>
      <c r="O399" s="2">
        <v>-0.2581</v>
      </c>
      <c r="P399">
        <f t="shared" si="30"/>
        <v>1</v>
      </c>
    </row>
    <row r="400" spans="1:16" x14ac:dyDescent="0.3">
      <c r="A400" t="s">
        <v>135</v>
      </c>
      <c r="B400" t="s">
        <v>113</v>
      </c>
      <c r="C400">
        <v>43866</v>
      </c>
      <c r="D400">
        <v>190222</v>
      </c>
      <c r="E400">
        <v>1779119</v>
      </c>
      <c r="F400">
        <v>1006</v>
      </c>
      <c r="G400">
        <v>5.8333333333333304</v>
      </c>
      <c r="H400">
        <v>43704</v>
      </c>
      <c r="I400">
        <v>18259</v>
      </c>
      <c r="J400">
        <v>176936</v>
      </c>
      <c r="K400">
        <f t="shared" si="29"/>
        <v>1.1224653087351119E-2</v>
      </c>
      <c r="L400">
        <f t="shared" si="31"/>
        <v>7.2447108959241323E-3</v>
      </c>
      <c r="M400">
        <f t="shared" si="32"/>
        <v>6.4565534867903991E-3</v>
      </c>
      <c r="N400">
        <v>0</v>
      </c>
      <c r="O400" s="2">
        <v>-0.29809999999999998</v>
      </c>
      <c r="P400">
        <f t="shared" si="30"/>
        <v>1</v>
      </c>
    </row>
    <row r="401" spans="1:16" x14ac:dyDescent="0.3">
      <c r="A401" t="s">
        <v>135</v>
      </c>
      <c r="B401" t="s">
        <v>114</v>
      </c>
      <c r="C401">
        <v>440932</v>
      </c>
      <c r="D401">
        <v>192401</v>
      </c>
      <c r="E401">
        <v>1796568</v>
      </c>
      <c r="F401">
        <v>1007</v>
      </c>
      <c r="G401">
        <v>5.5333333333333297</v>
      </c>
      <c r="H401">
        <v>44018</v>
      </c>
      <c r="I401">
        <v>18563</v>
      </c>
      <c r="J401">
        <v>178427</v>
      </c>
      <c r="K401">
        <f t="shared" si="29"/>
        <v>8.4267757833340878E-3</v>
      </c>
      <c r="L401">
        <f t="shared" si="31"/>
        <v>7.1742141541974698E-3</v>
      </c>
      <c r="M401">
        <f t="shared" si="32"/>
        <v>7.4733888534763348E-3</v>
      </c>
      <c r="N401">
        <v>0</v>
      </c>
      <c r="O401" s="2">
        <v>-0.3125</v>
      </c>
      <c r="P401">
        <f t="shared" si="30"/>
        <v>1</v>
      </c>
    </row>
    <row r="402" spans="1:16" x14ac:dyDescent="0.3">
      <c r="A402" t="s">
        <v>135</v>
      </c>
      <c r="B402" t="s">
        <v>115</v>
      </c>
      <c r="C402">
        <v>441403</v>
      </c>
      <c r="D402">
        <v>192354</v>
      </c>
      <c r="E402">
        <v>181179</v>
      </c>
      <c r="F402">
        <v>101</v>
      </c>
      <c r="G402">
        <v>5.2333333333333298</v>
      </c>
      <c r="H402">
        <v>43698</v>
      </c>
      <c r="I402">
        <v>18239</v>
      </c>
      <c r="J402">
        <v>179333</v>
      </c>
      <c r="K402">
        <f t="shared" si="29"/>
        <v>5.0777068492997134E-3</v>
      </c>
      <c r="L402">
        <f t="shared" si="31"/>
        <v>8.1638606429397208E-3</v>
      </c>
      <c r="M402">
        <f t="shared" si="32"/>
        <v>7.2956253455757226E-3</v>
      </c>
      <c r="N402">
        <v>0</v>
      </c>
      <c r="O402" s="2">
        <v>-0.32779999999999998</v>
      </c>
      <c r="P402">
        <f t="shared" si="30"/>
        <v>1</v>
      </c>
    </row>
    <row r="403" spans="1:16" x14ac:dyDescent="0.3">
      <c r="A403" t="s">
        <v>135</v>
      </c>
      <c r="B403" t="s">
        <v>116</v>
      </c>
      <c r="C403">
        <v>448595</v>
      </c>
      <c r="D403">
        <v>195522</v>
      </c>
      <c r="E403">
        <v>1839558</v>
      </c>
      <c r="F403">
        <v>1017</v>
      </c>
      <c r="G403">
        <v>5.0333333333333297</v>
      </c>
      <c r="H403">
        <v>43913</v>
      </c>
      <c r="I403">
        <v>18355</v>
      </c>
      <c r="J403">
        <v>180913</v>
      </c>
      <c r="K403">
        <f t="shared" si="29"/>
        <v>8.8104252981882868E-3</v>
      </c>
      <c r="L403">
        <f t="shared" si="31"/>
        <v>7.5026429157729613E-3</v>
      </c>
      <c r="M403">
        <f t="shared" si="32"/>
        <v>7.6158875267123612E-3</v>
      </c>
      <c r="N403">
        <v>0</v>
      </c>
      <c r="O403" s="2">
        <v>-0.32996666666666702</v>
      </c>
      <c r="P403">
        <f t="shared" si="30"/>
        <v>1</v>
      </c>
    </row>
    <row r="404" spans="1:16" x14ac:dyDescent="0.3">
      <c r="A404" t="s">
        <v>135</v>
      </c>
      <c r="B404" t="s">
        <v>117</v>
      </c>
      <c r="C404">
        <v>449358</v>
      </c>
      <c r="D404">
        <v>196765</v>
      </c>
      <c r="E404">
        <v>185657</v>
      </c>
      <c r="F404">
        <v>1019</v>
      </c>
      <c r="G404">
        <v>4.7333333333333298</v>
      </c>
      <c r="H404">
        <v>44296</v>
      </c>
      <c r="I404">
        <v>18554</v>
      </c>
      <c r="J404">
        <v>182230</v>
      </c>
      <c r="K404">
        <f t="shared" si="29"/>
        <v>7.2797421965254015E-3</v>
      </c>
      <c r="L404">
        <f t="shared" si="31"/>
        <v>6.7319567632602648E-3</v>
      </c>
      <c r="M404">
        <f t="shared" si="32"/>
        <v>6.8748677959257444E-3</v>
      </c>
      <c r="N404">
        <v>0</v>
      </c>
      <c r="O404" s="2">
        <v>-0.329633333333333</v>
      </c>
      <c r="P404">
        <f t="shared" si="30"/>
        <v>1</v>
      </c>
    </row>
    <row r="405" spans="1:16" x14ac:dyDescent="0.3">
      <c r="A405" t="s">
        <v>135</v>
      </c>
      <c r="B405" t="s">
        <v>118</v>
      </c>
      <c r="C405">
        <v>456285</v>
      </c>
      <c r="D405">
        <v>19899</v>
      </c>
      <c r="E405">
        <v>1880255</v>
      </c>
      <c r="F405">
        <v>1024</v>
      </c>
      <c r="G405">
        <v>4.43333333333333</v>
      </c>
      <c r="H405">
        <v>44383</v>
      </c>
      <c r="I405">
        <v>18847</v>
      </c>
      <c r="J405">
        <v>183673</v>
      </c>
      <c r="K405">
        <f t="shared" si="29"/>
        <v>7.9185644515173126E-3</v>
      </c>
      <c r="L405">
        <f t="shared" si="31"/>
        <v>6.9239183877692814E-3</v>
      </c>
      <c r="M405">
        <f t="shared" si="32"/>
        <v>5.9873451923536372E-3</v>
      </c>
      <c r="N405">
        <v>0</v>
      </c>
      <c r="O405" s="2">
        <v>-0.32879999999999998</v>
      </c>
      <c r="P405">
        <f t="shared" si="30"/>
        <v>1</v>
      </c>
    </row>
    <row r="406" spans="1:16" x14ac:dyDescent="0.3">
      <c r="A406" t="s">
        <v>135</v>
      </c>
      <c r="B406" t="s">
        <v>119</v>
      </c>
      <c r="C406">
        <v>465361</v>
      </c>
      <c r="D406">
        <v>205837</v>
      </c>
      <c r="E406">
        <v>1909652</v>
      </c>
      <c r="F406">
        <v>1035</v>
      </c>
      <c r="G406">
        <v>4.06666666666667</v>
      </c>
      <c r="H406">
        <v>44650</v>
      </c>
      <c r="I406">
        <v>18995</v>
      </c>
      <c r="J406">
        <v>184513</v>
      </c>
      <c r="K406">
        <f t="shared" si="29"/>
        <v>4.5733450207706087E-3</v>
      </c>
      <c r="L406">
        <f t="shared" si="31"/>
        <v>5.6046568397974932E-3</v>
      </c>
      <c r="M406">
        <f t="shared" si="32"/>
        <v>5.8424850586866134E-3</v>
      </c>
      <c r="N406">
        <v>1</v>
      </c>
      <c r="O406" s="2">
        <v>-0.32829999999999998</v>
      </c>
      <c r="P406">
        <f t="shared" si="30"/>
        <v>1</v>
      </c>
    </row>
    <row r="407" spans="1:16" x14ac:dyDescent="0.3">
      <c r="A407" t="s">
        <v>135</v>
      </c>
      <c r="B407" t="s">
        <v>120</v>
      </c>
      <c r="C407">
        <v>466038</v>
      </c>
      <c r="D407">
        <v>206392</v>
      </c>
      <c r="E407">
        <v>1922387</v>
      </c>
      <c r="F407">
        <v>1036</v>
      </c>
      <c r="G407">
        <v>3.9</v>
      </c>
      <c r="H407">
        <v>44823</v>
      </c>
      <c r="I407">
        <v>18917</v>
      </c>
      <c r="J407">
        <v>185627</v>
      </c>
      <c r="K407">
        <f t="shared" si="29"/>
        <v>6.0375149718448025E-3</v>
      </c>
      <c r="L407">
        <f t="shared" si="31"/>
        <v>4.9614455832185222E-3</v>
      </c>
      <c r="M407">
        <f t="shared" si="32"/>
        <v>5.3081037286425306E-3</v>
      </c>
      <c r="N407">
        <v>1</v>
      </c>
      <c r="O407" s="2">
        <v>-0.32523333333333299</v>
      </c>
      <c r="P407">
        <f t="shared" si="30"/>
        <v>1</v>
      </c>
    </row>
    <row r="408" spans="1:16" x14ac:dyDescent="0.3">
      <c r="A408" t="s">
        <v>135</v>
      </c>
      <c r="B408" t="s">
        <v>121</v>
      </c>
      <c r="C408">
        <v>474302</v>
      </c>
      <c r="D408">
        <v>209405</v>
      </c>
      <c r="E408">
        <v>1945475</v>
      </c>
      <c r="F408">
        <v>1046</v>
      </c>
      <c r="G408">
        <v>3.8</v>
      </c>
      <c r="H408">
        <v>44823</v>
      </c>
      <c r="I408">
        <v>19051</v>
      </c>
      <c r="J408">
        <v>186038</v>
      </c>
      <c r="K408">
        <f t="shared" si="29"/>
        <v>2.2141175583293379E-3</v>
      </c>
      <c r="L408">
        <f t="shared" si="31"/>
        <v>4.391683890490999E-3</v>
      </c>
      <c r="M408">
        <f t="shared" si="32"/>
        <v>4.7787223851062793E-3</v>
      </c>
      <c r="N408">
        <v>1</v>
      </c>
      <c r="O408" s="2">
        <v>-0.31950000000000001</v>
      </c>
      <c r="P408">
        <f t="shared" si="30"/>
        <v>1</v>
      </c>
    </row>
    <row r="409" spans="1:16" x14ac:dyDescent="0.3">
      <c r="A409" t="s">
        <v>135</v>
      </c>
      <c r="B409" t="s">
        <v>122</v>
      </c>
      <c r="C409">
        <v>481317</v>
      </c>
      <c r="D409">
        <v>211584</v>
      </c>
      <c r="E409">
        <v>1966075</v>
      </c>
      <c r="F409">
        <v>1052</v>
      </c>
      <c r="G409">
        <v>3.6</v>
      </c>
      <c r="H409">
        <v>45061</v>
      </c>
      <c r="I409">
        <v>19099</v>
      </c>
      <c r="J409">
        <v>186794</v>
      </c>
      <c r="K409">
        <f t="shared" si="29"/>
        <v>4.0636859136305489E-3</v>
      </c>
      <c r="L409">
        <f t="shared" si="31"/>
        <v>4.1918294446912059E-3</v>
      </c>
      <c r="M409">
        <f t="shared" si="32"/>
        <v>4.1206261723693892E-3</v>
      </c>
      <c r="N409">
        <v>1</v>
      </c>
      <c r="O409" s="2">
        <v>-0.31533333333333302</v>
      </c>
      <c r="P409">
        <f t="shared" si="30"/>
        <v>1</v>
      </c>
    </row>
    <row r="410" spans="1:16" x14ac:dyDescent="0.3">
      <c r="A410" t="s">
        <v>135</v>
      </c>
      <c r="B410" t="s">
        <v>123</v>
      </c>
      <c r="C410">
        <v>489675</v>
      </c>
      <c r="D410">
        <v>218569</v>
      </c>
      <c r="E410">
        <v>1995092</v>
      </c>
      <c r="F410">
        <v>1063</v>
      </c>
      <c r="G410">
        <v>3.43333333333333</v>
      </c>
      <c r="H410">
        <v>45362</v>
      </c>
      <c r="I410">
        <v>19158</v>
      </c>
      <c r="J410">
        <v>187741</v>
      </c>
      <c r="K410">
        <f t="shared" si="29"/>
        <v>5.069755987879696E-3</v>
      </c>
      <c r="L410">
        <f t="shared" si="31"/>
        <v>3.6467046427940625E-3</v>
      </c>
      <c r="M410">
        <f t="shared" si="32"/>
        <v>4.114938027294685E-3</v>
      </c>
      <c r="N410">
        <v>1</v>
      </c>
      <c r="O410" s="2">
        <v>-0.30853333333333299</v>
      </c>
      <c r="P410">
        <f t="shared" si="30"/>
        <v>1</v>
      </c>
    </row>
    <row r="411" spans="1:16" x14ac:dyDescent="0.3">
      <c r="A411" t="s">
        <v>135</v>
      </c>
      <c r="B411" t="s">
        <v>124</v>
      </c>
      <c r="C411">
        <v>49315</v>
      </c>
      <c r="D411">
        <v>223352</v>
      </c>
      <c r="E411">
        <v>2013999</v>
      </c>
      <c r="F411">
        <v>1069</v>
      </c>
      <c r="G411">
        <v>3.3333333333333299</v>
      </c>
      <c r="H411">
        <v>45433</v>
      </c>
      <c r="I411">
        <v>19401</v>
      </c>
      <c r="J411">
        <v>188412</v>
      </c>
      <c r="K411">
        <f t="shared" si="29"/>
        <v>3.5740727917716428E-3</v>
      </c>
      <c r="L411">
        <f t="shared" si="31"/>
        <v>4.1105867321777302E-3</v>
      </c>
      <c r="M411">
        <f t="shared" si="32"/>
        <v>1.1173989390799491E-3</v>
      </c>
      <c r="N411">
        <v>1</v>
      </c>
      <c r="O411" s="2">
        <v>-0.31709999999999999</v>
      </c>
      <c r="P411">
        <f t="shared" si="30"/>
        <v>1</v>
      </c>
    </row>
    <row r="412" spans="1:16" x14ac:dyDescent="0.3">
      <c r="A412" t="s">
        <v>135</v>
      </c>
      <c r="B412" t="s">
        <v>125</v>
      </c>
      <c r="C412">
        <v>499446</v>
      </c>
      <c r="D412">
        <v>226304</v>
      </c>
      <c r="E412">
        <v>2035559</v>
      </c>
      <c r="F412">
        <v>1077</v>
      </c>
      <c r="G412">
        <v>3.4666666666666699</v>
      </c>
      <c r="H412">
        <v>45621</v>
      </c>
      <c r="I412">
        <v>19423</v>
      </c>
      <c r="J412">
        <v>189036</v>
      </c>
      <c r="K412">
        <f t="shared" si="29"/>
        <v>3.3118909623590853E-3</v>
      </c>
      <c r="L412">
        <f t="shared" si="31"/>
        <v>3.0879782031995143E-4</v>
      </c>
      <c r="M412">
        <f t="shared" si="32"/>
        <v>-1.1401578871016617E-2</v>
      </c>
      <c r="N412">
        <v>1</v>
      </c>
      <c r="O412" s="2">
        <v>-0.39673333333333299</v>
      </c>
      <c r="P412">
        <f t="shared" si="30"/>
        <v>1</v>
      </c>
    </row>
    <row r="413" spans="1:16" x14ac:dyDescent="0.3">
      <c r="A413" t="s">
        <v>135</v>
      </c>
      <c r="B413" t="s">
        <v>126</v>
      </c>
      <c r="C413">
        <v>503942</v>
      </c>
      <c r="D413">
        <v>230372</v>
      </c>
      <c r="E413">
        <v>2057278</v>
      </c>
      <c r="F413">
        <v>1083</v>
      </c>
      <c r="G413">
        <v>3.4</v>
      </c>
      <c r="H413">
        <v>45774</v>
      </c>
      <c r="I413">
        <v>19611</v>
      </c>
      <c r="J413">
        <v>189893</v>
      </c>
      <c r="K413">
        <f t="shared" si="29"/>
        <v>4.5335280052476775E-3</v>
      </c>
      <c r="L413">
        <f t="shared" si="31"/>
        <v>-1.7788898799725315E-2</v>
      </c>
      <c r="M413">
        <f t="shared" si="32"/>
        <v>-9.0772705913088768E-4</v>
      </c>
      <c r="N413">
        <v>1</v>
      </c>
      <c r="O413" s="2">
        <v>-0.40296666666666697</v>
      </c>
      <c r="P413">
        <f t="shared" si="30"/>
        <v>1</v>
      </c>
    </row>
    <row r="414" spans="1:16" x14ac:dyDescent="0.3">
      <c r="A414" t="s">
        <v>135</v>
      </c>
      <c r="B414" t="s">
        <v>127</v>
      </c>
      <c r="C414">
        <v>508722</v>
      </c>
      <c r="D414">
        <v>211528</v>
      </c>
      <c r="E414">
        <v>2038783</v>
      </c>
      <c r="F414">
        <v>1091</v>
      </c>
      <c r="G414">
        <v>2.93333333333333</v>
      </c>
      <c r="H414">
        <v>45098</v>
      </c>
      <c r="I414">
        <v>19179</v>
      </c>
      <c r="J414">
        <v>187055</v>
      </c>
      <c r="K414">
        <f t="shared" si="29"/>
        <v>-1.4945258645658344E-2</v>
      </c>
      <c r="L414">
        <f t="shared" si="31"/>
        <v>-2.9995836387135101E-3</v>
      </c>
      <c r="M414">
        <f t="shared" si="32"/>
        <v>-1.81177088913179E-3</v>
      </c>
      <c r="N414">
        <v>1</v>
      </c>
      <c r="O414" s="2">
        <v>-0.40550000000000003</v>
      </c>
      <c r="P414">
        <f t="shared" si="30"/>
        <v>1</v>
      </c>
    </row>
    <row r="415" spans="1:16" x14ac:dyDescent="0.3">
      <c r="A415" t="s">
        <v>135</v>
      </c>
      <c r="B415" t="s">
        <v>128</v>
      </c>
      <c r="C415">
        <v>489163</v>
      </c>
      <c r="D415">
        <v>67333</v>
      </c>
      <c r="E415">
        <v>1866233</v>
      </c>
      <c r="F415">
        <v>109</v>
      </c>
      <c r="G415">
        <v>3.7666666666666702</v>
      </c>
      <c r="H415">
        <v>43716</v>
      </c>
      <c r="I415">
        <v>17514</v>
      </c>
      <c r="J415">
        <v>171077</v>
      </c>
      <c r="K415">
        <f t="shared" si="29"/>
        <v>-8.5418727112346632E-2</v>
      </c>
      <c r="L415">
        <f t="shared" si="31"/>
        <v>-3.9136719956106509E-3</v>
      </c>
      <c r="M415">
        <f t="shared" si="32"/>
        <v>-2.7094115026156957E-3</v>
      </c>
      <c r="N415">
        <v>1</v>
      </c>
      <c r="O415" s="2">
        <v>-0.30066666666666703</v>
      </c>
      <c r="P415">
        <f t="shared" si="30"/>
        <v>1</v>
      </c>
    </row>
    <row r="416" spans="1:16" x14ac:dyDescent="0.3">
      <c r="A416" t="s">
        <v>135</v>
      </c>
      <c r="B416" t="s">
        <v>129</v>
      </c>
      <c r="C416">
        <v>531359</v>
      </c>
      <c r="D416">
        <v>180826</v>
      </c>
      <c r="E416">
        <v>2030677</v>
      </c>
      <c r="F416">
        <v>1101</v>
      </c>
      <c r="G416">
        <v>4.5</v>
      </c>
      <c r="H416">
        <v>46846</v>
      </c>
      <c r="I416">
        <v>19293</v>
      </c>
      <c r="J416">
        <v>184339</v>
      </c>
      <c r="K416">
        <f t="shared" si="29"/>
        <v>7.7520648596830666E-2</v>
      </c>
      <c r="L416">
        <f t="shared" si="31"/>
        <v>-6.0254719958252349E-3</v>
      </c>
      <c r="M416">
        <f t="shared" si="32"/>
        <v>-2.5603645288802615E-3</v>
      </c>
      <c r="N416">
        <v>1</v>
      </c>
      <c r="O416" s="2">
        <v>-0.471733333333333</v>
      </c>
      <c r="P416">
        <f t="shared" si="30"/>
        <v>1</v>
      </c>
    </row>
    <row r="417" spans="1:16" x14ac:dyDescent="0.3">
      <c r="A417" t="s">
        <v>135</v>
      </c>
      <c r="B417" t="s">
        <v>130</v>
      </c>
      <c r="C417">
        <v>53724</v>
      </c>
      <c r="D417">
        <v>134671</v>
      </c>
      <c r="E417">
        <v>2049369</v>
      </c>
      <c r="F417">
        <v>1112</v>
      </c>
      <c r="G417">
        <v>4.06666666666667</v>
      </c>
      <c r="H417">
        <v>46813</v>
      </c>
      <c r="I417">
        <v>18677</v>
      </c>
      <c r="J417">
        <v>184107</v>
      </c>
      <c r="K417">
        <f t="shared" si="29"/>
        <v>-1.2585508221266254E-3</v>
      </c>
      <c r="L417">
        <f t="shared" si="31"/>
        <v>-1.2376141332177267E-3</v>
      </c>
      <c r="M417">
        <f t="shared" si="32"/>
        <v>-2.3166763045908592E-3</v>
      </c>
      <c r="N417">
        <v>1</v>
      </c>
      <c r="O417" s="2">
        <v>-0.52270000000000005</v>
      </c>
      <c r="P417">
        <f t="shared" si="30"/>
        <v>1</v>
      </c>
    </row>
    <row r="418" spans="1:16" hidden="1" x14ac:dyDescent="0.3">
      <c r="A418" t="s">
        <v>136</v>
      </c>
      <c r="B418" t="s">
        <v>27</v>
      </c>
      <c r="C418">
        <v>10892</v>
      </c>
      <c r="D418">
        <v>5573</v>
      </c>
      <c r="E418">
        <v>52217</v>
      </c>
      <c r="F418">
        <v>735</v>
      </c>
      <c r="G418">
        <v>9.6666666666666607</v>
      </c>
      <c r="H418">
        <v>18036</v>
      </c>
      <c r="I418">
        <v>7434</v>
      </c>
      <c r="J418">
        <v>71086</v>
      </c>
      <c r="N418">
        <v>1</v>
      </c>
      <c r="O418">
        <v>5.7066666666700003</v>
      </c>
    </row>
    <row r="419" spans="1:16" hidden="1" x14ac:dyDescent="0.3">
      <c r="A419" t="s">
        <v>136</v>
      </c>
      <c r="B419" t="s">
        <v>28</v>
      </c>
      <c r="C419">
        <v>11130</v>
      </c>
      <c r="D419">
        <v>5525</v>
      </c>
      <c r="E419">
        <v>52427</v>
      </c>
      <c r="F419">
        <v>734</v>
      </c>
      <c r="G419">
        <v>9.6</v>
      </c>
      <c r="H419">
        <v>18169</v>
      </c>
      <c r="I419">
        <v>7431</v>
      </c>
      <c r="J419">
        <v>71385</v>
      </c>
      <c r="K419">
        <f>(J419-J418)/J418</f>
        <v>4.2061728047716853E-3</v>
      </c>
      <c r="N419">
        <v>1</v>
      </c>
      <c r="O419">
        <v>5.05</v>
      </c>
    </row>
    <row r="420" spans="1:16" hidden="1" x14ac:dyDescent="0.3">
      <c r="A420" t="s">
        <v>136</v>
      </c>
      <c r="B420" t="s">
        <v>29</v>
      </c>
      <c r="C420">
        <v>11309</v>
      </c>
      <c r="D420">
        <v>5611</v>
      </c>
      <c r="E420">
        <v>52944</v>
      </c>
      <c r="F420">
        <v>737</v>
      </c>
      <c r="G420">
        <v>9.6666666666666607</v>
      </c>
      <c r="H420">
        <v>18253</v>
      </c>
      <c r="I420">
        <v>7507</v>
      </c>
      <c r="J420">
        <v>71813</v>
      </c>
      <c r="K420">
        <f t="shared" ref="K420:K483" si="33">(J420-J419)/J419</f>
        <v>5.9956573509841E-3</v>
      </c>
      <c r="L420">
        <f>AVERAGE(K418:K422)</f>
        <v>2.561939502823663E-3</v>
      </c>
      <c r="N420">
        <v>1</v>
      </c>
      <c r="O420">
        <v>4.4166666666700003</v>
      </c>
    </row>
    <row r="421" spans="1:16" hidden="1" x14ac:dyDescent="0.3">
      <c r="A421" t="s">
        <v>136</v>
      </c>
      <c r="B421" t="s">
        <v>30</v>
      </c>
      <c r="C421">
        <v>11501</v>
      </c>
      <c r="D421">
        <v>5525</v>
      </c>
      <c r="E421">
        <v>52906</v>
      </c>
      <c r="F421">
        <v>735</v>
      </c>
      <c r="G421">
        <v>9.8000000000000007</v>
      </c>
      <c r="H421">
        <v>18459</v>
      </c>
      <c r="I421">
        <v>7526</v>
      </c>
      <c r="J421">
        <v>71961</v>
      </c>
      <c r="K421">
        <f t="shared" si="33"/>
        <v>2.0609081921100637E-3</v>
      </c>
      <c r="L421">
        <f t="shared" ref="L421:L484" si="34">AVERAGE(K419:K423)</f>
        <v>3.4531385466724318E-3</v>
      </c>
      <c r="M421">
        <f>AVERAGE(K418:K424)</f>
        <v>3.645038021932041E-3</v>
      </c>
      <c r="N421">
        <v>1</v>
      </c>
      <c r="O421">
        <v>3.96</v>
      </c>
    </row>
    <row r="422" spans="1:16" hidden="1" x14ac:dyDescent="0.3">
      <c r="A422" t="s">
        <v>136</v>
      </c>
      <c r="B422" t="s">
        <v>31</v>
      </c>
      <c r="C422">
        <v>11401</v>
      </c>
      <c r="D422">
        <v>5844</v>
      </c>
      <c r="E422">
        <v>53186</v>
      </c>
      <c r="F422">
        <v>741</v>
      </c>
      <c r="G422">
        <v>9.8666666666666707</v>
      </c>
      <c r="H422">
        <v>18352</v>
      </c>
      <c r="I422">
        <v>7670</v>
      </c>
      <c r="J422">
        <v>71816</v>
      </c>
      <c r="K422">
        <f t="shared" si="33"/>
        <v>-2.0149803365711984E-3</v>
      </c>
      <c r="L422">
        <f t="shared" si="34"/>
        <v>3.5328110653641115E-3</v>
      </c>
      <c r="M422">
        <f t="shared" ref="M422:M485" si="35">AVERAGE(K419:K425)</f>
        <v>4.251004647226388E-3</v>
      </c>
      <c r="N422">
        <v>1</v>
      </c>
      <c r="O422">
        <v>3.35</v>
      </c>
      <c r="P422">
        <f t="shared" ref="P422:P485" si="36">IF(O422&lt;1,1,0)</f>
        <v>0</v>
      </c>
    </row>
    <row r="423" spans="1:16" hidden="1" x14ac:dyDescent="0.3">
      <c r="A423" t="s">
        <v>136</v>
      </c>
      <c r="B423" t="s">
        <v>32</v>
      </c>
      <c r="C423">
        <v>11750</v>
      </c>
      <c r="D423">
        <v>5794</v>
      </c>
      <c r="E423">
        <v>53319</v>
      </c>
      <c r="F423">
        <v>737</v>
      </c>
      <c r="G423">
        <v>9.6666666666666607</v>
      </c>
      <c r="H423">
        <v>18525</v>
      </c>
      <c r="I423">
        <v>7845</v>
      </c>
      <c r="J423">
        <v>72320</v>
      </c>
      <c r="K423">
        <f t="shared" si="33"/>
        <v>7.0179347220675056E-3</v>
      </c>
      <c r="L423">
        <f t="shared" si="34"/>
        <v>3.9110404749657865E-3</v>
      </c>
      <c r="M423">
        <f t="shared" si="35"/>
        <v>5.0820888253633265E-3</v>
      </c>
      <c r="N423">
        <v>1</v>
      </c>
      <c r="O423">
        <v>3.2433333333299998</v>
      </c>
      <c r="P423">
        <f t="shared" si="36"/>
        <v>0</v>
      </c>
    </row>
    <row r="424" spans="1:16" hidden="1" x14ac:dyDescent="0.3">
      <c r="A424" t="s">
        <v>136</v>
      </c>
      <c r="B424" t="s">
        <v>33</v>
      </c>
      <c r="C424">
        <v>11759</v>
      </c>
      <c r="D424">
        <v>5832</v>
      </c>
      <c r="E424">
        <v>53619</v>
      </c>
      <c r="F424">
        <v>738</v>
      </c>
      <c r="G424">
        <v>9.43333333333333</v>
      </c>
      <c r="H424">
        <v>18557</v>
      </c>
      <c r="I424">
        <v>7931</v>
      </c>
      <c r="J424">
        <v>72653</v>
      </c>
      <c r="K424">
        <f t="shared" si="33"/>
        <v>4.6045353982300885E-3</v>
      </c>
      <c r="L424">
        <f t="shared" si="34"/>
        <v>5.5036112468898248E-3</v>
      </c>
      <c r="M424">
        <f t="shared" si="35"/>
        <v>6.4352549814345938E-3</v>
      </c>
      <c r="N424">
        <v>1</v>
      </c>
      <c r="O424">
        <v>3.23</v>
      </c>
      <c r="P424">
        <f t="shared" si="36"/>
        <v>0</v>
      </c>
    </row>
    <row r="425" spans="1:16" hidden="1" x14ac:dyDescent="0.3">
      <c r="A425" t="s">
        <v>136</v>
      </c>
      <c r="B425" t="s">
        <v>34</v>
      </c>
      <c r="C425">
        <v>11630</v>
      </c>
      <c r="D425">
        <v>5937</v>
      </c>
      <c r="E425">
        <v>54160</v>
      </c>
      <c r="F425">
        <v>74</v>
      </c>
      <c r="G425">
        <v>9.2333333333333307</v>
      </c>
      <c r="H425">
        <v>18590</v>
      </c>
      <c r="I425">
        <v>7955</v>
      </c>
      <c r="J425">
        <v>73226</v>
      </c>
      <c r="K425">
        <f t="shared" si="33"/>
        <v>7.8868043989924717E-3</v>
      </c>
      <c r="L425">
        <f t="shared" si="34"/>
        <v>9.0001714029006585E-3</v>
      </c>
      <c r="M425">
        <f t="shared" si="35"/>
        <v>7.400045806994133E-3</v>
      </c>
      <c r="N425">
        <v>0</v>
      </c>
      <c r="O425">
        <v>3.0433333333300001</v>
      </c>
      <c r="P425">
        <f t="shared" si="36"/>
        <v>0</v>
      </c>
    </row>
    <row r="426" spans="1:16" hidden="1" x14ac:dyDescent="0.3">
      <c r="A426" t="s">
        <v>136</v>
      </c>
      <c r="B426" t="s">
        <v>35</v>
      </c>
      <c r="C426">
        <v>11900</v>
      </c>
      <c r="D426">
        <v>6083</v>
      </c>
      <c r="E426">
        <v>54653</v>
      </c>
      <c r="F426">
        <v>739</v>
      </c>
      <c r="G426">
        <v>9.1</v>
      </c>
      <c r="H426">
        <v>18684</v>
      </c>
      <c r="I426">
        <v>8041</v>
      </c>
      <c r="J426">
        <v>73960</v>
      </c>
      <c r="K426">
        <f t="shared" si="33"/>
        <v>1.0023762051730259E-2</v>
      </c>
      <c r="L426">
        <f t="shared" si="34"/>
        <v>9.359473252692525E-3</v>
      </c>
      <c r="M426">
        <f t="shared" si="35"/>
        <v>8.4835830894175613E-3</v>
      </c>
      <c r="N426">
        <v>0</v>
      </c>
      <c r="O426">
        <v>3.2033333333299998</v>
      </c>
      <c r="P426">
        <f t="shared" si="36"/>
        <v>0</v>
      </c>
    </row>
    <row r="427" spans="1:16" hidden="1" x14ac:dyDescent="0.3">
      <c r="A427" t="s">
        <v>136</v>
      </c>
      <c r="B427" t="s">
        <v>36</v>
      </c>
      <c r="C427">
        <v>11701</v>
      </c>
      <c r="D427">
        <v>6375</v>
      </c>
      <c r="E427">
        <v>55755</v>
      </c>
      <c r="F427">
        <v>742</v>
      </c>
      <c r="G427">
        <v>9.1333333333333293</v>
      </c>
      <c r="H427">
        <v>18684</v>
      </c>
      <c r="I427">
        <v>8233</v>
      </c>
      <c r="J427">
        <v>75104</v>
      </c>
      <c r="K427">
        <f t="shared" si="33"/>
        <v>1.5467820443482964E-2</v>
      </c>
      <c r="L427">
        <f t="shared" si="34"/>
        <v>9.5525223011250666E-3</v>
      </c>
      <c r="M427">
        <f t="shared" si="35"/>
        <v>7.8522830522822044E-3</v>
      </c>
      <c r="N427">
        <v>0</v>
      </c>
      <c r="O427">
        <v>3.2566666666700002</v>
      </c>
      <c r="P427">
        <f t="shared" si="36"/>
        <v>0</v>
      </c>
    </row>
    <row r="428" spans="1:16" hidden="1" x14ac:dyDescent="0.3">
      <c r="A428" t="s">
        <v>136</v>
      </c>
      <c r="B428" t="s">
        <v>37</v>
      </c>
      <c r="C428">
        <v>11819</v>
      </c>
      <c r="D428">
        <v>6493</v>
      </c>
      <c r="E428">
        <v>56561</v>
      </c>
      <c r="F428">
        <v>747</v>
      </c>
      <c r="G428">
        <v>9.3000000000000007</v>
      </c>
      <c r="H428">
        <v>18733</v>
      </c>
      <c r="I428">
        <v>8329</v>
      </c>
      <c r="J428">
        <v>75766</v>
      </c>
      <c r="K428">
        <f t="shared" si="33"/>
        <v>8.8144439710268422E-3</v>
      </c>
      <c r="L428">
        <f t="shared" si="34"/>
        <v>8.4949283137505747E-3</v>
      </c>
      <c r="M428">
        <f t="shared" si="35"/>
        <v>7.6695232329263702E-3</v>
      </c>
      <c r="N428">
        <v>1</v>
      </c>
      <c r="O428">
        <v>3.5433333333300001</v>
      </c>
      <c r="P428">
        <f t="shared" si="36"/>
        <v>0</v>
      </c>
    </row>
    <row r="429" spans="1:16" hidden="1" x14ac:dyDescent="0.3">
      <c r="A429" t="s">
        <v>136</v>
      </c>
      <c r="B429" t="s">
        <v>38</v>
      </c>
      <c r="C429">
        <v>11981</v>
      </c>
      <c r="D429">
        <v>6532</v>
      </c>
      <c r="E429">
        <v>57129</v>
      </c>
      <c r="F429">
        <v>75</v>
      </c>
      <c r="G429">
        <v>9.3333333333333393</v>
      </c>
      <c r="H429">
        <v>18823</v>
      </c>
      <c r="I429">
        <v>8391</v>
      </c>
      <c r="J429">
        <v>76188</v>
      </c>
      <c r="K429">
        <f t="shared" si="33"/>
        <v>5.5697806403927881E-3</v>
      </c>
      <c r="L429">
        <f t="shared" si="34"/>
        <v>7.1552192359523713E-3</v>
      </c>
      <c r="M429">
        <f t="shared" si="35"/>
        <v>6.9603734246599233E-3</v>
      </c>
      <c r="N429">
        <v>1</v>
      </c>
      <c r="O429">
        <v>3.7433333333299998</v>
      </c>
      <c r="P429">
        <f t="shared" si="36"/>
        <v>0</v>
      </c>
    </row>
    <row r="430" spans="1:16" hidden="1" x14ac:dyDescent="0.3">
      <c r="A430" t="s">
        <v>136</v>
      </c>
      <c r="B430" t="s">
        <v>39</v>
      </c>
      <c r="C430">
        <v>12185</v>
      </c>
      <c r="D430">
        <v>6606</v>
      </c>
      <c r="E430">
        <v>57567</v>
      </c>
      <c r="F430">
        <v>754</v>
      </c>
      <c r="G430">
        <v>9.43333333333333</v>
      </c>
      <c r="H430">
        <v>18979</v>
      </c>
      <c r="I430">
        <v>8449</v>
      </c>
      <c r="J430">
        <v>76386</v>
      </c>
      <c r="K430">
        <f t="shared" si="33"/>
        <v>2.5988344621200189E-3</v>
      </c>
      <c r="L430">
        <f t="shared" si="34"/>
        <v>4.6462062954812488E-3</v>
      </c>
      <c r="M430">
        <f t="shared" si="35"/>
        <v>5.8480814983927609E-3</v>
      </c>
      <c r="N430">
        <v>1</v>
      </c>
      <c r="O430">
        <v>3.55666666667</v>
      </c>
      <c r="P430">
        <f t="shared" si="36"/>
        <v>0</v>
      </c>
    </row>
    <row r="431" spans="1:16" hidden="1" x14ac:dyDescent="0.3">
      <c r="A431" t="s">
        <v>136</v>
      </c>
      <c r="B431" t="s">
        <v>40</v>
      </c>
      <c r="C431">
        <v>12207</v>
      </c>
      <c r="D431">
        <v>6529</v>
      </c>
      <c r="E431">
        <v>58051</v>
      </c>
      <c r="F431">
        <v>757</v>
      </c>
      <c r="G431">
        <v>9.43333333333333</v>
      </c>
      <c r="H431">
        <v>18992</v>
      </c>
      <c r="I431">
        <v>8471</v>
      </c>
      <c r="J431">
        <v>76640</v>
      </c>
      <c r="K431">
        <f t="shared" si="33"/>
        <v>3.3252166627392456E-3</v>
      </c>
      <c r="L431">
        <f t="shared" si="34"/>
        <v>3.3308612148479034E-3</v>
      </c>
      <c r="M431">
        <f t="shared" si="35"/>
        <v>5.1312014206477477E-3</v>
      </c>
      <c r="N431">
        <v>1</v>
      </c>
      <c r="O431">
        <v>3.6966666666700001</v>
      </c>
      <c r="P431">
        <f t="shared" si="36"/>
        <v>0</v>
      </c>
    </row>
    <row r="432" spans="1:16" hidden="1" x14ac:dyDescent="0.3">
      <c r="A432" t="s">
        <v>136</v>
      </c>
      <c r="B432" t="s">
        <v>41</v>
      </c>
      <c r="C432">
        <v>12336</v>
      </c>
      <c r="D432">
        <v>6668</v>
      </c>
      <c r="E432">
        <v>58459</v>
      </c>
      <c r="F432">
        <v>761</v>
      </c>
      <c r="G432">
        <v>9.3666666666666707</v>
      </c>
      <c r="H432">
        <v>19095</v>
      </c>
      <c r="I432">
        <v>8490</v>
      </c>
      <c r="J432">
        <v>76864</v>
      </c>
      <c r="K432">
        <f t="shared" si="33"/>
        <v>2.9227557411273487E-3</v>
      </c>
      <c r="L432">
        <f t="shared" si="34"/>
        <v>4.3068370666229216E-3</v>
      </c>
      <c r="M432">
        <f t="shared" si="35"/>
        <v>5.8265288313793301E-3</v>
      </c>
      <c r="N432">
        <v>1</v>
      </c>
      <c r="O432">
        <v>3.53666666667</v>
      </c>
      <c r="P432">
        <f t="shared" si="36"/>
        <v>0</v>
      </c>
    </row>
    <row r="433" spans="1:16" hidden="1" x14ac:dyDescent="0.3">
      <c r="A433" t="s">
        <v>136</v>
      </c>
      <c r="B433" t="s">
        <v>42</v>
      </c>
      <c r="C433">
        <v>12344</v>
      </c>
      <c r="D433">
        <v>6616</v>
      </c>
      <c r="E433">
        <v>58546</v>
      </c>
      <c r="F433">
        <v>76</v>
      </c>
      <c r="G433">
        <v>9.1333333333333293</v>
      </c>
      <c r="H433">
        <v>19155</v>
      </c>
      <c r="I433">
        <v>8496</v>
      </c>
      <c r="J433">
        <v>77036</v>
      </c>
      <c r="K433">
        <f t="shared" si="33"/>
        <v>2.2377185678601167E-3</v>
      </c>
      <c r="L433">
        <f t="shared" si="34"/>
        <v>6.5234173434285002E-3</v>
      </c>
      <c r="M433">
        <f t="shared" si="35"/>
        <v>7.1056473644424802E-3</v>
      </c>
      <c r="N433">
        <v>1</v>
      </c>
      <c r="O433">
        <v>3.44333333333</v>
      </c>
      <c r="P433">
        <f t="shared" si="36"/>
        <v>0</v>
      </c>
    </row>
    <row r="434" spans="1:16" x14ac:dyDescent="0.3">
      <c r="A434" t="s">
        <v>136</v>
      </c>
      <c r="B434" t="s">
        <v>43</v>
      </c>
      <c r="C434">
        <v>12648</v>
      </c>
      <c r="D434">
        <v>6834</v>
      </c>
      <c r="E434">
        <v>59146</v>
      </c>
      <c r="F434">
        <v>76</v>
      </c>
      <c r="G434">
        <v>8.9666666666666703</v>
      </c>
      <c r="H434">
        <v>19336</v>
      </c>
      <c r="I434">
        <v>8688</v>
      </c>
      <c r="J434">
        <v>77841</v>
      </c>
      <c r="K434">
        <f t="shared" si="33"/>
        <v>1.0449659899267875E-2</v>
      </c>
      <c r="L434">
        <f t="shared" si="34"/>
        <v>8.7630960852476195E-3</v>
      </c>
      <c r="M434">
        <f t="shared" si="35"/>
        <v>8.4261427989071637E-3</v>
      </c>
      <c r="N434">
        <v>0</v>
      </c>
      <c r="O434">
        <v>3.0907333333300002</v>
      </c>
      <c r="P434">
        <f t="shared" si="36"/>
        <v>0</v>
      </c>
    </row>
    <row r="435" spans="1:16" x14ac:dyDescent="0.3">
      <c r="A435" t="s">
        <v>136</v>
      </c>
      <c r="B435" t="s">
        <v>44</v>
      </c>
      <c r="C435">
        <v>12732</v>
      </c>
      <c r="D435">
        <v>6831</v>
      </c>
      <c r="E435">
        <v>59976</v>
      </c>
      <c r="F435">
        <v>76</v>
      </c>
      <c r="G435">
        <v>8.9</v>
      </c>
      <c r="H435">
        <v>19406</v>
      </c>
      <c r="I435">
        <v>8826</v>
      </c>
      <c r="J435">
        <v>78906</v>
      </c>
      <c r="K435">
        <f t="shared" si="33"/>
        <v>1.3681735846147916E-2</v>
      </c>
      <c r="L435">
        <f t="shared" si="34"/>
        <v>1.0547005437696712E-2</v>
      </c>
      <c r="M435">
        <f t="shared" si="35"/>
        <v>8.9669848629602873E-3</v>
      </c>
      <c r="N435">
        <v>0</v>
      </c>
      <c r="O435">
        <v>2.6340666666699999</v>
      </c>
      <c r="P435">
        <f t="shared" si="36"/>
        <v>0</v>
      </c>
    </row>
    <row r="436" spans="1:16" x14ac:dyDescent="0.3">
      <c r="A436" t="s">
        <v>136</v>
      </c>
      <c r="B436" t="s">
        <v>45</v>
      </c>
      <c r="C436">
        <v>12924</v>
      </c>
      <c r="D436">
        <v>7068</v>
      </c>
      <c r="E436">
        <v>60992</v>
      </c>
      <c r="F436">
        <v>762</v>
      </c>
      <c r="G436">
        <v>8.1333333333333293</v>
      </c>
      <c r="H436">
        <v>19566</v>
      </c>
      <c r="I436">
        <v>8978</v>
      </c>
      <c r="J436">
        <v>80052</v>
      </c>
      <c r="K436">
        <f t="shared" si="33"/>
        <v>1.4523610371834842E-2</v>
      </c>
      <c r="L436">
        <f t="shared" si="34"/>
        <v>1.152168394634691E-2</v>
      </c>
      <c r="M436">
        <f t="shared" si="35"/>
        <v>9.5774117351177072E-3</v>
      </c>
      <c r="N436">
        <v>0</v>
      </c>
      <c r="O436">
        <v>2.6993999999999998</v>
      </c>
      <c r="P436">
        <f t="shared" si="36"/>
        <v>0</v>
      </c>
    </row>
    <row r="437" spans="1:16" x14ac:dyDescent="0.3">
      <c r="A437" t="s">
        <v>136</v>
      </c>
      <c r="B437" t="s">
        <v>46</v>
      </c>
      <c r="C437">
        <v>13263</v>
      </c>
      <c r="D437">
        <v>7380</v>
      </c>
      <c r="E437">
        <v>62190</v>
      </c>
      <c r="F437">
        <v>768</v>
      </c>
      <c r="G437">
        <v>7.7</v>
      </c>
      <c r="H437">
        <v>19730</v>
      </c>
      <c r="I437">
        <v>9238</v>
      </c>
      <c r="J437">
        <v>81000</v>
      </c>
      <c r="K437">
        <f t="shared" si="33"/>
        <v>1.1842302503372808E-2</v>
      </c>
      <c r="L437">
        <f t="shared" si="34"/>
        <v>1.0870900735739191E-2</v>
      </c>
      <c r="M437">
        <f t="shared" si="35"/>
        <v>9.9201839063051359E-3</v>
      </c>
      <c r="N437">
        <v>0</v>
      </c>
      <c r="O437">
        <v>3.4298000000000002</v>
      </c>
      <c r="P437">
        <f t="shared" si="36"/>
        <v>0</v>
      </c>
    </row>
    <row r="438" spans="1:16" x14ac:dyDescent="0.3">
      <c r="A438" t="s">
        <v>136</v>
      </c>
      <c r="B438" t="s">
        <v>47</v>
      </c>
      <c r="C438">
        <v>13296</v>
      </c>
      <c r="D438">
        <v>7458</v>
      </c>
      <c r="E438">
        <v>62983</v>
      </c>
      <c r="F438">
        <v>772</v>
      </c>
      <c r="G438">
        <v>7.1</v>
      </c>
      <c r="H438">
        <v>19826</v>
      </c>
      <c r="I438">
        <v>9242</v>
      </c>
      <c r="J438">
        <v>81576</v>
      </c>
      <c r="K438">
        <f t="shared" si="33"/>
        <v>7.1111111111111115E-3</v>
      </c>
      <c r="L438">
        <f t="shared" si="34"/>
        <v>9.0619783197440316E-3</v>
      </c>
      <c r="M438">
        <f t="shared" si="35"/>
        <v>9.8240330625557117E-3</v>
      </c>
      <c r="N438">
        <v>0</v>
      </c>
      <c r="O438">
        <v>3.5423</v>
      </c>
      <c r="P438">
        <f t="shared" si="36"/>
        <v>0</v>
      </c>
    </row>
    <row r="439" spans="1:16" x14ac:dyDescent="0.3">
      <c r="A439" t="s">
        <v>136</v>
      </c>
      <c r="B439" t="s">
        <v>48</v>
      </c>
      <c r="C439">
        <v>13424</v>
      </c>
      <c r="D439">
        <v>7386</v>
      </c>
      <c r="E439">
        <v>63738</v>
      </c>
      <c r="F439">
        <v>776</v>
      </c>
      <c r="G439">
        <v>6.8</v>
      </c>
      <c r="H439">
        <v>19908</v>
      </c>
      <c r="I439">
        <v>9315</v>
      </c>
      <c r="J439">
        <v>82163</v>
      </c>
      <c r="K439">
        <f t="shared" si="33"/>
        <v>7.1957438462292829E-3</v>
      </c>
      <c r="L439">
        <f t="shared" si="34"/>
        <v>8.1125770439814445E-3</v>
      </c>
      <c r="M439">
        <f t="shared" si="35"/>
        <v>7.9500537212978725E-3</v>
      </c>
      <c r="N439">
        <v>0</v>
      </c>
      <c r="O439">
        <v>4.2629999999999999</v>
      </c>
      <c r="P439">
        <f t="shared" si="36"/>
        <v>0</v>
      </c>
    </row>
    <row r="440" spans="1:16" x14ac:dyDescent="0.3">
      <c r="A440" t="s">
        <v>136</v>
      </c>
      <c r="B440" t="s">
        <v>49</v>
      </c>
      <c r="C440">
        <v>13425</v>
      </c>
      <c r="D440">
        <v>7353</v>
      </c>
      <c r="E440">
        <v>64326</v>
      </c>
      <c r="F440">
        <v>779</v>
      </c>
      <c r="G440">
        <v>6.9</v>
      </c>
      <c r="H440">
        <v>19979</v>
      </c>
      <c r="I440">
        <v>9378</v>
      </c>
      <c r="J440">
        <v>82544</v>
      </c>
      <c r="K440">
        <f t="shared" si="33"/>
        <v>4.6371237661721213E-3</v>
      </c>
      <c r="L440">
        <f t="shared" si="34"/>
        <v>5.8568926347754933E-3</v>
      </c>
      <c r="M440">
        <f t="shared" si="35"/>
        <v>5.9009465865082714E-3</v>
      </c>
      <c r="N440">
        <v>0</v>
      </c>
      <c r="O440">
        <v>4.7375999999999996</v>
      </c>
      <c r="P440">
        <f t="shared" si="36"/>
        <v>0</v>
      </c>
    </row>
    <row r="441" spans="1:16" x14ac:dyDescent="0.3">
      <c r="A441" t="s">
        <v>136</v>
      </c>
      <c r="B441" t="s">
        <v>50</v>
      </c>
      <c r="C441">
        <v>13797</v>
      </c>
      <c r="D441">
        <v>7515</v>
      </c>
      <c r="E441">
        <v>65344</v>
      </c>
      <c r="F441">
        <v>784</v>
      </c>
      <c r="G441">
        <v>6.6333333333333302</v>
      </c>
      <c r="H441">
        <v>20170</v>
      </c>
      <c r="I441">
        <v>9509</v>
      </c>
      <c r="J441">
        <v>83351</v>
      </c>
      <c r="K441">
        <f t="shared" si="33"/>
        <v>9.7766039930219043E-3</v>
      </c>
      <c r="L441">
        <f t="shared" si="34"/>
        <v>4.470642498214797E-3</v>
      </c>
      <c r="M441">
        <f t="shared" si="35"/>
        <v>3.9368779868658122E-3</v>
      </c>
      <c r="N441">
        <v>1</v>
      </c>
      <c r="O441">
        <v>5.0241666666700002</v>
      </c>
      <c r="P441">
        <f t="shared" si="36"/>
        <v>0</v>
      </c>
    </row>
    <row r="442" spans="1:16" x14ac:dyDescent="0.3">
      <c r="A442" t="s">
        <v>136</v>
      </c>
      <c r="B442" t="s">
        <v>51</v>
      </c>
      <c r="C442">
        <v>13689</v>
      </c>
      <c r="D442">
        <v>7118</v>
      </c>
      <c r="E442">
        <v>65256</v>
      </c>
      <c r="F442">
        <v>782</v>
      </c>
      <c r="G442">
        <v>6.06666666666667</v>
      </c>
      <c r="H442">
        <v>20201</v>
      </c>
      <c r="I442">
        <v>9222</v>
      </c>
      <c r="J442">
        <v>83398</v>
      </c>
      <c r="K442">
        <f t="shared" si="33"/>
        <v>5.6388045734304332E-4</v>
      </c>
      <c r="L442">
        <f t="shared" si="34"/>
        <v>2.6502581901440567E-3</v>
      </c>
      <c r="M442">
        <f t="shared" si="35"/>
        <v>2.7785836716300882E-3</v>
      </c>
      <c r="N442">
        <v>1</v>
      </c>
      <c r="O442">
        <v>4.7450333333300003</v>
      </c>
      <c r="P442">
        <f t="shared" si="36"/>
        <v>0</v>
      </c>
    </row>
    <row r="443" spans="1:16" x14ac:dyDescent="0.3">
      <c r="A443" t="s">
        <v>136</v>
      </c>
      <c r="B443" t="s">
        <v>52</v>
      </c>
      <c r="C443">
        <v>13897</v>
      </c>
      <c r="D443">
        <v>7581</v>
      </c>
      <c r="E443">
        <v>66230</v>
      </c>
      <c r="F443">
        <v>794</v>
      </c>
      <c r="G443">
        <v>6.5</v>
      </c>
      <c r="H443">
        <v>20285</v>
      </c>
      <c r="I443">
        <v>9184</v>
      </c>
      <c r="J443">
        <v>83413</v>
      </c>
      <c r="K443">
        <f t="shared" si="33"/>
        <v>1.7986042830763329E-4</v>
      </c>
      <c r="L443">
        <f t="shared" si="34"/>
        <v>1.5234436178018422E-3</v>
      </c>
      <c r="M443">
        <f t="shared" si="35"/>
        <v>2.9787269024699309E-3</v>
      </c>
      <c r="N443">
        <v>1</v>
      </c>
      <c r="O443">
        <v>4.5907666666700004</v>
      </c>
      <c r="P443">
        <f t="shared" si="36"/>
        <v>0</v>
      </c>
    </row>
    <row r="444" spans="1:16" x14ac:dyDescent="0.3">
      <c r="A444" t="s">
        <v>136</v>
      </c>
      <c r="B444" t="s">
        <v>53</v>
      </c>
      <c r="C444">
        <v>14193</v>
      </c>
      <c r="D444">
        <v>7463</v>
      </c>
      <c r="E444">
        <v>66316</v>
      </c>
      <c r="F444">
        <v>797</v>
      </c>
      <c r="G444">
        <v>6.3</v>
      </c>
      <c r="H444">
        <v>20448</v>
      </c>
      <c r="I444">
        <v>9101</v>
      </c>
      <c r="J444">
        <v>83254</v>
      </c>
      <c r="K444">
        <f t="shared" si="33"/>
        <v>-1.906177694124417E-3</v>
      </c>
      <c r="L444">
        <f t="shared" si="34"/>
        <v>1.2874721116190987E-3</v>
      </c>
      <c r="M444">
        <f t="shared" si="35"/>
        <v>3.5390285290837465E-3</v>
      </c>
      <c r="N444">
        <v>1</v>
      </c>
      <c r="O444">
        <v>4.2678333333299996</v>
      </c>
      <c r="P444">
        <f t="shared" si="36"/>
        <v>0</v>
      </c>
    </row>
    <row r="445" spans="1:16" x14ac:dyDescent="0.3">
      <c r="A445" t="s">
        <v>136</v>
      </c>
      <c r="B445" t="s">
        <v>54</v>
      </c>
      <c r="C445">
        <v>14561</v>
      </c>
      <c r="D445">
        <v>7399</v>
      </c>
      <c r="E445">
        <v>66532</v>
      </c>
      <c r="F445">
        <v>80</v>
      </c>
      <c r="G445">
        <v>7.4</v>
      </c>
      <c r="H445">
        <v>20647</v>
      </c>
      <c r="I445">
        <v>9051</v>
      </c>
      <c r="J445">
        <v>83171</v>
      </c>
      <c r="K445">
        <f t="shared" si="33"/>
        <v>-9.9694909553895306E-4</v>
      </c>
      <c r="L445">
        <f t="shared" si="34"/>
        <v>2.8865430506442554E-3</v>
      </c>
      <c r="M445">
        <f t="shared" si="35"/>
        <v>2.9072789255094049E-3</v>
      </c>
      <c r="N445">
        <v>1</v>
      </c>
      <c r="O445">
        <v>3.4434999999999998</v>
      </c>
      <c r="P445">
        <f t="shared" si="36"/>
        <v>0</v>
      </c>
    </row>
    <row r="446" spans="1:16" x14ac:dyDescent="0.3">
      <c r="A446" t="s">
        <v>136</v>
      </c>
      <c r="B446" t="s">
        <v>55</v>
      </c>
      <c r="C446">
        <v>14742</v>
      </c>
      <c r="D446">
        <v>7319</v>
      </c>
      <c r="E446">
        <v>67280</v>
      </c>
      <c r="F446">
        <v>802</v>
      </c>
      <c r="G446">
        <v>7.3333333333333304</v>
      </c>
      <c r="H446">
        <v>20808</v>
      </c>
      <c r="I446">
        <v>9185</v>
      </c>
      <c r="J446">
        <v>83886</v>
      </c>
      <c r="K446">
        <f t="shared" si="33"/>
        <v>8.5967464621081874E-3</v>
      </c>
      <c r="L446">
        <f t="shared" si="34"/>
        <v>3.9214423185830313E-3</v>
      </c>
      <c r="M446">
        <f t="shared" si="35"/>
        <v>3.3608201977315161E-3</v>
      </c>
      <c r="N446">
        <v>1</v>
      </c>
      <c r="O446">
        <v>3.3622333333299999</v>
      </c>
      <c r="P446">
        <f t="shared" si="36"/>
        <v>0</v>
      </c>
    </row>
    <row r="447" spans="1:16" x14ac:dyDescent="0.3">
      <c r="A447" t="s">
        <v>136</v>
      </c>
      <c r="B447" t="s">
        <v>56</v>
      </c>
      <c r="C447">
        <v>15069</v>
      </c>
      <c r="D447">
        <v>7727</v>
      </c>
      <c r="E447">
        <v>68026</v>
      </c>
      <c r="F447">
        <v>804</v>
      </c>
      <c r="G447">
        <v>7.3</v>
      </c>
      <c r="H447">
        <v>21031</v>
      </c>
      <c r="I447">
        <v>9360</v>
      </c>
      <c r="J447">
        <v>84604</v>
      </c>
      <c r="K447">
        <f t="shared" si="33"/>
        <v>8.5592351524688276E-3</v>
      </c>
      <c r="L447">
        <f t="shared" si="34"/>
        <v>5.0504117299874796E-3</v>
      </c>
      <c r="M447">
        <f t="shared" si="35"/>
        <v>2.9586355768291711E-3</v>
      </c>
      <c r="N447">
        <v>1</v>
      </c>
      <c r="O447">
        <v>3.4460000000000002</v>
      </c>
      <c r="P447">
        <f t="shared" si="36"/>
        <v>0</v>
      </c>
    </row>
    <row r="448" spans="1:16" x14ac:dyDescent="0.3">
      <c r="A448" t="s">
        <v>136</v>
      </c>
      <c r="B448" t="s">
        <v>57</v>
      </c>
      <c r="C448">
        <v>15341</v>
      </c>
      <c r="D448">
        <v>7769</v>
      </c>
      <c r="E448">
        <v>68680</v>
      </c>
      <c r="F448">
        <v>807</v>
      </c>
      <c r="G448">
        <v>7.5</v>
      </c>
      <c r="H448">
        <v>21188</v>
      </c>
      <c r="I448">
        <v>9432</v>
      </c>
      <c r="J448">
        <v>85057</v>
      </c>
      <c r="K448">
        <f t="shared" si="33"/>
        <v>5.3543567680015133E-3</v>
      </c>
      <c r="L448">
        <f t="shared" si="34"/>
        <v>4.7227151654935136E-3</v>
      </c>
      <c r="M448">
        <f t="shared" si="35"/>
        <v>3.5362901874401837E-3</v>
      </c>
      <c r="N448">
        <v>1</v>
      </c>
      <c r="O448">
        <v>3.3573333333300002</v>
      </c>
      <c r="P448">
        <f t="shared" si="36"/>
        <v>0</v>
      </c>
    </row>
    <row r="449" spans="1:16" x14ac:dyDescent="0.3">
      <c r="A449" t="s">
        <v>136</v>
      </c>
      <c r="B449" t="s">
        <v>58</v>
      </c>
      <c r="C449">
        <v>15344</v>
      </c>
      <c r="D449">
        <v>7829</v>
      </c>
      <c r="E449">
        <v>69267</v>
      </c>
      <c r="F449">
        <v>811</v>
      </c>
      <c r="G449">
        <v>7.9666666666666703</v>
      </c>
      <c r="H449">
        <v>21239</v>
      </c>
      <c r="I449">
        <v>9437</v>
      </c>
      <c r="J449">
        <v>85375</v>
      </c>
      <c r="K449">
        <f t="shared" si="33"/>
        <v>3.7386693628978216E-3</v>
      </c>
      <c r="L449">
        <f t="shared" si="34"/>
        <v>3.4308467891024106E-3</v>
      </c>
      <c r="M449">
        <f t="shared" si="35"/>
        <v>4.2629840089181918E-3</v>
      </c>
      <c r="N449">
        <v>1</v>
      </c>
      <c r="O449">
        <v>3.1088</v>
      </c>
      <c r="P449">
        <f t="shared" si="36"/>
        <v>0</v>
      </c>
    </row>
    <row r="450" spans="1:16" x14ac:dyDescent="0.3">
      <c r="A450" t="s">
        <v>136</v>
      </c>
      <c r="B450" t="s">
        <v>59</v>
      </c>
      <c r="C450">
        <v>15564</v>
      </c>
      <c r="D450">
        <v>7657</v>
      </c>
      <c r="E450">
        <v>69338</v>
      </c>
      <c r="F450">
        <v>814</v>
      </c>
      <c r="G450">
        <v>8.1</v>
      </c>
      <c r="H450">
        <v>21245</v>
      </c>
      <c r="I450">
        <v>9357</v>
      </c>
      <c r="J450">
        <v>85150</v>
      </c>
      <c r="K450">
        <f t="shared" si="33"/>
        <v>-2.6354319180087846E-3</v>
      </c>
      <c r="L450">
        <f t="shared" si="34"/>
        <v>2.5369812895700656E-3</v>
      </c>
      <c r="M450">
        <f t="shared" si="35"/>
        <v>4.0285965991075628E-3</v>
      </c>
      <c r="N450">
        <v>1</v>
      </c>
      <c r="O450">
        <v>2.6831</v>
      </c>
      <c r="P450">
        <f t="shared" si="36"/>
        <v>0</v>
      </c>
    </row>
    <row r="451" spans="1:16" x14ac:dyDescent="0.3">
      <c r="A451" t="s">
        <v>136</v>
      </c>
      <c r="B451" t="s">
        <v>60</v>
      </c>
      <c r="C451">
        <v>15736</v>
      </c>
      <c r="D451">
        <v>7879</v>
      </c>
      <c r="E451">
        <v>69948</v>
      </c>
      <c r="F451">
        <v>82</v>
      </c>
      <c r="G451">
        <v>8.1</v>
      </c>
      <c r="H451">
        <v>21375</v>
      </c>
      <c r="I451">
        <v>9397</v>
      </c>
      <c r="J451">
        <v>85332</v>
      </c>
      <c r="K451">
        <f t="shared" si="33"/>
        <v>2.1374045801526719E-3</v>
      </c>
      <c r="L451">
        <f t="shared" si="34"/>
        <v>2.85731685465652E-3</v>
      </c>
      <c r="M451">
        <f t="shared" si="35"/>
        <v>4.9467934182406987E-3</v>
      </c>
      <c r="N451">
        <v>1</v>
      </c>
      <c r="O451">
        <v>2.3618999999999999</v>
      </c>
      <c r="P451">
        <f t="shared" si="36"/>
        <v>0</v>
      </c>
    </row>
    <row r="452" spans="1:16" x14ac:dyDescent="0.3">
      <c r="A452" t="s">
        <v>136</v>
      </c>
      <c r="B452" t="s">
        <v>61</v>
      </c>
      <c r="C452">
        <v>16151</v>
      </c>
      <c r="D452">
        <v>7750</v>
      </c>
      <c r="E452">
        <v>70519</v>
      </c>
      <c r="F452">
        <v>823</v>
      </c>
      <c r="G452">
        <v>8.1333333333333293</v>
      </c>
      <c r="H452">
        <v>21590</v>
      </c>
      <c r="I452">
        <v>9317</v>
      </c>
      <c r="J452">
        <v>85681</v>
      </c>
      <c r="K452">
        <f t="shared" si="33"/>
        <v>4.0899076548071064E-3</v>
      </c>
      <c r="L452">
        <f t="shared" si="34"/>
        <v>5.1069055593571111E-3</v>
      </c>
      <c r="M452">
        <f t="shared" si="35"/>
        <v>5.5554803100759777E-3</v>
      </c>
      <c r="N452">
        <v>1</v>
      </c>
      <c r="O452">
        <v>2.13923333333</v>
      </c>
      <c r="P452">
        <f t="shared" si="36"/>
        <v>0</v>
      </c>
    </row>
    <row r="453" spans="1:16" x14ac:dyDescent="0.3">
      <c r="A453" t="s">
        <v>136</v>
      </c>
      <c r="B453" t="s">
        <v>62</v>
      </c>
      <c r="C453">
        <v>15775</v>
      </c>
      <c r="D453">
        <v>8088</v>
      </c>
      <c r="E453">
        <v>71391</v>
      </c>
      <c r="F453">
        <v>827</v>
      </c>
      <c r="G453">
        <v>8.3666666666666707</v>
      </c>
      <c r="H453">
        <v>21630</v>
      </c>
      <c r="I453">
        <v>9489</v>
      </c>
      <c r="J453">
        <v>86277</v>
      </c>
      <c r="K453">
        <f t="shared" si="33"/>
        <v>6.9560345934337837E-3</v>
      </c>
      <c r="L453">
        <f t="shared" si="34"/>
        <v>7.5570249451285612E-3</v>
      </c>
      <c r="M453">
        <f t="shared" si="35"/>
        <v>6.2671754973606343E-3</v>
      </c>
      <c r="N453">
        <v>0</v>
      </c>
      <c r="O453">
        <v>2.1496333333300002</v>
      </c>
      <c r="P453">
        <f t="shared" si="36"/>
        <v>0</v>
      </c>
    </row>
    <row r="454" spans="1:16" x14ac:dyDescent="0.3">
      <c r="A454" t="s">
        <v>136</v>
      </c>
      <c r="B454" t="s">
        <v>63</v>
      </c>
      <c r="C454">
        <v>16379</v>
      </c>
      <c r="D454">
        <v>8482</v>
      </c>
      <c r="E454">
        <v>72888</v>
      </c>
      <c r="F454">
        <v>832</v>
      </c>
      <c r="G454">
        <v>8.5333333333333297</v>
      </c>
      <c r="H454">
        <v>21891</v>
      </c>
      <c r="I454">
        <v>9842</v>
      </c>
      <c r="J454">
        <v>87570</v>
      </c>
      <c r="K454">
        <f t="shared" si="33"/>
        <v>1.4986612886400779E-2</v>
      </c>
      <c r="L454">
        <f t="shared" si="34"/>
        <v>8.8736511638761121E-3</v>
      </c>
      <c r="M454">
        <f t="shared" si="35"/>
        <v>7.1530517690135886E-3</v>
      </c>
      <c r="N454">
        <v>0</v>
      </c>
      <c r="O454">
        <v>2.0629333333300002</v>
      </c>
      <c r="P454">
        <f t="shared" si="36"/>
        <v>0</v>
      </c>
    </row>
    <row r="455" spans="1:16" x14ac:dyDescent="0.3">
      <c r="A455" t="s">
        <v>136</v>
      </c>
      <c r="B455" t="s">
        <v>64</v>
      </c>
      <c r="C455">
        <v>16364</v>
      </c>
      <c r="D455">
        <v>8292</v>
      </c>
      <c r="E455">
        <v>73661</v>
      </c>
      <c r="F455">
        <v>833</v>
      </c>
      <c r="G455">
        <v>7.7666666666666702</v>
      </c>
      <c r="H455">
        <v>21941</v>
      </c>
      <c r="I455">
        <v>10004</v>
      </c>
      <c r="J455">
        <v>88412</v>
      </c>
      <c r="K455">
        <f t="shared" si="33"/>
        <v>9.6151650108484647E-3</v>
      </c>
      <c r="L455">
        <f t="shared" si="34"/>
        <v>8.7688100296270683E-3</v>
      </c>
      <c r="M455">
        <f t="shared" si="35"/>
        <v>7.5994955480483892E-3</v>
      </c>
      <c r="N455">
        <v>0</v>
      </c>
      <c r="O455">
        <v>2.0824666666699998</v>
      </c>
      <c r="P455">
        <f t="shared" si="36"/>
        <v>0</v>
      </c>
    </row>
    <row r="456" spans="1:16" x14ac:dyDescent="0.3">
      <c r="A456" t="s">
        <v>136</v>
      </c>
      <c r="B456" t="s">
        <v>65</v>
      </c>
      <c r="C456">
        <v>16416</v>
      </c>
      <c r="D456">
        <v>8535</v>
      </c>
      <c r="E456">
        <v>74769</v>
      </c>
      <c r="F456">
        <v>838</v>
      </c>
      <c r="G456">
        <v>8.8666666666666707</v>
      </c>
      <c r="H456">
        <v>21989</v>
      </c>
      <c r="I456">
        <v>10188</v>
      </c>
      <c r="J456">
        <v>89183</v>
      </c>
      <c r="K456">
        <f t="shared" si="33"/>
        <v>8.7205356738904224E-3</v>
      </c>
      <c r="L456">
        <f t="shared" si="34"/>
        <v>8.4301053176195663E-3</v>
      </c>
      <c r="M456">
        <f t="shared" si="35"/>
        <v>7.8710448371632474E-3</v>
      </c>
      <c r="N456">
        <v>0</v>
      </c>
      <c r="O456">
        <v>2.1162999999999998</v>
      </c>
      <c r="P456">
        <f t="shared" si="36"/>
        <v>0</v>
      </c>
    </row>
    <row r="457" spans="1:16" x14ac:dyDescent="0.3">
      <c r="A457" t="s">
        <v>136</v>
      </c>
      <c r="B457" t="s">
        <v>66</v>
      </c>
      <c r="C457">
        <v>16727</v>
      </c>
      <c r="D457">
        <v>8384</v>
      </c>
      <c r="E457">
        <v>75495</v>
      </c>
      <c r="F457">
        <v>844</v>
      </c>
      <c r="G457">
        <v>8.36666666666666</v>
      </c>
      <c r="H457">
        <v>22082</v>
      </c>
      <c r="I457">
        <v>10154</v>
      </c>
      <c r="J457">
        <v>89501</v>
      </c>
      <c r="K457">
        <f t="shared" si="33"/>
        <v>3.5657019835618896E-3</v>
      </c>
      <c r="L457">
        <f t="shared" si="34"/>
        <v>6.6309332760616348E-3</v>
      </c>
      <c r="M457">
        <f t="shared" si="35"/>
        <v>7.4423713735017119E-3</v>
      </c>
      <c r="N457">
        <v>0</v>
      </c>
      <c r="O457">
        <v>2.1636000000000002</v>
      </c>
      <c r="P457">
        <f t="shared" si="36"/>
        <v>0</v>
      </c>
    </row>
    <row r="458" spans="1:16" x14ac:dyDescent="0.3">
      <c r="A458" t="s">
        <v>136</v>
      </c>
      <c r="B458" t="s">
        <v>67</v>
      </c>
      <c r="C458">
        <v>16782</v>
      </c>
      <c r="D458">
        <v>8543</v>
      </c>
      <c r="E458">
        <v>76092</v>
      </c>
      <c r="F458">
        <v>846</v>
      </c>
      <c r="G458">
        <v>8.4666666666666703</v>
      </c>
      <c r="H458">
        <v>22034</v>
      </c>
      <c r="I458">
        <v>10199</v>
      </c>
      <c r="J458">
        <v>89972</v>
      </c>
      <c r="K458">
        <f t="shared" si="33"/>
        <v>5.2625110333962746E-3</v>
      </c>
      <c r="L458">
        <f t="shared" si="34"/>
        <v>5.4989643434525479E-3</v>
      </c>
      <c r="M458">
        <f t="shared" si="35"/>
        <v>6.3971956238364127E-3</v>
      </c>
      <c r="N458">
        <v>0</v>
      </c>
      <c r="O458">
        <v>2.1402999999999999</v>
      </c>
      <c r="P458">
        <f t="shared" si="36"/>
        <v>0</v>
      </c>
    </row>
    <row r="459" spans="1:16" x14ac:dyDescent="0.3">
      <c r="A459" t="s">
        <v>136</v>
      </c>
      <c r="B459" t="s">
        <v>68</v>
      </c>
      <c r="C459">
        <v>17055</v>
      </c>
      <c r="D459">
        <v>8364</v>
      </c>
      <c r="E459">
        <v>77013</v>
      </c>
      <c r="F459">
        <v>851</v>
      </c>
      <c r="G459">
        <v>8.5</v>
      </c>
      <c r="H459">
        <v>22092</v>
      </c>
      <c r="I459">
        <v>10131</v>
      </c>
      <c r="J459">
        <v>90511</v>
      </c>
      <c r="K459">
        <f t="shared" si="33"/>
        <v>5.9907526786111233E-3</v>
      </c>
      <c r="L459">
        <f t="shared" si="34"/>
        <v>5.2889337364232002E-3</v>
      </c>
      <c r="M459">
        <f t="shared" si="35"/>
        <v>5.901967826582674E-3</v>
      </c>
      <c r="N459">
        <v>0</v>
      </c>
      <c r="O459">
        <v>2.1246</v>
      </c>
      <c r="P459">
        <f t="shared" si="36"/>
        <v>0</v>
      </c>
    </row>
    <row r="460" spans="1:16" x14ac:dyDescent="0.3">
      <c r="A460" t="s">
        <v>136</v>
      </c>
      <c r="B460" t="s">
        <v>69</v>
      </c>
      <c r="C460">
        <v>17276</v>
      </c>
      <c r="D460">
        <v>8301</v>
      </c>
      <c r="E460">
        <v>77813</v>
      </c>
      <c r="F460">
        <v>856</v>
      </c>
      <c r="G460">
        <v>8.5</v>
      </c>
      <c r="H460">
        <v>22062</v>
      </c>
      <c r="I460">
        <v>10126</v>
      </c>
      <c r="J460">
        <v>90869</v>
      </c>
      <c r="K460">
        <f t="shared" si="33"/>
        <v>3.9553203478030294E-3</v>
      </c>
      <c r="L460">
        <f t="shared" si="34"/>
        <v>5.8055074257252811E-3</v>
      </c>
      <c r="M460">
        <f t="shared" si="35"/>
        <v>5.1632300146949167E-3</v>
      </c>
      <c r="N460">
        <v>0</v>
      </c>
      <c r="O460">
        <v>2.1303333333299999</v>
      </c>
      <c r="P460">
        <f t="shared" si="36"/>
        <v>0</v>
      </c>
    </row>
    <row r="461" spans="1:16" x14ac:dyDescent="0.3">
      <c r="A461" t="s">
        <v>136</v>
      </c>
      <c r="B461" t="s">
        <v>70</v>
      </c>
      <c r="C461">
        <v>17386</v>
      </c>
      <c r="D461">
        <v>8577</v>
      </c>
      <c r="E461">
        <v>79127</v>
      </c>
      <c r="F461">
        <v>864</v>
      </c>
      <c r="G461">
        <v>8.43333333333333</v>
      </c>
      <c r="H461">
        <v>22033</v>
      </c>
      <c r="I461">
        <v>10252</v>
      </c>
      <c r="J461">
        <v>91566</v>
      </c>
      <c r="K461">
        <f t="shared" si="33"/>
        <v>7.6703826387436863E-3</v>
      </c>
      <c r="L461">
        <f t="shared" si="34"/>
        <v>5.4628794171812508E-3</v>
      </c>
      <c r="M461">
        <f t="shared" si="35"/>
        <v>5.9115851510498198E-3</v>
      </c>
      <c r="N461">
        <v>0</v>
      </c>
      <c r="O461">
        <v>2.3434666666699999</v>
      </c>
      <c r="P461">
        <f t="shared" si="36"/>
        <v>0</v>
      </c>
    </row>
    <row r="462" spans="1:16" x14ac:dyDescent="0.3">
      <c r="A462" t="s">
        <v>136</v>
      </c>
      <c r="B462" t="s">
        <v>71</v>
      </c>
      <c r="C462">
        <v>17652</v>
      </c>
      <c r="D462">
        <v>8769</v>
      </c>
      <c r="E462">
        <v>80033</v>
      </c>
      <c r="F462">
        <v>869</v>
      </c>
      <c r="G462">
        <v>8.56666666666667</v>
      </c>
      <c r="H462">
        <v>22134</v>
      </c>
      <c r="I462">
        <v>10349</v>
      </c>
      <c r="J462">
        <v>92129</v>
      </c>
      <c r="K462">
        <f t="shared" si="33"/>
        <v>6.148570430072298E-3</v>
      </c>
      <c r="L462">
        <f t="shared" si="34"/>
        <v>6.0255664690682682E-3</v>
      </c>
      <c r="M462">
        <f t="shared" si="35"/>
        <v>6.7818168836772594E-3</v>
      </c>
      <c r="N462">
        <v>0</v>
      </c>
      <c r="O462">
        <v>2.6115666666699999</v>
      </c>
      <c r="P462">
        <f t="shared" si="36"/>
        <v>0</v>
      </c>
    </row>
    <row r="463" spans="1:16" x14ac:dyDescent="0.3">
      <c r="A463" t="s">
        <v>136</v>
      </c>
      <c r="B463" t="s">
        <v>72</v>
      </c>
      <c r="C463">
        <v>17728</v>
      </c>
      <c r="D463">
        <v>8414</v>
      </c>
      <c r="E463">
        <v>80494</v>
      </c>
      <c r="F463">
        <v>871</v>
      </c>
      <c r="G463">
        <v>8.6666666666666607</v>
      </c>
      <c r="H463">
        <v>22183</v>
      </c>
      <c r="I463">
        <v>10369</v>
      </c>
      <c r="J463">
        <v>92456</v>
      </c>
      <c r="K463">
        <f t="shared" si="33"/>
        <v>3.5493709906761171E-3</v>
      </c>
      <c r="L463">
        <f t="shared" si="34"/>
        <v>7.5053290318653331E-3</v>
      </c>
      <c r="M463">
        <f t="shared" si="35"/>
        <v>7.9508230680794077E-3</v>
      </c>
      <c r="N463">
        <v>0</v>
      </c>
      <c r="O463">
        <v>2.8895</v>
      </c>
      <c r="P463">
        <f t="shared" si="36"/>
        <v>0</v>
      </c>
    </row>
    <row r="464" spans="1:16" x14ac:dyDescent="0.3">
      <c r="A464" t="s">
        <v>136</v>
      </c>
      <c r="B464" t="s">
        <v>73</v>
      </c>
      <c r="C464">
        <v>17858</v>
      </c>
      <c r="D464">
        <v>8593</v>
      </c>
      <c r="E464">
        <v>81649</v>
      </c>
      <c r="F464">
        <v>875</v>
      </c>
      <c r="G464">
        <v>7.9</v>
      </c>
      <c r="H464">
        <v>22236</v>
      </c>
      <c r="I464">
        <v>10600</v>
      </c>
      <c r="J464">
        <v>93270</v>
      </c>
      <c r="K464">
        <f t="shared" si="33"/>
        <v>8.8041879380462065E-3</v>
      </c>
      <c r="L464">
        <f t="shared" si="34"/>
        <v>8.8060116980018272E-3</v>
      </c>
      <c r="M464">
        <f t="shared" si="35"/>
        <v>8.0383453160299788E-3</v>
      </c>
      <c r="N464">
        <v>0</v>
      </c>
      <c r="O464">
        <v>3.2213666666699998</v>
      </c>
      <c r="P464">
        <f t="shared" si="36"/>
        <v>0</v>
      </c>
    </row>
    <row r="465" spans="1:16" x14ac:dyDescent="0.3">
      <c r="A465" t="s">
        <v>136</v>
      </c>
      <c r="B465" t="s">
        <v>74</v>
      </c>
      <c r="C465">
        <v>18095</v>
      </c>
      <c r="D465">
        <v>8783</v>
      </c>
      <c r="E465">
        <v>82987</v>
      </c>
      <c r="F465">
        <v>88</v>
      </c>
      <c r="G465">
        <v>7.93333333333333</v>
      </c>
      <c r="H465">
        <v>22326</v>
      </c>
      <c r="I465">
        <v>10776</v>
      </c>
      <c r="J465">
        <v>94329</v>
      </c>
      <c r="K465">
        <f t="shared" si="33"/>
        <v>1.1354133161788356E-2</v>
      </c>
      <c r="L465">
        <f t="shared" si="34"/>
        <v>8.4898928286787738E-3</v>
      </c>
      <c r="M465">
        <f t="shared" si="35"/>
        <v>8.0455596251846149E-3</v>
      </c>
      <c r="N465">
        <v>0</v>
      </c>
      <c r="O465">
        <v>3.5944666666699998</v>
      </c>
      <c r="P465">
        <f t="shared" si="36"/>
        <v>0</v>
      </c>
    </row>
    <row r="466" spans="1:16" x14ac:dyDescent="0.3">
      <c r="A466" t="s">
        <v>136</v>
      </c>
      <c r="B466" t="s">
        <v>75</v>
      </c>
      <c r="C466">
        <v>18291</v>
      </c>
      <c r="D466">
        <v>8923</v>
      </c>
      <c r="E466">
        <v>84906</v>
      </c>
      <c r="F466">
        <v>888</v>
      </c>
      <c r="G466">
        <v>7.8333333333333304</v>
      </c>
      <c r="H466">
        <v>22428</v>
      </c>
      <c r="I466">
        <v>10877</v>
      </c>
      <c r="J466">
        <v>95666</v>
      </c>
      <c r="K466">
        <f t="shared" si="33"/>
        <v>1.4173795969426157E-2</v>
      </c>
      <c r="L466">
        <f t="shared" si="34"/>
        <v>9.3241951911087768E-3</v>
      </c>
      <c r="M466">
        <f t="shared" si="35"/>
        <v>7.7469111171853053E-3</v>
      </c>
      <c r="N466">
        <v>0</v>
      </c>
      <c r="O466">
        <v>3.8203333333299998</v>
      </c>
      <c r="P466">
        <f t="shared" si="36"/>
        <v>0</v>
      </c>
    </row>
    <row r="467" spans="1:16" x14ac:dyDescent="0.3">
      <c r="A467" t="s">
        <v>136</v>
      </c>
      <c r="B467" t="s">
        <v>76</v>
      </c>
      <c r="C467">
        <v>18445</v>
      </c>
      <c r="D467">
        <v>8862</v>
      </c>
      <c r="E467">
        <v>85519</v>
      </c>
      <c r="F467">
        <v>89</v>
      </c>
      <c r="G467">
        <v>8</v>
      </c>
      <c r="H467">
        <v>22555</v>
      </c>
      <c r="I467">
        <v>10882</v>
      </c>
      <c r="J467">
        <v>96103</v>
      </c>
      <c r="K467">
        <f t="shared" si="33"/>
        <v>4.5679760834570274E-3</v>
      </c>
      <c r="L467">
        <f t="shared" si="34"/>
        <v>8.374963778314962E-3</v>
      </c>
      <c r="M467">
        <f t="shared" si="35"/>
        <v>7.8569008384415974E-3</v>
      </c>
      <c r="N467">
        <v>0</v>
      </c>
      <c r="O467">
        <v>4.0648333333300002</v>
      </c>
      <c r="P467">
        <f t="shared" si="36"/>
        <v>0</v>
      </c>
    </row>
    <row r="468" spans="1:16" x14ac:dyDescent="0.3">
      <c r="A468" t="s">
        <v>136</v>
      </c>
      <c r="B468" t="s">
        <v>77</v>
      </c>
      <c r="C468">
        <v>18671</v>
      </c>
      <c r="D468">
        <v>8852</v>
      </c>
      <c r="E468">
        <v>86220</v>
      </c>
      <c r="F468">
        <v>89</v>
      </c>
      <c r="G468">
        <v>7.06666666666667</v>
      </c>
      <c r="H468">
        <v>22748</v>
      </c>
      <c r="I468">
        <v>10891</v>
      </c>
      <c r="J468">
        <v>96845</v>
      </c>
      <c r="K468">
        <f t="shared" si="33"/>
        <v>7.7208828028261347E-3</v>
      </c>
      <c r="L468">
        <f t="shared" si="34"/>
        <v>6.9679969538513241E-3</v>
      </c>
      <c r="M468">
        <f t="shared" si="35"/>
        <v>6.6898552220284648E-3</v>
      </c>
      <c r="N468">
        <v>0</v>
      </c>
      <c r="O468">
        <v>4.5004999999999997</v>
      </c>
      <c r="P468">
        <f t="shared" si="36"/>
        <v>0</v>
      </c>
    </row>
    <row r="469" spans="1:16" x14ac:dyDescent="0.3">
      <c r="A469" t="s">
        <v>136</v>
      </c>
      <c r="B469" t="s">
        <v>78</v>
      </c>
      <c r="C469">
        <v>18869</v>
      </c>
      <c r="D469">
        <v>8801</v>
      </c>
      <c r="E469">
        <v>86970</v>
      </c>
      <c r="F469">
        <v>894</v>
      </c>
      <c r="G469">
        <v>7.06666666666667</v>
      </c>
      <c r="H469">
        <v>22860</v>
      </c>
      <c r="I469">
        <v>10809</v>
      </c>
      <c r="J469">
        <v>97238</v>
      </c>
      <c r="K469">
        <f t="shared" si="33"/>
        <v>4.0580308740771334E-3</v>
      </c>
      <c r="L469">
        <f t="shared" si="34"/>
        <v>4.2602114845969466E-3</v>
      </c>
      <c r="M469">
        <f t="shared" si="35"/>
        <v>4.2330896928635649E-3</v>
      </c>
      <c r="N469">
        <v>0</v>
      </c>
      <c r="O469">
        <v>4.7247666666699999</v>
      </c>
      <c r="P469">
        <f t="shared" si="36"/>
        <v>0</v>
      </c>
    </row>
    <row r="470" spans="1:16" x14ac:dyDescent="0.3">
      <c r="A470" t="s">
        <v>136</v>
      </c>
      <c r="B470" t="s">
        <v>79</v>
      </c>
      <c r="C470">
        <v>19287</v>
      </c>
      <c r="D470">
        <v>9031</v>
      </c>
      <c r="E470">
        <v>87979</v>
      </c>
      <c r="F470">
        <v>901</v>
      </c>
      <c r="G470">
        <v>6.9</v>
      </c>
      <c r="H470">
        <v>23058</v>
      </c>
      <c r="I470">
        <v>10813</v>
      </c>
      <c r="J470">
        <v>97658</v>
      </c>
      <c r="K470">
        <f t="shared" si="33"/>
        <v>4.3192990394701663E-3</v>
      </c>
      <c r="L470">
        <f t="shared" si="34"/>
        <v>2.1779711594323522E-3</v>
      </c>
      <c r="M470">
        <f t="shared" si="35"/>
        <v>-8.9007179050407906E-4</v>
      </c>
      <c r="N470">
        <v>1</v>
      </c>
      <c r="O470">
        <v>4.4800000000000004</v>
      </c>
      <c r="P470">
        <f t="shared" si="36"/>
        <v>0</v>
      </c>
    </row>
    <row r="471" spans="1:16" x14ac:dyDescent="0.3">
      <c r="A471" t="s">
        <v>136</v>
      </c>
      <c r="B471" t="s">
        <v>80</v>
      </c>
      <c r="C471">
        <v>19666</v>
      </c>
      <c r="D471">
        <v>9084</v>
      </c>
      <c r="E471">
        <v>88597</v>
      </c>
      <c r="F471">
        <v>907</v>
      </c>
      <c r="G471">
        <v>6.6333333333333302</v>
      </c>
      <c r="H471">
        <v>23243</v>
      </c>
      <c r="I471">
        <v>10793</v>
      </c>
      <c r="J471">
        <v>97720</v>
      </c>
      <c r="K471">
        <f t="shared" si="33"/>
        <v>6.348686231542731E-4</v>
      </c>
      <c r="L471">
        <f t="shared" si="34"/>
        <v>-3.7038722839623423E-3</v>
      </c>
      <c r="M471">
        <f t="shared" si="35"/>
        <v>-2.9330025593430026E-3</v>
      </c>
      <c r="N471">
        <v>1</v>
      </c>
      <c r="O471">
        <v>4.8604666666699998</v>
      </c>
      <c r="P471">
        <f t="shared" si="36"/>
        <v>0</v>
      </c>
    </row>
    <row r="472" spans="1:16" x14ac:dyDescent="0.3">
      <c r="A472" t="s">
        <v>136</v>
      </c>
      <c r="B472" t="s">
        <v>81</v>
      </c>
      <c r="C472">
        <v>20162</v>
      </c>
      <c r="D472">
        <v>8991</v>
      </c>
      <c r="E472">
        <v>88569</v>
      </c>
      <c r="F472">
        <v>912</v>
      </c>
      <c r="G472">
        <v>7.5</v>
      </c>
      <c r="H472">
        <v>23443</v>
      </c>
      <c r="I472">
        <v>10626</v>
      </c>
      <c r="J472">
        <v>97149</v>
      </c>
      <c r="K472">
        <f t="shared" si="33"/>
        <v>-5.8432255423659435E-3</v>
      </c>
      <c r="L472">
        <f t="shared" si="34"/>
        <v>-6.4619863184608561E-3</v>
      </c>
      <c r="M472">
        <f t="shared" si="35"/>
        <v>-3.967681775870739E-3</v>
      </c>
      <c r="N472">
        <v>1</v>
      </c>
      <c r="O472">
        <v>4.9817999999999998</v>
      </c>
      <c r="P472">
        <f t="shared" si="36"/>
        <v>0</v>
      </c>
    </row>
    <row r="473" spans="1:16" x14ac:dyDescent="0.3">
      <c r="A473" t="s">
        <v>136</v>
      </c>
      <c r="B473" t="s">
        <v>82</v>
      </c>
      <c r="C473">
        <v>20611</v>
      </c>
      <c r="D473">
        <v>8439</v>
      </c>
      <c r="E473">
        <v>86588</v>
      </c>
      <c r="F473">
        <v>911</v>
      </c>
      <c r="G473">
        <v>6.8333333333333304</v>
      </c>
      <c r="H473">
        <v>23655</v>
      </c>
      <c r="I473">
        <v>10194</v>
      </c>
      <c r="J473">
        <v>95042</v>
      </c>
      <c r="K473">
        <f t="shared" si="33"/>
        <v>-2.1688334414147342E-2</v>
      </c>
      <c r="L473">
        <f t="shared" si="34"/>
        <v>-7.2302204689284957E-3</v>
      </c>
      <c r="M473">
        <f t="shared" si="35"/>
        <v>-2.7420012665431231E-3</v>
      </c>
      <c r="N473">
        <v>1</v>
      </c>
      <c r="O473">
        <v>4.2146666666700003</v>
      </c>
      <c r="P473">
        <f t="shared" si="36"/>
        <v>0</v>
      </c>
    </row>
    <row r="474" spans="1:16" x14ac:dyDescent="0.3">
      <c r="A474" t="s">
        <v>136</v>
      </c>
      <c r="B474" t="s">
        <v>83</v>
      </c>
      <c r="C474">
        <v>20731</v>
      </c>
      <c r="D474">
        <v>8455</v>
      </c>
      <c r="E474">
        <v>85565</v>
      </c>
      <c r="F474">
        <v>909</v>
      </c>
      <c r="G474">
        <v>7.7666666666666702</v>
      </c>
      <c r="H474">
        <v>23592</v>
      </c>
      <c r="I474">
        <v>10232</v>
      </c>
      <c r="J474">
        <v>94117</v>
      </c>
      <c r="K474">
        <f t="shared" si="33"/>
        <v>-9.7325392984154366E-3</v>
      </c>
      <c r="L474">
        <f t="shared" si="34"/>
        <v>-4.8296353056852615E-3</v>
      </c>
      <c r="M474">
        <f t="shared" si="35"/>
        <v>-2.2129147570258451E-3</v>
      </c>
      <c r="N474">
        <v>1</v>
      </c>
      <c r="O474">
        <v>2.0116999999999998</v>
      </c>
      <c r="P474">
        <f t="shared" si="36"/>
        <v>0</v>
      </c>
    </row>
    <row r="475" spans="1:16" x14ac:dyDescent="0.3">
      <c r="A475" t="s">
        <v>136</v>
      </c>
      <c r="B475" t="s">
        <v>84</v>
      </c>
      <c r="C475">
        <v>20853</v>
      </c>
      <c r="D475">
        <v>8368</v>
      </c>
      <c r="E475">
        <v>85667</v>
      </c>
      <c r="F475">
        <v>91</v>
      </c>
      <c r="G475">
        <v>7.8333333333333304</v>
      </c>
      <c r="H475">
        <v>23629</v>
      </c>
      <c r="I475">
        <v>10246</v>
      </c>
      <c r="J475">
        <v>94162</v>
      </c>
      <c r="K475">
        <f t="shared" si="33"/>
        <v>4.7812828713197404E-4</v>
      </c>
      <c r="L475">
        <f t="shared" si="34"/>
        <v>-2.0564092759938471E-3</v>
      </c>
      <c r="M475">
        <f t="shared" si="35"/>
        <v>-1.5634409274397597E-3</v>
      </c>
      <c r="N475">
        <v>1</v>
      </c>
      <c r="O475">
        <v>1.31063333333</v>
      </c>
      <c r="P475">
        <f t="shared" si="36"/>
        <v>0</v>
      </c>
    </row>
    <row r="476" spans="1:16" x14ac:dyDescent="0.3">
      <c r="A476" t="s">
        <v>136</v>
      </c>
      <c r="B476" t="s">
        <v>85</v>
      </c>
      <c r="C476">
        <v>21081</v>
      </c>
      <c r="D476">
        <v>8928</v>
      </c>
      <c r="E476">
        <v>87355</v>
      </c>
      <c r="F476">
        <v>916</v>
      </c>
      <c r="G476">
        <v>7.9666666666666703</v>
      </c>
      <c r="H476">
        <v>23801</v>
      </c>
      <c r="I476">
        <v>10495</v>
      </c>
      <c r="J476">
        <v>95352</v>
      </c>
      <c r="K476">
        <f t="shared" si="33"/>
        <v>1.2637794439370447E-2</v>
      </c>
      <c r="L476">
        <f t="shared" si="34"/>
        <v>3.317494692886995E-3</v>
      </c>
      <c r="M476">
        <f t="shared" si="35"/>
        <v>6.789544944123437E-4</v>
      </c>
      <c r="N476">
        <v>0</v>
      </c>
      <c r="O476">
        <v>0.86919999999999997</v>
      </c>
      <c r="P476">
        <f t="shared" si="36"/>
        <v>1</v>
      </c>
    </row>
    <row r="477" spans="1:16" x14ac:dyDescent="0.3">
      <c r="A477" t="s">
        <v>136</v>
      </c>
      <c r="B477" t="s">
        <v>86</v>
      </c>
      <c r="C477">
        <v>21153</v>
      </c>
      <c r="D477">
        <v>8526</v>
      </c>
      <c r="E477">
        <v>87886</v>
      </c>
      <c r="F477">
        <v>914</v>
      </c>
      <c r="G477">
        <v>8.06666666666667</v>
      </c>
      <c r="H477">
        <v>23852</v>
      </c>
      <c r="I477">
        <v>10598</v>
      </c>
      <c r="J477">
        <v>96117</v>
      </c>
      <c r="K477">
        <f t="shared" si="33"/>
        <v>8.0229046060911156E-3</v>
      </c>
      <c r="L477">
        <f t="shared" si="34"/>
        <v>7.2347110346898348E-3</v>
      </c>
      <c r="M477">
        <f t="shared" si="35"/>
        <v>4.3732154693396294E-3</v>
      </c>
      <c r="N477">
        <v>0</v>
      </c>
      <c r="O477">
        <v>0.72189999999999999</v>
      </c>
      <c r="P477">
        <f t="shared" si="36"/>
        <v>1</v>
      </c>
    </row>
    <row r="478" spans="1:16" x14ac:dyDescent="0.3">
      <c r="A478" t="s">
        <v>136</v>
      </c>
      <c r="B478" t="s">
        <v>87</v>
      </c>
      <c r="C478">
        <v>21362</v>
      </c>
      <c r="D478">
        <v>8423</v>
      </c>
      <c r="E478">
        <v>88736</v>
      </c>
      <c r="F478">
        <v>918</v>
      </c>
      <c r="G478">
        <v>8.56666666666667</v>
      </c>
      <c r="H478">
        <v>23894</v>
      </c>
      <c r="I478">
        <v>10592</v>
      </c>
      <c r="J478">
        <v>96615</v>
      </c>
      <c r="K478">
        <f t="shared" si="33"/>
        <v>5.181185430256874E-3</v>
      </c>
      <c r="L478">
        <f t="shared" si="34"/>
        <v>7.9733838593321719E-3</v>
      </c>
      <c r="M478">
        <f t="shared" si="35"/>
        <v>6.4853440591738903E-3</v>
      </c>
      <c r="N478">
        <v>0</v>
      </c>
      <c r="O478">
        <v>0.66213333333299995</v>
      </c>
      <c r="P478">
        <f t="shared" si="36"/>
        <v>1</v>
      </c>
    </row>
    <row r="479" spans="1:16" x14ac:dyDescent="0.3">
      <c r="A479" t="s">
        <v>136</v>
      </c>
      <c r="B479" t="s">
        <v>88</v>
      </c>
      <c r="C479">
        <v>21435</v>
      </c>
      <c r="D479">
        <v>8935</v>
      </c>
      <c r="E479">
        <v>90676</v>
      </c>
      <c r="F479">
        <v>929</v>
      </c>
      <c r="G479">
        <v>8.43333333333333</v>
      </c>
      <c r="H479">
        <v>23778</v>
      </c>
      <c r="I479">
        <v>10719</v>
      </c>
      <c r="J479">
        <v>97567</v>
      </c>
      <c r="K479">
        <f t="shared" si="33"/>
        <v>9.8535424105987684E-3</v>
      </c>
      <c r="L479">
        <f t="shared" si="34"/>
        <v>6.4562971375429629E-3</v>
      </c>
      <c r="M479">
        <f t="shared" si="35"/>
        <v>7.1047111198650759E-3</v>
      </c>
      <c r="N479">
        <v>0</v>
      </c>
      <c r="O479">
        <v>0.68626666666699998</v>
      </c>
      <c r="P479">
        <f t="shared" si="36"/>
        <v>1</v>
      </c>
    </row>
    <row r="480" spans="1:16" x14ac:dyDescent="0.3">
      <c r="A480" t="s">
        <v>136</v>
      </c>
      <c r="B480" t="s">
        <v>89</v>
      </c>
      <c r="C480">
        <v>21568</v>
      </c>
      <c r="D480">
        <v>8889</v>
      </c>
      <c r="E480">
        <v>91452</v>
      </c>
      <c r="F480">
        <v>933</v>
      </c>
      <c r="G480">
        <v>8.4</v>
      </c>
      <c r="H480">
        <v>23761</v>
      </c>
      <c r="I480">
        <v>10703</v>
      </c>
      <c r="J480">
        <v>97974</v>
      </c>
      <c r="K480">
        <f t="shared" si="33"/>
        <v>4.1714924103436616E-3</v>
      </c>
      <c r="L480">
        <f t="shared" si="34"/>
        <v>5.814455758718794E-3</v>
      </c>
      <c r="M480">
        <f t="shared" si="35"/>
        <v>5.5952976260719243E-3</v>
      </c>
      <c r="N480">
        <v>0</v>
      </c>
      <c r="O480">
        <v>0.87493333333300005</v>
      </c>
      <c r="P480">
        <f t="shared" si="36"/>
        <v>1</v>
      </c>
    </row>
    <row r="481" spans="1:16" x14ac:dyDescent="0.3">
      <c r="A481" t="s">
        <v>136</v>
      </c>
      <c r="B481" t="s">
        <v>90</v>
      </c>
      <c r="C481">
        <v>21817</v>
      </c>
      <c r="D481">
        <v>8986</v>
      </c>
      <c r="E481">
        <v>92276</v>
      </c>
      <c r="F481">
        <v>937</v>
      </c>
      <c r="G481">
        <v>7.8333333333333304</v>
      </c>
      <c r="H481">
        <v>23794</v>
      </c>
      <c r="I481">
        <v>10678</v>
      </c>
      <c r="J481">
        <v>98469</v>
      </c>
      <c r="K481">
        <f t="shared" si="33"/>
        <v>5.0523608304243982E-3</v>
      </c>
      <c r="L481">
        <f t="shared" si="34"/>
        <v>5.1925986692310964E-3</v>
      </c>
      <c r="M481">
        <f t="shared" si="35"/>
        <v>4.8583690720996209E-3</v>
      </c>
      <c r="N481">
        <v>0</v>
      </c>
      <c r="O481">
        <v>1.02046666667</v>
      </c>
      <c r="P481">
        <f t="shared" si="36"/>
        <v>0</v>
      </c>
    </row>
    <row r="482" spans="1:16" x14ac:dyDescent="0.3">
      <c r="A482" t="s">
        <v>136</v>
      </c>
      <c r="B482" t="s">
        <v>91</v>
      </c>
      <c r="C482">
        <v>22154</v>
      </c>
      <c r="D482">
        <v>8933</v>
      </c>
      <c r="E482">
        <v>93181</v>
      </c>
      <c r="F482">
        <v>942</v>
      </c>
      <c r="G482">
        <v>7.1</v>
      </c>
      <c r="H482">
        <v>23831</v>
      </c>
      <c r="I482">
        <v>10584</v>
      </c>
      <c r="J482">
        <v>98943</v>
      </c>
      <c r="K482">
        <f t="shared" si="33"/>
        <v>4.8136977119702645E-3</v>
      </c>
      <c r="L482">
        <f t="shared" si="34"/>
        <v>3.7947711327683403E-3</v>
      </c>
      <c r="M482">
        <f t="shared" si="35"/>
        <v>4.5348520242660673E-3</v>
      </c>
      <c r="N482">
        <v>0</v>
      </c>
      <c r="O482">
        <v>1.09313333333</v>
      </c>
      <c r="P482">
        <f t="shared" si="36"/>
        <v>0</v>
      </c>
    </row>
    <row r="483" spans="1:16" x14ac:dyDescent="0.3">
      <c r="A483" t="s">
        <v>136</v>
      </c>
      <c r="B483" t="s">
        <v>92</v>
      </c>
      <c r="C483">
        <v>22394</v>
      </c>
      <c r="D483">
        <v>8927</v>
      </c>
      <c r="E483">
        <v>93686</v>
      </c>
      <c r="F483">
        <v>945</v>
      </c>
      <c r="G483">
        <v>6.9</v>
      </c>
      <c r="H483">
        <v>23779</v>
      </c>
      <c r="I483">
        <v>10566</v>
      </c>
      <c r="J483">
        <v>99148</v>
      </c>
      <c r="K483">
        <f t="shared" si="33"/>
        <v>2.0718999828183903E-3</v>
      </c>
      <c r="L483">
        <f t="shared" si="34"/>
        <v>3.5437858697840072E-3</v>
      </c>
      <c r="M483">
        <f t="shared" si="35"/>
        <v>3.433769649163667E-3</v>
      </c>
      <c r="N483">
        <v>1</v>
      </c>
      <c r="O483">
        <v>1.41163333333</v>
      </c>
      <c r="P483">
        <f t="shared" si="36"/>
        <v>0</v>
      </c>
    </row>
    <row r="484" spans="1:16" x14ac:dyDescent="0.3">
      <c r="A484" t="s">
        <v>136</v>
      </c>
      <c r="B484" t="s">
        <v>93</v>
      </c>
      <c r="C484">
        <v>22869</v>
      </c>
      <c r="D484">
        <v>9008</v>
      </c>
      <c r="E484">
        <v>94199</v>
      </c>
      <c r="F484">
        <v>947</v>
      </c>
      <c r="G484">
        <v>7.5</v>
      </c>
      <c r="H484">
        <v>24010</v>
      </c>
      <c r="I484">
        <v>10574</v>
      </c>
      <c r="J484">
        <v>99432</v>
      </c>
      <c r="K484">
        <f t="shared" ref="K484:K521" si="37">(J484-J483)/J483</f>
        <v>2.864404728284988E-3</v>
      </c>
      <c r="L484">
        <f t="shared" si="34"/>
        <v>2.9625068606755223E-3</v>
      </c>
      <c r="M484">
        <f t="shared" si="35"/>
        <v>2.836412675671912E-3</v>
      </c>
      <c r="N484">
        <v>1</v>
      </c>
      <c r="O484">
        <v>1.56206666667</v>
      </c>
      <c r="P484">
        <f t="shared" si="36"/>
        <v>0</v>
      </c>
    </row>
    <row r="485" spans="1:16" x14ac:dyDescent="0.3">
      <c r="A485" t="s">
        <v>136</v>
      </c>
      <c r="B485" t="s">
        <v>94</v>
      </c>
      <c r="C485">
        <v>23002</v>
      </c>
      <c r="D485">
        <v>9263</v>
      </c>
      <c r="E485">
        <v>94902</v>
      </c>
      <c r="F485">
        <v>952</v>
      </c>
      <c r="G485">
        <v>7.06666666666667</v>
      </c>
      <c r="H485">
        <v>24069</v>
      </c>
      <c r="I485">
        <v>10657</v>
      </c>
      <c r="J485">
        <v>99722</v>
      </c>
      <c r="K485">
        <f t="shared" si="37"/>
        <v>2.9165660954219969E-3</v>
      </c>
      <c r="L485">
        <f t="shared" ref="L485:L521" si="38">AVERAGE(K483:K487)</f>
        <v>1.9977660374617449E-3</v>
      </c>
      <c r="M485">
        <f t="shared" si="35"/>
        <v>2.4620154895173946E-3</v>
      </c>
      <c r="N485">
        <v>1</v>
      </c>
      <c r="O485">
        <v>1.49556666667</v>
      </c>
      <c r="P485">
        <f t="shared" si="36"/>
        <v>0</v>
      </c>
    </row>
    <row r="486" spans="1:16" x14ac:dyDescent="0.3">
      <c r="A486" t="s">
        <v>136</v>
      </c>
      <c r="B486" t="s">
        <v>95</v>
      </c>
      <c r="C486">
        <v>23186</v>
      </c>
      <c r="D486">
        <v>10033</v>
      </c>
      <c r="E486">
        <v>96235</v>
      </c>
      <c r="F486">
        <v>963</v>
      </c>
      <c r="G486">
        <v>7.1666666666666696</v>
      </c>
      <c r="H486">
        <v>24050</v>
      </c>
      <c r="I486">
        <v>10691</v>
      </c>
      <c r="J486">
        <v>99936</v>
      </c>
      <c r="K486">
        <f t="shared" si="37"/>
        <v>2.145965784881972E-3</v>
      </c>
      <c r="L486">
        <f t="shared" si="38"/>
        <v>2.0697021463666212E-3</v>
      </c>
      <c r="M486">
        <f t="shared" ref="M486:M521" si="39">AVERAGE(K483:K489)</f>
        <v>1.7087468656824534E-3</v>
      </c>
      <c r="N486">
        <v>1</v>
      </c>
      <c r="O486">
        <v>1.0429999999999999</v>
      </c>
      <c r="P486">
        <f t="shared" ref="P486:P521" si="40">IF(O486&lt;1,1,0)</f>
        <v>0</v>
      </c>
    </row>
    <row r="487" spans="1:16" x14ac:dyDescent="0.3">
      <c r="A487" t="s">
        <v>136</v>
      </c>
      <c r="B487" t="s">
        <v>96</v>
      </c>
      <c r="C487">
        <v>23430</v>
      </c>
      <c r="D487">
        <v>9637</v>
      </c>
      <c r="E487">
        <v>96348</v>
      </c>
      <c r="F487">
        <v>964</v>
      </c>
      <c r="G487">
        <v>7.2666666666666702</v>
      </c>
      <c r="H487">
        <v>24213</v>
      </c>
      <c r="I487">
        <v>10632</v>
      </c>
      <c r="J487">
        <v>99935</v>
      </c>
      <c r="K487">
        <f t="shared" si="37"/>
        <v>-1.0006404098623118E-5</v>
      </c>
      <c r="L487">
        <f t="shared" si="38"/>
        <v>1.4049846697347589E-3</v>
      </c>
      <c r="M487">
        <f t="shared" si="39"/>
        <v>1.0204218988107653E-3</v>
      </c>
      <c r="N487">
        <v>1</v>
      </c>
      <c r="O487">
        <v>0.69603333333299999</v>
      </c>
      <c r="P487">
        <f t="shared" si="40"/>
        <v>1</v>
      </c>
    </row>
    <row r="488" spans="1:16" x14ac:dyDescent="0.3">
      <c r="A488" t="s">
        <v>136</v>
      </c>
      <c r="B488" t="s">
        <v>97</v>
      </c>
      <c r="C488">
        <v>23521</v>
      </c>
      <c r="D488">
        <v>9383</v>
      </c>
      <c r="E488">
        <v>96599</v>
      </c>
      <c r="F488">
        <v>964</v>
      </c>
      <c r="G488">
        <v>7.5</v>
      </c>
      <c r="H488">
        <v>24250</v>
      </c>
      <c r="I488">
        <v>10572</v>
      </c>
      <c r="J488">
        <v>100178</v>
      </c>
      <c r="K488">
        <f t="shared" si="37"/>
        <v>2.4315805273427728E-3</v>
      </c>
      <c r="L488">
        <f t="shared" si="38"/>
        <v>2.7239649359367445E-4</v>
      </c>
      <c r="M488">
        <f t="shared" si="39"/>
        <v>1.4452710574614155E-3</v>
      </c>
      <c r="N488">
        <v>1</v>
      </c>
      <c r="O488">
        <v>0.35856666666699999</v>
      </c>
      <c r="P488">
        <f t="shared" si="40"/>
        <v>1</v>
      </c>
    </row>
    <row r="489" spans="1:16" x14ac:dyDescent="0.3">
      <c r="A489" t="s">
        <v>136</v>
      </c>
      <c r="B489" t="s">
        <v>98</v>
      </c>
      <c r="C489">
        <v>23716</v>
      </c>
      <c r="D489">
        <v>9408</v>
      </c>
      <c r="E489">
        <v>96992</v>
      </c>
      <c r="F489">
        <v>969</v>
      </c>
      <c r="G489">
        <v>8.2666666666666604</v>
      </c>
      <c r="H489">
        <v>24310</v>
      </c>
      <c r="I489">
        <v>10623</v>
      </c>
      <c r="J489">
        <v>100132</v>
      </c>
      <c r="K489">
        <f t="shared" si="37"/>
        <v>-4.591826548743237E-4</v>
      </c>
      <c r="L489">
        <f t="shared" si="38"/>
        <v>1.0108731043851882E-3</v>
      </c>
      <c r="M489">
        <f t="shared" si="39"/>
        <v>1.4709581789494608E-3</v>
      </c>
      <c r="N489">
        <v>1</v>
      </c>
      <c r="O489">
        <v>0.19513333333300001</v>
      </c>
      <c r="P489">
        <f t="shared" si="40"/>
        <v>1</v>
      </c>
    </row>
    <row r="490" spans="1:16" x14ac:dyDescent="0.3">
      <c r="A490" t="s">
        <v>136</v>
      </c>
      <c r="B490" t="s">
        <v>99</v>
      </c>
      <c r="C490">
        <v>23788</v>
      </c>
      <c r="D490">
        <v>9621</v>
      </c>
      <c r="E490">
        <v>97283</v>
      </c>
      <c r="F490">
        <v>974</v>
      </c>
      <c r="G490">
        <v>8.4</v>
      </c>
      <c r="H490">
        <v>24317</v>
      </c>
      <c r="I490">
        <v>10638</v>
      </c>
      <c r="J490">
        <v>99857</v>
      </c>
      <c r="K490">
        <f t="shared" si="37"/>
        <v>-2.7463747852834257E-3</v>
      </c>
      <c r="L490">
        <f t="shared" si="38"/>
        <v>1.6321495743725754E-3</v>
      </c>
      <c r="M490">
        <f t="shared" si="39"/>
        <v>1.4763346604411104E-3</v>
      </c>
      <c r="N490">
        <v>1</v>
      </c>
      <c r="O490">
        <v>0.21146666666700001</v>
      </c>
      <c r="P490">
        <f t="shared" si="40"/>
        <v>1</v>
      </c>
    </row>
    <row r="491" spans="1:16" x14ac:dyDescent="0.3">
      <c r="A491" t="s">
        <v>136</v>
      </c>
      <c r="B491" t="s">
        <v>100</v>
      </c>
      <c r="C491">
        <v>23822</v>
      </c>
      <c r="D491">
        <v>9786</v>
      </c>
      <c r="E491">
        <v>98119</v>
      </c>
      <c r="F491">
        <v>977</v>
      </c>
      <c r="G491">
        <v>8.4</v>
      </c>
      <c r="H491">
        <v>24203</v>
      </c>
      <c r="I491">
        <v>10693</v>
      </c>
      <c r="J491">
        <v>100440</v>
      </c>
      <c r="K491">
        <f t="shared" si="37"/>
        <v>5.8383488388395405E-3</v>
      </c>
      <c r="L491">
        <f t="shared" si="38"/>
        <v>1.5825536999687245E-3</v>
      </c>
      <c r="M491">
        <f t="shared" si="39"/>
        <v>2.091801840732258E-3</v>
      </c>
      <c r="N491">
        <v>1</v>
      </c>
      <c r="O491">
        <v>0.20680000000000001</v>
      </c>
      <c r="P491">
        <f t="shared" si="40"/>
        <v>1</v>
      </c>
    </row>
    <row r="492" spans="1:16" x14ac:dyDescent="0.3">
      <c r="A492" t="s">
        <v>136</v>
      </c>
      <c r="B492" t="s">
        <v>101</v>
      </c>
      <c r="C492">
        <v>23968</v>
      </c>
      <c r="D492">
        <v>9424</v>
      </c>
      <c r="E492">
        <v>98323</v>
      </c>
      <c r="F492">
        <v>976</v>
      </c>
      <c r="G492">
        <v>8.4666666666666703</v>
      </c>
      <c r="H492">
        <v>24279</v>
      </c>
      <c r="I492">
        <v>10757</v>
      </c>
      <c r="J492">
        <v>100751</v>
      </c>
      <c r="K492">
        <f t="shared" si="37"/>
        <v>3.0963759458383115E-3</v>
      </c>
      <c r="L492">
        <f t="shared" si="38"/>
        <v>2.5340430025314704E-3</v>
      </c>
      <c r="M492">
        <f t="shared" si="39"/>
        <v>2.1233945018785888E-3</v>
      </c>
      <c r="N492">
        <v>1</v>
      </c>
      <c r="O492">
        <v>0.2235</v>
      </c>
      <c r="P492">
        <f t="shared" si="40"/>
        <v>1</v>
      </c>
    </row>
    <row r="493" spans="1:16" x14ac:dyDescent="0.3">
      <c r="A493" t="s">
        <v>136</v>
      </c>
      <c r="B493" t="s">
        <v>102</v>
      </c>
      <c r="C493">
        <v>23941</v>
      </c>
      <c r="D493">
        <v>9837</v>
      </c>
      <c r="E493">
        <v>99155</v>
      </c>
      <c r="F493">
        <v>982</v>
      </c>
      <c r="G493">
        <v>8.5333333333333297</v>
      </c>
      <c r="H493">
        <v>24157</v>
      </c>
      <c r="I493">
        <v>10791</v>
      </c>
      <c r="J493">
        <v>100971</v>
      </c>
      <c r="K493">
        <f t="shared" si="37"/>
        <v>2.1836011553235204E-3</v>
      </c>
      <c r="L493">
        <f t="shared" si="38"/>
        <v>3.613863790661575E-3</v>
      </c>
      <c r="M493">
        <f t="shared" si="39"/>
        <v>3.1753377395818535E-3</v>
      </c>
      <c r="N493">
        <v>1</v>
      </c>
      <c r="O493">
        <v>0.2409</v>
      </c>
      <c r="P493">
        <f t="shared" si="40"/>
        <v>1</v>
      </c>
    </row>
    <row r="494" spans="1:16" x14ac:dyDescent="0.3">
      <c r="A494" t="s">
        <v>136</v>
      </c>
      <c r="B494" t="s">
        <v>103</v>
      </c>
      <c r="C494">
        <v>24297</v>
      </c>
      <c r="D494">
        <v>9870</v>
      </c>
      <c r="E494">
        <v>99783</v>
      </c>
      <c r="F494">
        <v>984</v>
      </c>
      <c r="G494">
        <v>8.6666666666666607</v>
      </c>
      <c r="H494">
        <v>24345</v>
      </c>
      <c r="I494">
        <v>10814</v>
      </c>
      <c r="J494">
        <v>101405</v>
      </c>
      <c r="K494">
        <f t="shared" si="37"/>
        <v>4.298263857939408E-3</v>
      </c>
      <c r="L494">
        <f t="shared" si="38"/>
        <v>3.8270780247033724E-3</v>
      </c>
      <c r="M494">
        <f t="shared" si="39"/>
        <v>4.3142247346060446E-3</v>
      </c>
      <c r="N494">
        <v>1</v>
      </c>
      <c r="O494">
        <v>0.29513333333300001</v>
      </c>
      <c r="P494">
        <f t="shared" si="40"/>
        <v>1</v>
      </c>
    </row>
    <row r="495" spans="1:16" x14ac:dyDescent="0.3">
      <c r="A495" t="s">
        <v>136</v>
      </c>
      <c r="B495" t="s">
        <v>104</v>
      </c>
      <c r="C495">
        <v>24277</v>
      </c>
      <c r="D495">
        <v>9476</v>
      </c>
      <c r="E495">
        <v>99878</v>
      </c>
      <c r="F495">
        <v>982</v>
      </c>
      <c r="G495">
        <v>8.5</v>
      </c>
      <c r="H495">
        <v>24403</v>
      </c>
      <c r="I495">
        <v>10791</v>
      </c>
      <c r="J495">
        <v>101674</v>
      </c>
      <c r="K495">
        <f t="shared" si="37"/>
        <v>2.6527291553670924E-3</v>
      </c>
      <c r="L495">
        <f t="shared" si="38"/>
        <v>4.2529696715128918E-3</v>
      </c>
      <c r="M495">
        <f t="shared" si="39"/>
        <v>4.2228415875124872E-3</v>
      </c>
      <c r="N495">
        <v>0</v>
      </c>
      <c r="O495">
        <v>0.29856666666699999</v>
      </c>
      <c r="P495">
        <f t="shared" si="40"/>
        <v>1</v>
      </c>
    </row>
    <row r="496" spans="1:16" x14ac:dyDescent="0.3">
      <c r="A496" t="s">
        <v>136</v>
      </c>
      <c r="B496" t="s">
        <v>105</v>
      </c>
      <c r="C496">
        <v>24470</v>
      </c>
      <c r="D496">
        <v>10016</v>
      </c>
      <c r="E496">
        <v>101347</v>
      </c>
      <c r="F496">
        <v>99</v>
      </c>
      <c r="G496">
        <v>8.5333333333333297</v>
      </c>
      <c r="H496">
        <v>24614</v>
      </c>
      <c r="I496">
        <v>10797</v>
      </c>
      <c r="J496">
        <v>102376</v>
      </c>
      <c r="K496">
        <f t="shared" si="37"/>
        <v>6.9044200090485281E-3</v>
      </c>
      <c r="L496">
        <f t="shared" si="38"/>
        <v>4.8559828022851151E-3</v>
      </c>
      <c r="M496">
        <f t="shared" si="39"/>
        <v>4.7402851866667857E-3</v>
      </c>
      <c r="N496">
        <v>0</v>
      </c>
      <c r="O496">
        <v>0.16456666666700001</v>
      </c>
      <c r="P496">
        <f t="shared" si="40"/>
        <v>1</v>
      </c>
    </row>
    <row r="497" spans="1:16" x14ac:dyDescent="0.3">
      <c r="A497" t="s">
        <v>136</v>
      </c>
      <c r="B497" t="s">
        <v>106</v>
      </c>
      <c r="C497">
        <v>24619</v>
      </c>
      <c r="D497">
        <v>9804</v>
      </c>
      <c r="E497">
        <v>101995</v>
      </c>
      <c r="F497">
        <v>991</v>
      </c>
      <c r="G497">
        <v>8.5</v>
      </c>
      <c r="H497">
        <v>24769</v>
      </c>
      <c r="I497">
        <v>10782</v>
      </c>
      <c r="J497">
        <v>102911</v>
      </c>
      <c r="K497">
        <f t="shared" si="37"/>
        <v>5.2258341798859104E-3</v>
      </c>
      <c r="L497">
        <f t="shared" si="38"/>
        <v>5.3400262586809156E-3</v>
      </c>
      <c r="M497">
        <f t="shared" si="39"/>
        <v>4.7013237128455164E-3</v>
      </c>
      <c r="N497">
        <v>0</v>
      </c>
      <c r="O497">
        <v>8.1466666666699994E-2</v>
      </c>
      <c r="P497">
        <f t="shared" si="40"/>
        <v>1</v>
      </c>
    </row>
    <row r="498" spans="1:16" x14ac:dyDescent="0.3">
      <c r="A498" t="s">
        <v>136</v>
      </c>
      <c r="B498" t="s">
        <v>107</v>
      </c>
      <c r="C498">
        <v>24441</v>
      </c>
      <c r="D498">
        <v>9892</v>
      </c>
      <c r="E498">
        <v>102870</v>
      </c>
      <c r="F498">
        <v>994</v>
      </c>
      <c r="G498">
        <v>8.6999999999999993</v>
      </c>
      <c r="H498">
        <v>24549</v>
      </c>
      <c r="I498">
        <v>10751</v>
      </c>
      <c r="J498">
        <v>103446</v>
      </c>
      <c r="K498">
        <f t="shared" si="37"/>
        <v>5.1986668091846353E-3</v>
      </c>
      <c r="L498">
        <f t="shared" si="38"/>
        <v>5.191654595322422E-3</v>
      </c>
      <c r="M498">
        <f t="shared" si="39"/>
        <v>4.6828664016685968E-3</v>
      </c>
      <c r="N498">
        <v>0</v>
      </c>
      <c r="O498">
        <v>4.6033333333300001E-2</v>
      </c>
      <c r="P498">
        <f t="shared" si="40"/>
        <v>1</v>
      </c>
    </row>
    <row r="499" spans="1:16" x14ac:dyDescent="0.3">
      <c r="A499" t="s">
        <v>136</v>
      </c>
      <c r="B499" t="s">
        <v>108</v>
      </c>
      <c r="C499">
        <v>24695</v>
      </c>
      <c r="D499">
        <v>9592</v>
      </c>
      <c r="E499">
        <v>103663</v>
      </c>
      <c r="F499">
        <v>995</v>
      </c>
      <c r="G499">
        <v>8.5666666666666593</v>
      </c>
      <c r="H499">
        <v>24692</v>
      </c>
      <c r="I499">
        <v>10794</v>
      </c>
      <c r="J499">
        <v>104141</v>
      </c>
      <c r="K499">
        <f t="shared" si="37"/>
        <v>6.7184811399184112E-3</v>
      </c>
      <c r="L499">
        <f t="shared" si="38"/>
        <v>4.6445831294529118E-3</v>
      </c>
      <c r="M499">
        <f t="shared" si="39"/>
        <v>4.3857130495827158E-3</v>
      </c>
      <c r="N499">
        <v>1</v>
      </c>
      <c r="O499">
        <v>-6.5333333333300004E-3</v>
      </c>
      <c r="P499">
        <f t="shared" si="40"/>
        <v>1</v>
      </c>
    </row>
    <row r="500" spans="1:16" x14ac:dyDescent="0.3">
      <c r="A500" t="s">
        <v>136</v>
      </c>
      <c r="B500" t="s">
        <v>109</v>
      </c>
      <c r="C500">
        <v>24555</v>
      </c>
      <c r="D500">
        <v>10195</v>
      </c>
      <c r="E500">
        <v>104678</v>
      </c>
      <c r="F500">
        <v>1003</v>
      </c>
      <c r="G500">
        <v>8</v>
      </c>
      <c r="H500">
        <v>24545</v>
      </c>
      <c r="I500">
        <v>10854</v>
      </c>
      <c r="J500">
        <v>104340</v>
      </c>
      <c r="K500">
        <f t="shared" si="37"/>
        <v>1.9108708385746247E-3</v>
      </c>
      <c r="L500">
        <f t="shared" si="38"/>
        <v>3.7139474316289145E-3</v>
      </c>
      <c r="M500">
        <f t="shared" si="39"/>
        <v>4.1842742285120504E-3</v>
      </c>
      <c r="N500">
        <v>1</v>
      </c>
      <c r="O500">
        <v>-2.7799999999999998E-2</v>
      </c>
      <c r="P500">
        <f t="shared" si="40"/>
        <v>1</v>
      </c>
    </row>
    <row r="501" spans="1:16" x14ac:dyDescent="0.3">
      <c r="A501" t="s">
        <v>136</v>
      </c>
      <c r="B501" t="s">
        <v>110</v>
      </c>
      <c r="C501">
        <v>24713</v>
      </c>
      <c r="D501">
        <v>10444</v>
      </c>
      <c r="E501">
        <v>105490</v>
      </c>
      <c r="F501">
        <v>1007</v>
      </c>
      <c r="G501">
        <v>8.6666666666666607</v>
      </c>
      <c r="H501">
        <v>24617</v>
      </c>
      <c r="I501">
        <v>11000</v>
      </c>
      <c r="J501">
        <v>104775</v>
      </c>
      <c r="K501">
        <f t="shared" si="37"/>
        <v>4.1690626797009772E-3</v>
      </c>
      <c r="L501">
        <f t="shared" si="38"/>
        <v>3.7730837221027617E-3</v>
      </c>
      <c r="M501">
        <f t="shared" si="39"/>
        <v>3.6884457818523037E-3</v>
      </c>
      <c r="N501">
        <v>1</v>
      </c>
      <c r="O501">
        <v>-8.9166666666700006E-2</v>
      </c>
      <c r="P501">
        <f t="shared" si="40"/>
        <v>1</v>
      </c>
    </row>
    <row r="502" spans="1:16" x14ac:dyDescent="0.3">
      <c r="A502" t="s">
        <v>136</v>
      </c>
      <c r="B502" t="s">
        <v>111</v>
      </c>
      <c r="C502">
        <v>24837</v>
      </c>
      <c r="D502">
        <v>9919</v>
      </c>
      <c r="E502">
        <v>105349</v>
      </c>
      <c r="F502">
        <v>1005</v>
      </c>
      <c r="G502">
        <v>8.2666666666666693</v>
      </c>
      <c r="H502">
        <v>24688</v>
      </c>
      <c r="I502">
        <v>11126</v>
      </c>
      <c r="J502">
        <v>104835</v>
      </c>
      <c r="K502">
        <f t="shared" si="37"/>
        <v>5.7265569076592703E-4</v>
      </c>
      <c r="L502">
        <f t="shared" si="38"/>
        <v>2.7803945047726172E-3</v>
      </c>
      <c r="M502">
        <f t="shared" si="39"/>
        <v>3.679031977781451E-3</v>
      </c>
      <c r="N502">
        <v>1</v>
      </c>
      <c r="O502">
        <v>-0.186066666667</v>
      </c>
      <c r="P502">
        <f t="shared" si="40"/>
        <v>1</v>
      </c>
    </row>
    <row r="503" spans="1:16" x14ac:dyDescent="0.3">
      <c r="A503" t="s">
        <v>136</v>
      </c>
      <c r="B503" t="s">
        <v>112</v>
      </c>
      <c r="C503">
        <v>24885</v>
      </c>
      <c r="D503">
        <v>10986</v>
      </c>
      <c r="E503">
        <v>107642</v>
      </c>
      <c r="F503">
        <v>1021</v>
      </c>
      <c r="G503">
        <v>8.1333333333333293</v>
      </c>
      <c r="H503">
        <v>24565</v>
      </c>
      <c r="I503">
        <v>11248</v>
      </c>
      <c r="J503">
        <v>105411</v>
      </c>
      <c r="K503">
        <f t="shared" si="37"/>
        <v>5.4943482615538702E-3</v>
      </c>
      <c r="L503">
        <f t="shared" si="38"/>
        <v>3.4247743731954244E-3</v>
      </c>
      <c r="M503">
        <f t="shared" si="39"/>
        <v>3.6344994537781182E-3</v>
      </c>
      <c r="N503">
        <v>1</v>
      </c>
      <c r="O503">
        <v>-0.2581</v>
      </c>
      <c r="P503">
        <f t="shared" si="40"/>
        <v>1</v>
      </c>
    </row>
    <row r="504" spans="1:16" x14ac:dyDescent="0.3">
      <c r="A504" t="s">
        <v>136</v>
      </c>
      <c r="B504" t="s">
        <v>113</v>
      </c>
      <c r="C504">
        <v>25136</v>
      </c>
      <c r="D504">
        <v>11091</v>
      </c>
      <c r="E504">
        <v>108152</v>
      </c>
      <c r="F504">
        <v>1024</v>
      </c>
      <c r="G504">
        <v>7.7333333333333298</v>
      </c>
      <c r="H504">
        <v>24794</v>
      </c>
      <c r="I504">
        <v>11349</v>
      </c>
      <c r="J504">
        <v>105596</v>
      </c>
      <c r="K504">
        <f t="shared" si="37"/>
        <v>1.7550350532676855E-3</v>
      </c>
      <c r="L504">
        <f t="shared" si="38"/>
        <v>3.872312531634245E-3</v>
      </c>
      <c r="M504">
        <f t="shared" si="39"/>
        <v>3.7012145322495578E-3</v>
      </c>
      <c r="N504">
        <v>0</v>
      </c>
      <c r="O504">
        <v>-0.29809999999999998</v>
      </c>
      <c r="P504">
        <f t="shared" si="40"/>
        <v>1</v>
      </c>
    </row>
    <row r="505" spans="1:16" x14ac:dyDescent="0.3">
      <c r="A505" t="s">
        <v>136</v>
      </c>
      <c r="B505" t="s">
        <v>114</v>
      </c>
      <c r="C505">
        <v>25188</v>
      </c>
      <c r="D505">
        <v>11070</v>
      </c>
      <c r="E505">
        <v>108941</v>
      </c>
      <c r="F505">
        <v>1026</v>
      </c>
      <c r="G505">
        <v>7.2333333333333298</v>
      </c>
      <c r="H505">
        <v>24815</v>
      </c>
      <c r="I505">
        <v>11440</v>
      </c>
      <c r="J505">
        <v>106138</v>
      </c>
      <c r="K505">
        <f t="shared" si="37"/>
        <v>5.1327701806886629E-3</v>
      </c>
      <c r="L505">
        <f t="shared" si="38"/>
        <v>4.2333566710560004E-3</v>
      </c>
      <c r="M505">
        <f t="shared" si="39"/>
        <v>3.0295838548403072E-3</v>
      </c>
      <c r="N505">
        <v>0</v>
      </c>
      <c r="O505">
        <v>-0.3125</v>
      </c>
      <c r="P505">
        <f t="shared" si="40"/>
        <v>1</v>
      </c>
    </row>
    <row r="506" spans="1:16" x14ac:dyDescent="0.3">
      <c r="A506" t="s">
        <v>136</v>
      </c>
      <c r="B506" t="s">
        <v>115</v>
      </c>
      <c r="C506">
        <v>25335</v>
      </c>
      <c r="D506">
        <v>11215</v>
      </c>
      <c r="E506">
        <v>110354</v>
      </c>
      <c r="F506">
        <v>1033</v>
      </c>
      <c r="G506">
        <v>7.7</v>
      </c>
      <c r="H506">
        <v>24642</v>
      </c>
      <c r="I506">
        <v>11475</v>
      </c>
      <c r="J506">
        <v>106818</v>
      </c>
      <c r="K506">
        <f t="shared" si="37"/>
        <v>6.4067534718950797E-3</v>
      </c>
      <c r="L506">
        <f t="shared" si="38"/>
        <v>3.0280166063124704E-3</v>
      </c>
      <c r="M506">
        <f t="shared" si="39"/>
        <v>4.0771235872579048E-3</v>
      </c>
      <c r="N506">
        <v>0</v>
      </c>
      <c r="O506">
        <v>-0.32779999999999998</v>
      </c>
      <c r="P506">
        <f t="shared" si="40"/>
        <v>1</v>
      </c>
    </row>
    <row r="507" spans="1:16" x14ac:dyDescent="0.3">
      <c r="A507" t="s">
        <v>136</v>
      </c>
      <c r="B507" t="s">
        <v>116</v>
      </c>
      <c r="C507">
        <v>25474</v>
      </c>
      <c r="D507">
        <v>11264</v>
      </c>
      <c r="E507">
        <v>111082</v>
      </c>
      <c r="F507">
        <v>1037</v>
      </c>
      <c r="G507">
        <v>7.2333333333333298</v>
      </c>
      <c r="H507">
        <v>24652</v>
      </c>
      <c r="I507">
        <v>11538</v>
      </c>
      <c r="J507">
        <v>107072</v>
      </c>
      <c r="K507">
        <f t="shared" si="37"/>
        <v>2.377876387874703E-3</v>
      </c>
      <c r="L507">
        <f t="shared" si="38"/>
        <v>4.2580963591967559E-3</v>
      </c>
      <c r="M507">
        <f t="shared" si="39"/>
        <v>3.9094131638697845E-3</v>
      </c>
      <c r="N507">
        <v>0</v>
      </c>
      <c r="O507">
        <v>-0.32996666666699997</v>
      </c>
      <c r="P507">
        <f t="shared" si="40"/>
        <v>1</v>
      </c>
    </row>
    <row r="508" spans="1:16" x14ac:dyDescent="0.3">
      <c r="A508" t="s">
        <v>136</v>
      </c>
      <c r="B508" t="s">
        <v>117</v>
      </c>
      <c r="C508">
        <v>25733</v>
      </c>
      <c r="D508">
        <v>11184</v>
      </c>
      <c r="E508">
        <v>111227</v>
      </c>
      <c r="F508">
        <v>1039</v>
      </c>
      <c r="G508">
        <v>7.1</v>
      </c>
      <c r="H508">
        <v>24830</v>
      </c>
      <c r="I508">
        <v>11553</v>
      </c>
      <c r="J508">
        <v>107015</v>
      </c>
      <c r="K508">
        <f t="shared" si="37"/>
        <v>-5.3235206216377764E-4</v>
      </c>
      <c r="L508">
        <f t="shared" si="38"/>
        <v>4.0956173826264281E-3</v>
      </c>
      <c r="M508">
        <f t="shared" si="39"/>
        <v>4.337854454439306E-3</v>
      </c>
      <c r="N508">
        <v>0</v>
      </c>
      <c r="O508">
        <v>-0.32963333333299999</v>
      </c>
      <c r="P508">
        <f t="shared" si="40"/>
        <v>1</v>
      </c>
    </row>
    <row r="509" spans="1:16" x14ac:dyDescent="0.3">
      <c r="A509" t="s">
        <v>136</v>
      </c>
      <c r="B509" t="s">
        <v>118</v>
      </c>
      <c r="C509">
        <v>25888</v>
      </c>
      <c r="D509">
        <v>11082</v>
      </c>
      <c r="E509">
        <v>112329</v>
      </c>
      <c r="F509">
        <v>1041</v>
      </c>
      <c r="G509">
        <v>6.43333333333333</v>
      </c>
      <c r="H509">
        <v>24885</v>
      </c>
      <c r="I509">
        <v>11538</v>
      </c>
      <c r="J509">
        <v>107861</v>
      </c>
      <c r="K509">
        <f t="shared" si="37"/>
        <v>7.905433817689109E-3</v>
      </c>
      <c r="L509">
        <f t="shared" si="38"/>
        <v>3.7650915056982792E-3</v>
      </c>
      <c r="M509">
        <f t="shared" si="39"/>
        <v>4.0928584681124468E-3</v>
      </c>
      <c r="N509">
        <v>0</v>
      </c>
      <c r="O509">
        <v>-0.32879999999999998</v>
      </c>
      <c r="P509">
        <f t="shared" si="40"/>
        <v>1</v>
      </c>
    </row>
    <row r="510" spans="1:16" x14ac:dyDescent="0.3">
      <c r="A510" t="s">
        <v>136</v>
      </c>
      <c r="B510" t="s">
        <v>119</v>
      </c>
      <c r="C510">
        <v>26100</v>
      </c>
      <c r="D510">
        <v>11288</v>
      </c>
      <c r="E510">
        <v>113350</v>
      </c>
      <c r="F510">
        <v>1046</v>
      </c>
      <c r="G510">
        <v>6.1</v>
      </c>
      <c r="H510">
        <v>24938</v>
      </c>
      <c r="I510">
        <v>11688</v>
      </c>
      <c r="J510">
        <v>108327</v>
      </c>
      <c r="K510">
        <f t="shared" si="37"/>
        <v>4.3203752978370306E-3</v>
      </c>
      <c r="L510">
        <f t="shared" si="38"/>
        <v>3.9730758834034697E-3</v>
      </c>
      <c r="M510">
        <f t="shared" si="39"/>
        <v>4.4071729938802724E-3</v>
      </c>
      <c r="N510">
        <v>0</v>
      </c>
      <c r="O510">
        <v>-0.32829999999999998</v>
      </c>
      <c r="P510">
        <f t="shared" si="40"/>
        <v>1</v>
      </c>
    </row>
    <row r="511" spans="1:16" x14ac:dyDescent="0.3">
      <c r="A511" t="s">
        <v>136</v>
      </c>
      <c r="B511" t="s">
        <v>120</v>
      </c>
      <c r="C511">
        <v>26373</v>
      </c>
      <c r="D511">
        <v>11795</v>
      </c>
      <c r="E511">
        <v>114752</v>
      </c>
      <c r="F511">
        <v>1054</v>
      </c>
      <c r="G511">
        <v>6.2333333333333298</v>
      </c>
      <c r="H511">
        <v>25086</v>
      </c>
      <c r="I511">
        <v>11713</v>
      </c>
      <c r="J511">
        <v>108842</v>
      </c>
      <c r="K511">
        <f t="shared" si="37"/>
        <v>4.7541240872543316E-3</v>
      </c>
      <c r="L511">
        <f t="shared" si="38"/>
        <v>5.8009373262901971E-3</v>
      </c>
      <c r="M511">
        <f t="shared" si="39"/>
        <v>4.2944313573273557E-3</v>
      </c>
      <c r="N511">
        <v>0</v>
      </c>
      <c r="O511">
        <v>-0.32523333333299997</v>
      </c>
      <c r="P511">
        <f t="shared" si="40"/>
        <v>1</v>
      </c>
    </row>
    <row r="512" spans="1:16" x14ac:dyDescent="0.3">
      <c r="A512" t="s">
        <v>136</v>
      </c>
      <c r="B512" t="s">
        <v>121</v>
      </c>
      <c r="C512">
        <v>26511</v>
      </c>
      <c r="D512">
        <v>11406</v>
      </c>
      <c r="E512">
        <v>115127</v>
      </c>
      <c r="F512">
        <v>1054</v>
      </c>
      <c r="G512">
        <v>5.7333333333333298</v>
      </c>
      <c r="H512">
        <v>25066</v>
      </c>
      <c r="I512">
        <v>11740</v>
      </c>
      <c r="J512">
        <v>109214</v>
      </c>
      <c r="K512">
        <f t="shared" si="37"/>
        <v>3.4177982764006542E-3</v>
      </c>
      <c r="L512">
        <f t="shared" si="38"/>
        <v>4.5375875491532307E-3</v>
      </c>
      <c r="M512">
        <f t="shared" si="39"/>
        <v>4.8159026848587361E-3</v>
      </c>
      <c r="N512">
        <v>0</v>
      </c>
      <c r="O512">
        <v>-0.31950000000000001</v>
      </c>
      <c r="P512">
        <f t="shared" si="40"/>
        <v>1</v>
      </c>
    </row>
    <row r="513" spans="1:16" x14ac:dyDescent="0.3">
      <c r="A513" t="s">
        <v>136</v>
      </c>
      <c r="B513" t="s">
        <v>122</v>
      </c>
      <c r="C513">
        <v>26871</v>
      </c>
      <c r="D513">
        <v>11789</v>
      </c>
      <c r="E513">
        <v>117190</v>
      </c>
      <c r="F513">
        <v>1064</v>
      </c>
      <c r="G513">
        <v>5.7666666666666702</v>
      </c>
      <c r="H513">
        <v>25157</v>
      </c>
      <c r="I513">
        <v>11766</v>
      </c>
      <c r="J513">
        <v>110154</v>
      </c>
      <c r="K513">
        <f t="shared" si="37"/>
        <v>8.6069551522698559E-3</v>
      </c>
      <c r="L513">
        <f t="shared" si="38"/>
        <v>4.2971019356970019E-3</v>
      </c>
      <c r="M513">
        <f t="shared" si="39"/>
        <v>4.4106959988750504E-3</v>
      </c>
      <c r="N513">
        <v>0</v>
      </c>
      <c r="O513">
        <v>-0.31533333333300001</v>
      </c>
      <c r="P513">
        <f t="shared" si="40"/>
        <v>1</v>
      </c>
    </row>
    <row r="514" spans="1:16" x14ac:dyDescent="0.3">
      <c r="A514" t="s">
        <v>136</v>
      </c>
      <c r="B514" t="s">
        <v>123</v>
      </c>
      <c r="C514">
        <v>27107</v>
      </c>
      <c r="D514">
        <v>11518</v>
      </c>
      <c r="E514">
        <v>117479</v>
      </c>
      <c r="F514">
        <v>1065</v>
      </c>
      <c r="G514">
        <v>5.5333333333333297</v>
      </c>
      <c r="H514">
        <v>25257</v>
      </c>
      <c r="I514">
        <v>11771</v>
      </c>
      <c r="J514">
        <v>110329</v>
      </c>
      <c r="K514">
        <f t="shared" si="37"/>
        <v>1.5886849320042849E-3</v>
      </c>
      <c r="L514">
        <f t="shared" si="38"/>
        <v>4.3600745214067982E-3</v>
      </c>
      <c r="M514">
        <f t="shared" si="39"/>
        <v>4.6642507626040181E-3</v>
      </c>
      <c r="N514">
        <v>0</v>
      </c>
      <c r="O514">
        <v>-0.30853333333299998</v>
      </c>
      <c r="P514">
        <f t="shared" si="40"/>
        <v>1</v>
      </c>
    </row>
    <row r="515" spans="1:16" x14ac:dyDescent="0.3">
      <c r="A515" t="s">
        <v>136</v>
      </c>
      <c r="B515" t="s">
        <v>124</v>
      </c>
      <c r="C515">
        <v>27342</v>
      </c>
      <c r="D515">
        <v>11738</v>
      </c>
      <c r="E515">
        <v>118592</v>
      </c>
      <c r="F515">
        <v>1072</v>
      </c>
      <c r="G515">
        <v>5.4666666666666703</v>
      </c>
      <c r="H515">
        <v>25410</v>
      </c>
      <c r="I515">
        <v>11810</v>
      </c>
      <c r="J515">
        <v>110673</v>
      </c>
      <c r="K515">
        <f t="shared" si="37"/>
        <v>3.1179472305558828E-3</v>
      </c>
      <c r="L515">
        <f t="shared" si="38"/>
        <v>4.8955665949146276E-3</v>
      </c>
      <c r="M515">
        <f t="shared" si="39"/>
        <v>-8.9629621672260393E-4</v>
      </c>
      <c r="N515">
        <v>0</v>
      </c>
      <c r="O515">
        <v>-0.31709999999999999</v>
      </c>
      <c r="P515">
        <f t="shared" si="40"/>
        <v>1</v>
      </c>
    </row>
    <row r="516" spans="1:16" x14ac:dyDescent="0.3">
      <c r="A516" t="s">
        <v>136</v>
      </c>
      <c r="B516" t="s">
        <v>125</v>
      </c>
      <c r="C516">
        <v>27497</v>
      </c>
      <c r="D516">
        <v>11822</v>
      </c>
      <c r="E516">
        <v>119391</v>
      </c>
      <c r="F516">
        <v>1073</v>
      </c>
      <c r="G516">
        <v>5.2333333333333298</v>
      </c>
      <c r="H516">
        <v>25557</v>
      </c>
      <c r="I516">
        <v>11882</v>
      </c>
      <c r="J516">
        <v>111234</v>
      </c>
      <c r="K516">
        <f t="shared" si="37"/>
        <v>5.0689870158033123E-3</v>
      </c>
      <c r="L516">
        <f t="shared" si="38"/>
        <v>-3.6597653891457479E-3</v>
      </c>
      <c r="M516">
        <f t="shared" si="39"/>
        <v>-1.8266300261177905E-2</v>
      </c>
      <c r="N516">
        <v>1</v>
      </c>
      <c r="O516">
        <v>-0.39673333333299998</v>
      </c>
      <c r="P516">
        <f t="shared" si="40"/>
        <v>1</v>
      </c>
    </row>
    <row r="517" spans="1:16" x14ac:dyDescent="0.3">
      <c r="A517" t="s">
        <v>136</v>
      </c>
      <c r="B517" t="s">
        <v>126</v>
      </c>
      <c r="C517">
        <v>27745</v>
      </c>
      <c r="D517">
        <v>12509</v>
      </c>
      <c r="E517">
        <v>120741</v>
      </c>
      <c r="F517">
        <v>1079</v>
      </c>
      <c r="G517">
        <v>5.2</v>
      </c>
      <c r="H517">
        <v>25744</v>
      </c>
      <c r="I517">
        <v>12032</v>
      </c>
      <c r="J517">
        <v>111912</v>
      </c>
      <c r="K517">
        <f t="shared" si="37"/>
        <v>6.0952586439398026E-3</v>
      </c>
      <c r="L517">
        <f t="shared" si="38"/>
        <v>-2.7611948382503897E-2</v>
      </c>
      <c r="M517">
        <f t="shared" si="39"/>
        <v>-2.8667932585903977E-3</v>
      </c>
      <c r="N517">
        <v>1</v>
      </c>
      <c r="O517">
        <v>-0.40296666666699998</v>
      </c>
      <c r="P517">
        <f t="shared" si="40"/>
        <v>1</v>
      </c>
    </row>
    <row r="518" spans="1:16" x14ac:dyDescent="0.3">
      <c r="A518" t="s">
        <v>136</v>
      </c>
      <c r="B518" t="s">
        <v>127</v>
      </c>
      <c r="C518">
        <v>27482</v>
      </c>
      <c r="D518">
        <v>10808</v>
      </c>
      <c r="E518">
        <v>116712</v>
      </c>
      <c r="F518">
        <v>108</v>
      </c>
      <c r="G518">
        <v>5</v>
      </c>
      <c r="H518">
        <v>25293</v>
      </c>
      <c r="I518">
        <v>11159</v>
      </c>
      <c r="J518">
        <v>108088</v>
      </c>
      <c r="K518">
        <f t="shared" si="37"/>
        <v>-3.4169704768032022E-2</v>
      </c>
      <c r="L518">
        <f t="shared" si="38"/>
        <v>-4.9548369945385919E-3</v>
      </c>
      <c r="M518">
        <f t="shared" si="39"/>
        <v>-3.3031807673027584E-3</v>
      </c>
      <c r="N518">
        <v>1</v>
      </c>
      <c r="O518">
        <v>-0.40550000000000003</v>
      </c>
      <c r="P518">
        <f t="shared" si="40"/>
        <v>1</v>
      </c>
    </row>
    <row r="519" spans="1:16" x14ac:dyDescent="0.3">
      <c r="A519" t="s">
        <v>136</v>
      </c>
      <c r="B519" t="s">
        <v>128</v>
      </c>
      <c r="C519">
        <v>26938</v>
      </c>
      <c r="D519">
        <v>6925</v>
      </c>
      <c r="E519">
        <v>102175</v>
      </c>
      <c r="F519">
        <v>1072</v>
      </c>
      <c r="G519">
        <v>5.06666666666667</v>
      </c>
      <c r="H519">
        <v>24725</v>
      </c>
      <c r="I519">
        <v>9591</v>
      </c>
      <c r="J519">
        <v>95315</v>
      </c>
      <c r="K519">
        <f t="shared" si="37"/>
        <v>-0.11817223003478647</v>
      </c>
      <c r="L519">
        <f t="shared" si="38"/>
        <v>-6.2618399234956991E-3</v>
      </c>
      <c r="M519">
        <f t="shared" si="39"/>
        <v>-4.3733687669458661E-3</v>
      </c>
      <c r="N519">
        <v>1</v>
      </c>
      <c r="O519">
        <v>-0.30066666666699998</v>
      </c>
      <c r="P519">
        <f t="shared" si="40"/>
        <v>1</v>
      </c>
    </row>
    <row r="520" spans="1:16" x14ac:dyDescent="0.3">
      <c r="A520" t="s">
        <v>136</v>
      </c>
      <c r="B520" t="s">
        <v>129</v>
      </c>
      <c r="C520">
        <v>28220</v>
      </c>
      <c r="D520">
        <v>10428</v>
      </c>
      <c r="E520">
        <v>115160</v>
      </c>
      <c r="F520">
        <v>1082</v>
      </c>
      <c r="G520">
        <v>6.3</v>
      </c>
      <c r="H520">
        <v>25921</v>
      </c>
      <c r="I520">
        <v>11164</v>
      </c>
      <c r="J520">
        <v>106410</v>
      </c>
      <c r="K520">
        <f t="shared" si="37"/>
        <v>0.11640350417038242</v>
      </c>
      <c r="L520">
        <f t="shared" si="38"/>
        <v>-9.3511145653545763E-3</v>
      </c>
      <c r="M520">
        <f t="shared" si="39"/>
        <v>-6.2618399234956991E-3</v>
      </c>
      <c r="N520">
        <v>0</v>
      </c>
      <c r="O520">
        <v>-0.47173333333299999</v>
      </c>
      <c r="P520">
        <f t="shared" si="40"/>
        <v>1</v>
      </c>
    </row>
    <row r="521" spans="1:16" x14ac:dyDescent="0.3">
      <c r="A521" t="s">
        <v>136</v>
      </c>
      <c r="B521" t="s">
        <v>130</v>
      </c>
      <c r="C521">
        <v>27805</v>
      </c>
      <c r="D521">
        <v>11018</v>
      </c>
      <c r="E521">
        <v>115912</v>
      </c>
      <c r="F521">
        <v>1091</v>
      </c>
      <c r="G521">
        <v>5.8333333333333304</v>
      </c>
      <c r="H521">
        <v>25117</v>
      </c>
      <c r="I521">
        <v>10730</v>
      </c>
      <c r="J521">
        <v>106254</v>
      </c>
      <c r="K521">
        <f t="shared" si="37"/>
        <v>-1.4660276289822384E-3</v>
      </c>
      <c r="L521">
        <f t="shared" si="38"/>
        <v>-1.0782511644620953E-3</v>
      </c>
      <c r="M521">
        <f t="shared" si="39"/>
        <v>-9.3511145653545763E-3</v>
      </c>
      <c r="N521">
        <v>0</v>
      </c>
      <c r="O521">
        <v>-0.52270000000000005</v>
      </c>
      <c r="P521">
        <f t="shared" si="40"/>
        <v>1</v>
      </c>
    </row>
  </sheetData>
  <autoFilter ref="A1:K521" xr:uid="{2385BDA8-D16C-45B5-80B7-E308EDC81732}">
    <filterColumn colId="1">
      <filters>
        <filter val="Q1-1999"/>
        <filter val="Q1-2000"/>
        <filter val="Q1-2001"/>
        <filter val="Q1-2002"/>
        <filter val="Q1-2003"/>
        <filter val="Q1-2004"/>
        <filter val="Q1-2005"/>
        <filter val="Q1-2006"/>
        <filter val="Q1-2007"/>
        <filter val="Q1-2008"/>
        <filter val="Q1-2009"/>
        <filter val="Q1-2010"/>
        <filter val="Q1-2011"/>
        <filter val="Q1-2012"/>
        <filter val="Q1-2013"/>
        <filter val="Q1-2014"/>
        <filter val="Q1-2015"/>
        <filter val="Q1-2016"/>
        <filter val="Q1-2017"/>
        <filter val="Q1-2018"/>
        <filter val="Q1-2019"/>
        <filter val="Q1-2020"/>
        <filter val="Q2-1999"/>
        <filter val="Q2-2000"/>
        <filter val="Q2-2001"/>
        <filter val="Q2-2002"/>
        <filter val="Q2-2003"/>
        <filter val="Q2-2004"/>
        <filter val="Q2-2005"/>
        <filter val="Q2-2006"/>
        <filter val="Q2-2007"/>
        <filter val="Q2-2008"/>
        <filter val="Q2-2009"/>
        <filter val="Q2-2010"/>
        <filter val="Q2-2011"/>
        <filter val="Q2-2012"/>
        <filter val="Q2-2013"/>
        <filter val="Q2-2014"/>
        <filter val="Q2-2015"/>
        <filter val="Q2-2016"/>
        <filter val="Q2-2017"/>
        <filter val="Q2-2018"/>
        <filter val="Q2-2019"/>
        <filter val="Q2-2020"/>
        <filter val="Q3-1999"/>
        <filter val="Q3-2000"/>
        <filter val="Q3-2001"/>
        <filter val="Q3-2002"/>
        <filter val="Q3-2003"/>
        <filter val="Q3-2004"/>
        <filter val="Q3-2005"/>
        <filter val="Q3-2006"/>
        <filter val="Q3-2007"/>
        <filter val="Q3-2008"/>
        <filter val="Q3-2009"/>
        <filter val="Q3-2010"/>
        <filter val="Q3-2011"/>
        <filter val="Q3-2012"/>
        <filter val="Q3-2013"/>
        <filter val="Q3-2014"/>
        <filter val="Q3-2015"/>
        <filter val="Q3-2016"/>
        <filter val="Q3-2017"/>
        <filter val="Q3-2018"/>
        <filter val="Q3-2019"/>
        <filter val="Q3-2020"/>
        <filter val="Q4-1999"/>
        <filter val="Q4-2000"/>
        <filter val="Q4-2001"/>
        <filter val="Q4-2002"/>
        <filter val="Q4-2003"/>
        <filter val="Q4-2004"/>
        <filter val="Q4-2005"/>
        <filter val="Q4-2006"/>
        <filter val="Q4-2007"/>
        <filter val="Q4-2008"/>
        <filter val="Q4-2009"/>
        <filter val="Q4-2010"/>
        <filter val="Q4-2011"/>
        <filter val="Q4-2012"/>
        <filter val="Q4-2013"/>
        <filter val="Q4-2014"/>
        <filter val="Q4-2015"/>
        <filter val="Q4-2016"/>
        <filter val="Q4-2017"/>
        <filter val="Q4-2018"/>
        <filter val="Q4-2019"/>
        <filter val="Q4-20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 seasonal</vt:lpstr>
      <vt:lpstr>growth</vt:lpstr>
      <vt:lpstr>seasonally adjusted</vt:lpstr>
      <vt:lpstr>forecast</vt:lpstr>
      <vt:lpstr>forecast reg</vt:lpstr>
      <vt:lpstr>figure</vt:lpstr>
      <vt:lpstr>pct of gdp</vt:lpstr>
      <vt:lpstr>share of gdp</vt:lpstr>
      <vt:lpstr>panel</vt:lpstr>
      <vt:lpstr>panel_fix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2021-03-19T19:34:19Z</dcterms:created>
  <dcterms:modified xsi:type="dcterms:W3CDTF">2021-07-07T07:53:08Z</dcterms:modified>
</cp:coreProperties>
</file>