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1.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pivotTable+xml" PartName="/xl/pivotTables/pivotTable11.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4.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15.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cessed Data" sheetId="1" r:id="rId4"/>
    <sheet state="visible" name="Dashboard" sheetId="2" r:id="rId5"/>
    <sheet state="visible" name="Detail1-Montreal" sheetId="3" r:id="rId6"/>
  </sheets>
  <definedNames>
    <definedName hidden="1" localSheetId="0" name="Z_72D8FF1D_2B7C_457B_A240_E09EAB3696CB_.wvu.FilterData">'Processed Data'!$A$1:$S$1953</definedName>
    <definedName name="SlicerCache_Table_1_Col_5">#N/A</definedName>
    <definedName name="SlicerCache_Table_1_Col_6">#N/A</definedName>
    <definedName name="SlicerCache_Table_1_Col_9">#N/A</definedName>
  </definedNames>
  <calcPr/>
  <customWorkbookViews>
    <customWorkbookView activeSheetId="0" maximized="1" windowHeight="0" windowWidth="0" guid="{72D8FF1D-2B7C-457B-A240-E09EAB3696CB}" name="Filter 1"/>
  </customWorkbookViews>
  <pivotCaches>
    <pivotCache cacheId="0" r:id="rId7"/>
  </pivotCaches>
  <extLst>
    <ext uri="{46BE6895-7355-4a93-B00E-2C351335B9C9}">
      <x15:slicerCaches>
        <x14:slicerCache r:id="rId8"/>
        <x14:slicerCache r:id="rId9"/>
        <x14:slicerCache r:id="rId10"/>
      </x15:slicerCaches>
    </ext>
  </extLst>
</workbook>
</file>

<file path=xl/sharedStrings.xml><?xml version="1.0" encoding="utf-8"?>
<sst xmlns="http://schemas.openxmlformats.org/spreadsheetml/2006/main" count="19727" uniqueCount="2109">
  <si>
    <t>Unit Price</t>
  </si>
  <si>
    <t>Customer ID</t>
  </si>
  <si>
    <t>Customer Name</t>
  </si>
  <si>
    <t>Customer Segment</t>
  </si>
  <si>
    <t>Product Category</t>
  </si>
  <si>
    <t>Product Sub-Category</t>
  </si>
  <si>
    <t>Product Name</t>
  </si>
  <si>
    <t>City Poland</t>
  </si>
  <si>
    <t xml:space="preserve">City </t>
  </si>
  <si>
    <t>Order Weekday</t>
  </si>
  <si>
    <t>Weekdays Num</t>
  </si>
  <si>
    <t>Profit</t>
  </si>
  <si>
    <t>Quantity ordered new</t>
  </si>
  <si>
    <t>Sales</t>
  </si>
  <si>
    <t>Order ID</t>
  </si>
  <si>
    <t>Order Date</t>
  </si>
  <si>
    <t>Status</t>
  </si>
  <si>
    <t>IsReturned</t>
  </si>
  <si>
    <t>days</t>
  </si>
  <si>
    <t>number</t>
  </si>
  <si>
    <t>Bonnie Potter</t>
  </si>
  <si>
    <t>Corporate</t>
  </si>
  <si>
    <t>Office Supplies</t>
  </si>
  <si>
    <t>Pens &amp; Art Supplies</t>
  </si>
  <si>
    <t>SANFORD Liquid Accent™ Tank-Style Highlighters</t>
  </si>
  <si>
    <t>Warsaw</t>
  </si>
  <si>
    <t>Wednesday</t>
  </si>
  <si>
    <t>Returned</t>
  </si>
  <si>
    <t>Ronnie Proctor</t>
  </si>
  <si>
    <t>Home Office</t>
  </si>
  <si>
    <t>Furniture</t>
  </si>
  <si>
    <t>Chairs &amp; Chairmats</t>
  </si>
  <si>
    <t>Global Troy™ Executive Leather Low-Back Tilter</t>
  </si>
  <si>
    <t>Saturday</t>
  </si>
  <si>
    <t>Marcus Dunlap</t>
  </si>
  <si>
    <t>Office Furnishings</t>
  </si>
  <si>
    <t>DAX Two-Tone Rosewood/Black Document Frame, Desktop, 5 x 7</t>
  </si>
  <si>
    <t>Lodz</t>
  </si>
  <si>
    <t>Sunday</t>
  </si>
  <si>
    <t>Gwendolyn F Tyson</t>
  </si>
  <si>
    <t>Small Business</t>
  </si>
  <si>
    <t>Howard Miller 12-3/4 Diameter Accuwave DS ™ Wall Clock</t>
  </si>
  <si>
    <t>Krakow</t>
  </si>
  <si>
    <t>Tuesday</t>
  </si>
  <si>
    <t>Newell 321</t>
  </si>
  <si>
    <t>Newell 351</t>
  </si>
  <si>
    <t>Rubber Bands</t>
  </si>
  <si>
    <t>OIC Colored Binder Clips, Assorted Sizes</t>
  </si>
  <si>
    <t>Timothy Reese</t>
  </si>
  <si>
    <t>Envelopes</t>
  </si>
  <si>
    <t>Grip Seal Envelopes</t>
  </si>
  <si>
    <t>Tyvek ® Top-Opening Peel &amp; Seel ® Envelopes, Gray</t>
  </si>
  <si>
    <t>Thursday</t>
  </si>
  <si>
    <t>Sarah Ramsey</t>
  </si>
  <si>
    <t>Staples Gold Paper Clips</t>
  </si>
  <si>
    <t>Technology</t>
  </si>
  <si>
    <t>Telephones and Communication</t>
  </si>
  <si>
    <t>StarTAC 7797</t>
  </si>
  <si>
    <t>Laurie Hanna</t>
  </si>
  <si>
    <t>DAX Natural Wood-Tone Poster Frame</t>
  </si>
  <si>
    <t>Friday</t>
  </si>
  <si>
    <t>Jim Rodgers</t>
  </si>
  <si>
    <t>Office Machines</t>
  </si>
  <si>
    <t>Hewlett Packard 6S Scientific Calculator</t>
  </si>
  <si>
    <t>Tony Wilkins Winters</t>
  </si>
  <si>
    <t>Advantus Plastic Paper Clips</t>
  </si>
  <si>
    <t>Edna Thomas</t>
  </si>
  <si>
    <t>Paper</t>
  </si>
  <si>
    <t>Xerox 194</t>
  </si>
  <si>
    <t>Newell 323</t>
  </si>
  <si>
    <t>Guy Gallagher</t>
  </si>
  <si>
    <t>Eldon Image Series Black Desk Accessories</t>
  </si>
  <si>
    <t>Matthew Berman</t>
  </si>
  <si>
    <t>Hunt Boston® Vacuum Mount KS Pencil Sharpener</t>
  </si>
  <si>
    <t>Canon P1-DHIII Palm Printing Calculator</t>
  </si>
  <si>
    <t>StarTAC 3000</t>
  </si>
  <si>
    <t>TimeportP7382</t>
  </si>
  <si>
    <t>Ricky Hensley</t>
  </si>
  <si>
    <t>Binders and Binder Accessories</t>
  </si>
  <si>
    <t>Storex DuraTech Recycled Plastic Frosted Binders</t>
  </si>
  <si>
    <t>Monday</t>
  </si>
  <si>
    <t>Newell 338</t>
  </si>
  <si>
    <t>Theodore Moran</t>
  </si>
  <si>
    <t>Consumer</t>
  </si>
  <si>
    <t>AT&amp;T 2230 Dual Handset Phone With Caller ID/Call Waiting</t>
  </si>
  <si>
    <t>Lorraine Kelly</t>
  </si>
  <si>
    <t>Sidney Russell Austin</t>
  </si>
  <si>
    <t>Okidata Pacemark 4410N Wide Format Dot Matrix Printer</t>
  </si>
  <si>
    <t>Xerox 1903</t>
  </si>
  <si>
    <t>Randall Montgomery</t>
  </si>
  <si>
    <t>Durable Pressboard Binders</t>
  </si>
  <si>
    <t>Newell 310</t>
  </si>
  <si>
    <t>Pam Gilbert</t>
  </si>
  <si>
    <t>Xerox 193</t>
  </si>
  <si>
    <t>Snap-A-Way® Black Print Carbonless Speed Message, No Reply Area, Duplicate</t>
  </si>
  <si>
    <t>Lynn Morrow</t>
  </si>
  <si>
    <t>Labels</t>
  </si>
  <si>
    <t>Avery 501</t>
  </si>
  <si>
    <t>Wroclaw</t>
  </si>
  <si>
    <t>Ellen McCormick</t>
  </si>
  <si>
    <t>Storage &amp; Organization</t>
  </si>
  <si>
    <t>Dual Level, Single-Width Filing Carts</t>
  </si>
  <si>
    <t>Scott Bunn</t>
  </si>
  <si>
    <t>Hon 4070 Series Pagoda™ Armless Upholstered Stacking Chairs</t>
  </si>
  <si>
    <t>Hon Valutask™ Swivel Chairs</t>
  </si>
  <si>
    <t>Global High-Back Leather Tilter, Burgundy</t>
  </si>
  <si>
    <t>Annette Boone</t>
  </si>
  <si>
    <t>Edgar Stone</t>
  </si>
  <si>
    <t>Tables</t>
  </si>
  <si>
    <t>Hon 94000 Series Round Tables</t>
  </si>
  <si>
    <t>Helen Stein</t>
  </si>
  <si>
    <t>6" Cubicle Wall Clock, Black</t>
  </si>
  <si>
    <t>GBC DocuBind TL300 Electric Binding System</t>
  </si>
  <si>
    <t>Norman Shields</t>
  </si>
  <si>
    <t>Fellowes Super Stor/Drawer® Files</t>
  </si>
  <si>
    <t>Avery 493</t>
  </si>
  <si>
    <t>Wallace Werner</t>
  </si>
  <si>
    <t>Prismacolor Color Pencil Set</t>
  </si>
  <si>
    <t>Array® Memo Cubes</t>
  </si>
  <si>
    <t>Victoria Baker Hoover</t>
  </si>
  <si>
    <t>REDIFORM Incoming/Outgoing Call Register, 11" X 8 1/2", 100 Messages</t>
  </si>
  <si>
    <t>Xerox 1897</t>
  </si>
  <si>
    <t>Scissors, Rulers and Trimmers</t>
  </si>
  <si>
    <t>Acme® 8" Straight Scissors</t>
  </si>
  <si>
    <t>Eddie House Mueller</t>
  </si>
  <si>
    <t>Office Star - Mid Back Dual function Ergonomic High Back Chair with 2-Way Adjustable Arms</t>
  </si>
  <si>
    <t>Computer Peripherals</t>
  </si>
  <si>
    <t>Belkin 107-key enhanced keyboard, USB/PS/2 interface</t>
  </si>
  <si>
    <t>Max McKenna</t>
  </si>
  <si>
    <t>Claudia Boyle</t>
  </si>
  <si>
    <t>Belkin 105-Key Black Keyboard</t>
  </si>
  <si>
    <t>Caroline Johnston</t>
  </si>
  <si>
    <t>Bookcases</t>
  </si>
  <si>
    <t>Atlantic Metals Mobile 5-Shelf Bookcases, Custom Colors</t>
  </si>
  <si>
    <t>Avery Durable Binders</t>
  </si>
  <si>
    <t>Lois Hamilton</t>
  </si>
  <si>
    <t>Tom McFarland</t>
  </si>
  <si>
    <t>Ron Newton</t>
  </si>
  <si>
    <t>Dixon Prang® Watercolor Pencils, 10-Color Set with Brush</t>
  </si>
  <si>
    <t>EcoTones® Memo Sheets</t>
  </si>
  <si>
    <t>Dwight M Carr</t>
  </si>
  <si>
    <t>Fuji Slim Jewel Case CD-R</t>
  </si>
  <si>
    <t>Linda Weiss</t>
  </si>
  <si>
    <t>Helen H Murphy</t>
  </si>
  <si>
    <t>Avery 51</t>
  </si>
  <si>
    <t>Shawn Stern</t>
  </si>
  <si>
    <t>Acme® Office Executive Series Stainless Steel Trimmers</t>
  </si>
  <si>
    <t>Kara Allison</t>
  </si>
  <si>
    <t>Eldon Regeneration Recycled Desk Accessories, Smoke</t>
  </si>
  <si>
    <t>#10-4 1/8" x 9 1/2" Premium Diagonal Seam Envelopes</t>
  </si>
  <si>
    <t>Dale Gillespie</t>
  </si>
  <si>
    <t>Xerox 1939</t>
  </si>
  <si>
    <t>Fiskars® Softgrip Scissors</t>
  </si>
  <si>
    <t>Brooke Weeks Taylor</t>
  </si>
  <si>
    <t>Xerox 1964</t>
  </si>
  <si>
    <t>Marguerite Moss</t>
  </si>
  <si>
    <t>Rhonda Ivey</t>
  </si>
  <si>
    <t>Wirebound Message Books, 2 7/8" x 5", 3 Forms per Page</t>
  </si>
  <si>
    <t>Laminate Occasional Tables</t>
  </si>
  <si>
    <t>Yvonne Fox</t>
  </si>
  <si>
    <t>Tenex B1-RE Series Chair Mats for Low Pile Carpets</t>
  </si>
  <si>
    <t>Global Ergonomic Managers Chair</t>
  </si>
  <si>
    <t>Geoffrey Zhu</t>
  </si>
  <si>
    <t>PC Concepts 116 Key Quantum 3000 Keyboard</t>
  </si>
  <si>
    <t>Wausau Papers Astrobrights® Colored Envelopes</t>
  </si>
  <si>
    <t>Kent Kerr</t>
  </si>
  <si>
    <t>Newell 335</t>
  </si>
  <si>
    <t>Eldon Cleatmat Plus™ Chair Mats for High Pile Carpets</t>
  </si>
  <si>
    <t>StarTAC Analog</t>
  </si>
  <si>
    <t>Microsoft Natural Keyboard Elite</t>
  </si>
  <si>
    <t>Diana Xu</t>
  </si>
  <si>
    <t>T60</t>
  </si>
  <si>
    <t>Appliances</t>
  </si>
  <si>
    <t>Belkin 6 Outlet Metallic Surge Strip</t>
  </si>
  <si>
    <t>Robin Kramer Vaughn</t>
  </si>
  <si>
    <t>Bush Westfield Collection Bookcases, Fully Assembled</t>
  </si>
  <si>
    <t>Xerox 1952</t>
  </si>
  <si>
    <t>Vicki Hauser</t>
  </si>
  <si>
    <t>Okidata ML320 Series Turbo Dot Matrix Printers</t>
  </si>
  <si>
    <t>Janice Cole</t>
  </si>
  <si>
    <t>Fellowes Mobile Numeric Keypad, Graphite</t>
  </si>
  <si>
    <t>Polycom ViaVideo™ Desktop Video Communications Unit</t>
  </si>
  <si>
    <t>Staples Wirebound Steno Books, 6" x 9", 12/Pack</t>
  </si>
  <si>
    <t>Christina Matthews</t>
  </si>
  <si>
    <t>Staples® General Use 3-Ring Binders</t>
  </si>
  <si>
    <t>Wesley Waller</t>
  </si>
  <si>
    <t>Zoom V.92 USB External Faxmodem</t>
  </si>
  <si>
    <t>Phillip Holmes</t>
  </si>
  <si>
    <t>Alex Harrell</t>
  </si>
  <si>
    <t>Riverleaf Stik-Withit® Designer Note Cubes®</t>
  </si>
  <si>
    <t>Lloyd Norris</t>
  </si>
  <si>
    <t>Avery Arch Ring Binders</t>
  </si>
  <si>
    <t>Gerald Kearney</t>
  </si>
  <si>
    <t>APC 7 Outlet Network SurgeArrest Surge Protector</t>
  </si>
  <si>
    <t>Fellowes 17-key keypad for PS/2 interface</t>
  </si>
  <si>
    <t>StarTAC ST7762</t>
  </si>
  <si>
    <t>Danny Hong</t>
  </si>
  <si>
    <t>Panasonic KX-P2130 Dot Matrix Printer</t>
  </si>
  <si>
    <t>Wilson Jones® Four-Pocket Poly Binders</t>
  </si>
  <si>
    <t>Tammy Goldman</t>
  </si>
  <si>
    <t>Xerox 1996</t>
  </si>
  <si>
    <t>Acco® Hot Clips™ Clips to Go</t>
  </si>
  <si>
    <t>Samantha Weaver</t>
  </si>
  <si>
    <t>Leroy Blanchard</t>
  </si>
  <si>
    <t>Max Small</t>
  </si>
  <si>
    <t>Xerox 1933</t>
  </si>
  <si>
    <t>Imation 3.5" Unformatted DS/HD Diskettes, 10/Box</t>
  </si>
  <si>
    <t>Floyd Dale</t>
  </si>
  <si>
    <t>Super Bands, 12/Pack</t>
  </si>
  <si>
    <t>3M Organizer Strips</t>
  </si>
  <si>
    <t>Seth Thomas 8 1/2" Cubicle Clock</t>
  </si>
  <si>
    <t>Newell 309</t>
  </si>
  <si>
    <t>Anna Wood</t>
  </si>
  <si>
    <t>Kleencut® Forged Office Shears by Acme United Corporation</t>
  </si>
  <si>
    <t>Frances Saunders</t>
  </si>
  <si>
    <t>Hewlett-Packard 2600DN Business Color Inkjet Printer</t>
  </si>
  <si>
    <t>Colleen Andrews</t>
  </si>
  <si>
    <t>Global Push Button Manager's Chair, Indigo</t>
  </si>
  <si>
    <t>Michele Bullard</t>
  </si>
  <si>
    <t>Fellowes Black Plastic Comb Bindings</t>
  </si>
  <si>
    <t>Eldon Expressions™ Desk Accessory, Wood Pencil Holder, Oak</t>
  </si>
  <si>
    <t>Don Cameron</t>
  </si>
  <si>
    <t>Sanyo 2.5 Cubic Foot Mid-Size Office Refrigerators</t>
  </si>
  <si>
    <t>Lock-Up Easel 'Spel-Binder'</t>
  </si>
  <si>
    <t>Memorex 4.7GB DVD+R, 3/Pack</t>
  </si>
  <si>
    <t>Eldon Spacemaker® Box, Quick-Snap Lid, Clear</t>
  </si>
  <si>
    <t>Shawn McIntyre</t>
  </si>
  <si>
    <t>Okidata ML390 Turbo Dot Matrix Printers</t>
  </si>
  <si>
    <t>Gilbert Scarborough</t>
  </si>
  <si>
    <t>Xerox Blank Computer Paper</t>
  </si>
  <si>
    <t>Amy Ellis Holder</t>
  </si>
  <si>
    <t>Bevis Round Bullnose 29" High Table Top</t>
  </si>
  <si>
    <t>Storex Dura Pro™ Binders</t>
  </si>
  <si>
    <t>270c</t>
  </si>
  <si>
    <t>Marshall Brandt Briggs</t>
  </si>
  <si>
    <t>BPI Conference Tables</t>
  </si>
  <si>
    <t>Avery 514</t>
  </si>
  <si>
    <t>Brenda Nelson Blanchard</t>
  </si>
  <si>
    <t>DIXON Oriole® Pencils</t>
  </si>
  <si>
    <t>StarTAC Series</t>
  </si>
  <si>
    <t>Brett Hawkins</t>
  </si>
  <si>
    <t>Global Adaptabilities™ Conference Tables</t>
  </si>
  <si>
    <t>Irene Li</t>
  </si>
  <si>
    <t>Acme® Elite Stainless Steel Scissors</t>
  </si>
  <si>
    <t>Allan Shields</t>
  </si>
  <si>
    <t>Maxell Pro 80 Minute CD-R, 10/Pack</t>
  </si>
  <si>
    <t>Edward Pugh</t>
  </si>
  <si>
    <t>Newell 340</t>
  </si>
  <si>
    <t>Carlos Hess</t>
  </si>
  <si>
    <t>Hon iLevel™ Computer Training Table</t>
  </si>
  <si>
    <t>Ross Frederick</t>
  </si>
  <si>
    <t>Keytronic 105-Key Spanish Keyboard</t>
  </si>
  <si>
    <t>Xerox 214</t>
  </si>
  <si>
    <t>Tennsco Commercial Shelving</t>
  </si>
  <si>
    <t>James Beck</t>
  </si>
  <si>
    <t>Staples Brown Kraft Recycled Clasp Envelopes</t>
  </si>
  <si>
    <t>Eldon Executive Woodline II Cherry Finish Desk Accessories</t>
  </si>
  <si>
    <t>Calvin Boyette</t>
  </si>
  <si>
    <t>Tenex Antistatic Computer Chair Mats</t>
  </si>
  <si>
    <t>Xerox 1922</t>
  </si>
  <si>
    <t>Sam Rouse</t>
  </si>
  <si>
    <t>Hewlett-Packard Deskjet 940 REFURBISHED Color Inkjet Printer</t>
  </si>
  <si>
    <t>Eleanor Swain</t>
  </si>
  <si>
    <t>Roger Blalock Cassidy</t>
  </si>
  <si>
    <t>Recycled Premium Regency Composition Covers</t>
  </si>
  <si>
    <t>Lucille Rankin</t>
  </si>
  <si>
    <t>Brites Rubber Bands, 1 1/2 oz. Box</t>
  </si>
  <si>
    <t>Vickie Andrews</t>
  </si>
  <si>
    <t>Accessory36</t>
  </si>
  <si>
    <t>Pauline Boyette</t>
  </si>
  <si>
    <t>Virginia Gay</t>
  </si>
  <si>
    <t>ACCOHIDE® Binder by Acco</t>
  </si>
  <si>
    <t>O'Sullivan Elevations Bookcase, Cherry Finish</t>
  </si>
  <si>
    <t>Patricia Cole Blair</t>
  </si>
  <si>
    <t>Memorex 4.7GB DVD+RW, 3/Pack</t>
  </si>
  <si>
    <t>MicroTAC 650</t>
  </si>
  <si>
    <t>Sara O'Connor</t>
  </si>
  <si>
    <t>Imation 3.5", DISKETTE 44766 HGHLD3.52HD/FM, 10/Pack</t>
  </si>
  <si>
    <t>Thomas McAllister</t>
  </si>
  <si>
    <t>80 Minute Slim Jewel Case CD-R , 10/Pack - Staples</t>
  </si>
  <si>
    <t>Accessory34</t>
  </si>
  <si>
    <t>Glen Caldwell</t>
  </si>
  <si>
    <t>Ruby Gibbons</t>
  </si>
  <si>
    <t>High Speed Automatic Electric Letter Opener</t>
  </si>
  <si>
    <t>Benjamin Kaufman</t>
  </si>
  <si>
    <t>Katherine Kearney</t>
  </si>
  <si>
    <t>Eldon® Expressions™ Wood Desk Accessories, Oak</t>
  </si>
  <si>
    <t>Decoflex Hanging Personal Folder File, Blue</t>
  </si>
  <si>
    <t>Arthur Lowe Nash</t>
  </si>
  <si>
    <t>Brenda May</t>
  </si>
  <si>
    <t>Bell Sonecor JB700 Caller ID</t>
  </si>
  <si>
    <t>Faye Dyer</t>
  </si>
  <si>
    <t>Bradley Pollock</t>
  </si>
  <si>
    <t>Acco Keyboard-In-A-Box®</t>
  </si>
  <si>
    <t>Curtis O'Connell</t>
  </si>
  <si>
    <t>SAFCO Arco Folding Chair</t>
  </si>
  <si>
    <t>Eldon® 200 Class™ Desk Accessories, Burgundy</t>
  </si>
  <si>
    <t>Bobby Clements</t>
  </si>
  <si>
    <t>Hoover Commercial Soft Guard Upright Vacuum And Disposable Filtration Bags</t>
  </si>
  <si>
    <t>Master Giant Foot® Doorstop, Safety Yellow</t>
  </si>
  <si>
    <t>Jacqueline Noble</t>
  </si>
  <si>
    <t>Avery Hi-Liter GlideStik Fluorescent Highlighter, Yellow Ink</t>
  </si>
  <si>
    <t>Lynn Epstein</t>
  </si>
  <si>
    <t>Anderson Hickey Conga Table Tops &amp; Accessories</t>
  </si>
  <si>
    <t>Rosemary English</t>
  </si>
  <si>
    <t>Kim Weiss</t>
  </si>
  <si>
    <t>GE 48" Fluorescent Tube, Cool White Energy Saver, 34 Watts, 30/Box</t>
  </si>
  <si>
    <t>Juanita Coley Knox</t>
  </si>
  <si>
    <t>Bonnie Chambers</t>
  </si>
  <si>
    <t>Maxell 3.5" DS/HD IBM-Formatted Diskettes, 10/Pack</t>
  </si>
  <si>
    <t>Xerox 1898</t>
  </si>
  <si>
    <t>Barbara McNamara</t>
  </si>
  <si>
    <t>Bevis 36 x 72 Conference Tables</t>
  </si>
  <si>
    <t>Chris F Brandt</t>
  </si>
  <si>
    <t>M70</t>
  </si>
  <si>
    <t>Patrick Rosenthal</t>
  </si>
  <si>
    <t>Sanyo Counter Height Refrigerator with Crisper, 3.6 Cubic Foot, Stainless Steel/Black</t>
  </si>
  <si>
    <t>Troy Moon</t>
  </si>
  <si>
    <t>Executive Impressions 13" Clairmont Wall Clock</t>
  </si>
  <si>
    <t>Sam Oh</t>
  </si>
  <si>
    <t>1726 Digital Answering Machine</t>
  </si>
  <si>
    <t>Roberta Mullins Peters</t>
  </si>
  <si>
    <t>Jeanne Werner</t>
  </si>
  <si>
    <t>O'Sullivan Living Dimensions 3-Shelf Bookcases</t>
  </si>
  <si>
    <t>Xerox 1971</t>
  </si>
  <si>
    <t>Accessory4</t>
  </si>
  <si>
    <t>Sandra Sharma</t>
  </si>
  <si>
    <t>Sylvia Bush</t>
  </si>
  <si>
    <t>3M Office Air Cleaner</t>
  </si>
  <si>
    <t>Danielle Watts</t>
  </si>
  <si>
    <t>Deluxe Rollaway Locking File with Drawer</t>
  </si>
  <si>
    <t>Renee Alston</t>
  </si>
  <si>
    <t>Pressboard Data Binder, Crimson, 12" X 8 1/2"</t>
  </si>
  <si>
    <t>Angela Howe</t>
  </si>
  <si>
    <t>GBC Instant Index™ System for Binding Systems</t>
  </si>
  <si>
    <t>Roger Schwartz</t>
  </si>
  <si>
    <t>Xerox 4200 Series MultiUse Premium Copy Paper (20Lb. and 84 Bright)</t>
  </si>
  <si>
    <t>T18</t>
  </si>
  <si>
    <t>Joel Buckley</t>
  </si>
  <si>
    <t>Erica R Fuller</t>
  </si>
  <si>
    <t>Fellowes EZ Multi-Media Keyboard</t>
  </si>
  <si>
    <t>Telescoping Adjustable Floor Lamp</t>
  </si>
  <si>
    <t>Shawn Combs</t>
  </si>
  <si>
    <t>Filing/Storage Totes and Swivel Casters</t>
  </si>
  <si>
    <t>Monica McCormick</t>
  </si>
  <si>
    <t>Logitech Access Keyboard</t>
  </si>
  <si>
    <t>Xerox 1929</t>
  </si>
  <si>
    <t>Denise Carver</t>
  </si>
  <si>
    <t>Bruce Stark</t>
  </si>
  <si>
    <t>Howard Miller 16" Diameter Gallery Wall Clock</t>
  </si>
  <si>
    <t>June Frank Hammond</t>
  </si>
  <si>
    <t>Rediform S.O.S. Phone Message Books</t>
  </si>
  <si>
    <t>Calvin Parsons Walter</t>
  </si>
  <si>
    <t>Binding Machine Supplies</t>
  </si>
  <si>
    <t>Carolyn Proctor</t>
  </si>
  <si>
    <t>Hot File® 7-Pocket, Floor Stand</t>
  </si>
  <si>
    <t>Scott Feldman</t>
  </si>
  <si>
    <t>Polycom Soundstation EX Audio-Conferencing Telephone, Black</t>
  </si>
  <si>
    <t>Ernest Barber</t>
  </si>
  <si>
    <t>Accessory20</t>
  </si>
  <si>
    <t>Manila Recycled Extra-Heavyweight Clasp Envelopes, 6" x 9"</t>
  </si>
  <si>
    <t>Alice Berger McIntyre</t>
  </si>
  <si>
    <t>Thelma Abrams</t>
  </si>
  <si>
    <t>Judy Barrett</t>
  </si>
  <si>
    <t>14-7/8 x 11 Blue Bar Computer Printout Paper</t>
  </si>
  <si>
    <t>Newell 333</t>
  </si>
  <si>
    <t>Valerie Moon</t>
  </si>
  <si>
    <t>Office Star - Contemporary Task Swivel chair with 2-way adjustable arms, Plum</t>
  </si>
  <si>
    <t>2160i</t>
  </si>
  <si>
    <t>Joyce Murray</t>
  </si>
  <si>
    <t>210 Trimline Phone, White</t>
  </si>
  <si>
    <t>Vinyl Sectional Post Binders</t>
  </si>
  <si>
    <t>Leslie Rowland</t>
  </si>
  <si>
    <t>George Terry</t>
  </si>
  <si>
    <t>Seth Thomas 14" Putty-Colored Wall Clock</t>
  </si>
  <si>
    <t>Anne Armstrong</t>
  </si>
  <si>
    <t>Tenex Personal Self-Stacking Standard File Box, Black/Gray</t>
  </si>
  <si>
    <t>Debbie Stevenson</t>
  </si>
  <si>
    <t>Economy Rollaway Files</t>
  </si>
  <si>
    <t>Marc Nash</t>
  </si>
  <si>
    <t>Panasonic KX-P3200 Dot Matrix Printer</t>
  </si>
  <si>
    <t>Maria Thomas</t>
  </si>
  <si>
    <t>Tensor "Hersey Kiss" Styled Floor Lamp</t>
  </si>
  <si>
    <t>Craig Bennett</t>
  </si>
  <si>
    <t>Holmes Odor Grabber</t>
  </si>
  <si>
    <t>Marion Bowling</t>
  </si>
  <si>
    <t>Tony Doyle</t>
  </si>
  <si>
    <t>Xerox 188</t>
  </si>
  <si>
    <t>Ross Simpson</t>
  </si>
  <si>
    <t>Motorola SB4200 Cable Modem</t>
  </si>
  <si>
    <t>Donna Craven</t>
  </si>
  <si>
    <t>Edgar McKenzie</t>
  </si>
  <si>
    <t>Staples 6 Outlet Surge</t>
  </si>
  <si>
    <t>Cardinal Poly Pocket Divider Pockets for Ring Binders</t>
  </si>
  <si>
    <t>Copiers and Fax</t>
  </si>
  <si>
    <t>Canon PC1060 Personal Laser Copier</t>
  </si>
  <si>
    <t>Edward Leonard</t>
  </si>
  <si>
    <t>Avery 49</t>
  </si>
  <si>
    <t>Molly Vincent</t>
  </si>
  <si>
    <t>Ronnie Creech</t>
  </si>
  <si>
    <t>Eileen Cheek</t>
  </si>
  <si>
    <t>Accessory25</t>
  </si>
  <si>
    <t>Toni Swanson</t>
  </si>
  <si>
    <t>Newell 343</t>
  </si>
  <si>
    <t>Okidata ML395C Color Dot Matrix Printer</t>
  </si>
  <si>
    <t>Southworth 25% Cotton Linen-Finish Paper &amp; Envelopes</t>
  </si>
  <si>
    <t>Douglas Buck</t>
  </si>
  <si>
    <t>Xerox 21</t>
  </si>
  <si>
    <t>Advantus Rolling Storage Box</t>
  </si>
  <si>
    <t>Jimmy Alston Holder</t>
  </si>
  <si>
    <t>Imation 3.5 IBM Formatted Diskettes, 10/Box</t>
  </si>
  <si>
    <t>Steve McKee</t>
  </si>
  <si>
    <t>Adesso Programmable 142-Key Keyboard</t>
  </si>
  <si>
    <t>Carol Saunders</t>
  </si>
  <si>
    <t>Xerox 1908</t>
  </si>
  <si>
    <t>Talkabout T8367</t>
  </si>
  <si>
    <t>Cameron Owens</t>
  </si>
  <si>
    <t>Tennsco Lockers, Gray</t>
  </si>
  <si>
    <t>SAFCO Folding Chair Trolley</t>
  </si>
  <si>
    <t>Gregory Rao</t>
  </si>
  <si>
    <t>Xerox 1910</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</si>
  <si>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</si>
  <si>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</si>
  <si>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</si>
  <si>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</si>
  <si>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</si>
  <si>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</si>
  <si>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</si>
  <si>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</si>
  <si>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</si>
  <si>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Lexmark 4227 Plus Dot Matrix Printer</t>
  </si>
  <si>
    <t>April Hu</t>
  </si>
  <si>
    <t>Xerox 1978</t>
  </si>
  <si>
    <t>Jill Clements</t>
  </si>
  <si>
    <t>GBC Pre-Punched Binding Paper, Plastic, White, 8-1/2" x 11"</t>
  </si>
  <si>
    <t>Alice Coley</t>
  </si>
  <si>
    <t>GBC Recycled Regency Composition Covers</t>
  </si>
  <si>
    <t>Ruth Lamm</t>
  </si>
  <si>
    <t>Accessory29</t>
  </si>
  <si>
    <t>Soundgear Copyboard Conference Phone, Optional Battery</t>
  </si>
  <si>
    <t>Henry Ball</t>
  </si>
  <si>
    <t>DAX Wood Document Frame.</t>
  </si>
  <si>
    <t>Dennis Boykin Townsend</t>
  </si>
  <si>
    <t>Wilson Jones Hanging View Binder, White, 1"</t>
  </si>
  <si>
    <t>Edna Monroe Talley</t>
  </si>
  <si>
    <t>BoxOffice By Design Rectangular and Half-Moon Meeting Room Tables</t>
  </si>
  <si>
    <t>Sharp 1540cs Digital Laser Copier</t>
  </si>
  <si>
    <t>Peggy Chan</t>
  </si>
  <si>
    <t>White GlueTop Scratch Pads</t>
  </si>
  <si>
    <t>Kristine Connolly</t>
  </si>
  <si>
    <t>Adams Phone Message Book, 200 Message Capacity, 8 1/16” x 11”</t>
  </si>
  <si>
    <t>Walter Young</t>
  </si>
  <si>
    <t>Kristina Sanders</t>
  </si>
  <si>
    <t>Fellowes Neat Ideas® Storage Cubes</t>
  </si>
  <si>
    <t>Peter McConnell</t>
  </si>
  <si>
    <t>Hon 2090 “Pillow Soft” Series Mid Back Swivel/Tilt Chairs</t>
  </si>
  <si>
    <t>Tripp Lite Isotel 8 Ultra 8 Outlet Metal Surge</t>
  </si>
  <si>
    <t>Catalog Binders with Expanding Posts</t>
  </si>
  <si>
    <t>Katharine Bass</t>
  </si>
  <si>
    <t>Vanessa Winstead</t>
  </si>
  <si>
    <t>ACCOHIDE® 3-Ring Binder, Blue, 1"</t>
  </si>
  <si>
    <t>Gordon Lyon</t>
  </si>
  <si>
    <t>Hoover Portapower™ Portable Vacuum</t>
  </si>
  <si>
    <t>Evan K Bullard</t>
  </si>
  <si>
    <t>Multimedia Mailers</t>
  </si>
  <si>
    <t>Marlene Abrams</t>
  </si>
  <si>
    <t>Peel &amp; Seel® Recycled Catalog Envelopes, Brown</t>
  </si>
  <si>
    <t>Kathryn Patrick</t>
  </si>
  <si>
    <t>Accessory6</t>
  </si>
  <si>
    <t>Timothy Currie</t>
  </si>
  <si>
    <t>Tenex File Box, Personal Filing Tote with Lid, Black</t>
  </si>
  <si>
    <t>William Larson</t>
  </si>
  <si>
    <t>Acme Hot Forged Carbon Steel Scissors with Nickel-Plated Handles, 3 7/8" Cut, 8"L</t>
  </si>
  <si>
    <t>Eva Silverman</t>
  </si>
  <si>
    <t>Avery 4027 File Folder Labels for Dot Matrix Printers, 5000 Labels per Box, White</t>
  </si>
  <si>
    <t>Joel Huffman</t>
  </si>
  <si>
    <t>Charlie Moore</t>
  </si>
  <si>
    <t>9-3/4 Diameter Round Wall Clock</t>
  </si>
  <si>
    <t>80 Minute CD-R Spindle, 100/Pack - Staples</t>
  </si>
  <si>
    <t>3M Hangers With Command Adhesive</t>
  </si>
  <si>
    <t>Doris Fitzpatrick</t>
  </si>
  <si>
    <t>Adams Telephone Message Book w/Frequently-Called Numbers Space, 400 Messages per Book</t>
  </si>
  <si>
    <t>Bretford “Just In Time” Height-Adjustable Multi-Task Work Tables</t>
  </si>
  <si>
    <t>Alexandra Wise</t>
  </si>
  <si>
    <t>Xerox 1976</t>
  </si>
  <si>
    <t>Vickie Morse</t>
  </si>
  <si>
    <t>Xerox 210</t>
  </si>
  <si>
    <t>Gretchen Ball</t>
  </si>
  <si>
    <t>Accessory27</t>
  </si>
  <si>
    <t>Lindsay P Ashley</t>
  </si>
  <si>
    <t>Alison Peters Wooten</t>
  </si>
  <si>
    <t>Brett Schultz</t>
  </si>
  <si>
    <t>Park Ridge™ Embossed Executive Business Envelopes</t>
  </si>
  <si>
    <t>Iris® 3-Drawer Stacking Bin, Black</t>
  </si>
  <si>
    <t>Robert Cowan</t>
  </si>
  <si>
    <t>Acco PRESSTEX® Data Binder with Storage Hooks, Dark Blue, 14 7/8" X 11"</t>
  </si>
  <si>
    <t>1/4 Fold Party Design Invitations &amp; White Envelopes, 24 8-1/2" X 11" Cards, 25 Env./Pack</t>
  </si>
  <si>
    <t>Howard Rogers</t>
  </si>
  <si>
    <t>Coloredge Poster Frame</t>
  </si>
  <si>
    <t>Heather Stern</t>
  </si>
  <si>
    <t>Hazel Khan</t>
  </si>
  <si>
    <t>T28 WORLD</t>
  </si>
  <si>
    <t>Jenny Petty</t>
  </si>
  <si>
    <t>Xerox 212</t>
  </si>
  <si>
    <t>Terry Klein</t>
  </si>
  <si>
    <t>Scott McKenna</t>
  </si>
  <si>
    <t>Smead Adjustable Mobile File Trolley with Lockable Top</t>
  </si>
  <si>
    <t>Juan Justice</t>
  </si>
  <si>
    <t>Eldon® Wave Desk Accessories</t>
  </si>
  <si>
    <t>Sauder Facets Collection Locker/File Cabinet, Sky Alder Finish</t>
  </si>
  <si>
    <t>Christopher Bryant</t>
  </si>
  <si>
    <t>Rush Hierlooms Collection Rich Wood Bookcases</t>
  </si>
  <si>
    <t>Brooke Shepherd</t>
  </si>
  <si>
    <t>KH 688</t>
  </si>
  <si>
    <t>Lois Rowland</t>
  </si>
  <si>
    <t>Chromcraft Rectangular Conference Tables</t>
  </si>
  <si>
    <t>Neal Wolfe</t>
  </si>
  <si>
    <t>Robin High</t>
  </si>
  <si>
    <t>Howard Miller 13-3/4" Diameter Brushed Chrome Round Wall Clock</t>
  </si>
  <si>
    <t>Steve O'Brien</t>
  </si>
  <si>
    <t>Executive Impressions 13" Chairman Wall Clock</t>
  </si>
  <si>
    <t>Roger Meyer</t>
  </si>
  <si>
    <t>Staples Bulldog Clip</t>
  </si>
  <si>
    <t>Leah Clapp</t>
  </si>
  <si>
    <t>Riverside Palais Royal Lawyers Bookcase, Royale Cherry Finish</t>
  </si>
  <si>
    <t>Electrix 20W Halogen Replacement Bulb for Zoom-In Desk Lamp</t>
  </si>
  <si>
    <t>Ann Katz</t>
  </si>
  <si>
    <t>Wilson Jones Suede Grain Vinyl Binders</t>
  </si>
  <si>
    <t>Derek McCormick</t>
  </si>
  <si>
    <t>Computer Printout Paper with Letter-Trim Perforations</t>
  </si>
  <si>
    <t>Marjorie Arthur</t>
  </si>
  <si>
    <t>Hilda Bennett</t>
  </si>
  <si>
    <t>DAX Clear Channel Poster Frame</t>
  </si>
  <si>
    <t>Miriam Mueller</t>
  </si>
  <si>
    <t>Executive Impressions 14" Two-Color Numerals Wall Clock</t>
  </si>
  <si>
    <t>Emily Sims</t>
  </si>
  <si>
    <t>Newell® 3-Hole Punched Plastic Slotted Magazine Holders for Binders</t>
  </si>
  <si>
    <t>Allison Kirby</t>
  </si>
  <si>
    <t>Amy Shea</t>
  </si>
  <si>
    <t>Avery 498</t>
  </si>
  <si>
    <t>Xerox 1891</t>
  </si>
  <si>
    <t>Lewis Baldwin</t>
  </si>
  <si>
    <t>Brian Leach</t>
  </si>
  <si>
    <t>Sanford Colorific Colored Pencils, 12/Box</t>
  </si>
  <si>
    <t>R380</t>
  </si>
  <si>
    <t>Albert Frost</t>
  </si>
  <si>
    <t>Edward McKenzie</t>
  </si>
  <si>
    <t>Katie Dougherty</t>
  </si>
  <si>
    <t>Hoover Replacement Belts For Soft Guard™ &amp; Commercial Ltweight Upright Vacs, 2/Pk</t>
  </si>
  <si>
    <t>Ibico Ibimaster 300 Manual Binding System</t>
  </si>
  <si>
    <t>Laurence Poe</t>
  </si>
  <si>
    <t>Seth Merrill</t>
  </si>
  <si>
    <t>Executive Impressions 12" Wall Clock</t>
  </si>
  <si>
    <t>Ashley Reese</t>
  </si>
  <si>
    <t>Tennsco Snap-Together Open Shelving Units, Starter Sets and Add-On Units</t>
  </si>
  <si>
    <t>Avery® Durable Slant Ring Binders With Label Holder</t>
  </si>
  <si>
    <t>Tommy Honeycutt</t>
  </si>
  <si>
    <t>BASF Silver 74 Minute CD-R</t>
  </si>
  <si>
    <t>Alicia Curtis</t>
  </si>
  <si>
    <t>Xerox 200</t>
  </si>
  <si>
    <t>Richard McClure</t>
  </si>
  <si>
    <t>DMI Eclipse Executive Suite Bookcases</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</si>
  <si>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</si>
  <si>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</si>
  <si>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</si>
  <si>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</si>
  <si>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</si>
  <si>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</si>
  <si>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Deflect-o EconoMat Nonstudded, No Bevel Mat</t>
  </si>
  <si>
    <t>Keytronic Designer 104- Key Black Keyboard</t>
  </si>
  <si>
    <t>Adam G Sawyer</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</si>
  <si>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</si>
  <si>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</si>
  <si>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</si>
  <si>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</si>
  <si>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</si>
  <si>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</si>
  <si>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</si>
  <si>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Imation 3.5, DISKETTE 44766 HGHLD3.52HD/FM, 10/Pack</t>
  </si>
  <si>
    <t>Joseph Grossman</t>
  </si>
  <si>
    <t>Kelly O'Connor</t>
  </si>
  <si>
    <t>Pam Anthony</t>
  </si>
  <si>
    <t>Stephen Lam</t>
  </si>
  <si>
    <t>Hewlett-Packard 4.7GB DVD+R Discs</t>
  </si>
  <si>
    <t>Fellowes Stor/Drawer® Steel Plus™ Storage Drawers</t>
  </si>
  <si>
    <t>Melvin Duke</t>
  </si>
  <si>
    <t>Eldon Expressions Punched Metal &amp; Wood Desk Accessories, Pewter &amp; Cherry</t>
  </si>
  <si>
    <t>Prang Drawing Pencil Set</t>
  </si>
  <si>
    <t>Array® Parchment Paper, Assorted Colors</t>
  </si>
  <si>
    <t>Beverly Cooke Brooks</t>
  </si>
  <si>
    <t>SC7868i</t>
  </si>
  <si>
    <t>Lindsay Link</t>
  </si>
  <si>
    <t>June Herbert</t>
  </si>
  <si>
    <t>Tennsco Regal Shelving Units</t>
  </si>
  <si>
    <t>Meredith Walters</t>
  </si>
  <si>
    <t>Office Star - Professional Matrix Back Chair with 2-to-1 Synchro Tilt and Mesh Fabric Seat</t>
  </si>
  <si>
    <t>Danny Vaughn</t>
  </si>
  <si>
    <t>Xerox 1937</t>
  </si>
  <si>
    <t>Peggy Rowe</t>
  </si>
  <si>
    <t>Hon Metal Bookcases, Putty</t>
  </si>
  <si>
    <t>Stacey Hale</t>
  </si>
  <si>
    <t>Belkin MediaBoard 104- Keyboard</t>
  </si>
  <si>
    <t>Joy Maxwell</t>
  </si>
  <si>
    <t>Belkin 8 Outlet SurgeMaster II Gold Surge Protector</t>
  </si>
  <si>
    <t>Wilson Jones Impact Binders</t>
  </si>
  <si>
    <t>Mary Page</t>
  </si>
  <si>
    <t>Verbatim DVD-R, 4.7GB, Spindle, WE, Blank, Ink Jet/Thermal, 20/Spindle</t>
  </si>
  <si>
    <t>Jordan Wilkinson</t>
  </si>
  <si>
    <t>Fellowes Super Stor/Drawer®</t>
  </si>
  <si>
    <t>David Wrenn</t>
  </si>
  <si>
    <t>Elisabeth Massey</t>
  </si>
  <si>
    <t>Avery 479</t>
  </si>
  <si>
    <t>Telephone Message Books with Fax/Mobile Section, 5 1/2" x 3 3/16"</t>
  </si>
  <si>
    <t>Helen Lyons</t>
  </si>
  <si>
    <t>Epson C82 Color Inkjet Printer</t>
  </si>
  <si>
    <t>Neil Hogan</t>
  </si>
  <si>
    <t>Snap-A-Way® Black Print Carbonless Ruled Speed Letter, Triplicate</t>
  </si>
  <si>
    <t>Bernice F Day</t>
  </si>
  <si>
    <t>Accessory39</t>
  </si>
  <si>
    <t>Stuart Holloway</t>
  </si>
  <si>
    <t>5170i</t>
  </si>
  <si>
    <t>Jeffrey Mueller</t>
  </si>
  <si>
    <t>Memorex 4.7GB DVD-RAM, 3/Pack</t>
  </si>
  <si>
    <t>Geraldine Puckett</t>
  </si>
  <si>
    <t>Deborah Paul</t>
  </si>
  <si>
    <t>Acco 6 Outlet Guardian Premium Surge Suppressor</t>
  </si>
  <si>
    <t>Brother DCP1000 Digital 3 in 1 Multifunction Machine</t>
  </si>
  <si>
    <t>Jean Webster</t>
  </si>
  <si>
    <t>Eureka Disposable Bags for Sanitaire® Vibra Groomer I® Upright Vac</t>
  </si>
  <si>
    <t>Sharp EL501VB Scientific Calculator, Battery Operated, 10-Digit Display, Hard Case</t>
  </si>
  <si>
    <t>Sarah N Becker</t>
  </si>
  <si>
    <t>Home/Office Personal File Carts</t>
  </si>
  <si>
    <t>Carlos Byrd</t>
  </si>
  <si>
    <t>Jason Bray</t>
  </si>
  <si>
    <t>Southworth 25% Cotton Antique Laid Paper &amp; Envelopes</t>
  </si>
  <si>
    <t>Holly Pate</t>
  </si>
  <si>
    <t>Xerox 1993</t>
  </si>
  <si>
    <t>Amanda Conner</t>
  </si>
  <si>
    <t>Avery Printable Repositionable Plastic Tabs</t>
  </si>
  <si>
    <t>Eileen Riddle</t>
  </si>
  <si>
    <t>Dixon Ticonderoga Core-Lock Colored Pencils</t>
  </si>
  <si>
    <t>Space Solutions Commercial Steel Shelving</t>
  </si>
  <si>
    <t>Xerox 204</t>
  </si>
  <si>
    <t>Lee McKenna Gregory</t>
  </si>
  <si>
    <t>Novimex Swivel Fabric Task Chair</t>
  </si>
  <si>
    <t>Eldon Portable Mobile Manager</t>
  </si>
  <si>
    <t>Accessory35</t>
  </si>
  <si>
    <t>Cheryl Guthrie</t>
  </si>
  <si>
    <t>Microsoft Natural Multimedia Keyboard</t>
  </si>
  <si>
    <t>Xerox 23</t>
  </si>
  <si>
    <t>Marianne Goldstein</t>
  </si>
  <si>
    <t>Judy Singer</t>
  </si>
  <si>
    <t>VTech VT20-2481 2.4GHz Two-Line Phone System w/Answering Machine</t>
  </si>
  <si>
    <t>Catherine Mullins</t>
  </si>
  <si>
    <t>Avery Hi-Liter® Smear-Safe Highlighters</t>
  </si>
  <si>
    <t>Christian Albright</t>
  </si>
  <si>
    <t>Eldon Expressions Mahogany Wood Desk Collection</t>
  </si>
  <si>
    <t>Joann Moser</t>
  </si>
  <si>
    <t>Atlantic Metals Mobile 3-Shelf Bookcases, Custom Colors</t>
  </si>
  <si>
    <t>Marvin Hunt</t>
  </si>
  <si>
    <t>Sheryl Marsh</t>
  </si>
  <si>
    <t>Adams Phone Message Book, Professional, 400 Message Capacity, 5 3/6” x 11”</t>
  </si>
  <si>
    <t>Monica Law Thompson</t>
  </si>
  <si>
    <t>Douglas Sutton</t>
  </si>
  <si>
    <t>Gerald Love</t>
  </si>
  <si>
    <t>Boston 16765 Mini Stand Up Battery Pencil Sharpener</t>
  </si>
  <si>
    <t>Jesse Hutchinson</t>
  </si>
  <si>
    <t>Zebra Zazzle Fluorescent Highlighters</t>
  </si>
  <si>
    <t>Helen H Heller</t>
  </si>
  <si>
    <t>Dana Fluorescent Magnifying Lamp, White, 36"</t>
  </si>
  <si>
    <t>Holmes Cool Mist Humidifier for the Whole House with 8-Gallon Output per Day, Extended Life Filter</t>
  </si>
  <si>
    <t>Bagged Rubber Bands</t>
  </si>
  <si>
    <t>Leah Davenport</t>
  </si>
  <si>
    <t>Karen Hendricks</t>
  </si>
  <si>
    <t>Jacob Lanier</t>
  </si>
  <si>
    <t>2300 Heavy-Duty Transfer File Systems by Perma</t>
  </si>
  <si>
    <t>Arthur Brady</t>
  </si>
  <si>
    <t>Accessory41</t>
  </si>
  <si>
    <t>Dana Burgess</t>
  </si>
  <si>
    <t>Xerox 1985</t>
  </si>
  <si>
    <t>Sharon Ellis</t>
  </si>
  <si>
    <t>Deflect-o SuperTray™ Unbreakable Stackable Tray, Letter, Black</t>
  </si>
  <si>
    <t>Carina 42"Hx23 3/4"W Media Storage Unit</t>
  </si>
  <si>
    <t>Xerox 224</t>
  </si>
  <si>
    <t>SAFCO PlanMaster Heigh-Adjustable Drafting Table Base, 43w x 30d x 30-37h, Black</t>
  </si>
  <si>
    <t>Sandy Ellington</t>
  </si>
  <si>
    <t>Xerox 231</t>
  </si>
  <si>
    <t>Erika Fink</t>
  </si>
  <si>
    <t>Eureka Sanitaire ® Multi-Pro Heavy-Duty Upright, Disposable Bags</t>
  </si>
  <si>
    <t>CF 688</t>
  </si>
  <si>
    <t>Ellen Beck</t>
  </si>
  <si>
    <t>Staples Standard Envelopes</t>
  </si>
  <si>
    <t>Malcolm Robertson</t>
  </si>
  <si>
    <t>Global Stack Chair without Arms, Black</t>
  </si>
  <si>
    <t>Billie Fowler</t>
  </si>
  <si>
    <t>Metal Folding Chairs, Beige, 4/Carton</t>
  </si>
  <si>
    <t>Gail Rankin Cole</t>
  </si>
  <si>
    <t>Document Clip Frames</t>
  </si>
  <si>
    <t>Newell 337</t>
  </si>
  <si>
    <t>OIC Thumb-Tacks</t>
  </si>
  <si>
    <t>Jennifer Siegel</t>
  </si>
  <si>
    <t>DS/HD IBM Formatted Diskettes, 200/Pack - Staples</t>
  </si>
  <si>
    <t>Harriet Hodges</t>
  </si>
  <si>
    <t>Lexmark Z55se Color Inkjet Printer</t>
  </si>
  <si>
    <t>Round Specialty Laser Printer Labels</t>
  </si>
  <si>
    <t>Jordan Berry</t>
  </si>
  <si>
    <t>Francis Spivey</t>
  </si>
  <si>
    <t>Avery Hanging File Binders</t>
  </si>
  <si>
    <t>Rachel Casey</t>
  </si>
  <si>
    <t>12 Colored Short Pencils</t>
  </si>
  <si>
    <t>Carla Hauser</t>
  </si>
  <si>
    <t>Marsha P Joyner</t>
  </si>
  <si>
    <t>Rediform Wirebound "Phone Memo" Message Book, 11 x 5-3/4</t>
  </si>
  <si>
    <t>Advantus 10-Drawer Portable Organizer, Chrome Metal Frame, Smoke Drawers</t>
  </si>
  <si>
    <t>Carol Sherrill</t>
  </si>
  <si>
    <t>Marion Wilcox</t>
  </si>
  <si>
    <t>Kerry Jernigan</t>
  </si>
  <si>
    <t>Steel Personal Filing/Posting Tote</t>
  </si>
  <si>
    <t>O'Sullivan 3-Shelf Heavy-Duty Bookcases</t>
  </si>
  <si>
    <t>Tracy Livingston</t>
  </si>
  <si>
    <t>Jessie Kelly</t>
  </si>
  <si>
    <t>Fellowes Twister Kit, Gray/Clear, 3/pkg</t>
  </si>
  <si>
    <t>Dolores Abrams</t>
  </si>
  <si>
    <t>Ruth Dudley</t>
  </si>
  <si>
    <t>Advantus Push Pins</t>
  </si>
  <si>
    <t>Calvin Conway</t>
  </si>
  <si>
    <t>Rush Hierlooms Collection 1" Thick Stackable Bookcases</t>
  </si>
  <si>
    <t>Robyn Garner</t>
  </si>
  <si>
    <t>Adams Telephone Message Books, 5 1/4” x 11”</t>
  </si>
  <si>
    <t>Xerox 1983</t>
  </si>
  <si>
    <t>Kelly Shaw</t>
  </si>
  <si>
    <t>StarTAC 7760</t>
  </si>
  <si>
    <t>Albert Maxwell</t>
  </si>
  <si>
    <t>Stephanie Sun Perry</t>
  </si>
  <si>
    <t>GBC Wire Binding Strips</t>
  </si>
  <si>
    <t>Denise Parks</t>
  </si>
  <si>
    <t>Eldon ClusterMat Chair Mat with Cordless Antistatic Protection</t>
  </si>
  <si>
    <t>Dorothy Buchanan</t>
  </si>
  <si>
    <t>Ernest Oh</t>
  </si>
  <si>
    <t>Avery Trapezoid Ring Binder, 3" Capacity, Black, 1040 sheets</t>
  </si>
  <si>
    <t>Jane Shah</t>
  </si>
  <si>
    <t>Epson DFX5000+ Dot Matrix Printer</t>
  </si>
  <si>
    <t>Newell 320</t>
  </si>
  <si>
    <t>Tony Chandler</t>
  </si>
  <si>
    <t>Self-Adhesive Address Labels for Typewriters by Universal</t>
  </si>
  <si>
    <t>Turquoise Lead Holder with Pocket Clip</t>
  </si>
  <si>
    <t>Sally House</t>
  </si>
  <si>
    <t>Panasonic KX-P1150 Dot Matrix Printer</t>
  </si>
  <si>
    <t>Phillip Chappell</t>
  </si>
  <si>
    <t>Benjamin Chan</t>
  </si>
  <si>
    <t>Yvonne Clarke</t>
  </si>
  <si>
    <t>Lynn Payne</t>
  </si>
  <si>
    <t>Gregory Holden</t>
  </si>
  <si>
    <t>Global Commerce™ Series High-Back Swivel/Tilt Chairs</t>
  </si>
  <si>
    <t>Francis Evans</t>
  </si>
  <si>
    <t>Hoover Replacement Belt for Commercial Guardsman Heavy-Duty Upright Vacuum</t>
  </si>
  <si>
    <t>Howard Burnett</t>
  </si>
  <si>
    <t>Companion Letter/Legal File, Black</t>
  </si>
  <si>
    <t>Sue Drake</t>
  </si>
  <si>
    <t>Gyration Ultra Professional Cordless Optical Suite</t>
  </si>
  <si>
    <t>Gail Currin</t>
  </si>
  <si>
    <t>Neal Weber</t>
  </si>
  <si>
    <t>Bretford CR8500 Series Meeting Room Furniture</t>
  </si>
  <si>
    <t>Lloyd Spencer</t>
  </si>
  <si>
    <t>Phillip Pollard</t>
  </si>
  <si>
    <t>Fellowes Command Center 5-outlet power strip</t>
  </si>
  <si>
    <t>Rita Barton</t>
  </si>
  <si>
    <t>Verbatim DVD-RAM, 9.4GB, Rewritable, Type 1, DS, DataLife Plus</t>
  </si>
  <si>
    <t>Lynn Bell</t>
  </si>
  <si>
    <t>Linden® 12" Wall Clock With Oak Frame</t>
  </si>
  <si>
    <t>Lloyd Dickson</t>
  </si>
  <si>
    <t>Xerox 1893</t>
  </si>
  <si>
    <t>Priscilla Frank</t>
  </si>
  <si>
    <t>Self-Adhesive Removable Labels</t>
  </si>
  <si>
    <t>Kristin George</t>
  </si>
  <si>
    <t>Chromcraft Bull-Nose Wood Oval Conference Tables &amp; Bases</t>
  </si>
  <si>
    <t>Theresa Winters</t>
  </si>
  <si>
    <t>KF 788</t>
  </si>
  <si>
    <t>Heavy-Duty E-Z-D® Binders</t>
  </si>
  <si>
    <t>Beverly Cameron</t>
  </si>
  <si>
    <t>Boston 1645 Deluxe Heavier-Duty Electric Pencil Sharpener</t>
  </si>
  <si>
    <t>Francis Sherrill</t>
  </si>
  <si>
    <t>Xerox 213</t>
  </si>
  <si>
    <t>Meredith Humphrey</t>
  </si>
  <si>
    <t>Jet-Pak Recycled Peel 'N' Seal Padded Mailers</t>
  </si>
  <si>
    <t>Personal Creations™ Ink Jet Cards and Labels</t>
  </si>
  <si>
    <t>Julie Porter</t>
  </si>
  <si>
    <t>Panasonic KX-P3626 Dot Matrix Printer</t>
  </si>
  <si>
    <t>Ampad #10 Peel &amp; Seel® Holiday Envelopes</t>
  </si>
  <si>
    <t>Glen Newman</t>
  </si>
  <si>
    <t>Ibico Recycled Linen-Style Covers</t>
  </si>
  <si>
    <t>Eugene Kerr</t>
  </si>
  <si>
    <t>i500plus</t>
  </si>
  <si>
    <t>Imation 3.5" IBM-Formatted Diskettes, 10/Pack</t>
  </si>
  <si>
    <t>Avery 494</t>
  </si>
  <si>
    <t>Brian Bennett</t>
  </si>
  <si>
    <t>Keytronic French Keyboard</t>
  </si>
  <si>
    <t>Canon MP25DIII Desktop Whisper-Quiet Printing Calculator</t>
  </si>
  <si>
    <t>Marguerite Rodgers</t>
  </si>
  <si>
    <t>SANFORD Major Accent™ Highlighters</t>
  </si>
  <si>
    <t>Micro Innovations Micro Digital Wireless Keyboard and Mouse, Gray</t>
  </si>
  <si>
    <t>Kent Burton</t>
  </si>
  <si>
    <t>i2000</t>
  </si>
  <si>
    <t>Jessica Huffman</t>
  </si>
  <si>
    <t>US Robotics 56K V.92 External Faxmodem</t>
  </si>
  <si>
    <t>Jon Hale</t>
  </si>
  <si>
    <t>Mildred Chase</t>
  </si>
  <si>
    <t>Fellowes Smart Design 104-Key Enhanced Keyboard, PS/2 Adapter, Platinum</t>
  </si>
  <si>
    <t>Avery 48</t>
  </si>
  <si>
    <t>Jerome Burch</t>
  </si>
  <si>
    <t>Erin Ballard</t>
  </si>
  <si>
    <t>Luxo Professional Fluorescent Magnifier Lamp with Clamp-Mount Base</t>
  </si>
  <si>
    <t>Electrix Halogen Magnifier Lamp</t>
  </si>
  <si>
    <t>Xerox 1923</t>
  </si>
  <si>
    <t>Gayle Pearson</t>
  </si>
  <si>
    <t>Keith R Atkinson</t>
  </si>
  <si>
    <t>Wilson Jones Custom Binder Spines &amp; Labels</t>
  </si>
  <si>
    <t>Xerox 1883</t>
  </si>
  <si>
    <t>Accessory37</t>
  </si>
  <si>
    <t>Gene Gilliam</t>
  </si>
  <si>
    <t>Balt Split Level Computer Training Table</t>
  </si>
  <si>
    <t>Willie Robinson</t>
  </si>
  <si>
    <t>Avery Flip-Chart Easel Binder, Black</t>
  </si>
  <si>
    <t>Seth Thomas 13 1/2" Wall Clock</t>
  </si>
  <si>
    <t>Vicki Bond</t>
  </si>
  <si>
    <t>Erik Barr</t>
  </si>
  <si>
    <t>Xerox 1982</t>
  </si>
  <si>
    <t>Pam Bennett</t>
  </si>
  <si>
    <t>Boston 16701 Slimline Battery Pencil Sharpener</t>
  </si>
  <si>
    <t>Marion Owens</t>
  </si>
  <si>
    <t>Global Leather &amp; Oak Executive Chair, Burgundy</t>
  </si>
  <si>
    <t>Theodore Tyson</t>
  </si>
  <si>
    <t>Colleen Fletcher</t>
  </si>
  <si>
    <t>Hazel Dale</t>
  </si>
  <si>
    <t>Ted Dunlap</t>
  </si>
  <si>
    <t>Fellowes Internet Keyboard, Platinum</t>
  </si>
  <si>
    <t>Leon Peele</t>
  </si>
  <si>
    <t>GBC Laser Imprintable Binding System Covers, Desert Sand</t>
  </si>
  <si>
    <t>Kimberly McCarthy</t>
  </si>
  <si>
    <t>Eldon® Gobal File Keepers</t>
  </si>
  <si>
    <t>Sidney Bowling</t>
  </si>
  <si>
    <t>Timothy Ross</t>
  </si>
  <si>
    <t>Maxine Collier Grady</t>
  </si>
  <si>
    <t>Acme® Forged Steel Scissors with Black Enamel Handles</t>
  </si>
  <si>
    <t>Hon Olson Stacker Stools</t>
  </si>
  <si>
    <t>Joanna Keith</t>
  </si>
  <si>
    <t>Dwight Bishop</t>
  </si>
  <si>
    <t>Dennis Welch</t>
  </si>
  <si>
    <t>Westinghouse Clip-On Gooseneck Lamps</t>
  </si>
  <si>
    <t>Luis Kerr</t>
  </si>
  <si>
    <t>Epson DFX-8500 Dot Matrix Printer</t>
  </si>
  <si>
    <t>Julia Reynolds</t>
  </si>
  <si>
    <t>Samantha Koch</t>
  </si>
  <si>
    <t>Tonya Proctor</t>
  </si>
  <si>
    <t>Southworth 25% Cotton Premium Laser Paper and Envelopes</t>
  </si>
  <si>
    <t>Timeport L7089</t>
  </si>
  <si>
    <t>Peggy Lanier</t>
  </si>
  <si>
    <t>Angle-D Binders with Locking Rings, Label Holders</t>
  </si>
  <si>
    <t>Randy Jiang</t>
  </si>
  <si>
    <t>Ray Grady</t>
  </si>
  <si>
    <t>Plymouth Boxed Rubber Bands by Plymouth</t>
  </si>
  <si>
    <t>Kurt O'Connor</t>
  </si>
  <si>
    <t>Important Message Pads, 50 4-1/4 x 5-1/2 Forms per Pad</t>
  </si>
  <si>
    <t>Pam Patton</t>
  </si>
  <si>
    <t>Canon Imageclass D680 Copier / Fax</t>
  </si>
  <si>
    <t>HP Office Recycled Paper (20Lb. and 87 Bright)</t>
  </si>
  <si>
    <t>#10- 4 1/8" x 9 1/2" Security-Tint Envelopes</t>
  </si>
  <si>
    <t>Logitech Internet Navigator Keyboard</t>
  </si>
  <si>
    <t>Benjamin Strauss</t>
  </si>
  <si>
    <t>Michael Robbins</t>
  </si>
  <si>
    <t>Marjorie Owens</t>
  </si>
  <si>
    <t>Carmen McPherson</t>
  </si>
  <si>
    <t>Epson LQ-570e Dot Matrix Printer</t>
  </si>
  <si>
    <t>Malcolm Floyd</t>
  </si>
  <si>
    <t>Russell Chan</t>
  </si>
  <si>
    <t>Hoover WindTunnel™ Plus Canister Vacuum</t>
  </si>
  <si>
    <t>Edna Huang</t>
  </si>
  <si>
    <t>Alex Nicholson</t>
  </si>
  <si>
    <t>Black Print Carbonless Snap-Off® Rapid Letter, 8 1/2" x 7"</t>
  </si>
  <si>
    <t>Edith Forbes</t>
  </si>
  <si>
    <t>Arlene Weeks</t>
  </si>
  <si>
    <t>Jessie Houston</t>
  </si>
  <si>
    <t>Staples #10 Laser &amp; Inkjet Envelopes, 4 1/8" x 9 1/2", 100/Box</t>
  </si>
  <si>
    <t>Sandy Hunt</t>
  </si>
  <si>
    <t>Global Leather Executive Chair</t>
  </si>
  <si>
    <t>Targus USB Numeric Keypad</t>
  </si>
  <si>
    <t>Jesse Williamson</t>
  </si>
  <si>
    <t>Becky O'Brien</t>
  </si>
  <si>
    <t>Accessory9</t>
  </si>
  <si>
    <t>Lee Xu</t>
  </si>
  <si>
    <t>Polycom ViewStation™ ISDN Videoconferencing Unit</t>
  </si>
  <si>
    <t>Harmony HEPA Quiet Air Purifiers</t>
  </si>
  <si>
    <t>Glenda Herbert</t>
  </si>
  <si>
    <t>Hewlett-Packard Deskjet 1220Cse Color Inkjet Printer</t>
  </si>
  <si>
    <t>Dwight Stephenson</t>
  </si>
  <si>
    <t>Staples Plastic Wall Frames</t>
  </si>
  <si>
    <t>John Morse</t>
  </si>
  <si>
    <t>Louis Parrish</t>
  </si>
  <si>
    <t>Ibico Laser Imprintable Binding System Covers</t>
  </si>
  <si>
    <t>Dixon Ticonderoga Core-Lock Colored Pencils, 48-Color Set</t>
  </si>
  <si>
    <t>Sidney Brewer</t>
  </si>
  <si>
    <t>Grace McNeill Hunt</t>
  </si>
  <si>
    <t>Hon 4700 Series Mobuis™ Mid-Back Task Chairs with Adjustable Arms</t>
  </si>
  <si>
    <t>Edward Lamm</t>
  </si>
  <si>
    <t>Beth English</t>
  </si>
  <si>
    <t>Faye Wolf</t>
  </si>
  <si>
    <t>Judy Merritt</t>
  </si>
  <si>
    <t>Debra Proctor</t>
  </si>
  <si>
    <t>Avery 497</t>
  </si>
  <si>
    <t>Eileen Fletcher</t>
  </si>
  <si>
    <t>Pressboard Covers with Storage Hooks, 9 1/2" x 11", Light Blue</t>
  </si>
  <si>
    <t>Canon imageCLASS 2200 Advanced Copier</t>
  </si>
  <si>
    <t>Jeremy Pratt</t>
  </si>
  <si>
    <t>Verbatim DVD-RAM, 5.2GB, Rewritable, Type 1, DS</t>
  </si>
  <si>
    <t>Newell 312</t>
  </si>
  <si>
    <t>Billy Perry Browning</t>
  </si>
  <si>
    <t>Ken Cash</t>
  </si>
  <si>
    <t>Elsie Hwang</t>
  </si>
  <si>
    <t>Hazel Jennings</t>
  </si>
  <si>
    <t>Patrick Byrne</t>
  </si>
  <si>
    <t>Gary Hester</t>
  </si>
  <si>
    <t>GBC VeloBinder Electric Binding Machine</t>
  </si>
  <si>
    <t>Eva Simpson</t>
  </si>
  <si>
    <t>Polycom VoiceStation 100</t>
  </si>
  <si>
    <t>Phone 918</t>
  </si>
  <si>
    <t>April Bowers</t>
  </si>
  <si>
    <t>Bradley Schroeder</t>
  </si>
  <si>
    <t>Fellowes PB300 Plastic Comb Binding Machine</t>
  </si>
  <si>
    <t>Hewlett-Packard Deskjet 6122 Color Inkjet Printer</t>
  </si>
  <si>
    <t>Lois Hansen</t>
  </si>
  <si>
    <t>G.E. Halogen Desk Lamp Bulbs</t>
  </si>
  <si>
    <t>Hayes Optima 56K V.90 Internal Voice Modem</t>
  </si>
  <si>
    <t>Henry O'Connell</t>
  </si>
  <si>
    <t>Kara Patton</t>
  </si>
  <si>
    <t>Avery Binder Labels</t>
  </si>
  <si>
    <t>Hon Every-Day® Chair Series Swivel Task Chairs</t>
  </si>
  <si>
    <t>IBM Multi-Purpose Copy Paper, 8 1/2 x 11", Case</t>
  </si>
  <si>
    <t>Vickie Coates</t>
  </si>
  <si>
    <t>Bionaire Personal Warm Mist Humidifier/Vaporizer</t>
  </si>
  <si>
    <t>Sauder Forest Hills Library, Woodland Oak Finish</t>
  </si>
  <si>
    <t>Bush Advantage Collection® Round Conference Table</t>
  </si>
  <si>
    <t>Anne Bland</t>
  </si>
  <si>
    <t>Economy Binders</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</si>
  <si>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</si>
  <si>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</si>
  <si>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</si>
  <si>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</si>
  <si>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</si>
  <si>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</si>
  <si>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</si>
  <si>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Vickie Gonzalez</t>
  </si>
  <si>
    <t>Danielle Kramer</t>
  </si>
  <si>
    <t>Xerox 1928</t>
  </si>
  <si>
    <t>Rosemary Branch</t>
  </si>
  <si>
    <t>Sharp EL500L Fraction Calculator</t>
  </si>
  <si>
    <t>Imation 3.5" DS/HD IBM Formatted Diskettes, 10/Pack</t>
  </si>
  <si>
    <t>Joanne Church</t>
  </si>
  <si>
    <t>Hand-Finished Solid Wood Document Frame</t>
  </si>
  <si>
    <t>Josephine Rao</t>
  </si>
  <si>
    <t>Wilson Jones Ledger-Size, Piano-Hinge Binder, 2", Blue</t>
  </si>
  <si>
    <t>Harold Albright</t>
  </si>
  <si>
    <t>Pauline Denton</t>
  </si>
  <si>
    <t>Safco Contoured Stacking Chairs</t>
  </si>
  <si>
    <t>Canon PC-428 Personal Copier</t>
  </si>
  <si>
    <t>Dana Sharpe</t>
  </si>
  <si>
    <t>Herbert Beard</t>
  </si>
  <si>
    <t>Fellowes High-Stak® Drawer Files</t>
  </si>
  <si>
    <t>Cindy Harvey</t>
  </si>
  <si>
    <t>Sherri McIntosh</t>
  </si>
  <si>
    <t>Avery 507</t>
  </si>
  <si>
    <t>Chris Pritchard</t>
  </si>
  <si>
    <t>Deflect-o Glass Clear Studded Chair Mats</t>
  </si>
  <si>
    <t>Teresa Hill</t>
  </si>
  <si>
    <t>Keith Marsh</t>
  </si>
  <si>
    <t>Adam Saunders Gray</t>
  </si>
  <si>
    <t>Acco Pressboard Covers with Storage Hooks, 14 7/8" x 11", Light Blue</t>
  </si>
  <si>
    <t>Marion Lindsey</t>
  </si>
  <si>
    <t>Denise McIntosh</t>
  </si>
  <si>
    <t>Accessory24</t>
  </si>
  <si>
    <t>Marie Bass</t>
  </si>
  <si>
    <t>Perma STOR-ALL™ Hanging File Box, 13 1/8"W x 12 1/4"D x 10 1/2"H</t>
  </si>
  <si>
    <t>Fluorescent Highlighters by Dixon</t>
  </si>
  <si>
    <t>Edward Bynum</t>
  </si>
  <si>
    <t>IBM 80 Minute CD-R Spindle, 50/Pack</t>
  </si>
  <si>
    <t>Vivian Goldstein</t>
  </si>
  <si>
    <t>Staples Metal Binder Clips</t>
  </si>
  <si>
    <t>Jackie Burke</t>
  </si>
  <si>
    <t>Advantus Panel Wall Certificate Holder - 8.5x11</t>
  </si>
  <si>
    <t>Janet McCullough</t>
  </si>
  <si>
    <t>LX 677</t>
  </si>
  <si>
    <t>Vivian Clarke</t>
  </si>
  <si>
    <t>Aaron Dillon</t>
  </si>
  <si>
    <t>Avery 491</t>
  </si>
  <si>
    <t>Avery White Multi-Purpose Labels</t>
  </si>
  <si>
    <t>Marguerite Yu</t>
  </si>
  <si>
    <t>Epson C62 Color Inkjet Printer</t>
  </si>
  <si>
    <t>Arlene Gibbons</t>
  </si>
  <si>
    <t>Nu-Dell Leatherette Frames</t>
  </si>
  <si>
    <t>Kristina Collier</t>
  </si>
  <si>
    <t>Xerox 1894</t>
  </si>
  <si>
    <t>Earl Roy</t>
  </si>
  <si>
    <t>Mead 1st Gear 2" Zipper Binder, Asst. Colors</t>
  </si>
  <si>
    <t>Advantus Push Pins, Aluminum Head</t>
  </si>
  <si>
    <t>Chris Ford</t>
  </si>
  <si>
    <t>Xerox 1947</t>
  </si>
  <si>
    <t>James Hunter</t>
  </si>
  <si>
    <t>Patsy Harmon</t>
  </si>
  <si>
    <t>Presstex Flexible Ring Binders</t>
  </si>
  <si>
    <t>Joe D Dean</t>
  </si>
  <si>
    <t>Earl Buck</t>
  </si>
  <si>
    <t>Acco Smartsocket® Color-Coded Six-Outlet AC Adapter Model Surge Protectors</t>
  </si>
  <si>
    <t>Jeanne Walker</t>
  </si>
  <si>
    <t>Christina Hanna</t>
  </si>
  <si>
    <t>Eldon Pizzaz™ Desk Accessories</t>
  </si>
  <si>
    <t>George McLamb</t>
  </si>
  <si>
    <t>X-Rack™ File for Hanging Folders</t>
  </si>
  <si>
    <t>Jean Khan</t>
  </si>
  <si>
    <t>Hazel Jones</t>
  </si>
  <si>
    <t>Wirebound Message Forms, Four 2 3/4 x 5 Forms per Page, Pink Paper</t>
  </si>
  <si>
    <t>Carolyn Greer</t>
  </si>
  <si>
    <t>Recycled Eldon Regeneration Jumbo File</t>
  </si>
  <si>
    <t>Wesley Tate</t>
  </si>
  <si>
    <t>Crystal Floyd</t>
  </si>
  <si>
    <t>Charles Ward</t>
  </si>
  <si>
    <t>g520</t>
  </si>
  <si>
    <t>Marc Ray</t>
  </si>
  <si>
    <t>Avery Hi-Liter® Fluorescent Desk Style Markers</t>
  </si>
  <si>
    <t>Pamela Wiley</t>
  </si>
  <si>
    <t>Maxell DVD-RAM Discs</t>
  </si>
  <si>
    <t>Betsy Gibson</t>
  </si>
  <si>
    <t>Rebecca Lindsey</t>
  </si>
  <si>
    <t>*Staples* Highlighting Markers</t>
  </si>
  <si>
    <t>Brooke Lancaster</t>
  </si>
  <si>
    <t>Robyn Zhou</t>
  </si>
  <si>
    <t>#10- 4 1/8" x 9 1/2" Recycled Envelopes</t>
  </si>
  <si>
    <t>Gregory Crane</t>
  </si>
  <si>
    <t>Stacy Gould</t>
  </si>
  <si>
    <t>Kerry Green</t>
  </si>
  <si>
    <t>Frances Jackson</t>
  </si>
  <si>
    <t>Global Leather and Oak Executive Chair, Black</t>
  </si>
  <si>
    <t>Tennsco Lockers, Sand</t>
  </si>
  <si>
    <t>Jean Weiss Diaz</t>
  </si>
  <si>
    <t>Kyle Kaufman</t>
  </si>
  <si>
    <t>Rodney Field</t>
  </si>
  <si>
    <t>Kensington 7 Outlet MasterPiece Power Center</t>
  </si>
  <si>
    <t>Howard Miller 13" Diameter Goldtone Round Wall Clock</t>
  </si>
  <si>
    <t>Veronica Peck</t>
  </si>
  <si>
    <t>Lifetime Advantage™ Folding Chairs, 4/Carton</t>
  </si>
  <si>
    <t>Steve Raynor</t>
  </si>
  <si>
    <t>Norman Adams</t>
  </si>
  <si>
    <t>GBC Binding covers</t>
  </si>
  <si>
    <t>Wesley Reid</t>
  </si>
  <si>
    <t>Vicki Zhu Daniels</t>
  </si>
  <si>
    <t>Eldon Antistatic Chair Mats for Low to Medium Pile Carpets</t>
  </si>
  <si>
    <t>Danielle Daniel</t>
  </si>
  <si>
    <t>GBC DocuBind 200 Manual Binding Machine</t>
  </si>
  <si>
    <t>Tommy Ellis Ritchie</t>
  </si>
  <si>
    <t>Fellowes Mighty 8 Compact Surge Protector</t>
  </si>
  <si>
    <t>Paul Puckett</t>
  </si>
  <si>
    <t>Memorex Slim 80 Minute CD-R, 10/Pack</t>
  </si>
  <si>
    <t>Marvin MacDonald</t>
  </si>
  <si>
    <t>Recycled Desk Saver Line "While You Were Out" Book, 5 1/2" X 4"</t>
  </si>
  <si>
    <t>Michael Tanner</t>
  </si>
  <si>
    <t>Alison Stewart</t>
  </si>
  <si>
    <t>Fellowes Staxonsteel® Drawer Files</t>
  </si>
  <si>
    <t>Wayne Sutherland</t>
  </si>
  <si>
    <t>Ibico Covers for Plastic or Wire Binding Elements</t>
  </si>
  <si>
    <t>Hanging Personal Folder File</t>
  </si>
  <si>
    <t>Tennsco Double-Tier Lockers</t>
  </si>
  <si>
    <t>Don Beard</t>
  </si>
  <si>
    <t>Kate Lehman</t>
  </si>
  <si>
    <t>Gloria Jacobs</t>
  </si>
  <si>
    <t>Charlotte L Doyle</t>
  </si>
  <si>
    <t>Peel &amp; Stick Add-On Corner Pockets</t>
  </si>
  <si>
    <t>Renee Huang</t>
  </si>
  <si>
    <t>Avery 487</t>
  </si>
  <si>
    <t>Quartet Omega® Colored Chalk, 12/Pack</t>
  </si>
  <si>
    <t>StarTAC 8000</t>
  </si>
  <si>
    <t>Kay Schultz</t>
  </si>
  <si>
    <t>Joseph Dawson</t>
  </si>
  <si>
    <t>Avery Legal 4-Ring Binder</t>
  </si>
  <si>
    <t>Randall Boykin</t>
  </si>
  <si>
    <t>Xerox 1888</t>
  </si>
  <si>
    <t>Earl Watts</t>
  </si>
  <si>
    <t>Larry Hall</t>
  </si>
  <si>
    <t>Neil Parker</t>
  </si>
  <si>
    <t>Boston School Pro Electric Pencil Sharpener, 1670</t>
  </si>
  <si>
    <t>Brad Stark</t>
  </si>
  <si>
    <t>GBC DocuBind 300 Electric Binding Machine</t>
  </si>
  <si>
    <t>Jon Ayers</t>
  </si>
  <si>
    <t>Avery 508</t>
  </si>
  <si>
    <t>Nicole Reid</t>
  </si>
  <si>
    <t>John Bray</t>
  </si>
  <si>
    <t>Canon Image Class D660 Copier</t>
  </si>
  <si>
    <t>Laurence Flowers</t>
  </si>
  <si>
    <t>Portfile® Personal File Boxes</t>
  </si>
  <si>
    <t>Gary Koch</t>
  </si>
  <si>
    <t>Bretford CR4500 Series Slim Rectangular Table</t>
  </si>
  <si>
    <t>Tara Powers Underwood</t>
  </si>
  <si>
    <t>Staples Premium Bright 1-Part Blank Computer Paper</t>
  </si>
  <si>
    <t>Joan Floyd</t>
  </si>
  <si>
    <t>Staples Surge Protector 6 outlet</t>
  </si>
  <si>
    <t>Carol Wood</t>
  </si>
  <si>
    <t>Avery 482</t>
  </si>
  <si>
    <t>James Nicholson</t>
  </si>
  <si>
    <t>Euro Pro Shark Stick Mini Vacuum</t>
  </si>
  <si>
    <t>Zachary Maynard</t>
  </si>
  <si>
    <t>Hon GuestStacker Chair</t>
  </si>
  <si>
    <t>Edwin Coley</t>
  </si>
  <si>
    <t>Staples 1 Part Blank Computer Paper</t>
  </si>
  <si>
    <t>Sherry Hurley</t>
  </si>
  <si>
    <t>Fellowes Basic 104-Key Keyboard, Platinum</t>
  </si>
  <si>
    <t>Ronnie Nolan</t>
  </si>
  <si>
    <t>Lucille Buchanan</t>
  </si>
  <si>
    <t>Eldon Expressions™ Desk Accessory, Wood Photo Frame, Mahogany</t>
  </si>
  <si>
    <t>Ronald O'Neill</t>
  </si>
  <si>
    <t>Avery Durable Poly Binders</t>
  </si>
  <si>
    <t>Chad Henson</t>
  </si>
  <si>
    <t>DAX Solid Wood Frames</t>
  </si>
  <si>
    <t>Newell 329</t>
  </si>
  <si>
    <t>Frank Hess</t>
  </si>
  <si>
    <t>Alex Watkins</t>
  </si>
  <si>
    <t>Stockwell Push Pins</t>
  </si>
  <si>
    <t>Don Rogers</t>
  </si>
  <si>
    <t>Avery Reinforcements for Hole-Punch Pages</t>
  </si>
  <si>
    <t>Kathleen Huang Hall</t>
  </si>
  <si>
    <t>GBC Clear Cover, 8-1/2 x 11, unpunched, 25 covers per pack</t>
  </si>
  <si>
    <t>Acme® Preferred Stainless Steel Scissors</t>
  </si>
  <si>
    <t>Jerry Ennis</t>
  </si>
  <si>
    <t>Wayne Lutz</t>
  </si>
  <si>
    <t>TDK 4.7GB DVD-R Spindle, 15/Pack</t>
  </si>
  <si>
    <t>June Roberts</t>
  </si>
  <si>
    <t>Martin-Yale Premier Letter Opener</t>
  </si>
  <si>
    <t>Gerald Petty</t>
  </si>
  <si>
    <t>600 Series Non-Flip</t>
  </si>
  <si>
    <t>Patrick Adcock</t>
  </si>
  <si>
    <t>GBC Prepunched Paper, 19-Hole, for Binding Systems, 24-lb</t>
  </si>
  <si>
    <t>Molly Browning</t>
  </si>
  <si>
    <t>Xerox 1882</t>
  </si>
  <si>
    <t>Letter/Legal File Tote with Clear Snap-On Lid, Black Granite</t>
  </si>
  <si>
    <t>Hon 2111 Invitation™ Series Corner Table</t>
  </si>
  <si>
    <t>Aaron Day</t>
  </si>
  <si>
    <t>Trav-L-File Heavy-Duty Shuttle II, Black</t>
  </si>
  <si>
    <t>Lori Wolfe</t>
  </si>
  <si>
    <t>BOSTON® Ranger® #55 Pencil Sharpener, Black</t>
  </si>
  <si>
    <t>Gerald Raynor</t>
  </si>
  <si>
    <t>Katherine W Epstein</t>
  </si>
  <si>
    <t>Hewlett-Packard Deskjet 3820 Color Inkjet Printer</t>
  </si>
  <si>
    <t>Sidney Greenberg</t>
  </si>
  <si>
    <t>Newell 336</t>
  </si>
  <si>
    <t>3M Polarizing Task Lamp with Clamp Arm, Light Gray</t>
  </si>
  <si>
    <t>Marvin Rollins</t>
  </si>
  <si>
    <t>Eaton Premium Continuous-Feed Paper, 25% Cotton, Letter Size, White, 1000 Shts/Box</t>
  </si>
  <si>
    <t>Sam Woodward</t>
  </si>
  <si>
    <t>Tenex Contemporary Contur Chairmats for Low and Medium Pile Carpet, Computer, 39" x 49"</t>
  </si>
  <si>
    <t>Eugene Brewer Knox</t>
  </si>
  <si>
    <t>Nina Bowles</t>
  </si>
  <si>
    <t>Roy Hardison</t>
  </si>
  <si>
    <t>Belkin Premiere Surge Master II 8-outlet surge protector</t>
  </si>
  <si>
    <t>Dan Lamm</t>
  </si>
  <si>
    <t>Sony MFD2HD Formatted Diskettes, 10/Pack</t>
  </si>
  <si>
    <t>Avery 485</t>
  </si>
  <si>
    <t>i270</t>
  </si>
  <si>
    <t>Charles Cline</t>
  </si>
  <si>
    <t>Elsie Pridgen</t>
  </si>
  <si>
    <t>Telephone Message Books with Fax/Mobile Section, 4 1/4" x 6"</t>
  </si>
  <si>
    <t>Carolyn Bowling</t>
  </si>
  <si>
    <t>Imation DVD-RAM discs</t>
  </si>
  <si>
    <t>Letter Size Cart</t>
  </si>
  <si>
    <t>Mitchell Ross</t>
  </si>
  <si>
    <t>GBC DocuBind TL200 Manual Binding Machine</t>
  </si>
  <si>
    <t>Sidney Scarborough</t>
  </si>
  <si>
    <t>Jeanne Nguyen</t>
  </si>
  <si>
    <t>Esther Whitaker</t>
  </si>
  <si>
    <t>Staples Colored Interoffice Envelopes</t>
  </si>
  <si>
    <t>Electrix Fluorescent Magnifier Lamps &amp; Weighted Base</t>
  </si>
  <si>
    <t>Julie Edwards</t>
  </si>
  <si>
    <t>Eldon® 200 Class™ Desk Accessories</t>
  </si>
  <si>
    <t>Staples Copy Paper (20Lb. and 84 Bright)</t>
  </si>
  <si>
    <t>Wesley Corbett</t>
  </si>
  <si>
    <t>Lynn O'Donnell</t>
  </si>
  <si>
    <t>Larry Church</t>
  </si>
  <si>
    <t>Tennsco Industrial Shelving</t>
  </si>
  <si>
    <t>Neil Bailey</t>
  </si>
  <si>
    <t>Rhonda Schroeder</t>
  </si>
  <si>
    <t>Acme Design Line 8" Stainless Steel Bent Scissors w/Champagne Handles, 3-1/8" Cut</t>
  </si>
  <si>
    <t>Melinda Thornton</t>
  </si>
  <si>
    <t>#10 White Business Envelopes,4 1/8 x 9 1/2</t>
  </si>
  <si>
    <t>Holly Osborne</t>
  </si>
  <si>
    <t>Fellowes Personal Hanging Folder Files, Navy</t>
  </si>
  <si>
    <t>Joseph Hurst</t>
  </si>
  <si>
    <t>Ibico Presentation Index for Binding Systems</t>
  </si>
  <si>
    <t>Xerox 207</t>
  </si>
  <si>
    <t>Sandra Berry</t>
  </si>
  <si>
    <t>Lillian Day</t>
  </si>
  <si>
    <t>Dennis Bowen</t>
  </si>
  <si>
    <t>Avery Premier Heavy-Duty Binder with Round Locking Rings</t>
  </si>
  <si>
    <t>Sharon Long</t>
  </si>
  <si>
    <t>Regina Langley</t>
  </si>
  <si>
    <t>Hunt BOSTON® Vista® Battery-Operated Pencil Sharpener, Black</t>
  </si>
  <si>
    <t>Rosemary Stark</t>
  </si>
  <si>
    <t>TI 36X Solar Scientific Calculator</t>
  </si>
  <si>
    <t>Kathy Shah</t>
  </si>
  <si>
    <t>Russell W Melton</t>
  </si>
  <si>
    <t>Jennifer Zimmerman</t>
  </si>
  <si>
    <t>Eldon Simplefile® Box Office®</t>
  </si>
  <si>
    <t>Constance Flowers</t>
  </si>
  <si>
    <t>US Robotics 56K V.92 Internal PCI Faxmodem</t>
  </si>
  <si>
    <t>Linda Blake</t>
  </si>
  <si>
    <t>Juanita Ballard</t>
  </si>
  <si>
    <t>Super Decoflex Portable Personal File</t>
  </si>
  <si>
    <t>Carrie Lewis</t>
  </si>
  <si>
    <t>Kerry Wilkerson</t>
  </si>
  <si>
    <t>Nina Horne Kelly</t>
  </si>
  <si>
    <t>Xerox 197</t>
  </si>
  <si>
    <t>Christopher Meadows</t>
  </si>
  <si>
    <t>Eric West</t>
  </si>
  <si>
    <t>Danielle Myers</t>
  </si>
  <si>
    <t>Advantus Employee of the Month Certificate Frame, 11 x 13-1/2</t>
  </si>
  <si>
    <t>Newell 308</t>
  </si>
  <si>
    <t>Dean Solomon</t>
  </si>
  <si>
    <t>Xerox 1880</t>
  </si>
  <si>
    <t>Edna Pierce</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</si>
  <si>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</si>
  <si>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</si>
  <si>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</si>
  <si>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</si>
  <si>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</si>
  <si>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</si>
  <si>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</si>
  <si>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Sherri P Stephens</t>
  </si>
  <si>
    <t>Nelson Hong</t>
  </si>
  <si>
    <t>AT&amp;T Black Trimline Phone, Model 210</t>
  </si>
  <si>
    <t>600 Series Flip</t>
  </si>
  <si>
    <t>Michele Bradshaw</t>
  </si>
  <si>
    <t>12-1/2 Diameter Round Wall Clock</t>
  </si>
  <si>
    <t>Regeneration Desk Collection</t>
  </si>
  <si>
    <t>Ralph Woods Scott</t>
  </si>
  <si>
    <t>Avery Binding System Hidden Tab™ Executive Style Index Sets</t>
  </si>
  <si>
    <t>Robert Rollins</t>
  </si>
  <si>
    <t>Jeff Spivey</t>
  </si>
  <si>
    <t>Marlene Kirk</t>
  </si>
  <si>
    <t>Charlotte Patterson</t>
  </si>
  <si>
    <t>Miriam Greenberg</t>
  </si>
  <si>
    <t>Ray Oakley</t>
  </si>
  <si>
    <t>Jackie Capps</t>
  </si>
  <si>
    <t>Master Caster Door Stop, Brown</t>
  </si>
  <si>
    <t>Lawrence Dennis</t>
  </si>
  <si>
    <t>Newell 342</t>
  </si>
  <si>
    <t>Valerie Siegel</t>
  </si>
  <si>
    <t>Derek Jernigan</t>
  </si>
  <si>
    <t>Jack Morse</t>
  </si>
  <si>
    <t>Joyce Knox</t>
  </si>
  <si>
    <t>Albert Tyson</t>
  </si>
  <si>
    <t>Micro Innovations Media Access Pro Keyboard</t>
  </si>
  <si>
    <t>Marvin Yang</t>
  </si>
  <si>
    <t>Lexmark Z54se Color Inkjet Printer</t>
  </si>
  <si>
    <t>Danielle Schneider</t>
  </si>
  <si>
    <t>Staples Battery-Operated Desktop Pencil Sharpener</t>
  </si>
  <si>
    <t>Ian Hall</t>
  </si>
  <si>
    <t>Xerox 1896</t>
  </si>
  <si>
    <t>Vanessa Boyer</t>
  </si>
  <si>
    <t>3M Polarizing Light Filter Sleeves</t>
  </si>
  <si>
    <t>Kate Peck</t>
  </si>
  <si>
    <t>Gould Plastics 9-Pocket Panel Bin, 18-3/8w x 5-1/4d x 20-1/2h, Black</t>
  </si>
  <si>
    <t>Wirebound Message Books, Four 2 3/4" x 5" Forms per Page, 600 Sets per Book</t>
  </si>
  <si>
    <t>Vincent Hale</t>
  </si>
  <si>
    <t>Newell 315</t>
  </si>
  <si>
    <t>Bush Westfield Collection Bookcases, Dark Cherry Finish, Fully Assembled</t>
  </si>
  <si>
    <t>Stacey Lucas</t>
  </si>
  <si>
    <t>Suzanne Cochran</t>
  </si>
  <si>
    <t>Self-Adhesive Ring Binder Labels</t>
  </si>
  <si>
    <t>Dwight Albright Huffman</t>
  </si>
  <si>
    <t>Herbert Williamson</t>
  </si>
  <si>
    <t>Clifford Webb</t>
  </si>
  <si>
    <t>Michelle Steele</t>
  </si>
  <si>
    <t>Joy Kaplan McNeill</t>
  </si>
  <si>
    <t>Erika Morgan</t>
  </si>
  <si>
    <t>Gina B Hess</t>
  </si>
  <si>
    <t>Roberta Daniel</t>
  </si>
  <si>
    <t>Lisa Kim</t>
  </si>
  <si>
    <t>Tyvek® Side-Opening Peel &amp; Seel® Expanding Envelopes</t>
  </si>
  <si>
    <t>Xerox 1991</t>
  </si>
  <si>
    <t>Martin Kirk</t>
  </si>
  <si>
    <t>Anita Kent</t>
  </si>
  <si>
    <t>Jacob Hirsch</t>
  </si>
  <si>
    <t>Epson LQ-870 Dot Matrix Printer</t>
  </si>
  <si>
    <t>Oscar Bowers</t>
  </si>
  <si>
    <t>Space Solutions™ Industrial Galvanized Steel Shelving.</t>
  </si>
  <si>
    <t>Gretchen Levine</t>
  </si>
  <si>
    <t>Chromcraft 48" x 96" Racetrack Double Pedestal Table</t>
  </si>
  <si>
    <t>Melanie Burgess</t>
  </si>
  <si>
    <t>Maureen Herbert Hood</t>
  </si>
  <si>
    <t>Quality Park Security Envelopes</t>
  </si>
  <si>
    <t>Penny Tuttle</t>
  </si>
  <si>
    <t>Ibico EB-19 Dual Function Manual Binding System</t>
  </si>
  <si>
    <t>Amy Hall</t>
  </si>
  <si>
    <t>Sean Stephenson</t>
  </si>
  <si>
    <t>Marcia Feldman</t>
  </si>
  <si>
    <t>TI 30X Scientific Calculator</t>
  </si>
  <si>
    <t>Tracy Buckley</t>
  </si>
  <si>
    <t>Executive Impressions 13-1/2" Indoor/Outdoor Wall Clock</t>
  </si>
  <si>
    <t>Executive Impressions 14" Contract Wall Clock</t>
  </si>
  <si>
    <t>Hannah Tyson</t>
  </si>
  <si>
    <t>Avery® 3 1/2" Diskette Storage Pages, 10/Pack</t>
  </si>
  <si>
    <t>Nathan Jenkins</t>
  </si>
  <si>
    <t>Earl Alston</t>
  </si>
  <si>
    <t>Gregory R Snow</t>
  </si>
  <si>
    <t>Ibico EPK-21 Electric Binding System</t>
  </si>
  <si>
    <t>William Crawford</t>
  </si>
  <si>
    <t>Scott Moore</t>
  </si>
  <si>
    <t>Office Star - Ergonomic Mid Back Chair with 2-Way Adjustable Arms</t>
  </si>
  <si>
    <t>Diana Coble Hubbard</t>
  </si>
  <si>
    <t>Belkin F9M820V08 8 Outlet Surge</t>
  </si>
  <si>
    <t>Bravo II™ Megaboss® 12-Amp Hard Body Upright, Replacement Belts, 2 Belts per Pack</t>
  </si>
  <si>
    <t>Rubbermaid ClusterMat Chairmats, Mat Size- 66" x 60", Lip 20" x 11" -90 Degree Angle</t>
  </si>
  <si>
    <t>Franklin Spencer</t>
  </si>
  <si>
    <t>Eileen McDonald</t>
  </si>
  <si>
    <t>Honeywell Quietcare HEPA Air Cleaner</t>
  </si>
  <si>
    <t>Teresa Wallace</t>
  </si>
  <si>
    <t>Dana Waller</t>
  </si>
  <si>
    <t>Bush Advantage Collection® Racetrack Conference Table</t>
  </si>
  <si>
    <t>Leslie Shannon</t>
  </si>
  <si>
    <t>Xerox 1986</t>
  </si>
  <si>
    <t>Justin Frank</t>
  </si>
  <si>
    <t>Ted Crowder</t>
  </si>
  <si>
    <t>Vickie Martinez</t>
  </si>
  <si>
    <t>Belkin ErgoBoard™ Keyboard</t>
  </si>
  <si>
    <t>Bonnie Matthews Rowland</t>
  </si>
  <si>
    <t>Career Cubicle Clock, 8 1/4", Black</t>
  </si>
  <si>
    <t>Hammermill Color Copier Paper (28Lb. and 96 Bright)</t>
  </si>
  <si>
    <t>Sean Burton</t>
  </si>
  <si>
    <t>Carolyn Hoffman</t>
  </si>
  <si>
    <t>Marsha Roy</t>
  </si>
  <si>
    <t>Priscilla Brandon</t>
  </si>
  <si>
    <t>Robert Brantley</t>
  </si>
  <si>
    <t>Kensington 6 Outlet Guardian Standard Surge Protector</t>
  </si>
  <si>
    <t>Sherri F Vogel</t>
  </si>
  <si>
    <t>Marianne Weiner Ennis</t>
  </si>
  <si>
    <t>Lynne Wilcox</t>
  </si>
  <si>
    <t>Lynda Rosenthal</t>
  </si>
  <si>
    <t>Eldon Jumbo ProFile™ Portable File Boxes Graphite/Black</t>
  </si>
  <si>
    <t>Anna Burgess</t>
  </si>
  <si>
    <t>36X48 HARDFLOOR CHAIRMAT</t>
  </si>
  <si>
    <t>David Weaver</t>
  </si>
  <si>
    <t>White Dual Perf Computer Printout Paper, 2700 Sheets, 1 Part, Heavyweight, 20 lbs., 14 7/8 x 11</t>
  </si>
  <si>
    <t>Sanford Pocket Accent® Highlighters</t>
  </si>
  <si>
    <t>Paula Hubbard</t>
  </si>
  <si>
    <t>Xerox 1938</t>
  </si>
  <si>
    <t>Harriet Bowman</t>
  </si>
  <si>
    <t>GBC Standard Therm-A-Bind Covers</t>
  </si>
  <si>
    <t>Judy Frazier</t>
  </si>
  <si>
    <t>James Dickinson Ball</t>
  </si>
  <si>
    <t>Cynthia Khan</t>
  </si>
  <si>
    <t>Xerox 1950</t>
  </si>
  <si>
    <t>Wayne Bean</t>
  </si>
  <si>
    <t>Cathy Simon</t>
  </si>
  <si>
    <t>Xerox 220</t>
  </si>
  <si>
    <t>Erika Jordan</t>
  </si>
  <si>
    <t>O'Sullivan Living Dimensions 2-Shelf Bookcases</t>
  </si>
  <si>
    <t>Lindsay O'Connell</t>
  </si>
  <si>
    <t>Canon BP1200DH 12-Digit Bubble Jet Printing Calculator</t>
  </si>
  <si>
    <t>Jon Ward</t>
  </si>
  <si>
    <t>Revere Boxed Rubber Bands by Revere</t>
  </si>
  <si>
    <t>Lynda Herman</t>
  </si>
  <si>
    <t>Peter Adams</t>
  </si>
  <si>
    <t>Jay Simon</t>
  </si>
  <si>
    <t>Eileen Schwartz</t>
  </si>
  <si>
    <t>Xerox 199</t>
  </si>
  <si>
    <t>Bretford Rectangular Conference Table Tops</t>
  </si>
  <si>
    <t>Kenneth Pollock</t>
  </si>
  <si>
    <t>Newell 326</t>
  </si>
  <si>
    <t>Francis Kendall</t>
  </si>
  <si>
    <t>Louise Webster Sharma</t>
  </si>
  <si>
    <t>Nathan Newton</t>
  </si>
  <si>
    <t>Lumber Crayons</t>
  </si>
  <si>
    <t>Marianne Carey</t>
  </si>
  <si>
    <t>Atlantic Metals Mobile 2-Shelf Bookcases, Custom Colors</t>
  </si>
  <si>
    <t>Alfred Singh</t>
  </si>
  <si>
    <t>Todd D Norris</t>
  </si>
  <si>
    <t>Claudia Webb</t>
  </si>
  <si>
    <t>Elsie Boykin</t>
  </si>
  <si>
    <t>Kelly Collins</t>
  </si>
  <si>
    <t>Victor Cherry</t>
  </si>
  <si>
    <t>Imation 5.2GB DVD-RAM</t>
  </si>
  <si>
    <t>Avery 481</t>
  </si>
  <si>
    <t>Malcolm S Lanier</t>
  </si>
  <si>
    <t>Speediset Carbonless Redi-Letter® 7" x 8 1/2"</t>
  </si>
  <si>
    <t>Ultra Door Pull Handle</t>
  </si>
  <si>
    <t>Xerox 1920</t>
  </si>
  <si>
    <t>Evan Kelley</t>
  </si>
  <si>
    <t>Matthew Conway</t>
  </si>
  <si>
    <t>Binder Clips by OIC</t>
  </si>
  <si>
    <t>Annie Odom</t>
  </si>
  <si>
    <t>Fellowes Superior 10 Outlet Split Surge Protector</t>
  </si>
  <si>
    <t>Hewlett Packard LaserJet 3310 Copier</t>
  </si>
  <si>
    <t>Unpadded Memo Slips</t>
  </si>
  <si>
    <t>Vernon Hirsch Singleton</t>
  </si>
  <si>
    <t>Patsy Shea</t>
  </si>
  <si>
    <t>Tracy Dyer</t>
  </si>
  <si>
    <t>Ultra Commercial Grade Dual Valve Door Closer</t>
  </si>
  <si>
    <t>Nathan Fox</t>
  </si>
  <si>
    <t>Leigh Burnette Hurley</t>
  </si>
  <si>
    <t>Xerox 1994</t>
  </si>
  <si>
    <t>Alfred Barber</t>
  </si>
  <si>
    <t>Paige Mason</t>
  </si>
  <si>
    <t>Sanford Liquid Accent Highlighters</t>
  </si>
  <si>
    <t>*Staples* Packaging Labels</t>
  </si>
  <si>
    <t>Jeffrey Lloyd</t>
  </si>
  <si>
    <t>Bevis Steel Folding Chairs</t>
  </si>
  <si>
    <t>Jack Hatcher</t>
  </si>
  <si>
    <t>Hon Pagoda™ Stacking Chairs</t>
  </si>
  <si>
    <t>StarTAC 6500</t>
  </si>
  <si>
    <t>Carolyn Fisher</t>
  </si>
  <si>
    <t>Lexmark Z25 Color Inkjet Printer</t>
  </si>
  <si>
    <t>Paige Powers</t>
  </si>
  <si>
    <t>Joyce Kern</t>
  </si>
  <si>
    <t>Xerox 1974</t>
  </si>
  <si>
    <t>Mary Hewitt</t>
  </si>
  <si>
    <t>Bush Mission Pointe Library</t>
  </si>
  <si>
    <t>Philip Hawkins</t>
  </si>
  <si>
    <t>Melvin Kendall</t>
  </si>
  <si>
    <t>SouthWestern Bell FA970 Digital Answering Machine with Time/Day Stamp</t>
  </si>
  <si>
    <t>Crystal Crabtree</t>
  </si>
  <si>
    <t>Jon Kendall</t>
  </si>
  <si>
    <t>Molly Webster</t>
  </si>
  <si>
    <t>Boston 16801 Nautilus™ Battery Pencil Sharpener</t>
  </si>
  <si>
    <t>Multi-Use Personal File Cart and Caster Set, Three Stacking Bins</t>
  </si>
  <si>
    <t>Lester Sawyer</t>
  </si>
  <si>
    <t>Kerry Hardy</t>
  </si>
  <si>
    <t>Courtney Boyd</t>
  </si>
  <si>
    <t>Melinda Rogers</t>
  </si>
  <si>
    <t>Hon Deluxe Fabric Upholstered Stacking Chairs, Rounded Back</t>
  </si>
  <si>
    <t>Binder Posts</t>
  </si>
  <si>
    <t>Tom Hoyle Honeycutt</t>
  </si>
  <si>
    <t>Eldon Cleatmat® Chair Mats for Medium Pile Carpets</t>
  </si>
  <si>
    <t>Wesley Field</t>
  </si>
  <si>
    <t>Xerox 1979</t>
  </si>
  <si>
    <t>Brenda Jain</t>
  </si>
  <si>
    <t>Hon Non-Folding Utility Tables</t>
  </si>
  <si>
    <t>Harry Sellers</t>
  </si>
  <si>
    <t>Acco PRESSTEX® Data Binder with Storage Hooks, Dark Blue, 9 1/2" X 11"</t>
  </si>
  <si>
    <t>Melanie Knight</t>
  </si>
  <si>
    <t>Newell 339</t>
  </si>
  <si>
    <t>Judy Hall</t>
  </si>
  <si>
    <t>Sheryl Reese</t>
  </si>
  <si>
    <t>Joanne Spivey</t>
  </si>
  <si>
    <t>Brown Kraft Recycled Envelopes</t>
  </si>
  <si>
    <t>Frank Cross</t>
  </si>
  <si>
    <t>Marvin Patrick</t>
  </si>
  <si>
    <t>Stanley Bostitch Contemporary Electric Pencil Sharpeners</t>
  </si>
  <si>
    <t>Donald Melton</t>
  </si>
  <si>
    <t>Gene Heath Cross</t>
  </si>
  <si>
    <t>Fellowes Strictly Business® Drawer File, Letter/Legal Size</t>
  </si>
  <si>
    <t>Karen O'Donnell</t>
  </si>
  <si>
    <t>Gyration Ultra Cordless Optical Suite</t>
  </si>
  <si>
    <t>Lester Woodward Maynard</t>
  </si>
  <si>
    <t>Boston 1799 Powerhouse™ Electric Pencil Sharpener</t>
  </si>
  <si>
    <t>David Hoyle</t>
  </si>
  <si>
    <t>Tensor Computer Mounted Lamp</t>
  </si>
  <si>
    <t>Laurie Howe</t>
  </si>
  <si>
    <t>Eddie Walker</t>
  </si>
  <si>
    <t>Oscar Ford</t>
  </si>
  <si>
    <t>Bobby Powell</t>
  </si>
  <si>
    <t>Sharon Thomas</t>
  </si>
  <si>
    <t>Anita Hahn</t>
  </si>
  <si>
    <t>Safco Industrial Wire Shelving</t>
  </si>
  <si>
    <t>Stacy Chang</t>
  </si>
  <si>
    <t>Christopher High</t>
  </si>
  <si>
    <t>Clara Kaplan</t>
  </si>
  <si>
    <t>Jennifer Stanton</t>
  </si>
  <si>
    <t>Sean McKenna</t>
  </si>
  <si>
    <t>Office Star Flex Back Scooter Chair with Aluminum Finish Frame</t>
  </si>
  <si>
    <t>Maurice Kelly</t>
  </si>
  <si>
    <t>Alvin Hoover</t>
  </si>
  <si>
    <t>Jeff Meadows</t>
  </si>
  <si>
    <t>Xerox 1917</t>
  </si>
  <si>
    <t>Lloyd Levin</t>
  </si>
  <si>
    <t>Tripp Lite Isotel 6 Outlet Surge Protector with Fax/Modem Protection</t>
  </si>
  <si>
    <t>Novimex Turbo Task Chair</t>
  </si>
  <si>
    <t>Bernard Thompson</t>
  </si>
  <si>
    <t>HP Office Paper (20Lb. and 87 Bright)</t>
  </si>
  <si>
    <t>Nicole Pope</t>
  </si>
  <si>
    <t>Geoffrey H Wong</t>
  </si>
  <si>
    <t>Accessory15</t>
  </si>
  <si>
    <t>Helen Dickerson</t>
  </si>
  <si>
    <t>Kensington 7 Outlet MasterPiece Power Center with Fax/Phone Line Protection</t>
  </si>
  <si>
    <t>James Davenport</t>
  </si>
  <si>
    <t>Acco Four Pocket Poly Ring Binder with Label Holder, Smoke, 1"</t>
  </si>
  <si>
    <t>Brandon Beach</t>
  </si>
  <si>
    <t>Holmes Replacement Filter for HEPA Air Cleaner, Medium Room</t>
  </si>
  <si>
    <t>Carlos Adkins</t>
  </si>
  <si>
    <t>Kristine Holden</t>
  </si>
  <si>
    <t>V70</t>
  </si>
  <si>
    <t>Brett Ingram</t>
  </si>
  <si>
    <t>Acme Galleria® Hot Forged Steel Scissors with Colored Handles</t>
  </si>
  <si>
    <t>Debra Block</t>
  </si>
  <si>
    <t>Belkin 325VA UPS Surge Protector, 6'</t>
  </si>
  <si>
    <t>Marlene Harrison</t>
  </si>
  <si>
    <t>Westinghouse Floor Lamp with Metal Mesh Shade, Black</t>
  </si>
  <si>
    <t>Dennis Block Richardson</t>
  </si>
  <si>
    <t>Lucille McGee</t>
  </si>
  <si>
    <t>Monica Harvey</t>
  </si>
  <si>
    <t>Jimmy Waters</t>
  </si>
  <si>
    <t>Nancy Holden</t>
  </si>
  <si>
    <t>Arnold Floyd Blair</t>
  </si>
  <si>
    <t>Larry Langston</t>
  </si>
  <si>
    <t>Samuel Newman</t>
  </si>
  <si>
    <t>Desktop 3-Pocket Hot File®</t>
  </si>
  <si>
    <t>Ryan Herman</t>
  </si>
  <si>
    <t>Glen Robertson</t>
  </si>
  <si>
    <t>Holmes HEPA Air Purifier</t>
  </si>
  <si>
    <t>Logitech Cordless Navigator Duo</t>
  </si>
  <si>
    <t>Beth Dolan</t>
  </si>
  <si>
    <t>Global Enterprise Series Seating High-Back Swivel/Tilt Chairs</t>
  </si>
  <si>
    <t>Bevis Round Conference Table Top &amp; Single Column Base</t>
  </si>
  <si>
    <t>Joe Baldwin</t>
  </si>
  <si>
    <t>Pat Kinney</t>
  </si>
  <si>
    <t>Laurence Cummings</t>
  </si>
  <si>
    <t>Emma Buckley</t>
  </si>
  <si>
    <t>Holmes Replacement Filter for HEPA Air Cleaner, Very Large Room, HEPA Filter</t>
  </si>
  <si>
    <t>Boston 1730 StandUp Electric Pencil Sharpener</t>
  </si>
  <si>
    <t>Kara Foster</t>
  </si>
  <si>
    <t>Megan Woods</t>
  </si>
  <si>
    <t>Stephanie Hawkins</t>
  </si>
  <si>
    <t>Newell 318</t>
  </si>
  <si>
    <t>Rubber Band Ball</t>
  </si>
  <si>
    <t>Lynn Hines</t>
  </si>
  <si>
    <t>Wilson Jones DublLock® D-Ring Binders</t>
  </si>
  <si>
    <t>Gordon Boswell</t>
  </si>
  <si>
    <t>Colleen Marsh</t>
  </si>
  <si>
    <t>Global Leather Highback Executive Chair with Pneumatic Height Adjustment, Black</t>
  </si>
  <si>
    <t>Sylvia Kumar</t>
  </si>
  <si>
    <t>Faye Silver</t>
  </si>
  <si>
    <t>Kerry Beach</t>
  </si>
  <si>
    <t>T65</t>
  </si>
  <si>
    <t>Lesro Sheffield Collection Coffee Table, End Table, Center Table, Corner Table</t>
  </si>
  <si>
    <t>Patrick Lowry</t>
  </si>
  <si>
    <t>Clyde Burnett</t>
  </si>
  <si>
    <t>Emma Bloom</t>
  </si>
  <si>
    <t>Danielle Baird</t>
  </si>
  <si>
    <t>Annie Horne</t>
  </si>
  <si>
    <t>Post-it® “Important Message” Note Pad, Neon Colors, 50 Sheets/Pad</t>
  </si>
  <si>
    <t>Vincent Daniel</t>
  </si>
  <si>
    <t>Jacob Murray</t>
  </si>
  <si>
    <t>DAX Cubicle Frames - 8x10</t>
  </si>
  <si>
    <t>Mike G Hartman</t>
  </si>
  <si>
    <t>Marvin Parrott</t>
  </si>
  <si>
    <t>Debra Batchelor</t>
  </si>
  <si>
    <t>Eldon Shelf Savers™ Cubes and Bins</t>
  </si>
  <si>
    <t>Mildred Briggs</t>
  </si>
  <si>
    <t>GBC Therma-A-Bind 250T Electric Binding System</t>
  </si>
  <si>
    <t>Lisa Branch</t>
  </si>
  <si>
    <t>Geoffrey Saunders</t>
  </si>
  <si>
    <t>Janice Frye</t>
  </si>
  <si>
    <t>Jacob McNeill</t>
  </si>
  <si>
    <t>Imation Primaris 3.5" 2HD Unformatted Diskettes, 10/Pack</t>
  </si>
  <si>
    <t>Tyvek ® Top-Opening Peel &amp; Seel Envelopes, Plain White</t>
  </si>
  <si>
    <t>Debbie Dillon</t>
  </si>
  <si>
    <t>Xerox 216</t>
  </si>
  <si>
    <t>Tina Monroe</t>
  </si>
  <si>
    <t>Fellowes Binding Cases</t>
  </si>
  <si>
    <t>Beverly Roberts</t>
  </si>
  <si>
    <t>Julian F Wolfe</t>
  </si>
  <si>
    <t>Ken H Frazier</t>
  </si>
  <si>
    <t>Kyle Fink</t>
  </si>
  <si>
    <t>Sanford EarthWrite® Recycled Pencils, Medium Soft, #2</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</si>
  <si>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</si>
  <si>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</si>
  <si>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</si>
  <si>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</si>
  <si>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</si>
  <si>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</si>
  <si>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</si>
  <si>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Nicholas Wallace</t>
  </si>
  <si>
    <t>Logitech Cordless Elite Duo</t>
  </si>
  <si>
    <t>Dorothy Holt</t>
  </si>
  <si>
    <t>John Merritt</t>
  </si>
  <si>
    <t>Kimberly Reilly</t>
  </si>
  <si>
    <t>Troy Cassidy</t>
  </si>
  <si>
    <t>GBC Standard Plastic Binding Systems Combs</t>
  </si>
  <si>
    <t>Lindsay Tate</t>
  </si>
  <si>
    <t>Debra P May</t>
  </si>
  <si>
    <t>Judith Shepherd</t>
  </si>
  <si>
    <t>Kenneth Capps</t>
  </si>
  <si>
    <t>Natalie Aldridge</t>
  </si>
  <si>
    <t>Danny Richmond</t>
  </si>
  <si>
    <t>Binney &amp; Smith inkTank™ Erasable Pocket Highlighter, Chisel Tip, Yellow</t>
  </si>
  <si>
    <t>Melanie Morrow</t>
  </si>
  <si>
    <t>Tonya Miller</t>
  </si>
  <si>
    <t>Newell 31</t>
  </si>
  <si>
    <t>Donna Braun</t>
  </si>
  <si>
    <t>Joan Beach</t>
  </si>
  <si>
    <t>Deflect-o RollaMat Studded, Beveled Mat for Medium Pile Carpeting</t>
  </si>
  <si>
    <t>Yvonne Collier</t>
  </si>
  <si>
    <t>GBC Twin Loop™ Wire Binding Elements, 9/16" Spine, Black</t>
  </si>
  <si>
    <t>Troy Casey</t>
  </si>
  <si>
    <t>Xerox 227</t>
  </si>
  <si>
    <t>Lucille Gibbons</t>
  </si>
  <si>
    <t>Peel-Off® China Markers</t>
  </si>
  <si>
    <t>Joe George</t>
  </si>
  <si>
    <t>Hon Rectangular Conference Tables</t>
  </si>
  <si>
    <t>GBC Standard Plastic Binding Systems' Combs</t>
  </si>
  <si>
    <t>Gilbert Godfrey</t>
  </si>
  <si>
    <t>Nu-Form 106-Key Ergonomic Keyboard w/ Touchpad</t>
  </si>
  <si>
    <t>Xerox 1989</t>
  </si>
  <si>
    <t>Rhonda Stein</t>
  </si>
  <si>
    <t>Ricky Sanders</t>
  </si>
  <si>
    <t>Kelly Sawyer</t>
  </si>
  <si>
    <t>Rhonda Bryant</t>
  </si>
  <si>
    <t>Fellowes Recycled Storage Drawers</t>
  </si>
  <si>
    <t>Jack Horn</t>
  </si>
  <si>
    <t>Michelle Bryant Phillips</t>
  </si>
  <si>
    <t>Gordon Walker</t>
  </si>
  <si>
    <t>Boston Model 1800 Electric Pencil Sharpener, Gray</t>
  </si>
  <si>
    <t>Craig Liu</t>
  </si>
  <si>
    <t>Pauline Finch</t>
  </si>
  <si>
    <t>TDK 4.7GB DVD-R</t>
  </si>
  <si>
    <t>Sean N Boyer</t>
  </si>
  <si>
    <t>Maria Block</t>
  </si>
  <si>
    <t>Arlene Long</t>
  </si>
  <si>
    <t>Geoffrey Koch</t>
  </si>
  <si>
    <t>Kevin Smith</t>
  </si>
  <si>
    <t>Toni Owens Poe</t>
  </si>
  <si>
    <t>Alfred Harmon</t>
  </si>
  <si>
    <t>Xerox 1984</t>
  </si>
  <si>
    <t>Jeanette Davies</t>
  </si>
  <si>
    <t>Pauline Brooks</t>
  </si>
  <si>
    <t>Sidney Larson</t>
  </si>
  <si>
    <t>Xerox 1951</t>
  </si>
  <si>
    <t>Frances Holt</t>
  </si>
  <si>
    <t>Xerox 1905</t>
  </si>
  <si>
    <t>Leo E Underwood</t>
  </si>
  <si>
    <t>Sandy Mueller</t>
  </si>
  <si>
    <t>Shawn Meyer</t>
  </si>
  <si>
    <t>Harriet Wooten</t>
  </si>
  <si>
    <t>Derek Sweeney</t>
  </si>
  <si>
    <t>Gretchen Orr</t>
  </si>
  <si>
    <t>Janet Zhang</t>
  </si>
  <si>
    <t>Rick Houston</t>
  </si>
  <si>
    <t>Mitchell Goldberg</t>
  </si>
  <si>
    <t>Max Hubbard</t>
  </si>
  <si>
    <t>Helen Ferguson</t>
  </si>
  <si>
    <t>Josephine Dalton</t>
  </si>
  <si>
    <t>Artistic Insta-Plaque</t>
  </si>
  <si>
    <t>Rick Ellis</t>
  </si>
  <si>
    <t>Edna Freeman</t>
  </si>
  <si>
    <t>Wayne Bass</t>
  </si>
  <si>
    <t>Accessory31</t>
  </si>
  <si>
    <t>Boston KS Multi-Size Manual Pencil Sharpener</t>
  </si>
  <si>
    <t>Dixon Ticonderoga® Erasable Colored Pencil Set, 12-Color</t>
  </si>
  <si>
    <t>Martha Bowers</t>
  </si>
  <si>
    <t>Joan Bowers</t>
  </si>
  <si>
    <t>Virginia McNeill</t>
  </si>
  <si>
    <t>GBC ProClick Spines for 32-Hole Punch</t>
  </si>
  <si>
    <t>Karl Knowles</t>
  </si>
  <si>
    <t>Laurie Moon</t>
  </si>
  <si>
    <t>Aluminum Document Frame</t>
  </si>
  <si>
    <t>Karen Warren</t>
  </si>
  <si>
    <t>Yvonne Stephens</t>
  </si>
  <si>
    <t>DAX Copper Panel Document Frame, 5 x 7 Size</t>
  </si>
  <si>
    <t>Deflect-O® Glasstique™ Clear Desk Accessories</t>
  </si>
  <si>
    <t>Rosemary O'Brien</t>
  </si>
  <si>
    <t>Kent Gill</t>
  </si>
  <si>
    <t>Balt Solid Wood Rectangular Table</t>
  </si>
  <si>
    <t>Marshall Sutherland</t>
  </si>
  <si>
    <t>Wendy Pridgen Pearce</t>
  </si>
  <si>
    <t>Okidata ML520 Series Dot Matrix Printers</t>
  </si>
  <si>
    <t>TOPS Voice Message Log Book, Flash Format</t>
  </si>
  <si>
    <t>Seth Matthews</t>
  </si>
  <si>
    <t>Eugene H Walsh</t>
  </si>
  <si>
    <t>Xerox 20</t>
  </si>
  <si>
    <t>Anne Schultz</t>
  </si>
  <si>
    <t>Malcolm French</t>
  </si>
  <si>
    <t>Acme Kleencut® Forged Steel Scissors</t>
  </si>
  <si>
    <t>Penny Leach</t>
  </si>
  <si>
    <t>Gina Curry</t>
  </si>
  <si>
    <t>Tommy Lutz</t>
  </si>
  <si>
    <t>Anthony Stanley</t>
  </si>
  <si>
    <t>Eureka The Boss® Cordless Rechargeable Stick Vac</t>
  </si>
  <si>
    <t>Laurence Hull</t>
  </si>
  <si>
    <t>Gerald Crabtree</t>
  </si>
  <si>
    <t>Amy Hamrick Melvin</t>
  </si>
  <si>
    <t>Security-Tint Envelopes</t>
  </si>
  <si>
    <t>Brandon E Shepherd</t>
  </si>
  <si>
    <t>Phyllis Little</t>
  </si>
  <si>
    <t>Robyn Hayes</t>
  </si>
  <si>
    <t>Sanford 52201 APSCO Electric Pencil Sharpener</t>
  </si>
  <si>
    <t>Lillian Fischer</t>
  </si>
  <si>
    <t>Avery Trapezoid Extra Heavy Duty 4" Binders</t>
  </si>
  <si>
    <t>Danielle P Rao</t>
  </si>
  <si>
    <t>Betsy Puckett</t>
  </si>
  <si>
    <t>i1000</t>
  </si>
  <si>
    <t>Alicia Wood Shah</t>
  </si>
  <si>
    <t>Marianne Connor</t>
  </si>
  <si>
    <t>Teresa Bishop</t>
  </si>
  <si>
    <t>Eldon Radial Chair Mat for Low to Medium Pile Carpets</t>
  </si>
  <si>
    <t>Leo J Olson</t>
  </si>
  <si>
    <t>Joanne Chu</t>
  </si>
  <si>
    <t>Brenda Ross</t>
  </si>
  <si>
    <t>Leo Kane</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</si>
  <si>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</si>
  <si>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</si>
  <si>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</si>
  <si>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</si>
  <si>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</si>
  <si>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</si>
  <si>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</si>
  <si>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</si>
  <si>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</si>
  <si>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Xerox 1962</t>
  </si>
  <si>
    <t>Staples Vinyl Coated Paper Clips</t>
  </si>
  <si>
    <t>Yvonne Mann</t>
  </si>
  <si>
    <t>Model L Table or Wall-Mount Pencil Sharpener</t>
  </si>
  <si>
    <t>Lloyd Fuller</t>
  </si>
  <si>
    <t>Geoffrey Rivera</t>
  </si>
  <si>
    <t>Deflect-o EconoMat Studded, No Bevel Mat for Low Pile Carpeting</t>
  </si>
  <si>
    <t>Edna Michael</t>
  </si>
  <si>
    <t>DAX Value U-Channel Document Frames, Easel Back</t>
  </si>
  <si>
    <t>Kathryn Wolfe</t>
  </si>
  <si>
    <t>GBC Plastic Binding Combs</t>
  </si>
  <si>
    <t>Marlene Gray</t>
  </si>
  <si>
    <t>Avery 496</t>
  </si>
  <si>
    <t>Lloyd Cannon</t>
  </si>
  <si>
    <t>Sally Dunn</t>
  </si>
  <si>
    <t>Ricky W Clements</t>
  </si>
  <si>
    <t>Marcia Greenberg</t>
  </si>
  <si>
    <t>Cardinal Holdit Business Card Pockets</t>
  </si>
  <si>
    <t>Hon Metal Bookcases, Black</t>
  </si>
  <si>
    <t>Juan Gold</t>
  </si>
  <si>
    <t>Tenex Personal Project File with Scoop Front Design, Black</t>
  </si>
  <si>
    <t>Stanley Steele</t>
  </si>
  <si>
    <t>Lynda Banks</t>
  </si>
  <si>
    <t>Avery 492</t>
  </si>
  <si>
    <t>Becky Farmer</t>
  </si>
  <si>
    <t>Caroline Stone</t>
  </si>
  <si>
    <t>Memo Book, 100 Message Capacity, 5 3/8” x 11”</t>
  </si>
  <si>
    <t>Donna Block</t>
  </si>
  <si>
    <t>Erika Clapp</t>
  </si>
  <si>
    <t>Katharine Hudson</t>
  </si>
  <si>
    <t>Penny O Caldwell</t>
  </si>
  <si>
    <t>Rachel Bates</t>
  </si>
  <si>
    <t>Sherri Kramer</t>
  </si>
  <si>
    <t>Imation Neon 80 Minute CD-R Spindle, 50/Pack</t>
  </si>
  <si>
    <t>Megan York</t>
  </si>
  <si>
    <t>Arnold Gay</t>
  </si>
  <si>
    <t>Bush Cubix Collection Bookcases, Fully Assembled</t>
  </si>
  <si>
    <t>Brian Grady</t>
  </si>
  <si>
    <t>Eldon® Expressions™ Wood and Plastic Desk Accessories, Oak</t>
  </si>
  <si>
    <t>Allen Nash</t>
  </si>
  <si>
    <t>Evan Adkins</t>
  </si>
  <si>
    <t>Arnold Johnson</t>
  </si>
  <si>
    <t>Acco Perma® 2700 Stacking Storage Drawers</t>
  </si>
  <si>
    <t>Tracy Schultz</t>
  </si>
  <si>
    <t>Dixon My First Ticonderoga Pencil, #2</t>
  </si>
  <si>
    <t>Joel Burnette</t>
  </si>
  <si>
    <t>Kevin Wolfe</t>
  </si>
  <si>
    <t>Christina Zhu</t>
  </si>
  <si>
    <t>Theodore Rubin</t>
  </si>
  <si>
    <t>April Henson</t>
  </si>
  <si>
    <t>Prang Dustless Chalk Sticks</t>
  </si>
  <si>
    <t>Alison Jones</t>
  </si>
  <si>
    <t>Talkabout T8097</t>
  </si>
  <si>
    <t>Jacob Burgess</t>
  </si>
  <si>
    <t>Kelly Byers</t>
  </si>
  <si>
    <t>Hewlett-Packard Business Color Inkjet 3000 [N, DTN] Series Printers</t>
  </si>
  <si>
    <t>Xerox 217</t>
  </si>
  <si>
    <t>Rodney Kearney</t>
  </si>
  <si>
    <t>Dawn Larson</t>
  </si>
  <si>
    <t>Newell 346</t>
  </si>
  <si>
    <t>Connie Bunn</t>
  </si>
  <si>
    <t>Wirebound Voice Message Log Book</t>
  </si>
  <si>
    <t>Harry Burns</t>
  </si>
  <si>
    <t>Barrel Sharpener</t>
  </si>
  <si>
    <t>A1228</t>
  </si>
  <si>
    <t>Cindy McLeod</t>
  </si>
  <si>
    <t>Premier Elliptical Ring Binder, Black</t>
  </si>
  <si>
    <t>Cameron Kendall</t>
  </si>
  <si>
    <t>Jimmy Wang</t>
  </si>
  <si>
    <t>Bionaire 99.97% HEPA Air Cleaner</t>
  </si>
  <si>
    <t>Catherine Dorsey Burnett</t>
  </si>
  <si>
    <t>Hewlett-Packard cp1700 [D, PS] Series Color Inkjet Printers</t>
  </si>
  <si>
    <t>Marjorie Burnette</t>
  </si>
  <si>
    <t>Surelock™ Post Binders</t>
  </si>
  <si>
    <t>Paul W French</t>
  </si>
  <si>
    <t>Accessory32</t>
  </si>
  <si>
    <t>Laurence Simon</t>
  </si>
  <si>
    <t>Max Hurley</t>
  </si>
  <si>
    <t>Panasonic KP-310 Heavy-Duty Electric Pencil Sharpener</t>
  </si>
  <si>
    <t>Carole Rosen</t>
  </si>
  <si>
    <t>Monica Howard</t>
  </si>
  <si>
    <t>Tim Connolly</t>
  </si>
  <si>
    <t>Leslie Hawley</t>
  </si>
  <si>
    <t>Bob Berg</t>
  </si>
  <si>
    <t>GE 4 Foot Flourescent Tube, 40 Watt</t>
  </si>
  <si>
    <t>Xerox 1892</t>
  </si>
  <si>
    <t>Vanessa Day</t>
  </si>
  <si>
    <t>Eileen Dalton</t>
  </si>
  <si>
    <t>Annie Sherrill</t>
  </si>
  <si>
    <t>Vicki Womble</t>
  </si>
  <si>
    <t>Deflect-o DuraMat Antistatic Studded Beveled Mat for Medium Pile Carpeting</t>
  </si>
  <si>
    <t>Jerry Webster</t>
  </si>
  <si>
    <t>Brad H Blake</t>
  </si>
  <si>
    <t>Dwight Robinson</t>
  </si>
  <si>
    <t>Carrie High</t>
  </si>
  <si>
    <t>Roberta Mitchell</t>
  </si>
  <si>
    <t>Fellowes Bases and Tops For Staxonsteel®/High-Stak® Systems</t>
  </si>
  <si>
    <t>Dana Teague</t>
  </si>
  <si>
    <t>Eugene Clayton</t>
  </si>
  <si>
    <t>Benjamin Gunter</t>
  </si>
  <si>
    <t>Chromcraft Bull-Nose Wood Round Conference Table Top, Wood Base</t>
  </si>
  <si>
    <t>Marian Willis</t>
  </si>
  <si>
    <t>Ibico Hi-Tech Manual Binding System</t>
  </si>
  <si>
    <t>V 3600 Series</t>
  </si>
  <si>
    <t>Shannon Aldridge</t>
  </si>
  <si>
    <t>Susan Carroll Berman</t>
  </si>
  <si>
    <t>Grace Black</t>
  </si>
  <si>
    <t>Andrew Gonzalez</t>
  </si>
  <si>
    <t>Avery 510</t>
  </si>
  <si>
    <t>Dana Swing-Arm Lamps</t>
  </si>
  <si>
    <t>Memorex 80 Minute CD-R Spindle, 100/Pack</t>
  </si>
  <si>
    <t>Stuart Sharma</t>
  </si>
  <si>
    <t>Stuart C Robinson</t>
  </si>
  <si>
    <t>Gary Frazier</t>
  </si>
  <si>
    <t>Gretchen McKinney</t>
  </si>
  <si>
    <t>Benjamin Porter</t>
  </si>
  <si>
    <t>Kathryn Tate</t>
  </si>
  <si>
    <t>Anna Ellis</t>
  </si>
  <si>
    <t>Xerox 1973</t>
  </si>
  <si>
    <t>Betty Giles</t>
  </si>
  <si>
    <t>Xerox 1997</t>
  </si>
  <si>
    <t>Frances Powers</t>
  </si>
  <si>
    <t>KI Conference Tables</t>
  </si>
  <si>
    <t>Robyn Lyon</t>
  </si>
  <si>
    <t>Serrated Blade or Curved Handle Hand Letter Openers</t>
  </si>
  <si>
    <t>Hannah Carver</t>
  </si>
  <si>
    <t>Ernest Peele</t>
  </si>
  <si>
    <t>Lynne Griffith</t>
  </si>
  <si>
    <t>Courtney Nelson</t>
  </si>
  <si>
    <t>TOPS Money Receipt Book, Consecutively Numbered in Red,</t>
  </si>
  <si>
    <t>Leslie Woodard</t>
  </si>
  <si>
    <t>Avery Heavy-Duty EZD ™ Binder With Locking Rings</t>
  </si>
  <si>
    <t>Faye Hanna</t>
  </si>
  <si>
    <t>Phyllis Hull</t>
  </si>
  <si>
    <t>Shirley Riley</t>
  </si>
  <si>
    <t>Laurie Case Daniel</t>
  </si>
  <si>
    <t>Leah Pollock</t>
  </si>
  <si>
    <t>Elsie Lane</t>
  </si>
  <si>
    <t>Kathy Turner</t>
  </si>
  <si>
    <t>Jordan Womble</t>
  </si>
  <si>
    <t>Thelma Murray</t>
  </si>
  <si>
    <t>William Sharma</t>
  </si>
  <si>
    <t>Francis I Davis</t>
  </si>
  <si>
    <t>Ellen Sparks</t>
  </si>
  <si>
    <t>Accessory21</t>
  </si>
  <si>
    <t>Allan Dickinson</t>
  </si>
  <si>
    <t>Leonard Strauss</t>
  </si>
  <si>
    <t>Frances Johnson</t>
  </si>
  <si>
    <t>Iris Project Case</t>
  </si>
  <si>
    <t>Kathy Hinton</t>
  </si>
  <si>
    <t>Miriam Bowman</t>
  </si>
  <si>
    <t>Wirebound Service Call Books, 5 1/2" x 4"</t>
  </si>
  <si>
    <t>Iceberg OfficeWorks 42" Round Tables</t>
  </si>
  <si>
    <t>Sally Liu</t>
  </si>
  <si>
    <t>Microsoft Multimedia Keyboard</t>
  </si>
  <si>
    <t>Fred Barber</t>
  </si>
  <si>
    <t>Lloyd Dolan</t>
  </si>
  <si>
    <t>Joanna Kenney</t>
  </si>
  <si>
    <t>Natalie Watts</t>
  </si>
  <si>
    <t>Xerox 196</t>
  </si>
  <si>
    <t>Sean Herbert</t>
  </si>
  <si>
    <t>Lindsay Webb</t>
  </si>
  <si>
    <t>Kim McCarthy</t>
  </si>
  <si>
    <t>Priscilla Allen</t>
  </si>
  <si>
    <t>Anthony Foley</t>
  </si>
  <si>
    <t>Roy Rouse</t>
  </si>
  <si>
    <t>Maurice Everett</t>
  </si>
  <si>
    <t>Xerox 1930</t>
  </si>
  <si>
    <t>Teresa Watts</t>
  </si>
  <si>
    <t>Thomas Spence</t>
  </si>
  <si>
    <t>Penny Rich</t>
  </si>
  <si>
    <t>Xerox 1881</t>
  </si>
  <si>
    <t>Tammy Raynor</t>
  </si>
  <si>
    <t>Honeywell Enviracaire Portable HEPA Air Cleaner for 17' x 22' Room</t>
  </si>
  <si>
    <t>Xerox 1941</t>
  </si>
  <si>
    <t>Annie Livingston</t>
  </si>
  <si>
    <t>Melvin Benton</t>
  </si>
  <si>
    <t>4009® Highlighters by Sanford</t>
  </si>
  <si>
    <t>Tina Evans</t>
  </si>
  <si>
    <t>Hammermill CopyPlus Copy Paper (20Lb. and 84 Bright)</t>
  </si>
  <si>
    <t>Edith Reynolds</t>
  </si>
  <si>
    <t>Xerox 1906</t>
  </si>
  <si>
    <t>Carrie Duke</t>
  </si>
  <si>
    <t>Tara Gold</t>
  </si>
  <si>
    <t>GBC White Gloss Covers, Plain Front</t>
  </si>
  <si>
    <t>Jordan Beard</t>
  </si>
  <si>
    <t>Xerox 1995</t>
  </si>
  <si>
    <t>Andrew Pearce</t>
  </si>
  <si>
    <t>Tracy G Starr</t>
  </si>
  <si>
    <t>Robin Tyler</t>
  </si>
  <si>
    <t>Ann Steele</t>
  </si>
  <si>
    <t>Sharp AL-1530CS Digital Copier</t>
  </si>
  <si>
    <t>Clarence Crowder</t>
  </si>
  <si>
    <t>Wirebound Four 2-3/4 x 5 Forms per Page, 400 Sets per Book</t>
  </si>
  <si>
    <t>Carole Miller</t>
  </si>
  <si>
    <t>Tiffany Merrill</t>
  </si>
  <si>
    <t>Newell 307</t>
  </si>
  <si>
    <t>Gordon Brandt</t>
  </si>
  <si>
    <t>Peter Hardy</t>
  </si>
  <si>
    <t>O'Sullivan Cherrywood Estates Traditional Barrister Bookcase</t>
  </si>
  <si>
    <t>Lynne Reid</t>
  </si>
  <si>
    <t>Kate McKenna</t>
  </si>
  <si>
    <t>Xerox 1932</t>
  </si>
  <si>
    <t>Andrew Levine</t>
  </si>
  <si>
    <t>Quartet Alpha® White Chalk, 12/Pack</t>
  </si>
  <si>
    <t>Debbie Hsu</t>
  </si>
  <si>
    <t>Ted Durham</t>
  </si>
  <si>
    <t>Zoom V.92 V.44 PCI Internal Controllerless FaxModem</t>
  </si>
  <si>
    <t>Sandy Cannon</t>
  </si>
  <si>
    <t>Eureka Hand Vacuum, Bagless</t>
  </si>
  <si>
    <t>Milton Lindsay</t>
  </si>
  <si>
    <t>Mike Howard</t>
  </si>
  <si>
    <t>Kensington 6 Outlet SmartSocket Surge Protector</t>
  </si>
  <si>
    <t>Bevis Boat-Shaped Conference Table</t>
  </si>
  <si>
    <t>File Shuttle II and Handi-File, Black</t>
  </si>
  <si>
    <t>Lorraine Boykin</t>
  </si>
  <si>
    <t>Gladys Holloway</t>
  </si>
  <si>
    <t>Lawrence Hester</t>
  </si>
  <si>
    <t>V3682</t>
  </si>
  <si>
    <t>Alexander O'Brien</t>
  </si>
  <si>
    <t>Wayne English</t>
  </si>
  <si>
    <t>GBC Recycled Grain Textured Covers</t>
  </si>
  <si>
    <t>Panasonic KP-350BK Electric Pencil Sharpener with Auto Stop</t>
  </si>
  <si>
    <t>Jay Hubbard</t>
  </si>
  <si>
    <t>Daniel Christian</t>
  </si>
  <si>
    <t>GBC ProClick™ 150 Presentation Binding System</t>
  </si>
  <si>
    <t>Jamie Manning</t>
  </si>
  <si>
    <t>Neil Barbee</t>
  </si>
  <si>
    <t>Guy McDonald</t>
  </si>
  <si>
    <t>Canon S750 Color Inkjet Printer</t>
  </si>
  <si>
    <t>Cathy Burgess</t>
  </si>
  <si>
    <t>Anita Kang</t>
  </si>
  <si>
    <t>Acco Smartsocket™ Table Surge Protector, 6 Color-Coded Adapter Outlets</t>
  </si>
  <si>
    <t>Kristine Singleton</t>
  </si>
  <si>
    <t>Assorted Color Push Pins</t>
  </si>
  <si>
    <t>Imation 3.5 IBM Diskettes, 10/Box</t>
  </si>
  <si>
    <t>300 Series Non-Flip</t>
  </si>
  <si>
    <t>Lee Hancock</t>
  </si>
  <si>
    <t>Alison Sharp</t>
  </si>
  <si>
    <t>Herbert Donnelly Swanson</t>
  </si>
  <si>
    <t>David Powell</t>
  </si>
  <si>
    <t>Jerome McIntosh</t>
  </si>
  <si>
    <t>Neil Song</t>
  </si>
  <si>
    <t>Decoflex Hanging Personal Folder File</t>
  </si>
  <si>
    <t>Maureen Stout</t>
  </si>
  <si>
    <t>"While you Were Out" Message Book, One Form per Page</t>
  </si>
  <si>
    <t>Leroy Field</t>
  </si>
  <si>
    <t>Harriet Moore</t>
  </si>
  <si>
    <t>Hon 4070 Series Pagoda™ Round Back Stacking Chairs</t>
  </si>
  <si>
    <t>Glenda Hunter</t>
  </si>
  <si>
    <t>Bevis Rectangular Conference Tables</t>
  </si>
  <si>
    <t>Fiskars 8" Scissors, 2/Pack</t>
  </si>
  <si>
    <t>Faye Manning</t>
  </si>
  <si>
    <t>Julian Keith Mayer</t>
  </si>
  <si>
    <t>Fellowes Smart Surge Ten-Outlet Protector, Platinum</t>
  </si>
  <si>
    <t>Gyration RF Keyboard</t>
  </si>
  <si>
    <t>Ray Silverman</t>
  </si>
  <si>
    <t>Janice Boswell</t>
  </si>
  <si>
    <t>Lawrence Haas</t>
  </si>
  <si>
    <t>Southworth Structures Collection™</t>
  </si>
  <si>
    <t>Jackie McCullough</t>
  </si>
  <si>
    <t>Micro Innovations 104 Keyboard</t>
  </si>
  <si>
    <t>Laurie Petty</t>
  </si>
  <si>
    <t>Marie Pittman</t>
  </si>
  <si>
    <t>Sidney Gilliam</t>
  </si>
  <si>
    <t>Jenny Hawkins</t>
  </si>
  <si>
    <t>Angela Rose</t>
  </si>
  <si>
    <t>Xerox 1961</t>
  </si>
  <si>
    <t>Rick Foster Hawkins</t>
  </si>
  <si>
    <t>Wallace Pugh</t>
  </si>
  <si>
    <t>Alvin Mullins</t>
  </si>
  <si>
    <t>Dana Rankin</t>
  </si>
  <si>
    <t>Elsie Floyd</t>
  </si>
  <si>
    <t>Jonathan Crabtree</t>
  </si>
  <si>
    <t>Sean Pugh</t>
  </si>
  <si>
    <t>Diane Lu</t>
  </si>
  <si>
    <t>Claudia White</t>
  </si>
  <si>
    <t>Novimex Fabric Task Chair</t>
  </si>
  <si>
    <t>Robyn Crawford</t>
  </si>
  <si>
    <t>1.7 Cubic Foot Compact "Cube" Office Refrigerators</t>
  </si>
  <si>
    <t>Arthur Gold</t>
  </si>
  <si>
    <t>Verbatim DVD-R, 3.95GB, SR, Mitsubishi Branded, Jewel</t>
  </si>
  <si>
    <t>Sharon Kessler</t>
  </si>
  <si>
    <t>Large Capacity Hanging Post Binders</t>
  </si>
  <si>
    <t>Monica Stuart</t>
  </si>
  <si>
    <t>Imation 3.5" DS/HD IBM Formatted Diskettes, 50/Pack</t>
  </si>
  <si>
    <t>Xerox 1916</t>
  </si>
  <si>
    <t>Kathleen P Bloom</t>
  </si>
  <si>
    <t>Marlene Phillips</t>
  </si>
  <si>
    <t>Imation 3.5" DS-HD Macintosh Formatted Diskettes, 10/Pack</t>
  </si>
  <si>
    <t>Wanda Harris</t>
  </si>
  <si>
    <t>Earl Donnelly</t>
  </si>
  <si>
    <t>Nicole Goldstein</t>
  </si>
  <si>
    <t>Wilson Jones Elliptical Ring 3 1/2" Capacity Binders, 800 sheets</t>
  </si>
  <si>
    <t>Peter Brooks</t>
  </si>
  <si>
    <t>Milton Harrell</t>
  </si>
  <si>
    <t>Maureen Whitley</t>
  </si>
  <si>
    <t>Sharon Marcus</t>
  </si>
  <si>
    <t>Gretchen Best Wilkins</t>
  </si>
  <si>
    <t>Steven Long</t>
  </si>
  <si>
    <t>Becky Puckett</t>
  </si>
  <si>
    <t>Edgar Kumar</t>
  </si>
  <si>
    <t>Billie Stern</t>
  </si>
  <si>
    <t>Tamara Dickinson</t>
  </si>
  <si>
    <t>Canon PC940 Copier</t>
  </si>
  <si>
    <t>Ricky Allred</t>
  </si>
  <si>
    <t>Fellowes Officeware™ Wire Shelving</t>
  </si>
  <si>
    <t>William Woodard</t>
  </si>
  <si>
    <t>Michael Shaffer</t>
  </si>
  <si>
    <t>Ricky Garner</t>
  </si>
  <si>
    <t>Xerox 19</t>
  </si>
  <si>
    <t>Mary Norman</t>
  </si>
  <si>
    <t>Carole Creech</t>
  </si>
  <si>
    <t>Claire Warren</t>
  </si>
  <si>
    <t>Edwin Blackburn</t>
  </si>
  <si>
    <t>Rogers® Profile Extra Capacity Storage Tub</t>
  </si>
  <si>
    <t>Edwin Chung</t>
  </si>
  <si>
    <t>G.E. Longer-Life Indoor Recessed Floodlight Bulbs</t>
  </si>
  <si>
    <t>Tiffany Grossman Hardin</t>
  </si>
  <si>
    <t>Jackie Flynn</t>
  </si>
  <si>
    <t>Billy Hale</t>
  </si>
  <si>
    <t>Marlene Davidson</t>
  </si>
  <si>
    <t>Alicia Maynard</t>
  </si>
  <si>
    <t>Leslie Jacobson</t>
  </si>
  <si>
    <t>Diane Barr</t>
  </si>
  <si>
    <t>DIXON Ticonderoga® Erasable Checking Pencils</t>
  </si>
  <si>
    <t>Bob Gibson</t>
  </si>
  <si>
    <t>Hon Comfortask® Task/Swivel Chairs</t>
  </si>
  <si>
    <t>Elisabeth Shaw</t>
  </si>
  <si>
    <t>Constance Robertson</t>
  </si>
  <si>
    <t>Lester Copeland</t>
  </si>
  <si>
    <t>Phillip Blum</t>
  </si>
  <si>
    <t>i1000plus</t>
  </si>
  <si>
    <t>Paul Tate</t>
  </si>
  <si>
    <t>Jim Hinson</t>
  </si>
  <si>
    <t>Carrie McIntosh</t>
  </si>
  <si>
    <t>GBC VeloBinder Strips</t>
  </si>
  <si>
    <t>Amy York</t>
  </si>
  <si>
    <t>Nathan Wyatt</t>
  </si>
  <si>
    <t>Sara Faulkner</t>
  </si>
  <si>
    <t>Universal Premium White Copier/Laser Paper (20Lb. and 87 Bright)</t>
  </si>
  <si>
    <t>Glenda Simon</t>
  </si>
  <si>
    <t>Richard Tan</t>
  </si>
  <si>
    <t>Jeffrey Cheng</t>
  </si>
  <si>
    <t>Daniel Huff</t>
  </si>
  <si>
    <t>Oscar Kenney</t>
  </si>
  <si>
    <t>Dana Boyle</t>
  </si>
  <si>
    <t>Renee McKenzie</t>
  </si>
  <si>
    <t>Avery 506</t>
  </si>
  <si>
    <t>Stacy Byrne</t>
  </si>
  <si>
    <t>Jamie Ward</t>
  </si>
  <si>
    <t>Annette McIntyre</t>
  </si>
  <si>
    <t>Xerox 1936</t>
  </si>
  <si>
    <t>Eva Decker</t>
  </si>
  <si>
    <t>Christopher Norton Patterson</t>
  </si>
  <si>
    <t>Staples SlimLine Pencil Sharpener</t>
  </si>
  <si>
    <t>Daniel Richmond</t>
  </si>
  <si>
    <t>Premium Writing Pencils, Soft, #2 by Central Association for the Blind</t>
  </si>
  <si>
    <t>Carmen Elmore</t>
  </si>
  <si>
    <t>Aaron Shaffer</t>
  </si>
  <si>
    <t>Irene Murphy</t>
  </si>
  <si>
    <t>Andrea Shaw</t>
  </si>
  <si>
    <t>Crate-A-Files™</t>
  </si>
  <si>
    <t>Marvin Reid</t>
  </si>
  <si>
    <t>Florence Gold</t>
  </si>
  <si>
    <t>Eldon Expressions Punched Metal &amp; Wood Desk Accessories, Black &amp; Cherry</t>
  </si>
  <si>
    <t>Tammy Buckley</t>
  </si>
  <si>
    <t>Tenex 46" x 60" Computer Anti-Static Chairmat, Rectangular Shaped</t>
  </si>
  <si>
    <t>Total Customer</t>
  </si>
  <si>
    <t>Total Sales</t>
  </si>
  <si>
    <t>Total Profit</t>
  </si>
  <si>
    <t>Total Orders</t>
  </si>
  <si>
    <t>Returned Orders</t>
  </si>
  <si>
    <t>% Returned</t>
  </si>
  <si>
    <t>Top 5 Category</t>
  </si>
  <si>
    <t>Product Profit</t>
  </si>
  <si>
    <t>City Orders in Weekdays</t>
  </si>
  <si>
    <t>Montreal</t>
  </si>
  <si>
    <t>Ottawa</t>
  </si>
  <si>
    <t>Toronto</t>
  </si>
  <si>
    <t>Vancouver</t>
  </si>
  <si>
    <t>Sales/Profits TimeLine</t>
  </si>
  <si>
    <t>Sales Distribution</t>
  </si>
  <si>
    <t>City Profits</t>
  </si>
  <si>
    <t>Tech</t>
  </si>
  <si>
    <t>Office</t>
  </si>
  <si>
    <t>COUNTUNIQUE of Customer Name</t>
  </si>
  <si>
    <t>SUM of Sales</t>
  </si>
  <si>
    <t>COUNT of Order ID</t>
  </si>
  <si>
    <t>SUM of Profit</t>
  </si>
  <si>
    <t>COUNTA of Status</t>
  </si>
  <si>
    <t>% returned</t>
  </si>
  <si>
    <t>Grand Total</t>
  </si>
  <si>
    <t>SubCat</t>
  </si>
  <si>
    <t>x</t>
  </si>
  <si>
    <t>y</t>
  </si>
  <si>
    <t>Columns</t>
  </si>
  <si>
    <t>Rows</t>
  </si>
  <si>
    <t>Values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</si>
</sst>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yyyy"/>
  </numFmts>
  <fonts count="16">
    <font>
      <sz val="10.0"/>
      <color rgb="FF000000"/>
      <name val="Arial"/>
      <scheme val="minor"/>
    </font>
    <font>
      <color theme="1"/>
      <name val="Arial"/>
      <scheme val="minor"/>
    </font>
    <font>
      <color theme="1"/>
      <name val="MS Sans Serif"/>
    </font>
    <font>
      <color theme="1"/>
      <name val="Arial"/>
    </font>
    <font>
      <b/>
      <sz val="11.0"/>
      <color rgb="FF5B0F00"/>
      <name val="Arial"/>
      <scheme val="minor"/>
    </font>
    <font/>
    <font>
      <b/>
      <sz val="10.0"/>
      <color rgb="FF000000"/>
      <name val="Arial"/>
      <scheme val="minor"/>
    </font>
    <font>
      <b/>
      <sz val="10.0"/>
      <color theme="1"/>
      <name val="Arial"/>
      <scheme val="minor"/>
    </font>
    <font>
      <b/>
      <sz val="12.0"/>
      <color rgb="FF5B0F00"/>
      <name val="Arial"/>
      <scheme val="minor"/>
    </font>
    <font>
      <b/>
      <color theme="1"/>
      <name val="Arial"/>
      <scheme val="minor"/>
    </font>
    <font>
      <color rgb="FF000000"/>
      <name val="Arial"/>
      <scheme val="minor"/>
    </font>
    <font>
      <b/>
      <sz val="8.0"/>
      <color rgb="FF000000"/>
      <name val="Arial"/>
      <scheme val="minor"/>
    </font>
    <font>
      <b/>
      <sz val="8.0"/>
      <color theme="1"/>
      <name val="Arial"/>
      <scheme val="minor"/>
    </font>
    <font>
      <sz val="8.0"/>
      <color theme="1"/>
      <name val="Arial"/>
      <scheme val="minor"/>
    </font>
    <font>
      <sz val="8.0"/>
      <color rgb="FF000000"/>
      <name val="Arial"/>
      <scheme val="minor"/>
    </font>
    <font>
      <b/>
      <color rgb="FFFFFFFF"/>
      <name val="Arial"/>
      <scheme val="minor"/>
    </font>
  </fonts>
  <fills count="7">
    <fill>
      <patternFill patternType="none"/>
    </fill>
    <fill>
      <patternFill patternType="lightGray"/>
    </fill>
    <fill>
      <patternFill patternType="solid">
        <fgColor rgb="FF4C1130"/>
        <bgColor rgb="FF4C1130"/>
      </patternFill>
    </fill>
    <fill>
      <patternFill patternType="solid">
        <fgColor rgb="FFEAD1DC"/>
        <bgColor rgb="FFEAD1DC"/>
      </patternFill>
    </fill>
    <fill>
      <patternFill patternType="solid">
        <fgColor rgb="FF999999"/>
        <bgColor rgb="FF999999"/>
      </patternFill>
    </fill>
    <fill>
      <patternFill patternType="solid">
        <fgColor rgb="FFD9D9D9"/>
        <bgColor rgb="FFD9D9D9"/>
      </patternFill>
    </fill>
    <fill>
      <patternFill patternType="solid">
        <fgColor rgb="FFFFFFFF"/>
        <bgColor rgb="FFFFFFFF"/>
      </patternFill>
    </fill>
  </fills>
  <borders count="18">
    <border/>
    <border>
      <left style="thick">
        <color rgb="FFFFFFFF"/>
      </left>
      <right style="thick">
        <color rgb="FFFFFFFF"/>
      </right>
      <top style="thick">
        <color rgb="FFFFFFFF"/>
      </top>
    </border>
    <border>
      <top style="thick">
        <color rgb="FFFFFFFF"/>
      </top>
    </border>
    <border>
      <right style="thick">
        <color rgb="FFFFFFFF"/>
      </right>
      <top style="thick">
        <color rgb="FFFFFFFF"/>
      </top>
    </border>
    <border>
      <left style="thick">
        <color rgb="FFFFFFFF"/>
      </left>
      <top style="thick">
        <color rgb="FFFFFFFF"/>
      </top>
    </border>
    <border>
      <left style="thick">
        <color rgb="FFFFFFFF"/>
      </left>
      <right style="thick">
        <color rgb="FFFFFFFF"/>
      </right>
      <bottom style="thick">
        <color rgb="FFFFFFFF"/>
      </bottom>
    </border>
    <border>
      <bottom style="thick">
        <color rgb="FFFFFFFF"/>
      </bottom>
    </border>
    <border>
      <right style="thick">
        <color rgb="FFFFFFFF"/>
      </right>
      <bottom style="thick">
        <color rgb="FFFFFFFF"/>
      </bottom>
    </border>
    <border>
      <left style="thick">
        <color rgb="FFFFFFFF"/>
      </left>
    </border>
    <border>
      <right style="thick">
        <color rgb="FFFFFFFF"/>
      </right>
    </border>
    <border>
      <left style="thick">
        <color rgb="FFFFFFFF"/>
      </left>
      <right style="thick">
        <color rgb="FFFFFFFF"/>
      </right>
      <top style="thick">
        <color rgb="FFFFFFFF"/>
      </top>
      <bottom style="thick">
        <color rgb="FFFFFFFF"/>
      </bottom>
    </border>
    <border>
      <left style="thick">
        <color rgb="FFFFFFFF"/>
      </left>
      <bottom style="thick">
        <color rgb="FFFFFFFF"/>
      </bottom>
    </border>
    <border>
      <right style="thin">
        <color rgb="FFFFFFFF"/>
      </right>
      <bottom style="thin">
        <color rgb="FFA3B2CC"/>
      </bottom>
    </border>
    <border>
      <left style="thin">
        <color rgb="FFFFFFFF"/>
      </left>
      <right style="thin">
        <color rgb="FFFFFFFF"/>
      </right>
      <bottom style="thin">
        <color rgb="FFA3B2CC"/>
      </bottom>
    </border>
    <border>
      <left style="thin">
        <color rgb="FFFFFFFF"/>
      </left>
      <bottom style="thin">
        <color rgb="FFA3B2CC"/>
      </bottom>
    </border>
    <border>
      <right style="thin">
        <color rgb="FFFFFFFF"/>
      </right>
      <top style="thin">
        <color rgb="FFA3B2CC"/>
      </top>
      <bottom style="thin">
        <color rgb="FFA3B2CC"/>
      </bottom>
    </border>
    <border>
      <left style="thin">
        <color rgb="FFFFFFFF"/>
      </left>
      <right style="thin">
        <color rgb="FFFFFFFF"/>
      </right>
      <top style="thin">
        <color rgb="FFA3B2CC"/>
      </top>
      <bottom style="thin">
        <color rgb="FFA3B2CC"/>
      </bottom>
    </border>
    <border>
      <left style="thin">
        <color rgb="FFFFFFFF"/>
      </left>
      <top style="thin">
        <color rgb="FFA3B2CC"/>
      </top>
      <bottom style="thin">
        <color rgb="FFA3B2CC"/>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49" xfId="0" applyFont="1" applyNumberFormat="1"/>
    <xf borderId="0" fillId="0" fontId="1" numFmtId="49" xfId="0" applyAlignment="1" applyFont="1" applyNumberFormat="1">
      <alignment readingOrder="0"/>
    </xf>
    <xf borderId="0" fillId="0" fontId="2" numFmtId="0" xfId="0" applyAlignment="1" applyFont="1">
      <alignment readingOrder="0" vertical="bottom"/>
    </xf>
    <xf borderId="0" fillId="0" fontId="1" numFmtId="164" xfId="0" applyFont="1" applyNumberFormat="1"/>
    <xf borderId="0" fillId="0" fontId="2" numFmtId="0" xfId="0" applyAlignment="1" applyFont="1">
      <alignment horizontal="right" readingOrder="0" vertical="bottom"/>
    </xf>
    <xf borderId="0" fillId="0" fontId="1" numFmtId="165" xfId="0" applyFont="1" applyNumberFormat="1"/>
    <xf borderId="0" fillId="0" fontId="3" numFmtId="0" xfId="0" applyAlignment="1" applyFont="1">
      <alignment horizontal="right" readingOrder="0" vertical="bottom"/>
    </xf>
    <xf borderId="0" fillId="2" fontId="1" numFmtId="0" xfId="0" applyFill="1" applyFont="1"/>
    <xf borderId="1" fillId="3" fontId="4" numFmtId="0" xfId="0" applyAlignment="1" applyBorder="1" applyFill="1" applyFont="1">
      <alignment horizontal="center" readingOrder="0"/>
    </xf>
    <xf borderId="2" fillId="3" fontId="4" numFmtId="0" xfId="0" applyAlignment="1" applyBorder="1" applyFont="1">
      <alignment horizontal="center" readingOrder="0"/>
    </xf>
    <xf borderId="3" fillId="0" fontId="5" numFmtId="0" xfId="0" applyBorder="1" applyFont="1"/>
    <xf borderId="3" fillId="3" fontId="4" numFmtId="0" xfId="0" applyAlignment="1" applyBorder="1" applyFont="1">
      <alignment horizontal="center" readingOrder="0"/>
    </xf>
    <xf borderId="2" fillId="0" fontId="5" numFmtId="0" xfId="0" applyBorder="1" applyFont="1"/>
    <xf borderId="4" fillId="3" fontId="1" numFmtId="0" xfId="0" applyBorder="1" applyFont="1"/>
    <xf borderId="2" fillId="3" fontId="4" numFmtId="0" xfId="0" applyAlignment="1" applyBorder="1" applyFont="1">
      <alignment readingOrder="0"/>
    </xf>
    <xf borderId="3" fillId="3" fontId="1" numFmtId="0" xfId="0" applyBorder="1" applyFont="1"/>
    <xf borderId="5" fillId="3" fontId="4" numFmtId="3" xfId="0" applyAlignment="1" applyBorder="1" applyFont="1" applyNumberFormat="1">
      <alignment horizontal="center"/>
    </xf>
    <xf borderId="6" fillId="3" fontId="4" numFmtId="3" xfId="0" applyAlignment="1" applyBorder="1" applyFont="1" applyNumberFormat="1">
      <alignment horizontal="center"/>
    </xf>
    <xf borderId="7" fillId="0" fontId="5" numFmtId="0" xfId="0" applyBorder="1" applyFont="1"/>
    <xf borderId="7" fillId="3" fontId="4" numFmtId="3" xfId="0" applyAlignment="1" applyBorder="1" applyFont="1" applyNumberFormat="1">
      <alignment horizontal="center"/>
    </xf>
    <xf borderId="6" fillId="3" fontId="4" numFmtId="0" xfId="0" applyAlignment="1" applyBorder="1" applyFont="1">
      <alignment horizontal="center"/>
    </xf>
    <xf borderId="6" fillId="3" fontId="4" numFmtId="10" xfId="0" applyAlignment="1" applyBorder="1" applyFont="1" applyNumberFormat="1">
      <alignment horizontal="center"/>
    </xf>
    <xf borderId="6" fillId="0" fontId="5" numFmtId="0" xfId="0" applyBorder="1" applyFont="1"/>
    <xf borderId="8" fillId="3" fontId="1" numFmtId="0" xfId="0" applyBorder="1" applyFont="1"/>
    <xf borderId="0" fillId="3" fontId="1" numFmtId="0" xfId="0" applyFont="1"/>
    <xf borderId="9" fillId="3" fontId="1" numFmtId="0" xfId="0" applyBorder="1" applyFont="1"/>
    <xf borderId="2" fillId="3" fontId="1" numFmtId="0" xfId="0" applyBorder="1" applyFont="1"/>
    <xf borderId="2" fillId="3" fontId="4" numFmtId="0" xfId="0" applyAlignment="1" applyBorder="1" applyFont="1">
      <alignment horizontal="center" readingOrder="0" vertical="top"/>
    </xf>
    <xf borderId="10" fillId="3" fontId="6" numFmtId="0" xfId="0" applyAlignment="1" applyBorder="1" applyFont="1">
      <alignment horizontal="center"/>
    </xf>
    <xf borderId="10" fillId="3" fontId="7" numFmtId="1" xfId="0" applyAlignment="1" applyBorder="1" applyFont="1" applyNumberFormat="1">
      <alignment horizontal="center"/>
    </xf>
    <xf borderId="0" fillId="4" fontId="6" numFmtId="1" xfId="0" applyAlignment="1" applyFill="1" applyFont="1" applyNumberFormat="1">
      <alignment horizontal="center"/>
    </xf>
    <xf borderId="0" fillId="4" fontId="7" numFmtId="1" xfId="0" applyAlignment="1" applyFont="1" applyNumberFormat="1">
      <alignment horizontal="center"/>
    </xf>
    <xf borderId="6" fillId="4" fontId="6" numFmtId="1" xfId="0" applyAlignment="1" applyBorder="1" applyFont="1" applyNumberFormat="1">
      <alignment horizontal="center"/>
    </xf>
    <xf borderId="6" fillId="4" fontId="7" numFmtId="1" xfId="0" applyAlignment="1" applyBorder="1" applyFont="1" applyNumberFormat="1">
      <alignment horizontal="center"/>
    </xf>
    <xf borderId="7" fillId="3" fontId="1" numFmtId="0" xfId="0" applyBorder="1" applyFont="1"/>
    <xf borderId="11" fillId="3" fontId="1" numFmtId="0" xfId="0" applyBorder="1" applyFont="1"/>
    <xf borderId="6" fillId="3" fontId="1" numFmtId="0" xfId="0" applyBorder="1" applyFont="1"/>
    <xf borderId="2" fillId="2" fontId="1" numFmtId="0" xfId="0" applyBorder="1" applyFont="1"/>
    <xf borderId="4" fillId="3" fontId="4" numFmtId="0" xfId="0" applyAlignment="1" applyBorder="1" applyFont="1">
      <alignment horizontal="center" readingOrder="0"/>
    </xf>
    <xf borderId="2" fillId="3" fontId="8" numFmtId="0" xfId="0" applyAlignment="1" applyBorder="1" applyFont="1">
      <alignment horizontal="center" readingOrder="0"/>
    </xf>
    <xf borderId="0" fillId="3" fontId="9" numFmtId="0" xfId="0" applyAlignment="1" applyFont="1">
      <alignment horizontal="center" readingOrder="0"/>
    </xf>
    <xf borderId="0" fillId="5" fontId="10" numFmtId="0" xfId="0" applyFill="1" applyFont="1"/>
    <xf borderId="0" fillId="5" fontId="1" numFmtId="0" xfId="0" applyFont="1"/>
    <xf borderId="0" fillId="5" fontId="1" numFmtId="0" xfId="0" applyAlignment="1" applyFont="1">
      <alignment readingOrder="0"/>
    </xf>
    <xf borderId="0" fillId="5" fontId="10" numFmtId="3" xfId="0" applyFont="1" applyNumberFormat="1"/>
    <xf borderId="0" fillId="5" fontId="1" numFmtId="10" xfId="0" applyAlignment="1" applyFont="1" applyNumberFormat="1">
      <alignment readingOrder="0"/>
    </xf>
    <xf borderId="0" fillId="5" fontId="11" numFmtId="0" xfId="0" applyAlignment="1" applyFont="1">
      <alignment horizontal="center"/>
    </xf>
    <xf borderId="0" fillId="5" fontId="12" numFmtId="49" xfId="0" applyAlignment="1" applyFont="1" applyNumberFormat="1">
      <alignment horizontal="center"/>
    </xf>
    <xf borderId="0" fillId="5" fontId="13" numFmtId="0" xfId="0" applyFont="1"/>
    <xf borderId="0" fillId="5" fontId="14" numFmtId="0" xfId="0" applyFont="1"/>
    <xf borderId="0" fillId="5" fontId="13" numFmtId="49" xfId="0" applyFont="1" applyNumberFormat="1"/>
    <xf borderId="0" fillId="5" fontId="12" numFmtId="1" xfId="0" applyAlignment="1" applyFont="1" applyNumberFormat="1">
      <alignment horizontal="center"/>
    </xf>
    <xf borderId="0" fillId="5" fontId="11" numFmtId="1" xfId="0" applyAlignment="1" applyFont="1" applyNumberFormat="1">
      <alignment horizontal="center"/>
    </xf>
    <xf borderId="0" fillId="5" fontId="10" numFmtId="1" xfId="0" applyFont="1" applyNumberFormat="1"/>
    <xf borderId="0" fillId="5" fontId="1" numFmtId="3" xfId="0" applyFont="1" applyNumberFormat="1"/>
    <xf borderId="0" fillId="5" fontId="1" numFmtId="1" xfId="0" applyFont="1" applyNumberFormat="1"/>
    <xf borderId="0" fillId="5" fontId="10" numFmtId="164" xfId="0" applyFont="1" applyNumberFormat="1"/>
    <xf borderId="0" fillId="6" fontId="11" numFmtId="0" xfId="0" applyAlignment="1" applyFill="1" applyFont="1">
      <alignment horizontal="center"/>
    </xf>
    <xf borderId="0" fillId="6" fontId="12" numFmtId="1" xfId="0" applyAlignment="1" applyFont="1" applyNumberFormat="1">
      <alignment horizontal="center"/>
    </xf>
    <xf borderId="0" fillId="6" fontId="1" numFmtId="0" xfId="0" applyFont="1"/>
    <xf borderId="0" fillId="6" fontId="11" numFmtId="1" xfId="0" applyAlignment="1" applyFont="1" applyNumberFormat="1">
      <alignment horizontal="center"/>
    </xf>
    <xf borderId="0" fillId="5" fontId="1" numFmtId="164" xfId="0" applyFont="1" applyNumberFormat="1"/>
    <xf borderId="12" fillId="0" fontId="15" numFmtId="0" xfId="0" applyAlignment="1" applyBorder="1" applyFont="1">
      <alignment horizontal="center" readingOrder="0"/>
    </xf>
    <xf borderId="13" fillId="0" fontId="15" numFmtId="0" xfId="0" applyAlignment="1" applyBorder="1" applyFont="1">
      <alignment horizontal="center" readingOrder="0"/>
    </xf>
    <xf borderId="13" fillId="0" fontId="15" numFmtId="49" xfId="0" applyAlignment="1" applyBorder="1" applyFont="1" applyNumberFormat="1">
      <alignment horizontal="center" readingOrder="0"/>
    </xf>
    <xf borderId="14" fillId="0" fontId="15" numFmtId="0" xfId="0" applyAlignment="1" applyBorder="1" applyFont="1">
      <alignment horizontal="center" readingOrder="0"/>
    </xf>
    <xf borderId="15" fillId="0" fontId="1" numFmtId="0" xfId="0" applyAlignment="1" applyBorder="1" applyFont="1">
      <alignment readingOrder="0"/>
    </xf>
    <xf borderId="16" fillId="0" fontId="1" numFmtId="0" xfId="0" applyAlignment="1" applyBorder="1" applyFont="1">
      <alignment readingOrder="0"/>
    </xf>
    <xf borderId="16" fillId="0" fontId="1" numFmtId="49" xfId="0" applyAlignment="1" applyBorder="1" applyFont="1" applyNumberFormat="1">
      <alignment readingOrder="0"/>
    </xf>
    <xf borderId="16" fillId="0" fontId="1" numFmtId="164" xfId="0" applyAlignment="1" applyBorder="1" applyFont="1" applyNumberFormat="1">
      <alignment readingOrder="0"/>
    </xf>
    <xf borderId="17" fillId="0" fontId="1" numFmtId="0" xfId="0" applyAlignment="1" applyBorder="1" applyFont="1">
      <alignment readingOrder="0"/>
    </xf>
  </cellXfs>
  <cellStyles count="1">
    <cellStyle xfId="0" name="Normal" builtinId="0"/>
  </cellStyles>
  <dxfs count="4">
    <dxf>
      <font/>
      <fill>
        <patternFill patternType="none"/>
      </fill>
      <border/>
    </dxf>
    <dxf>
      <font/>
      <fill>
        <patternFill patternType="solid">
          <fgColor rgb="FF6C7687"/>
          <bgColor rgb="FF6C7687"/>
        </patternFill>
      </fill>
      <border/>
    </dxf>
    <dxf>
      <font/>
      <fill>
        <patternFill patternType="solid">
          <fgColor rgb="FFEBEFF1"/>
          <bgColor rgb="FFEBEFF1"/>
        </patternFill>
      </fill>
      <border/>
    </dxf>
    <dxf>
      <font/>
      <fill>
        <patternFill patternType="solid">
          <fgColor rgb="FFFFFFFF"/>
          <bgColor rgb="FFFFFFFF"/>
        </patternFill>
      </fill>
      <border/>
    </dxf>
  </dxfs>
  <tableStyles count="1">
    <tableStyle count="3" pivot="0" name="Detail1-Montreal-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0" Type="http://schemas.microsoft.com/office/2007/relationships/slicerCache" Target="slicerCaches/slicerCache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microsoft.com/office/2007/relationships/slicerCache" Target="slicerCaches/slicerCache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 Id="rId8" Type="http://schemas.microsoft.com/office/2007/relationships/slicerCache" Target="slicerCaches/slicerCache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Dashboard!$F$43</c:f>
            </c:strRef>
          </c:tx>
          <c:spPr>
            <a:solidFill>
              <a:schemeClr val="accent1"/>
            </a:solidFill>
            <a:ln cmpd="sng">
              <a:solidFill>
                <a:srgbClr val="000000"/>
              </a:solidFill>
            </a:ln>
          </c:spPr>
          <c:dPt>
            <c:idx val="0"/>
            <c:spPr>
              <a:solidFill>
                <a:srgbClr val="85200C"/>
              </a:solidFill>
              <a:ln cmpd="sng">
                <a:solidFill>
                  <a:srgbClr val="000000"/>
                </a:solidFill>
              </a:ln>
            </c:spPr>
          </c:dPt>
          <c:dPt>
            <c:idx val="1"/>
            <c:spPr>
              <a:solidFill>
                <a:srgbClr val="990000"/>
              </a:solidFill>
              <a:ln cmpd="sng">
                <a:solidFill>
                  <a:srgbClr val="000000"/>
                </a:solidFill>
              </a:ln>
            </c:spPr>
          </c:dPt>
          <c:dPt>
            <c:idx val="2"/>
            <c:spPr>
              <a:solidFill>
                <a:srgbClr val="990000"/>
              </a:solidFill>
              <a:ln cmpd="sng">
                <a:solidFill>
                  <a:srgbClr val="000000"/>
                </a:solidFill>
              </a:ln>
            </c:spPr>
          </c:dPt>
          <c:dPt>
            <c:idx val="3"/>
            <c:spPr>
              <a:solidFill>
                <a:srgbClr val="990000"/>
              </a:solidFill>
              <a:ln cmpd="sng">
                <a:solidFill>
                  <a:srgbClr val="000000"/>
                </a:solidFill>
              </a:ln>
            </c:spPr>
          </c:dPt>
          <c:dPt>
            <c:idx val="4"/>
            <c:spPr>
              <a:solidFill>
                <a:srgbClr val="990000"/>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cat>
            <c:strRef>
              <c:f>Dashboard!$E$44:$E$48</c:f>
            </c:strRef>
          </c:cat>
          <c:val>
            <c:numRef>
              <c:f>Dashboard!$F$44:$F$48</c:f>
              <c:numCache/>
            </c:numRef>
          </c:val>
        </c:ser>
        <c:axId val="1821674528"/>
        <c:axId val="664419425"/>
      </c:barChart>
      <c:catAx>
        <c:axId val="182167452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sz="1000">
                <a:solidFill>
                  <a:srgbClr val="000000"/>
                </a:solidFill>
                <a:latin typeface="+mn-lt"/>
              </a:defRPr>
            </a:pPr>
          </a:p>
        </c:txPr>
        <c:crossAx val="664419425"/>
      </c:catAx>
      <c:valAx>
        <c:axId val="664419425"/>
        <c:scaling>
          <c:orientation val="minMax"/>
          <c:max val="350000.0"/>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000">
                <a:solidFill>
                  <a:srgbClr val="000000"/>
                </a:solidFill>
                <a:latin typeface="+mn-lt"/>
              </a:defRPr>
            </a:pPr>
          </a:p>
        </c:txPr>
        <c:crossAx val="1821674528"/>
      </c:valAx>
    </c:plotArea>
    <c:legend>
      <c:legendPos val="r"/>
      <c:overlay val="0"/>
      <c:txPr>
        <a:bodyPr/>
        <a:lstStyle/>
        <a:p>
          <a:pPr lvl="0">
            <a:defRPr b="0">
              <a:solidFill>
                <a:srgbClr val="1A1A1A"/>
              </a:solidFill>
              <a:latin typeface="+mn-lt"/>
            </a:defRPr>
          </a:pPr>
        </a:p>
      </c:txPr>
    </c:legend>
    <c:plotVisOnly val="1"/>
  </c:chart>
  <c:spPr>
    <a:solidFill>
      <a:srgbClr val="FFFFFF">
        <a:alpha val="0"/>
      </a:srgbClr>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8316330400485434"/>
          <c:y val="0.08308157099697885"/>
          <c:w val="0.7668366959951457"/>
          <c:h val="0.6284743202416918"/>
        </c:manualLayout>
      </c:layout>
      <c:barChart>
        <c:barDir val="col"/>
        <c:ser>
          <c:idx val="0"/>
          <c:order val="0"/>
          <c:tx>
            <c:strRef>
              <c:f>Dashboard!$F$43</c:f>
            </c:strRef>
          </c:tx>
          <c:spPr>
            <a:solidFill>
              <a:schemeClr val="accent1"/>
            </a:solidFill>
            <a:ln cmpd="sng">
              <a:solidFill>
                <a:srgbClr val="000000"/>
              </a:solidFill>
            </a:ln>
          </c:spPr>
          <c:dPt>
            <c:idx val="0"/>
            <c:spPr>
              <a:solidFill>
                <a:srgbClr val="000000"/>
              </a:solidFill>
              <a:ln cmpd="sng">
                <a:solidFill>
                  <a:srgbClr val="000000"/>
                </a:solidFill>
              </a:ln>
            </c:spPr>
          </c:dPt>
          <c:dPt>
            <c:idx val="1"/>
            <c:spPr>
              <a:solidFill>
                <a:srgbClr val="000000"/>
              </a:solidFill>
              <a:ln cmpd="sng">
                <a:solidFill>
                  <a:srgbClr val="000000"/>
                </a:solidFill>
              </a:ln>
            </c:spPr>
          </c:dPt>
          <c:dPt>
            <c:idx val="2"/>
            <c:spPr>
              <a:solidFill>
                <a:srgbClr val="000000"/>
              </a:solidFill>
              <a:ln cmpd="sng">
                <a:solidFill>
                  <a:srgbClr val="000000"/>
                </a:solidFill>
              </a:ln>
            </c:spPr>
          </c:dPt>
          <c:dPt>
            <c:idx val="3"/>
            <c:spPr>
              <a:solidFill>
                <a:srgbClr val="000000"/>
              </a:solidFill>
              <a:ln cmpd="sng">
                <a:solidFill>
                  <a:srgbClr val="000000"/>
                </a:solidFill>
              </a:ln>
            </c:spPr>
          </c:dPt>
          <c:dPt>
            <c:idx val="4"/>
            <c:spPr>
              <a:solidFill>
                <a:srgbClr val="000000"/>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cat>
            <c:strRef>
              <c:f>Dashboard!$E$44:$E$48</c:f>
            </c:strRef>
          </c:cat>
          <c:val>
            <c:numRef>
              <c:f>Dashboard!$F$44:$F$48</c:f>
              <c:numCache/>
            </c:numRef>
          </c:val>
        </c:ser>
        <c:axId val="1262029265"/>
        <c:axId val="19569812"/>
      </c:barChart>
      <c:catAx>
        <c:axId val="126202926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sz="1000">
                <a:solidFill>
                  <a:srgbClr val="000000"/>
                </a:solidFill>
                <a:latin typeface="+mn-lt"/>
              </a:defRPr>
            </a:pPr>
          </a:p>
        </c:txPr>
        <c:crossAx val="19569812"/>
      </c:catAx>
      <c:valAx>
        <c:axId val="19569812"/>
        <c:scaling>
          <c:orientation val="minMax"/>
          <c:max val="350000.0"/>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000">
                <a:solidFill>
                  <a:srgbClr val="EAD1DC"/>
                </a:solidFill>
                <a:latin typeface="+mn-lt"/>
              </a:defRPr>
            </a:pPr>
          </a:p>
        </c:txPr>
        <c:crossAx val="1262029265"/>
      </c:valAx>
    </c:plotArea>
    <c:legend>
      <c:legendPos val="r"/>
      <c:overlay val="0"/>
      <c:txPr>
        <a:bodyPr/>
        <a:lstStyle/>
        <a:p>
          <a:pPr lvl="0">
            <a:defRPr b="0">
              <a:solidFill>
                <a:srgbClr val="1A1A1A"/>
              </a:solidFill>
              <a:latin typeface="+mn-lt"/>
            </a:defRPr>
          </a:pPr>
        </a:p>
      </c:txPr>
    </c:legend>
    <c:plotVisOnly val="1"/>
  </c:chart>
  <c:spPr>
    <a:solidFill>
      <a:srgbClr val="FFFFFF">
        <a:alpha val="0"/>
      </a:srgbClr>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Sales</c:v>
          </c:tx>
          <c:spPr>
            <a:ln cmpd="sng">
              <a:solidFill>
                <a:srgbClr val="0000FF">
                  <a:alpha val="100000"/>
                </a:srgbClr>
              </a:solidFill>
            </a:ln>
          </c:spPr>
          <c:marker>
            <c:symbol val="none"/>
          </c:marker>
          <c:cat>
            <c:strRef>
              <c:f>Dashboard!$A$65:$A$243</c:f>
            </c:strRef>
          </c:cat>
          <c:val>
            <c:numRef>
              <c:f>Dashboard!$B$65:$B$243</c:f>
              <c:numCache/>
            </c:numRef>
          </c:val>
          <c:smooth val="0"/>
        </c:ser>
        <c:ser>
          <c:idx val="1"/>
          <c:order val="1"/>
          <c:tx>
            <c:v>Profit</c:v>
          </c:tx>
          <c:spPr>
            <a:ln cmpd="sng">
              <a:solidFill>
                <a:srgbClr val="FF00FF">
                  <a:alpha val="100000"/>
                </a:srgbClr>
              </a:solidFill>
            </a:ln>
          </c:spPr>
          <c:marker>
            <c:symbol val="none"/>
          </c:marker>
          <c:cat>
            <c:strRef>
              <c:f>Dashboard!$A$65:$A$243</c:f>
            </c:strRef>
          </c:cat>
          <c:val>
            <c:numRef>
              <c:f>Dashboard!$C$65:$C$243</c:f>
              <c:numCache/>
            </c:numRef>
          </c:val>
          <c:smooth val="0"/>
        </c:ser>
        <c:axId val="507634957"/>
        <c:axId val="1934452717"/>
      </c:lineChart>
      <c:catAx>
        <c:axId val="50763495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1" sz="1000">
                <a:solidFill>
                  <a:srgbClr val="000000"/>
                </a:solidFill>
                <a:latin typeface="+mn-lt"/>
              </a:defRPr>
            </a:pPr>
          </a:p>
        </c:txPr>
        <c:crossAx val="1934452717"/>
      </c:catAx>
      <c:valAx>
        <c:axId val="1934452717"/>
        <c:scaling>
          <c:orientation val="minMax"/>
          <c:max val="75000.0"/>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sz="1000">
                <a:solidFill>
                  <a:srgbClr val="000000"/>
                </a:solidFill>
                <a:latin typeface="+mn-lt"/>
              </a:defRPr>
            </a:pPr>
          </a:p>
        </c:txPr>
        <c:crossAx val="507634957"/>
      </c:valAx>
    </c:plotArea>
    <c:legend>
      <c:legendPos val="r"/>
      <c:overlay val="0"/>
      <c:txPr>
        <a:bodyPr/>
        <a:lstStyle/>
        <a:p>
          <a:pPr lvl="0">
            <a:defRPr b="1" sz="1000">
              <a:solidFill>
                <a:srgbClr val="1A1A1A"/>
              </a:solidFill>
              <a:latin typeface="+mn-lt"/>
            </a:defRPr>
          </a:pPr>
        </a:p>
      </c:txPr>
    </c:legend>
    <c:plotVisOnly val="1"/>
  </c:chart>
  <c:spPr>
    <a:solidFill>
      <a:srgbClr val="FFFFFF">
        <a:alpha val="0"/>
      </a:srgbClr>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Sales</c:v>
          </c:tx>
          <c:spPr>
            <a:ln cmpd="sng">
              <a:solidFill>
                <a:srgbClr val="0000FF">
                  <a:alpha val="100000"/>
                </a:srgbClr>
              </a:solidFill>
            </a:ln>
          </c:spPr>
          <c:marker>
            <c:symbol val="none"/>
          </c:marker>
          <c:cat>
            <c:strRef>
              <c:f>Dashboard!$A$65:$A$243</c:f>
            </c:strRef>
          </c:cat>
          <c:val>
            <c:numRef>
              <c:f>Dashboard!$B$65:$B$243</c:f>
              <c:numCache/>
            </c:numRef>
          </c:val>
          <c:smooth val="0"/>
        </c:ser>
        <c:ser>
          <c:idx val="1"/>
          <c:order val="1"/>
          <c:tx>
            <c:v>Profit</c:v>
          </c:tx>
          <c:spPr>
            <a:ln cmpd="sng">
              <a:solidFill>
                <a:srgbClr val="FF00FF">
                  <a:alpha val="100000"/>
                </a:srgbClr>
              </a:solidFill>
            </a:ln>
          </c:spPr>
          <c:marker>
            <c:symbol val="none"/>
          </c:marker>
          <c:cat>
            <c:strRef>
              <c:f>Dashboard!$A$65:$A$243</c:f>
            </c:strRef>
          </c:cat>
          <c:val>
            <c:numRef>
              <c:f>Dashboard!$C$65:$C$243</c:f>
              <c:numCache/>
            </c:numRef>
          </c:val>
          <c:smooth val="0"/>
        </c:ser>
        <c:axId val="841413336"/>
        <c:axId val="626257729"/>
      </c:lineChart>
      <c:catAx>
        <c:axId val="84141333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1" sz="1000">
                <a:solidFill>
                  <a:srgbClr val="000000"/>
                </a:solidFill>
                <a:latin typeface="+mn-lt"/>
              </a:defRPr>
            </a:pPr>
          </a:p>
        </c:txPr>
        <c:crossAx val="626257729"/>
      </c:catAx>
      <c:valAx>
        <c:axId val="626257729"/>
        <c:scaling>
          <c:orientation val="minMax"/>
          <c:max val="65000.0"/>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sz="1000">
                <a:solidFill>
                  <a:srgbClr val="000000"/>
                </a:solidFill>
                <a:latin typeface="+mn-lt"/>
              </a:defRPr>
            </a:pPr>
          </a:p>
        </c:txPr>
        <c:crossAx val="841413336"/>
      </c:valAx>
    </c:plotArea>
    <c:legend>
      <c:legendPos val="t"/>
      <c:overlay val="0"/>
      <c:txPr>
        <a:bodyPr/>
        <a:lstStyle/>
        <a:p>
          <a:pPr lvl="0">
            <a:defRPr b="1" sz="1000">
              <a:solidFill>
                <a:srgbClr val="1A1A1A"/>
              </a:solidFill>
              <a:latin typeface="+mn-lt"/>
            </a:defRPr>
          </a:pPr>
        </a:p>
      </c:txPr>
    </c:legend>
    <c:plotVisOnly val="1"/>
  </c:chart>
  <c:spPr>
    <a:solidFill>
      <a:srgbClr val="FFFFFF">
        <a:alpha val="0"/>
      </a:srgbClr>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Sales</c:v>
          </c:tx>
          <c:spPr>
            <a:ln cmpd="sng">
              <a:solidFill>
                <a:srgbClr val="0000FF">
                  <a:alpha val="100000"/>
                </a:srgbClr>
              </a:solidFill>
            </a:ln>
          </c:spPr>
          <c:marker>
            <c:symbol val="none"/>
          </c:marker>
          <c:cat>
            <c:strRef>
              <c:f>Dashboard!$A$65:$A$243</c:f>
            </c:strRef>
          </c:cat>
          <c:val>
            <c:numRef>
              <c:f>Dashboard!$B$65:$B$243</c:f>
              <c:numCache/>
            </c:numRef>
          </c:val>
          <c:smooth val="0"/>
        </c:ser>
        <c:ser>
          <c:idx val="1"/>
          <c:order val="1"/>
          <c:tx>
            <c:v>Profit</c:v>
          </c:tx>
          <c:spPr>
            <a:ln cmpd="sng">
              <a:solidFill>
                <a:srgbClr val="FF00FF">
                  <a:alpha val="100000"/>
                </a:srgbClr>
              </a:solidFill>
            </a:ln>
          </c:spPr>
          <c:marker>
            <c:symbol val="none"/>
          </c:marker>
          <c:cat>
            <c:strRef>
              <c:f>Dashboard!$A$65:$A$243</c:f>
            </c:strRef>
          </c:cat>
          <c:val>
            <c:numRef>
              <c:f>Dashboard!$C$65:$C$243</c:f>
              <c:numCache/>
            </c:numRef>
          </c:val>
          <c:smooth val="0"/>
        </c:ser>
        <c:axId val="755825365"/>
        <c:axId val="641751363"/>
      </c:lineChart>
      <c:catAx>
        <c:axId val="75582536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1" sz="1000">
                <a:solidFill>
                  <a:srgbClr val="000000"/>
                </a:solidFill>
                <a:latin typeface="+mn-lt"/>
              </a:defRPr>
            </a:pPr>
          </a:p>
        </c:txPr>
        <c:crossAx val="641751363"/>
      </c:catAx>
      <c:valAx>
        <c:axId val="641751363"/>
        <c:scaling>
          <c:orientation val="minMax"/>
          <c:max val="65000.0"/>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sz="1000">
                <a:solidFill>
                  <a:srgbClr val="000000"/>
                </a:solidFill>
                <a:latin typeface="+mn-lt"/>
              </a:defRPr>
            </a:pPr>
          </a:p>
        </c:txPr>
        <c:crossAx val="755825365"/>
      </c:valAx>
    </c:plotArea>
    <c:legend>
      <c:legendPos val="b"/>
      <c:overlay val="0"/>
      <c:txPr>
        <a:bodyPr/>
        <a:lstStyle/>
        <a:p>
          <a:pPr lvl="0">
            <a:defRPr b="1" sz="1000">
              <a:solidFill>
                <a:srgbClr val="1A1A1A"/>
              </a:solidFill>
              <a:latin typeface="+mn-lt"/>
            </a:defRPr>
          </a:pPr>
        </a:p>
      </c:txPr>
    </c:legend>
    <c:plotVisOnly val="1"/>
  </c:chart>
  <c:spPr>
    <a:solidFill>
      <a:srgbClr val="FFFFFF">
        <a:alpha val="0"/>
      </a:srgbClr>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doughnutChart>
        <c:varyColors val="1"/>
        <c:ser>
          <c:idx val="0"/>
          <c:order val="0"/>
          <c:tx>
            <c:strRef>
              <c:f>Dashboard!$F$64</c:f>
            </c:strRef>
          </c:tx>
          <c:dPt>
            <c:idx val="0"/>
            <c:spPr>
              <a:solidFill>
                <a:srgbClr val="6D9EEB"/>
              </a:solidFill>
              <a:ln cmpd="sng" w="9525">
                <a:solidFill>
                  <a:srgbClr val="FFFFFF"/>
                </a:solidFill>
              </a:ln>
            </c:spPr>
          </c:dPt>
          <c:dPt>
            <c:idx val="1"/>
            <c:spPr>
              <a:solidFill>
                <a:srgbClr val="1155CC"/>
              </a:solidFill>
              <a:ln cmpd="sng" w="9525">
                <a:solidFill>
                  <a:srgbClr val="FFFFFF"/>
                </a:solidFill>
              </a:ln>
            </c:spPr>
          </c:dPt>
          <c:dPt>
            <c:idx val="2"/>
            <c:spPr>
              <a:solidFill>
                <a:srgbClr val="3C78D8"/>
              </a:solidFill>
              <a:ln cmpd="sng" w="9525">
                <a:solidFill>
                  <a:srgbClr val="FFFFFF"/>
                </a:solidFill>
              </a:ln>
            </c:spPr>
          </c:dPt>
          <c:dPt>
            <c:idx val="3"/>
            <c:spPr>
              <a:solidFill>
                <a:srgbClr val="A4C2F4"/>
              </a:solidFill>
              <a:ln cmpd="sng" w="9525">
                <a:solidFill>
                  <a:srgbClr val="FFFFFF"/>
                </a:solidFill>
              </a:ln>
            </c:spPr>
          </c:dPt>
          <c:dLbls>
            <c:showLegendKey val="0"/>
            <c:showVal val="0"/>
            <c:showCatName val="0"/>
            <c:showSerName val="0"/>
            <c:showPercent val="1"/>
            <c:showBubbleSize val="0"/>
            <c:showLeaderLines val="1"/>
          </c:dLbls>
          <c:cat>
            <c:strRef>
              <c:f>Dashboard!$E$65:$E$68</c:f>
            </c:strRef>
          </c:cat>
          <c:val>
            <c:numRef>
              <c:f>Dashboard!$F$65:$F$68</c:f>
              <c:numCache/>
            </c:numRef>
          </c:val>
        </c:ser>
        <c:dLbls>
          <c:showLegendKey val="0"/>
          <c:showVal val="0"/>
          <c:showCatName val="0"/>
          <c:showSerName val="0"/>
          <c:showPercent val="0"/>
          <c:showBubbleSize val="0"/>
        </c:dLbls>
        <c:holeSize val="50"/>
      </c:doughnutChart>
    </c:plotArea>
    <c:plotVisOnly val="1"/>
  </c:chart>
  <c:spPr>
    <a:solidFill>
      <a:srgbClr val="FFFFFF">
        <a:alpha val="0"/>
      </a:srgbClr>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doughnutChart>
        <c:varyColors val="1"/>
        <c:ser>
          <c:idx val="0"/>
          <c:order val="0"/>
          <c:tx>
            <c:strRef>
              <c:f>Dashboard!$H$64</c:f>
            </c:strRef>
          </c:tx>
          <c:dPt>
            <c:idx val="0"/>
            <c:spPr>
              <a:solidFill>
                <a:srgbClr val="6D9EEB"/>
              </a:solidFill>
              <a:ln cmpd="sng" w="9525">
                <a:solidFill>
                  <a:srgbClr val="FFFFFF"/>
                </a:solidFill>
              </a:ln>
            </c:spPr>
          </c:dPt>
          <c:dPt>
            <c:idx val="1"/>
            <c:spPr>
              <a:solidFill>
                <a:srgbClr val="1155CC"/>
              </a:solidFill>
              <a:ln cmpd="sng" w="9525">
                <a:solidFill>
                  <a:srgbClr val="FFFFFF"/>
                </a:solidFill>
              </a:ln>
            </c:spPr>
          </c:dPt>
          <c:dPt>
            <c:idx val="2"/>
            <c:spPr>
              <a:solidFill>
                <a:srgbClr val="3C78D8"/>
              </a:solidFill>
              <a:ln cmpd="sng" w="9525">
                <a:solidFill>
                  <a:srgbClr val="FFFFFF"/>
                </a:solidFill>
              </a:ln>
            </c:spPr>
          </c:dPt>
          <c:dPt>
            <c:idx val="3"/>
            <c:spPr>
              <a:solidFill>
                <a:srgbClr val="A4C2F4"/>
              </a:solidFill>
              <a:ln cmpd="sng" w="9525">
                <a:solidFill>
                  <a:srgbClr val="FFFFFF"/>
                </a:solidFill>
              </a:ln>
            </c:spPr>
          </c:dPt>
          <c:dLbls>
            <c:showLegendKey val="0"/>
            <c:showVal val="0"/>
            <c:showCatName val="0"/>
            <c:showSerName val="0"/>
            <c:showPercent val="1"/>
            <c:showBubbleSize val="0"/>
            <c:showLeaderLines val="1"/>
          </c:dLbls>
          <c:cat>
            <c:strRef>
              <c:f>Dashboard!$G$65:$G$68</c:f>
            </c:strRef>
          </c:cat>
          <c:val>
            <c:numRef>
              <c:f>Dashboard!$H$65:$H$68</c:f>
              <c:numCache/>
            </c:numRef>
          </c:val>
        </c:ser>
        <c:dLbls>
          <c:showLegendKey val="0"/>
          <c:showVal val="0"/>
          <c:showCatName val="0"/>
          <c:showSerName val="0"/>
          <c:showPercent val="0"/>
          <c:showBubbleSize val="0"/>
        </c:dLbls>
        <c:holeSize val="50"/>
      </c:doughnutChart>
    </c:plotArea>
    <c:legend>
      <c:legendPos val="b"/>
      <c:overlay val="0"/>
      <c:txPr>
        <a:bodyPr/>
        <a:lstStyle/>
        <a:p>
          <a:pPr lvl="0">
            <a:defRPr b="0">
              <a:solidFill>
                <a:srgbClr val="1A1A1A"/>
              </a:solidFill>
              <a:latin typeface="+mn-lt"/>
            </a:defRPr>
          </a:pPr>
        </a:p>
      </c:txPr>
    </c:legend>
    <c:plotVisOnly val="1"/>
  </c:chart>
  <c:spPr>
    <a:solidFill>
      <a:srgbClr val="FFFFFF">
        <a:alpha val="0"/>
      </a:srgbClr>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doughnutChart>
        <c:varyColors val="1"/>
        <c:ser>
          <c:idx val="0"/>
          <c:order val="0"/>
          <c:tx>
            <c:strRef>
              <c:f>Dashboard!$J$64</c:f>
            </c:strRef>
          </c:tx>
          <c:dPt>
            <c:idx val="0"/>
            <c:spPr>
              <a:solidFill>
                <a:srgbClr val="6D9EEB"/>
              </a:solidFill>
              <a:ln cmpd="sng" w="9525">
                <a:solidFill>
                  <a:srgbClr val="FFFFFF"/>
                </a:solidFill>
              </a:ln>
            </c:spPr>
          </c:dPt>
          <c:dPt>
            <c:idx val="1"/>
            <c:spPr>
              <a:solidFill>
                <a:srgbClr val="1155CC"/>
              </a:solidFill>
              <a:ln cmpd="sng" w="9525">
                <a:solidFill>
                  <a:srgbClr val="FFFFFF"/>
                </a:solidFill>
              </a:ln>
            </c:spPr>
          </c:dPt>
          <c:dPt>
            <c:idx val="2"/>
            <c:spPr>
              <a:solidFill>
                <a:srgbClr val="3C78D8"/>
              </a:solidFill>
              <a:ln cmpd="sng" w="9525">
                <a:solidFill>
                  <a:srgbClr val="FFFFFF"/>
                </a:solidFill>
              </a:ln>
            </c:spPr>
          </c:dPt>
          <c:dPt>
            <c:idx val="3"/>
            <c:spPr>
              <a:solidFill>
                <a:srgbClr val="A4C2F4"/>
              </a:solidFill>
              <a:ln cmpd="sng" w="9525">
                <a:solidFill>
                  <a:srgbClr val="FFFFFF"/>
                </a:solidFill>
              </a:ln>
            </c:spPr>
          </c:dPt>
          <c:dPt>
            <c:idx val="4"/>
          </c:dPt>
          <c:dLbls>
            <c:showLegendKey val="0"/>
            <c:showVal val="0"/>
            <c:showCatName val="0"/>
            <c:showSerName val="0"/>
            <c:showPercent val="1"/>
            <c:showBubbleSize val="0"/>
            <c:showLeaderLines val="1"/>
          </c:dLbls>
          <c:cat>
            <c:strRef>
              <c:f>Dashboard!$I$65:$I$69</c:f>
            </c:strRef>
          </c:cat>
          <c:val>
            <c:numRef>
              <c:f>Dashboard!$J$65:$J$69</c:f>
              <c:numCache/>
            </c:numRef>
          </c:val>
        </c:ser>
        <c:dLbls>
          <c:showLegendKey val="0"/>
          <c:showVal val="0"/>
          <c:showCatName val="0"/>
          <c:showSerName val="0"/>
          <c:showPercent val="0"/>
          <c:showBubbleSize val="0"/>
        </c:dLbls>
        <c:holeSize val="50"/>
      </c:doughnutChart>
    </c:plotArea>
    <c:plotVisOnly val="1"/>
  </c:chart>
  <c:spPr>
    <a:solidFill>
      <a:srgbClr val="FFFFFF">
        <a:alpha val="0"/>
      </a:srgbClr>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doughnutChart>
        <c:varyColors val="1"/>
        <c:ser>
          <c:idx val="0"/>
          <c:order val="0"/>
          <c:tx>
            <c:strRef>
              <c:f>Dashboard!$J$64</c:f>
            </c:strRef>
          </c:tx>
          <c:dPt>
            <c:idx val="0"/>
            <c:spPr>
              <a:solidFill>
                <a:srgbClr val="999999"/>
              </a:solidFill>
              <a:ln cmpd="sng" w="9525">
                <a:solidFill>
                  <a:srgbClr val="FFFFFF"/>
                </a:solidFill>
              </a:ln>
            </c:spPr>
          </c:dPt>
          <c:dPt>
            <c:idx val="1"/>
            <c:spPr>
              <a:solidFill>
                <a:srgbClr val="666666"/>
              </a:solidFill>
              <a:ln cmpd="sng" w="9525">
                <a:solidFill>
                  <a:srgbClr val="FFFFFF"/>
                </a:solidFill>
              </a:ln>
            </c:spPr>
          </c:dPt>
          <c:dPt>
            <c:idx val="2"/>
            <c:spPr>
              <a:solidFill>
                <a:srgbClr val="B7B7B7"/>
              </a:solidFill>
              <a:ln cmpd="sng" w="9525">
                <a:solidFill>
                  <a:srgbClr val="FFFFFF"/>
                </a:solidFill>
              </a:ln>
            </c:spPr>
          </c:dPt>
          <c:dPt>
            <c:idx val="3"/>
            <c:spPr>
              <a:solidFill>
                <a:srgbClr val="CCCCCC"/>
              </a:solidFill>
              <a:ln cmpd="sng" w="9525">
                <a:solidFill>
                  <a:srgbClr val="FFFFFF"/>
                </a:solidFill>
              </a:ln>
            </c:spPr>
          </c:dPt>
          <c:dPt>
            <c:idx val="4"/>
          </c:dPt>
          <c:dLbls>
            <c:showLegendKey val="0"/>
            <c:showVal val="0"/>
            <c:showCatName val="0"/>
            <c:showSerName val="0"/>
            <c:showPercent val="1"/>
            <c:showBubbleSize val="0"/>
            <c:showLeaderLines val="1"/>
          </c:dLbls>
          <c:cat>
            <c:strRef>
              <c:f>Dashboard!$I$65:$I$69</c:f>
            </c:strRef>
          </c:cat>
          <c:val>
            <c:numRef>
              <c:f>Dashboard!$J$65:$J$69</c:f>
              <c:numCache/>
            </c:numRef>
          </c:val>
        </c:ser>
        <c:dLbls>
          <c:showLegendKey val="0"/>
          <c:showVal val="0"/>
          <c:showCatName val="0"/>
          <c:showSerName val="0"/>
          <c:showPercent val="0"/>
          <c:showBubbleSize val="0"/>
        </c:dLbls>
        <c:holeSize val="50"/>
      </c:doughnutChart>
    </c:plotArea>
    <c:legend>
      <c:legendPos val="r"/>
      <c:layout>
        <c:manualLayout>
          <c:xMode val="edge"/>
          <c:yMode val="edge"/>
          <c:x val="0.698862559241706"/>
          <c:y val="0.13219178082191782"/>
        </c:manualLayout>
      </c:layout>
      <c:overlay val="0"/>
      <c:txPr>
        <a:bodyPr/>
        <a:lstStyle/>
        <a:p>
          <a:pPr lvl="0">
            <a:defRPr b="0">
              <a:solidFill>
                <a:srgbClr val="1A1A1A"/>
              </a:solidFill>
              <a:latin typeface="+mn-lt"/>
            </a:defRPr>
          </a:pPr>
        </a:p>
      </c:txPr>
    </c:legend>
    <c:plotVisOnly val="1"/>
  </c:chart>
  <c:spPr>
    <a:solidFill>
      <a:srgbClr val="FFFFFF">
        <a:alpha val="0"/>
      </a:srgbClr>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doughnutChart>
        <c:varyColors val="1"/>
        <c:ser>
          <c:idx val="0"/>
          <c:order val="0"/>
          <c:tx>
            <c:strRef>
              <c:f>Dashboard!$H$64</c:f>
            </c:strRef>
          </c:tx>
          <c:dPt>
            <c:idx val="0"/>
            <c:spPr>
              <a:solidFill>
                <a:srgbClr val="CCCCCC"/>
              </a:solidFill>
              <a:ln cmpd="sng" w="9525">
                <a:solidFill>
                  <a:srgbClr val="FFFFFF"/>
                </a:solidFill>
              </a:ln>
            </c:spPr>
          </c:dPt>
          <c:dPt>
            <c:idx val="1"/>
            <c:spPr>
              <a:solidFill>
                <a:srgbClr val="666666"/>
              </a:solidFill>
              <a:ln cmpd="sng" w="9525">
                <a:solidFill>
                  <a:srgbClr val="FFFFFF"/>
                </a:solidFill>
              </a:ln>
            </c:spPr>
          </c:dPt>
          <c:dPt>
            <c:idx val="2"/>
            <c:spPr>
              <a:solidFill>
                <a:srgbClr val="B7B7B7"/>
              </a:solidFill>
              <a:ln cmpd="sng" w="9525">
                <a:solidFill>
                  <a:srgbClr val="FFFFFF"/>
                </a:solidFill>
              </a:ln>
            </c:spPr>
          </c:dPt>
          <c:dPt>
            <c:idx val="3"/>
            <c:spPr>
              <a:solidFill>
                <a:srgbClr val="999999"/>
              </a:solidFill>
              <a:ln cmpd="sng" w="9525">
                <a:solidFill>
                  <a:srgbClr val="FFFFFF"/>
                </a:solidFill>
              </a:ln>
            </c:spPr>
          </c:dPt>
          <c:dLbls>
            <c:showLegendKey val="0"/>
            <c:showVal val="0"/>
            <c:showCatName val="0"/>
            <c:showSerName val="0"/>
            <c:showPercent val="1"/>
            <c:showBubbleSize val="0"/>
            <c:showLeaderLines val="1"/>
          </c:dLbls>
          <c:cat>
            <c:strRef>
              <c:f>Dashboard!$G$65:$G$68</c:f>
            </c:strRef>
          </c:cat>
          <c:val>
            <c:numRef>
              <c:f>Dashboard!$H$65:$H$68</c:f>
              <c:numCache/>
            </c:numRef>
          </c:val>
        </c:ser>
        <c:dLbls>
          <c:showLegendKey val="0"/>
          <c:showVal val="0"/>
          <c:showCatName val="0"/>
          <c:showSerName val="0"/>
          <c:showPercent val="0"/>
          <c:showBubbleSize val="0"/>
        </c:dLbls>
        <c:holeSize val="50"/>
      </c:doughnutChart>
    </c:plotArea>
    <c:plotVisOnly val="1"/>
  </c:chart>
  <c:spPr>
    <a:solidFill>
      <a:srgbClr val="FFFFFF">
        <a:alpha val="0"/>
      </a:srgbClr>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doughnutChart>
        <c:varyColors val="1"/>
        <c:ser>
          <c:idx val="0"/>
          <c:order val="0"/>
          <c:tx>
            <c:strRef>
              <c:f>Dashboard!$F$64</c:f>
            </c:strRef>
          </c:tx>
          <c:dPt>
            <c:idx val="0"/>
            <c:spPr>
              <a:solidFill>
                <a:srgbClr val="B7B7B7"/>
              </a:solidFill>
              <a:ln cmpd="sng" w="9525">
                <a:solidFill>
                  <a:srgbClr val="FFFFFF"/>
                </a:solidFill>
              </a:ln>
            </c:spPr>
          </c:dPt>
          <c:dPt>
            <c:idx val="1"/>
            <c:spPr>
              <a:solidFill>
                <a:srgbClr val="666666"/>
              </a:solidFill>
              <a:ln cmpd="sng" w="9525">
                <a:solidFill>
                  <a:srgbClr val="FFFFFF"/>
                </a:solidFill>
              </a:ln>
            </c:spPr>
          </c:dPt>
          <c:dPt>
            <c:idx val="2"/>
            <c:spPr>
              <a:solidFill>
                <a:srgbClr val="999999"/>
              </a:solidFill>
              <a:ln cmpd="sng" w="9525">
                <a:solidFill>
                  <a:srgbClr val="FFFFFF"/>
                </a:solidFill>
              </a:ln>
            </c:spPr>
          </c:dPt>
          <c:dPt>
            <c:idx val="3"/>
            <c:spPr>
              <a:solidFill>
                <a:srgbClr val="CCCCCC"/>
              </a:solidFill>
              <a:ln cmpd="sng" w="9525">
                <a:solidFill>
                  <a:srgbClr val="FFFFFF"/>
                </a:solidFill>
              </a:ln>
            </c:spPr>
          </c:dPt>
          <c:dLbls>
            <c:showLegendKey val="0"/>
            <c:showVal val="0"/>
            <c:showCatName val="0"/>
            <c:showSerName val="0"/>
            <c:showPercent val="1"/>
            <c:showBubbleSize val="0"/>
            <c:showLeaderLines val="1"/>
          </c:dLbls>
          <c:cat>
            <c:strRef>
              <c:f>Dashboard!$E$65:$E$68</c:f>
            </c:strRef>
          </c:cat>
          <c:val>
            <c:numRef>
              <c:f>Dashboard!$F$65:$F$68</c:f>
              <c:numCache/>
            </c:numRef>
          </c:val>
        </c:ser>
        <c:dLbls>
          <c:showLegendKey val="0"/>
          <c:showVal val="0"/>
          <c:showCatName val="0"/>
          <c:showSerName val="0"/>
          <c:showPercent val="0"/>
          <c:showBubbleSize val="0"/>
        </c:dLbls>
        <c:holeSize val="50"/>
      </c:doughnutChart>
    </c:plotArea>
    <c:plotVisOnly val="1"/>
  </c:chart>
  <c:spPr>
    <a:solidFill>
      <a:srgbClr val="FFFFFF">
        <a:alpha val="0"/>
      </a:srgbClr>
    </a:solidFill>
  </c:spPr>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ubbleChart>
        <c:ser>
          <c:idx val="0"/>
          <c:order val="0"/>
          <c:tx>
            <c:strRef>
              <c:f>Dashboard!$E$82</c:f>
            </c:strRef>
          </c:tx>
          <c:dLbls>
            <c:dLblPos val="ctr"/>
            <c:showLegendKey val="0"/>
            <c:showVal val="0"/>
            <c:showCatName val="0"/>
            <c:showSerName val="1"/>
            <c:showPercent val="0"/>
            <c:showBubbleSize val="0"/>
          </c:dLbls>
          <c:xVal>
            <c:strRef>
              <c:f>Dashboard!$G$82</c:f>
            </c:strRef>
          </c:xVal>
          <c:yVal>
            <c:numRef>
              <c:f>Dashboard!$H$82</c:f>
              <c:numCache/>
            </c:numRef>
          </c:yVal>
          <c:bubbleSize>
            <c:numRef>
              <c:f>Dashboard!$F$82</c:f>
            </c:numRef>
          </c:bubbleSize>
        </c:ser>
        <c:ser>
          <c:idx val="1"/>
          <c:order val="1"/>
          <c:tx>
            <c:strRef>
              <c:f>Dashboard!$E$83</c:f>
            </c:strRef>
          </c:tx>
          <c:dLbls>
            <c:dLblPos val="ctr"/>
            <c:showLegendKey val="0"/>
            <c:showVal val="0"/>
            <c:showCatName val="0"/>
            <c:showSerName val="1"/>
            <c:showPercent val="0"/>
            <c:showBubbleSize val="0"/>
          </c:dLbls>
          <c:xVal>
            <c:strRef>
              <c:f>Dashboard!$G$83</c:f>
            </c:strRef>
          </c:xVal>
          <c:yVal>
            <c:numRef>
              <c:f>Dashboard!$H$83</c:f>
              <c:numCache/>
            </c:numRef>
          </c:yVal>
          <c:bubbleSize>
            <c:numRef>
              <c:f>Dashboard!$F$83</c:f>
            </c:numRef>
          </c:bubbleSize>
        </c:ser>
        <c:ser>
          <c:idx val="2"/>
          <c:order val="2"/>
          <c:tx>
            <c:strRef>
              <c:f>Dashboard!$E$84</c:f>
            </c:strRef>
          </c:tx>
          <c:dLbls>
            <c:dLblPos val="ctr"/>
            <c:showLegendKey val="0"/>
            <c:showVal val="0"/>
            <c:showCatName val="0"/>
            <c:showSerName val="1"/>
            <c:showPercent val="0"/>
            <c:showBubbleSize val="0"/>
          </c:dLbls>
          <c:xVal>
            <c:strRef>
              <c:f>Dashboard!$G$84</c:f>
            </c:strRef>
          </c:xVal>
          <c:yVal>
            <c:numRef>
              <c:f>Dashboard!$H$84</c:f>
              <c:numCache/>
            </c:numRef>
          </c:yVal>
          <c:bubbleSize>
            <c:numRef>
              <c:f>Dashboard!$F$84</c:f>
            </c:numRef>
          </c:bubbleSize>
        </c:ser>
        <c:ser>
          <c:idx val="3"/>
          <c:order val="3"/>
          <c:tx>
            <c:strRef>
              <c:f>Dashboard!$E$85</c:f>
            </c:strRef>
          </c:tx>
          <c:dLbls>
            <c:dLblPos val="ctr"/>
            <c:showLegendKey val="0"/>
            <c:showVal val="0"/>
            <c:showCatName val="0"/>
            <c:showSerName val="1"/>
            <c:showPercent val="0"/>
            <c:showBubbleSize val="0"/>
          </c:dLbls>
          <c:xVal>
            <c:strRef>
              <c:f>Dashboard!$G$85</c:f>
            </c:strRef>
          </c:xVal>
          <c:yVal>
            <c:numRef>
              <c:f>Dashboard!$H$85</c:f>
              <c:numCache/>
            </c:numRef>
          </c:yVal>
          <c:bubbleSize>
            <c:numRef>
              <c:f>Dashboard!$F$85</c:f>
            </c:numRef>
          </c:bubbleSize>
        </c:ser>
        <c:axId val="1136191771"/>
        <c:axId val="615075557"/>
      </c:bubbleChart>
      <c:valAx>
        <c:axId val="1136191771"/>
        <c:scaling>
          <c:orientation val="minMax"/>
          <c:max val="10.0"/>
        </c:scaling>
        <c:delete val="0"/>
        <c:axPos val="b"/>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EAD1DC"/>
                </a:solidFill>
                <a:latin typeface="+mn-lt"/>
              </a:defRPr>
            </a:pPr>
          </a:p>
        </c:txPr>
        <c:crossAx val="615075557"/>
      </c:valAx>
      <c:valAx>
        <c:axId val="615075557"/>
        <c:scaling>
          <c:orientation val="minMax"/>
          <c:max val="10.0"/>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EAD1DC"/>
                </a:solidFill>
                <a:latin typeface="+mn-lt"/>
              </a:defRPr>
            </a:pPr>
          </a:p>
        </c:txPr>
        <c:crossAx val="1136191771"/>
      </c:valAx>
    </c:plotArea>
    <c:legend>
      <c:legendPos val="b"/>
      <c:overlay val="0"/>
      <c:txPr>
        <a:bodyPr/>
        <a:lstStyle/>
        <a:p>
          <a:pPr lvl="0">
            <a:defRPr b="0">
              <a:solidFill>
                <a:srgbClr val="1A1A1A"/>
              </a:solidFill>
              <a:latin typeface="+mn-lt"/>
            </a:defRPr>
          </a:pPr>
        </a:p>
      </c:txPr>
    </c:legend>
    <c:plotVisOnly val="1"/>
  </c:chart>
  <c:spPr>
    <a:solidFill>
      <a:srgbClr val="FFFFFF">
        <a:alpha val="0"/>
      </a:srgbClr>
    </a:solidFill>
  </c:spPr>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ser>
          <c:idx val="0"/>
          <c:order val="0"/>
          <c:tx>
            <c:strRef>
              <c:f>Dashboard!$F$112</c:f>
            </c:strRef>
          </c:tx>
          <c:spPr>
            <a:solidFill>
              <a:srgbClr val="351C75"/>
            </a:solidFill>
            <a:ln cmpd="sng">
              <a:solidFill>
                <a:srgbClr val="000000"/>
              </a:solidFill>
            </a:ln>
          </c:spPr>
          <c:cat>
            <c:strRef>
              <c:f>Dashboard!$E$113:$E$129</c:f>
            </c:strRef>
          </c:cat>
          <c:val>
            <c:numRef>
              <c:f>Dashboard!$F$113:$F$129</c:f>
              <c:numCache/>
            </c:numRef>
          </c:val>
        </c:ser>
        <c:axId val="1514097677"/>
        <c:axId val="1282435453"/>
      </c:barChart>
      <c:catAx>
        <c:axId val="151409767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82435453"/>
      </c:catAx>
      <c:valAx>
        <c:axId val="1282435453"/>
        <c:scaling>
          <c:orientation val="minMax"/>
          <c:max val="60000.0"/>
        </c:scaling>
        <c:delete val="0"/>
        <c:axPos val="b"/>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14097677"/>
        <c:crosses val="max"/>
      </c:valAx>
    </c:plotArea>
    <c:legend>
      <c:legendPos val="r"/>
      <c:overlay val="0"/>
      <c:txPr>
        <a:bodyPr/>
        <a:lstStyle/>
        <a:p>
          <a:pPr lvl="0">
            <a:defRPr b="0">
              <a:solidFill>
                <a:srgbClr val="1A1A1A"/>
              </a:solidFill>
              <a:latin typeface="+mn-lt"/>
            </a:defRPr>
          </a:pPr>
        </a:p>
      </c:txPr>
    </c:legend>
    <c:plotVisOnly val="1"/>
  </c:chart>
  <c:spPr>
    <a:solidFill>
      <a:srgbClr val="FFFFFF">
        <a:alpha val="0"/>
      </a:srgbClr>
    </a:solidFill>
  </c:spPr>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ser>
          <c:idx val="0"/>
          <c:order val="0"/>
          <c:tx>
            <c:strRef>
              <c:f>Dashboard!$F$112</c:f>
            </c:strRef>
          </c:tx>
          <c:spPr>
            <a:solidFill>
              <a:srgbClr val="351C75"/>
            </a:solidFill>
            <a:ln cmpd="sng">
              <a:solidFill>
                <a:srgbClr val="000000"/>
              </a:solidFill>
            </a:ln>
          </c:spPr>
          <c:cat>
            <c:strRef>
              <c:f>Dashboard!$E$113:$E$129</c:f>
            </c:strRef>
          </c:cat>
          <c:val>
            <c:numRef>
              <c:f>Dashboard!$F$113:$F$129</c:f>
              <c:numCache/>
            </c:numRef>
          </c:val>
        </c:ser>
        <c:axId val="1371961084"/>
        <c:axId val="287525142"/>
      </c:barChart>
      <c:catAx>
        <c:axId val="1371961084"/>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1" sz="1000">
                <a:solidFill>
                  <a:srgbClr val="000000"/>
                </a:solidFill>
                <a:latin typeface="+mn-lt"/>
              </a:defRPr>
            </a:pPr>
          </a:p>
        </c:txPr>
        <c:crossAx val="287525142"/>
      </c:catAx>
      <c:valAx>
        <c:axId val="287525142"/>
        <c:scaling>
          <c:orientation val="minMax"/>
          <c:max val="60000.0"/>
        </c:scaling>
        <c:delete val="0"/>
        <c:axPos val="b"/>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sz="1000">
                <a:solidFill>
                  <a:srgbClr val="000000"/>
                </a:solidFill>
                <a:latin typeface="+mn-lt"/>
              </a:defRPr>
            </a:pPr>
          </a:p>
        </c:txPr>
        <c:crossAx val="1371961084"/>
        <c:crosses val="max"/>
      </c:valAx>
    </c:plotArea>
    <c:legend>
      <c:legendPos val="r"/>
      <c:overlay val="0"/>
      <c:txPr>
        <a:bodyPr/>
        <a:lstStyle/>
        <a:p>
          <a:pPr lvl="0">
            <a:defRPr b="0">
              <a:solidFill>
                <a:srgbClr val="1A1A1A"/>
              </a:solidFill>
              <a:latin typeface="+mn-lt"/>
            </a:defRPr>
          </a:pPr>
        </a:p>
      </c:txPr>
    </c:legend>
    <c:plotVisOnly val="1"/>
  </c:chart>
  <c:spPr>
    <a:solidFill>
      <a:srgbClr val="FFFFFF">
        <a:alpha val="0"/>
      </a:srgbClr>
    </a:solidFill>
  </c:spPr>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ubbleChart>
        <c:ser>
          <c:idx val="0"/>
          <c:order val="0"/>
          <c:tx>
            <c:strRef>
              <c:f>Dashboard!$E$82</c:f>
            </c:strRef>
          </c:tx>
          <c:dLbls>
            <c:dLblPos val="ctr"/>
            <c:showLegendKey val="0"/>
            <c:showVal val="0"/>
            <c:showCatName val="0"/>
            <c:showSerName val="1"/>
            <c:showPercent val="0"/>
            <c:showBubbleSize val="0"/>
          </c:dLbls>
          <c:xVal>
            <c:strRef>
              <c:f>Dashboard!$G$82</c:f>
            </c:strRef>
          </c:xVal>
          <c:yVal>
            <c:numRef>
              <c:f>Dashboard!$H$82</c:f>
              <c:numCache/>
            </c:numRef>
          </c:yVal>
          <c:bubbleSize>
            <c:numRef>
              <c:f>Dashboard!$F$82</c:f>
            </c:numRef>
          </c:bubbleSize>
        </c:ser>
        <c:ser>
          <c:idx val="1"/>
          <c:order val="1"/>
          <c:tx>
            <c:strRef>
              <c:f>Dashboard!$E$83</c:f>
            </c:strRef>
          </c:tx>
          <c:dLbls>
            <c:dLblPos val="ctr"/>
            <c:showLegendKey val="0"/>
            <c:showVal val="0"/>
            <c:showCatName val="0"/>
            <c:showSerName val="1"/>
            <c:showPercent val="0"/>
            <c:showBubbleSize val="0"/>
          </c:dLbls>
          <c:xVal>
            <c:strRef>
              <c:f>Dashboard!$G$83</c:f>
            </c:strRef>
          </c:xVal>
          <c:yVal>
            <c:numRef>
              <c:f>Dashboard!$H$83</c:f>
              <c:numCache/>
            </c:numRef>
          </c:yVal>
          <c:bubbleSize>
            <c:numRef>
              <c:f>Dashboard!$F$83</c:f>
            </c:numRef>
          </c:bubbleSize>
        </c:ser>
        <c:ser>
          <c:idx val="2"/>
          <c:order val="2"/>
          <c:tx>
            <c:strRef>
              <c:f>Dashboard!$E$84</c:f>
            </c:strRef>
          </c:tx>
          <c:dLbls>
            <c:dLblPos val="ctr"/>
            <c:showLegendKey val="0"/>
            <c:showVal val="0"/>
            <c:showCatName val="0"/>
            <c:showSerName val="1"/>
            <c:showPercent val="0"/>
            <c:showBubbleSize val="0"/>
          </c:dLbls>
          <c:xVal>
            <c:strRef>
              <c:f>Dashboard!$G$84</c:f>
            </c:strRef>
          </c:xVal>
          <c:yVal>
            <c:numRef>
              <c:f>Dashboard!$H$84</c:f>
              <c:numCache/>
            </c:numRef>
          </c:yVal>
          <c:bubbleSize>
            <c:numRef>
              <c:f>Dashboard!$F$84</c:f>
            </c:numRef>
          </c:bubbleSize>
        </c:ser>
        <c:ser>
          <c:idx val="3"/>
          <c:order val="3"/>
          <c:tx>
            <c:strRef>
              <c:f>Dashboard!$E$85</c:f>
            </c:strRef>
          </c:tx>
          <c:dLbls>
            <c:dLblPos val="ctr"/>
            <c:showLegendKey val="0"/>
            <c:showVal val="0"/>
            <c:showCatName val="0"/>
            <c:showSerName val="1"/>
            <c:showPercent val="0"/>
            <c:showBubbleSize val="0"/>
          </c:dLbls>
          <c:xVal>
            <c:strRef>
              <c:f>Dashboard!$G$85</c:f>
            </c:strRef>
          </c:xVal>
          <c:yVal>
            <c:numRef>
              <c:f>Dashboard!$H$85</c:f>
              <c:numCache/>
            </c:numRef>
          </c:yVal>
          <c:bubbleSize>
            <c:numRef>
              <c:f>Dashboard!$F$85</c:f>
            </c:numRef>
          </c:bubbleSize>
        </c:ser>
        <c:axId val="1607179439"/>
        <c:axId val="1067626353"/>
      </c:bubbleChart>
      <c:valAx>
        <c:axId val="1607179439"/>
        <c:scaling>
          <c:orientation val="minMax"/>
          <c:max val="10.0"/>
        </c:scaling>
        <c:delete val="0"/>
        <c:axPos val="b"/>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EAD1DC"/>
                </a:solidFill>
                <a:latin typeface="+mn-lt"/>
              </a:defRPr>
            </a:pPr>
          </a:p>
        </c:txPr>
        <c:crossAx val="1067626353"/>
      </c:valAx>
      <c:valAx>
        <c:axId val="1067626353"/>
        <c:scaling>
          <c:orientation val="minMax"/>
          <c:max val="10.0"/>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EAD1DC"/>
                </a:solidFill>
                <a:latin typeface="+mn-lt"/>
              </a:defRPr>
            </a:pPr>
          </a:p>
        </c:txPr>
        <c:crossAx val="1607179439"/>
      </c:valAx>
    </c:plotArea>
    <c:legend>
      <c:legendPos val="b"/>
      <c:overlay val="0"/>
      <c:txPr>
        <a:bodyPr/>
        <a:lstStyle/>
        <a:p>
          <a:pPr lvl="0">
            <a:defRPr b="0">
              <a:solidFill>
                <a:srgbClr val="1A1A1A"/>
              </a:solidFill>
              <a:latin typeface="+mn-lt"/>
            </a:defRPr>
          </a:pPr>
        </a:p>
      </c:txPr>
    </c:legend>
    <c:plotVisOnly val="1"/>
  </c:chart>
  <c:spPr>
    <a:solidFill>
      <a:srgbClr val="FFFFFF">
        <a:alpha val="0"/>
      </a:srgbClr>
    </a:solidFill>
  </c:spPr>
</c:chartSpace>
</file>

<file path=xl/drawings/_rels/drawing2.xml.rels><?xml version="1.0" encoding="UTF-8" standalone="yes"?><Relationships xmlns="http://schemas.openxmlformats.org/package/2006/relationships"><Relationship Id="rId11" Type="http://schemas.openxmlformats.org/officeDocument/2006/relationships/chart" Target="../charts/chart11.xml"/><Relationship Id="rId10" Type="http://schemas.openxmlformats.org/officeDocument/2006/relationships/chart" Target="../charts/chart10.xml"/><Relationship Id="rId13" Type="http://schemas.openxmlformats.org/officeDocument/2006/relationships/chart" Target="../charts/chart13.xml"/><Relationship Id="rId12" Type="http://schemas.openxmlformats.org/officeDocument/2006/relationships/chart" Target="../charts/chart12.xml"/><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9" Type="http://schemas.openxmlformats.org/officeDocument/2006/relationships/chart" Target="../charts/chart9.xml"/><Relationship Id="rId15" Type="http://schemas.openxmlformats.org/officeDocument/2006/relationships/chart" Target="../charts/chart15.xml"/><Relationship Id="rId14" Type="http://schemas.openxmlformats.org/officeDocument/2006/relationships/chart" Target="../charts/chart14.xml"/><Relationship Id="rId16" Type="http://schemas.openxmlformats.org/officeDocument/2006/relationships/image" Target="../media/image1.png"/><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857250</xdr:colOff>
      <xdr:row>42</xdr:row>
      <xdr:rowOff>180975</xdr:rowOff>
    </xdr:from>
    <xdr:ext cx="2447925" cy="3095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10</xdr:col>
      <xdr:colOff>219075</xdr:colOff>
      <xdr:row>1</xdr:row>
      <xdr:rowOff>9525</xdr:rowOff>
    </xdr:from>
    <xdr:ext cx="3038475" cy="30575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xdr:col>
      <xdr:colOff>219075</xdr:colOff>
      <xdr:row>223</xdr:row>
      <xdr:rowOff>161925</xdr:rowOff>
    </xdr:from>
    <xdr:ext cx="5943600" cy="126682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342900</xdr:colOff>
      <xdr:row>94</xdr:row>
      <xdr:rowOff>9525</xdr:rowOff>
    </xdr:from>
    <xdr:ext cx="5943600" cy="9429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2</xdr:col>
      <xdr:colOff>19050</xdr:colOff>
      <xdr:row>11</xdr:row>
      <xdr:rowOff>47625</xdr:rowOff>
    </xdr:from>
    <xdr:ext cx="7296150" cy="1076325"/>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3</xdr:col>
      <xdr:colOff>561975</xdr:colOff>
      <xdr:row>68</xdr:row>
      <xdr:rowOff>152400</xdr:rowOff>
    </xdr:from>
    <xdr:ext cx="2009775" cy="1390650"/>
    <xdr:graphicFrame>
      <xdr:nvGraphicFramePr>
        <xdr:cNvPr id="6"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5</xdr:col>
      <xdr:colOff>361950</xdr:colOff>
      <xdr:row>68</xdr:row>
      <xdr:rowOff>152400</xdr:rowOff>
    </xdr:from>
    <xdr:ext cx="2552700" cy="1743075"/>
    <xdr:graphicFrame>
      <xdr:nvGraphicFramePr>
        <xdr:cNvPr id="7" name="Chart 7"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7</xdr:col>
      <xdr:colOff>304800</xdr:colOff>
      <xdr:row>68</xdr:row>
      <xdr:rowOff>152400</xdr:rowOff>
    </xdr:from>
    <xdr:ext cx="2009775" cy="1390650"/>
    <xdr:graphicFrame>
      <xdr:nvGraphicFramePr>
        <xdr:cNvPr id="8" name="Chart 8"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6</xdr:col>
      <xdr:colOff>428625</xdr:colOff>
      <xdr:row>19</xdr:row>
      <xdr:rowOff>47625</xdr:rowOff>
    </xdr:from>
    <xdr:ext cx="2771775" cy="1390650"/>
    <xdr:graphicFrame>
      <xdr:nvGraphicFramePr>
        <xdr:cNvPr id="9" name="Chart 9"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4</xdr:col>
      <xdr:colOff>762000</xdr:colOff>
      <xdr:row>19</xdr:row>
      <xdr:rowOff>47625</xdr:rowOff>
    </xdr:from>
    <xdr:ext cx="2057400" cy="1390650"/>
    <xdr:graphicFrame>
      <xdr:nvGraphicFramePr>
        <xdr:cNvPr id="10" name="Chart 10" title="Chart"/>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3</xdr:col>
      <xdr:colOff>133350</xdr:colOff>
      <xdr:row>19</xdr:row>
      <xdr:rowOff>47625</xdr:rowOff>
    </xdr:from>
    <xdr:ext cx="2009775" cy="1390650"/>
    <xdr:graphicFrame>
      <xdr:nvGraphicFramePr>
        <xdr:cNvPr id="11" name="Chart 11" title="Chart"/>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8</xdr:col>
      <xdr:colOff>666750</xdr:colOff>
      <xdr:row>78</xdr:row>
      <xdr:rowOff>85725</xdr:rowOff>
    </xdr:from>
    <xdr:ext cx="4486275" cy="1190625"/>
    <xdr:graphicFrame>
      <xdr:nvGraphicFramePr>
        <xdr:cNvPr id="12" name="Chart 12" title="Chart"/>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6</xdr:col>
      <xdr:colOff>123825</xdr:colOff>
      <xdr:row>110</xdr:row>
      <xdr:rowOff>190500</xdr:rowOff>
    </xdr:from>
    <xdr:ext cx="3181350" cy="3171825"/>
    <xdr:graphicFrame>
      <xdr:nvGraphicFramePr>
        <xdr:cNvPr id="13" name="Chart 13" title="Chart"/>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13</xdr:col>
      <xdr:colOff>657225</xdr:colOff>
      <xdr:row>1</xdr:row>
      <xdr:rowOff>9525</xdr:rowOff>
    </xdr:from>
    <xdr:ext cx="2914650" cy="3095625"/>
    <xdr:graphicFrame>
      <xdr:nvGraphicFramePr>
        <xdr:cNvPr id="14" name="Chart 14" title="Chart"/>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11</xdr:col>
      <xdr:colOff>647700</xdr:colOff>
      <xdr:row>19</xdr:row>
      <xdr:rowOff>228600</xdr:rowOff>
    </xdr:from>
    <xdr:ext cx="4486275" cy="1190625"/>
    <xdr:graphicFrame>
      <xdr:nvGraphicFramePr>
        <xdr:cNvPr id="15" name="Chart 15" title="Chart"/>
        <xdr:cNvGraphicFramePr/>
      </xdr:nvGraphicFramePr>
      <xdr:xfrm>
        <a:off x="0" y="0"/>
        <a:ext cx="0" cy="0"/>
      </xdr:xfrm>
      <a:graphic>
        <a:graphicData uri="http://schemas.openxmlformats.org/drawingml/2006/chart">
          <c:chart r:id="rId15"/>
        </a:graphicData>
      </a:graphic>
    </xdr:graphicFrame>
    <xdr:clientData fLocksWithSheet="0"/>
  </xdr:oneCellAnchor>
  <xdr:oneCellAnchor>
    <xdr:from>
      <xdr:col>0</xdr:col>
      <xdr:colOff>0</xdr:colOff>
      <xdr:row>0</xdr:row>
      <xdr:rowOff>57150</xdr:rowOff>
    </xdr:from>
    <xdr:ext cx="1781175" cy="2857500"/>
    <mc:AlternateContent>
      <mc:Choice Requires="sle15">
        <xdr:graphicFrame>
          <xdr:nvGraphicFramePr>
            <xdr:cNvPr id="1" name="Column9_1"/>
            <xdr:cNvGraphicFramePr/>
          </xdr:nvGraphicFramePr>
          <xdr:xfrm>
            <a:off x="0" y="0"/>
            <a:ext cx="0" cy="0"/>
          </xdr:xfrm>
          <a:graphic>
            <a:graphicData uri="http://schemas.microsoft.com/office/drawing/2010/slicer">
              <x3Unk:slicer name="Column9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0</xdr:colOff>
      <xdr:row>4</xdr:row>
      <xdr:rowOff>95250</xdr:rowOff>
    </xdr:from>
    <xdr:ext cx="1781175" cy="2857500"/>
    <mc:AlternateContent>
      <mc:Choice Requires="sle15">
        <xdr:graphicFrame>
          <xdr:nvGraphicFramePr>
            <xdr:cNvPr id="2" name="Column5_2"/>
            <xdr:cNvGraphicFramePr/>
          </xdr:nvGraphicFramePr>
          <xdr:xfrm>
            <a:off x="0" y="0"/>
            <a:ext cx="0" cy="0"/>
          </xdr:xfrm>
          <a:graphic>
            <a:graphicData uri="http://schemas.microsoft.com/office/drawing/2010/slicer">
              <x3Unk:slicer name="Column5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0</xdr:colOff>
      <xdr:row>7</xdr:row>
      <xdr:rowOff>57150</xdr:rowOff>
    </xdr:from>
    <xdr:ext cx="1781175" cy="2857500"/>
    <mc:AlternateContent>
      <mc:Choice Requires="sle15">
        <xdr:graphicFrame>
          <xdr:nvGraphicFramePr>
            <xdr:cNvPr id="3" name="Column6_3"/>
            <xdr:cNvGraphicFramePr/>
          </xdr:nvGraphicFramePr>
          <xdr:xfrm>
            <a:off x="0" y="0"/>
            <a:ext cx="0" cy="0"/>
          </xdr:xfrm>
          <a:graphic>
            <a:graphicData uri="http://schemas.microsoft.com/office/drawing/2010/slicer">
              <x3Unk:slicer name="Column6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11</xdr:col>
      <xdr:colOff>123825</xdr:colOff>
      <xdr:row>19</xdr:row>
      <xdr:rowOff>228600</xdr:rowOff>
    </xdr:from>
    <xdr:ext cx="5524500" cy="1190625"/>
    <xdr:pic>
      <xdr:nvPicPr>
        <xdr:cNvPr id="0" name="image1.png" title="Image"/>
        <xdr:cNvPicPr preferRelativeResize="0"/>
      </xdr:nvPicPr>
      <xdr:blipFill>
        <a:blip cstate="print" r:embed="rId16"/>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S1953" sheet="Processed Data"/>
  </cacheSource>
  <cacheFields>
    <cacheField name="Unit Price" numFmtId="0">
      <sharedItems containsSemiMixedTypes="0" containsString="0" containsNumber="1">
        <n v="2.84"/>
        <n v="500.98"/>
        <n v="9.48"/>
        <n v="78.69"/>
        <n v="3.28"/>
        <n v="3.58"/>
        <n v="4.42"/>
        <n v="35.94"/>
        <n v="2.98"/>
        <n v="115.99"/>
        <n v="26.48"/>
        <n v="12.99"/>
        <n v="5.0"/>
        <n v="55.48"/>
        <n v="1.68"/>
        <n v="4.14"/>
        <n v="34.99"/>
        <n v="17.98"/>
        <n v="125.99"/>
        <n v="205.99"/>
        <n v="4.24"/>
        <n v="2.94"/>
        <n v="99.99"/>
        <n v="3502.14"/>
        <n v="5.98"/>
        <n v="3.8"/>
        <n v="1.76"/>
        <n v="29.14"/>
        <n v="3.69"/>
        <n v="175.99"/>
        <n v="155.06"/>
        <n v="291.73"/>
        <n v="100.98"/>
        <n v="122.99"/>
        <n v="296.18"/>
        <n v="8.09"/>
        <n v="896.99"/>
        <n v="161.55"/>
        <n v="4.91"/>
        <n v="19.84"/>
        <n v="5.18"/>
        <n v="8.34"/>
        <n v="4.98"/>
        <n v="12.98"/>
        <n v="160.98"/>
        <n v="19.98"/>
        <n v="300.98"/>
        <n v="2.88"/>
        <n v="4.26"/>
        <n v="4.0"/>
        <n v="2.12"/>
        <n v="6.3"/>
        <n v="8.57"/>
        <n v="1.74"/>
        <n v="15.74"/>
        <n v="18.97"/>
        <n v="10.98"/>
        <n v="22.84"/>
        <n v="7.04"/>
        <n v="154.13"/>
        <n v="45.98"/>
        <n v="180.98"/>
        <n v="32.98"/>
        <n v="79.52"/>
        <n v="65.99"/>
        <n v="39.98"/>
        <n v="95.99"/>
        <n v="10.89"/>
        <n v="399.98"/>
        <n v="43.22"/>
        <n v="574.74"/>
        <n v="10.14"/>
        <n v="1.88"/>
        <n v="49.99"/>
        <n v="10.06"/>
        <n v="58.1"/>
        <n v="80.48"/>
        <n v="30.73"/>
        <n v="213.45"/>
        <n v="6.54"/>
        <n v="6.48"/>
        <n v="3.29"/>
        <n v="12.28"/>
        <n v="7.37"/>
        <n v="1.86"/>
        <n v="5.4"/>
        <n v="20.28"/>
        <n v="11.55"/>
        <n v="2.08"/>
        <n v="119.99"/>
        <n v="60.89"/>
        <n v="5.81"/>
        <n v="9.65"/>
        <n v="279.81"/>
        <n v="28.53"/>
        <n v="15.28"/>
        <n v="3.34"/>
        <n v="442.14"/>
        <n v="259.71"/>
        <n v="5.94"/>
        <n v="146.05"/>
        <n v="2.58"/>
        <n v="280.98"/>
        <n v="17.48"/>
        <n v="31.76"/>
        <n v="73.98"/>
        <n v="20.34"/>
        <n v="5.58"/>
        <n v="40.89"/>
        <n v="170.98"/>
        <n v="80.97"/>
        <n v="1.98"/>
        <n v="55.99"/>
        <n v="4.13"/>
        <n v="130.98"/>
        <n v="28.48"/>
        <n v="8.33"/>
        <n v="85.99"/>
        <n v="1637.53"/>
        <n v="7.38"/>
        <n v="15.42"/>
        <n v="7.99"/>
        <n v="29.1"/>
        <n v="276.2"/>
        <n v="6.28"/>
        <n v="7.77"/>
        <n v="7.59"/>
        <n v="3.26"/>
        <n v="15.23"/>
        <n v="99.23"/>
        <n v="4.89"/>
        <n v="6.68"/>
        <n v="124.49"/>
        <n v="328.14"/>
        <n v="19.23"/>
        <n v="20.99"/>
        <n v="200.98"/>
        <n v="4.28"/>
        <n v="25.98"/>
        <n v="415.88"/>
        <n v="5.34"/>
        <n v="8.88"/>
        <n v="5.28"/>
        <n v="110.99"/>
        <n v="34.98"/>
        <n v="19.99"/>
        <n v="9.71"/>
        <n v="15.98"/>
        <n v="63.94"/>
        <n v="29.17"/>
        <n v="178.47"/>
        <n v="999.99"/>
        <n v="48.04"/>
        <n v="2.78"/>
        <n v="200.99"/>
        <n v="15.99"/>
        <n v="37.7"/>
        <n v="29.34"/>
        <n v="16.91"/>
        <n v="165.2"/>
        <n v="297.64"/>
        <n v="14.42"/>
        <n v="11.34"/>
        <n v="179.99"/>
        <n v="11.97"/>
        <n v="3.36"/>
        <n v="699.99"/>
        <n v="1360.14"/>
        <n v="9.06"/>
        <n v="17.15"/>
        <n v="8.32"/>
        <n v="152.48"/>
        <n v="55.98"/>
        <n v="20.98"/>
        <n v="128.24"/>
        <n v="6.37"/>
        <n v="12.64"/>
        <n v="150.98"/>
        <n v="5.43"/>
        <n v="179.29"/>
        <n v="1270.99"/>
        <n v="2036.48"/>
        <n v="5.78"/>
        <n v="59.78"/>
        <n v="204.1"/>
        <n v="13.73"/>
        <n v="7.1"/>
        <n v="218.75"/>
        <n v="549.99"/>
        <n v="15.04"/>
        <n v="6.88"/>
        <n v="32.48"/>
        <n v="70.97"/>
        <n v="67.28"/>
        <n v="4.48"/>
        <n v="162.93"/>
        <n v="11.58"/>
        <n v="15.51"/>
        <n v="13.9"/>
        <n v="30.53"/>
        <n v="13.79"/>
        <n v="39.48"/>
        <n v="3.7"/>
        <n v="7.98"/>
        <n v="417.4"/>
        <n v="35.99"/>
        <n v="15.57"/>
        <n v="20.89"/>
        <n v="5.38"/>
        <n v="7.35"/>
        <n v="14.2"/>
        <n v="195.99"/>
        <n v="419.19"/>
        <n v="370.98"/>
        <n v="236.97"/>
        <n v="51.75"/>
        <n v="25.38"/>
        <n v="3.78"/>
        <n v="880.98"/>
        <n v="13.4"/>
        <n v="14.58"/>
        <n v="22.72"/>
        <n v="4.57"/>
        <n v="2.89"/>
        <n v="48.91"/>
        <n v="3.95"/>
        <n v="367.99"/>
        <n v="17.67"/>
        <n v="279.48"/>
        <n v="4.18"/>
        <n v="1.7"/>
        <n v="140.98"/>
        <n v="230.98"/>
        <n v="8.12"/>
        <n v="51.65"/>
        <n v="40.48"/>
        <n v="14.81"/>
        <n v="6.47"/>
        <n v="7.89"/>
        <n v="3.68"/>
        <n v="5.02"/>
        <n v="8.5"/>
        <n v="95.43"/>
        <n v="10.64"/>
        <n v="7.28"/>
        <n v="101.41"/>
        <n v="350.98"/>
        <n v="70.98"/>
        <n v="27.48"/>
        <n v="59.98"/>
        <n v="115.79"/>
        <n v="27.75"/>
        <n v="2.61"/>
        <n v="6.35"/>
        <n v="37.94"/>
        <n v="31.78"/>
        <n v="14.56"/>
        <n v="299.99"/>
        <n v="4.06"/>
        <n v="9.49"/>
        <n v="34.76"/>
        <n v="8.6"/>
        <n v="9.11"/>
        <n v="64.65"/>
        <n v="28.28"/>
        <n v="50.98"/>
        <n v="5.84"/>
        <n v="6.24"/>
        <n v="260.98"/>
        <n v="6.98"/>
        <n v="11.66"/>
        <n v="6.08"/>
        <n v="19.9"/>
        <n v="1.26"/>
        <n v="24.98"/>
        <n v="29.18"/>
        <n v="80.98"/>
        <n v="349.45"/>
        <n v="4.37"/>
        <n v="155.99"/>
        <n v="5.68"/>
        <n v="1.81"/>
        <n v="1.14"/>
        <n v="47.98"/>
        <n v="90.97"/>
        <n v="12.53"/>
        <n v="2.6"/>
        <n v="7.64"/>
        <n v="59.76"/>
        <n v="35.51"/>
        <n v="58.14"/>
        <n v="8.04"/>
        <n v="2.18"/>
        <n v="6.04"/>
        <n v="31.74"/>
        <n v="90.98"/>
        <n v="40.98"/>
        <n v="1500.97"/>
        <n v="7.31"/>
        <n v="6.7"/>
        <n v="145.45"/>
        <n v="284.98"/>
        <n v="2.22"/>
        <n v="37.76"/>
        <n v="300.97"/>
        <n v="400.98"/>
        <n v="67.84"/>
        <n v="45.19"/>
        <n v="33.98"/>
        <n v="40.99"/>
        <n v="3.15"/>
        <n v="550.98"/>
        <n v="45.99"/>
        <n v="10.91"/>
        <n v="43.98"/>
        <n v="35.89"/>
        <n v="11.48"/>
        <n v="517.48"/>
        <n v="39.06"/>
        <n v="51.98"/>
        <n v="7.08"/>
        <n v="83.1"/>
        <n v="55.94"/>
        <n v="209.84"/>
        <n v="194.3"/>
        <n v="5.44"/>
        <n v="26.38"/>
        <n v="138.75"/>
        <n v="22.38"/>
        <n v="17.78"/>
        <n v="15.94"/>
        <n v="150.89"/>
        <n v="30.42"/>
        <n v="14.27"/>
        <n v="15.14"/>
        <n v="9.31"/>
        <n v="140.81"/>
        <n v="8.37"/>
        <n v="2550.14"/>
        <n v="7.3"/>
        <n v="4.71"/>
        <n v="4.2"/>
        <n v="30.98"/>
        <n v="270.97"/>
        <n v="363.25"/>
        <n v="9.78"/>
        <n v="350.99"/>
        <n v="6783.02"/>
        <n v="11.7"/>
        <n v="400.97"/>
        <n v="7.96"/>
        <n v="52.4"/>
        <n v="36.55"/>
        <n v="355.98"/>
        <n v="3.08"/>
        <n v="3499.99"/>
        <n v="29.89"/>
        <n v="120.98"/>
        <n v="387.99"/>
        <n v="200.97"/>
        <n v="256.99"/>
        <n v="3.89"/>
        <n v="46.89"/>
        <n v="212.6"/>
        <n v="2.52"/>
        <n v="13.99"/>
        <n v="34.23"/>
        <n v="238.4"/>
        <n v="199.99"/>
        <n v="176.19"/>
        <n v="62.18"/>
        <n v="3.98"/>
        <n v="2.62"/>
        <n v="12.2"/>
        <n v="14.34"/>
        <n v="12.97"/>
        <n v="4.55"/>
        <n v="44.01"/>
        <n v="2.23"/>
        <n v="11.29"/>
        <n v="8.17"/>
        <n v="3.38"/>
        <n v="16.48"/>
        <n v="4.84"/>
        <n v="8.74"/>
        <n v="177.98"/>
        <n v="46.94"/>
        <n v="218.08"/>
        <n v="12.95"/>
        <n v="105.29"/>
        <n v="420.98"/>
        <n v="20.27"/>
        <n v="8.95"/>
        <n v="193.17"/>
        <n v="11.5"/>
        <n v="15.7"/>
        <n v="225.02"/>
        <n v="2.16"/>
        <n v="525.98"/>
        <n v="599.99"/>
        <n v="17.7"/>
        <n v="348.21"/>
        <n v="60.98"/>
        <n v="226.67"/>
        <n v="20.95"/>
        <n v="19.04"/>
        <n v="5.53"/>
        <n v="9.77"/>
        <n v="15.16"/>
        <n v="40.97"/>
        <n v="12.88"/>
        <n v="15.01"/>
        <n v="16.06"/>
        <n v="209.37"/>
        <n v="43.57"/>
        <n v="25.99"/>
        <n v="100.97"/>
        <n v="136.98"/>
        <n v="107.53"/>
        <n v="48.58"/>
        <n v="3.6"/>
        <n v="35.41"/>
        <n v="142.86"/>
        <n v="223.98"/>
        <n v="49.34"/>
        <n v="6.84"/>
        <n v="15.67"/>
        <n v="13.43"/>
        <n v="14.28"/>
        <n v="23.99"/>
        <n v="12.44"/>
        <n v="14.98"/>
        <n v="30.93"/>
        <n v="35.44"/>
        <n v="60.65"/>
        <n v="5.77"/>
        <n v="5.08"/>
        <n v="77.51"/>
        <n v="10.48"/>
        <n v="9.99"/>
        <n v="18.65"/>
        <n v="52.99"/>
        <n v="9.27"/>
        <n v="3.52"/>
        <n v="90.48"/>
        <n v="535.64"/>
        <n v="78.8"/>
        <n v="320.64"/>
        <n v="26.17"/>
        <n v="172.99"/>
        <n v="11.99"/>
        <n v="18.7"/>
        <n v="22.23"/>
        <n v="10.44"/>
        <n v="1889.99"/>
        <n v="42.98"/>
        <n v="3.25"/>
        <n v="110.98"/>
        <n v="78.65"/>
        <n v="424.21"/>
        <n v="20.48"/>
        <n v="15.31"/>
        <n v="1.6"/>
        <n v="47.9"/>
        <n v="24.92"/>
        <n v="120.97"/>
        <n v="1.89"/>
        <n v="376.13"/>
        <n v="9.85"/>
        <n v="240.98"/>
        <n v="10.31"/>
        <n v="10.52"/>
        <n v="1.48"/>
        <n v="38.06"/>
        <n v="39.89"/>
        <n v="95.95"/>
        <n v="320.98"/>
        <n v="28.99"/>
        <n v="22.01"/>
        <n v="243.98"/>
        <n v="5.74"/>
        <n v="55.5"/>
        <n v="297.48"/>
        <n v="159.31"/>
        <n v="16.98"/>
        <n v="140.85"/>
        <n v="14.89"/>
        <n v="33.94"/>
        <n v="100.89"/>
        <n v="60.97"/>
        <n v="207.48"/>
        <n v="7.45"/>
        <n v="11.33"/>
        <n v="15.73"/>
        <n v="54.1"/>
        <n v="21.78"/>
        <n v="270.98"/>
        <n v="146.34"/>
        <n v="68.81"/>
        <n v="21.38"/>
        <n v="3.74"/>
        <n v="6.75"/>
        <n v="71.37"/>
        <n v="4.77"/>
        <n v="27.18"/>
        <n v="2.1"/>
        <n v="225.04"/>
        <n v="7.84"/>
        <n v="140.99"/>
        <n v="8.85"/>
        <n v="2.28"/>
        <n v="92.23"/>
        <n v="15.22"/>
        <n v="9.93"/>
        <n v="227.55"/>
        <n v="53.98"/>
        <n v="111.03"/>
        <n v="28.15"/>
        <n v="10.01"/>
        <n v="15.68"/>
        <n v="22.99"/>
        <n v="12.22"/>
        <n v="12.58"/>
        <n v="7.7"/>
        <n v="105.49"/>
        <n v="510.14"/>
        <n v="4.76"/>
        <n v="41.94"/>
        <n v="89.99"/>
        <n v="138.14"/>
        <n v="90.24"/>
        <n v="10.4"/>
        <n v="3.93"/>
        <n v="17.99"/>
        <n v="41.32"/>
        <n v="4.97"/>
        <n v="3.75"/>
        <n v="13.48"/>
        <n v="6.74"/>
        <n v="220.98"/>
        <n v="9.98"/>
        <n v="29.74"/>
        <n v="5.85"/>
        <n v="808.49"/>
        <n v="3.57"/>
        <n v="30.44"/>
        <n v="17.52"/>
        <n v="30.56"/>
        <n v="21.98"/>
        <n v="38.76"/>
        <n v="105.34"/>
        <n v="33.29"/>
        <n v="217.85"/>
        <n v="304.99"/>
        <n v="10.68"/>
        <n v="70.89"/>
        <n v="3.14"/>
        <n v="8.01"/>
        <n v="9.68"/>
        <n v="30.97"/>
        <n v="300.65"/>
        <n v="104.85"/>
        <n v="14.48"/>
        <n v="499.99"/>
        <n v="6.45"/>
        <n v="1.82"/>
        <n v="137.48"/>
        <n v="2.21"/>
        <n v="39.99"/>
        <n v="49.43"/>
        <n v="262.11"/>
        <n v="33.89"/>
        <n v="34.54"/>
        <n v="34.58"/>
        <n v="315.98"/>
        <n v="62.05"/>
        <n v="8.46"/>
        <n v="3.71"/>
        <n v="145.98"/>
        <n v="17.24"/>
        <n v="60.22"/>
        <n v="159.99"/>
        <n v="10.97"/>
        <n v="208.16"/>
        <n v="22.24"/>
        <n v="24.95"/>
        <n v="48.94"/>
        <n v="42.8"/>
        <n v="449.99"/>
        <n v="89.83"/>
        <n v="16.74"/>
        <n v="6.64"/>
        <n v="113.98"/>
        <n v="7.68"/>
        <n v="10.9"/>
        <n v="9.38"/>
        <n v="105.98"/>
      </sharedItems>
    </cacheField>
    <cacheField name="Customer ID" numFmtId="0">
      <sharedItems containsSemiMixedTypes="0" containsString="0" containsNumber="1" containsInteger="1">
        <n v="3.0"/>
        <n v="5.0"/>
        <n v="11.0"/>
        <n v="14.0"/>
        <n v="15.0"/>
        <n v="16.0"/>
        <n v="18.0"/>
        <n v="19.0"/>
        <n v="21.0"/>
        <n v="24.0"/>
        <n v="27.0"/>
        <n v="32.0"/>
        <n v="33.0"/>
        <n v="43.0"/>
        <n v="52.0"/>
        <n v="53.0"/>
        <n v="56.0"/>
        <n v="62.0"/>
        <n v="64.0"/>
        <n v="67.0"/>
        <n v="68.0"/>
        <n v="70.0"/>
        <n v="83.0"/>
        <n v="84.0"/>
        <n v="87.0"/>
        <n v="91.0"/>
        <n v="92.0"/>
        <n v="94.0"/>
        <n v="97.0"/>
        <n v="101.0"/>
        <n v="102.0"/>
        <n v="107.0"/>
        <n v="109.0"/>
        <n v="114.0"/>
        <n v="115.0"/>
        <n v="117.0"/>
        <n v="120.0"/>
        <n v="123.0"/>
        <n v="129.0"/>
        <n v="136.0"/>
        <n v="142.0"/>
        <n v="144.0"/>
        <n v="145.0"/>
        <n v="146.0"/>
        <n v="151.0"/>
        <n v="152.0"/>
        <n v="156.0"/>
        <n v="164.0"/>
        <n v="166.0"/>
        <n v="169.0"/>
        <n v="171.0"/>
        <n v="181.0"/>
        <n v="184.0"/>
        <n v="188.0"/>
        <n v="190.0"/>
        <n v="191.0"/>
        <n v="193.0"/>
        <n v="194.0"/>
        <n v="197.0"/>
        <n v="198.0"/>
        <n v="202.0"/>
        <n v="210.0"/>
        <n v="211.0"/>
        <n v="218.0"/>
        <n v="228.0"/>
        <n v="233.0"/>
        <n v="234.0"/>
        <n v="236.0"/>
        <n v="240.0"/>
        <n v="241.0"/>
        <n v="247.0"/>
        <n v="250.0"/>
        <n v="254.0"/>
        <n v="256.0"/>
        <n v="258.0"/>
        <n v="259.0"/>
        <n v="263.0"/>
        <n v="266.0"/>
        <n v="268.0"/>
        <n v="269.0"/>
        <n v="271.0"/>
        <n v="272.0"/>
        <n v="275.0"/>
        <n v="276.0"/>
        <n v="282.0"/>
        <n v="283.0"/>
        <n v="286.0"/>
        <n v="288.0"/>
        <n v="290.0"/>
        <n v="306.0"/>
        <n v="308.0"/>
        <n v="314.0"/>
        <n v="315.0"/>
        <n v="317.0"/>
        <n v="321.0"/>
        <n v="326.0"/>
        <n v="329.0"/>
        <n v="331.0"/>
        <n v="335.0"/>
        <n v="339.0"/>
        <n v="342.0"/>
        <n v="343.0"/>
        <n v="344.0"/>
        <n v="349.0"/>
        <n v="351.0"/>
        <n v="353.0"/>
        <n v="357.0"/>
        <n v="358.0"/>
        <n v="366.0"/>
        <n v="369.0"/>
        <n v="370.0"/>
        <n v="371.0"/>
        <n v="373.0"/>
        <n v="375.0"/>
        <n v="377.0"/>
        <n v="381.0"/>
        <n v="383.0"/>
        <n v="387.0"/>
        <n v="388.0"/>
        <n v="389.0"/>
        <n v="392.0"/>
        <n v="393.0"/>
        <n v="395.0"/>
        <n v="397.0"/>
        <n v="398.0"/>
        <n v="406.0"/>
        <n v="408.0"/>
        <n v="411.0"/>
        <n v="421.0"/>
        <n v="428.0"/>
        <n v="437.0"/>
        <n v="444.0"/>
        <n v="445.0"/>
        <n v="447.0"/>
        <n v="451.0"/>
        <n v="452.0"/>
        <n v="453.0"/>
        <n v="460.0"/>
        <n v="463.0"/>
        <n v="466.0"/>
        <n v="467.0"/>
        <n v="468.0"/>
        <n v="469.0"/>
        <n v="470.0"/>
        <n v="471.0"/>
        <n v="472.0"/>
        <n v="483.0"/>
        <n v="485.0"/>
        <n v="487.0"/>
        <n v="488.0"/>
        <n v="489.0"/>
        <n v="491.0"/>
        <n v="493.0"/>
        <n v="494.0"/>
        <n v="497.0"/>
        <n v="507.0"/>
        <n v="508.0"/>
        <n v="510.0"/>
        <n v="518.0"/>
        <n v="522.0"/>
        <n v="524.0"/>
        <n v="526.0"/>
        <n v="535.0"/>
        <n v="539.0"/>
        <n v="540.0"/>
        <n v="547.0"/>
        <n v="549.0"/>
        <n v="550.0"/>
        <n v="551.0"/>
        <n v="553.0"/>
        <n v="555.0"/>
        <n v="556.0"/>
        <n v="568.0"/>
        <n v="570.0"/>
        <n v="573.0"/>
        <n v="576.0"/>
        <n v="578.0"/>
        <n v="579.0"/>
        <n v="580.0"/>
        <n v="584.0"/>
        <n v="585.0"/>
        <n v="592.0"/>
        <n v="593.0"/>
        <n v="594.0"/>
        <n v="596.0"/>
        <n v="597.0"/>
        <n v="600.0"/>
        <n v="603.0"/>
        <n v="604.0"/>
        <n v="605.0"/>
        <n v="617.0"/>
        <n v="618.0"/>
        <n v="619.0"/>
        <n v="621.0"/>
        <n v="622.0"/>
        <n v="623.0"/>
        <n v="624.0"/>
        <n v="627.0"/>
        <n v="635.0"/>
        <n v="637.0"/>
        <n v="638.0"/>
        <n v="639.0"/>
        <n v="640.0"/>
        <n v="646.0"/>
        <n v="648.0"/>
        <n v="649.0"/>
        <n v="651.0"/>
        <n v="653.0"/>
        <n v="657.0"/>
        <n v="659.0"/>
        <n v="663.0"/>
        <n v="665.0"/>
        <n v="666.0"/>
        <n v="667.0"/>
        <n v="669.0"/>
        <n v="670.0"/>
        <n v="672.0"/>
        <n v="674.0"/>
        <n v="678.0"/>
        <n v="679.0"/>
        <n v="680.0"/>
        <n v="683.0"/>
        <n v="688.0"/>
        <n v="689.0"/>
        <n v="691.0"/>
        <n v="693.0"/>
        <n v="696.0"/>
        <n v="697.0"/>
        <n v="698.0"/>
        <n v="699.0"/>
        <n v="700.0"/>
        <n v="702.0"/>
        <n v="711.0"/>
        <n v="719.0"/>
        <n v="721.0"/>
        <n v="724.0"/>
        <n v="727.0"/>
        <n v="731.0"/>
        <n v="736.0"/>
        <n v="737.0"/>
        <n v="738.0"/>
        <n v="741.0"/>
        <n v="744.0"/>
        <n v="745.0"/>
        <n v="750.0"/>
        <n v="751.0"/>
        <n v="753.0"/>
        <n v="754.0"/>
        <n v="757.0"/>
        <n v="759.0"/>
        <n v="762.0"/>
        <n v="767.0"/>
        <n v="770.0"/>
        <n v="771.0"/>
        <n v="772.0"/>
        <n v="782.0"/>
        <n v="783.0"/>
        <n v="786.0"/>
        <n v="792.0"/>
        <n v="796.0"/>
        <n v="797.0"/>
        <n v="799.0"/>
        <n v="800.0"/>
        <n v="803.0"/>
        <n v="806.0"/>
        <n v="820.0"/>
        <n v="823.0"/>
        <n v="824.0"/>
        <n v="825.0"/>
        <n v="827.0"/>
        <n v="829.0"/>
        <n v="830.0"/>
        <n v="833.0"/>
        <n v="850.0"/>
        <n v="851.0"/>
        <n v="853.0"/>
        <n v="854.0"/>
        <n v="855.0"/>
        <n v="858.0"/>
        <n v="865.0"/>
        <n v="868.0"/>
        <n v="871.0"/>
        <n v="875.0"/>
        <n v="880.0"/>
        <n v="885.0"/>
        <n v="890.0"/>
        <n v="894.0"/>
        <n v="896.0"/>
        <n v="898.0"/>
        <n v="899.0"/>
        <n v="903.0"/>
        <n v="907.0"/>
        <n v="910.0"/>
        <n v="911.0"/>
        <n v="915.0"/>
        <n v="916.0"/>
        <n v="918.0"/>
        <n v="919.0"/>
        <n v="920.0"/>
        <n v="922.0"/>
        <n v="925.0"/>
        <n v="929.0"/>
        <n v="936.0"/>
        <n v="937.0"/>
        <n v="940.0"/>
        <n v="945.0"/>
        <n v="946.0"/>
        <n v="947.0"/>
        <n v="949.0"/>
        <n v="950.0"/>
        <n v="954.0"/>
        <n v="959.0"/>
        <n v="960.0"/>
        <n v="961.0"/>
        <n v="962.0"/>
        <n v="970.0"/>
        <n v="972.0"/>
        <n v="975.0"/>
        <n v="980.0"/>
        <n v="983.0"/>
        <n v="993.0"/>
        <n v="994.0"/>
        <n v="995.0"/>
        <n v="997.0"/>
        <n v="999.0"/>
        <n v="1000.0"/>
        <n v="1005.0"/>
        <n v="1008.0"/>
        <n v="1009.0"/>
        <n v="1014.0"/>
        <n v="1015.0"/>
        <n v="1016.0"/>
        <n v="1018.0"/>
        <n v="1020.0"/>
        <n v="1023.0"/>
        <n v="1026.0"/>
        <n v="1027.0"/>
        <n v="1028.0"/>
        <n v="1035.0"/>
        <n v="1036.0"/>
        <n v="1038.0"/>
        <n v="1041.0"/>
        <n v="1042.0"/>
        <n v="1044.0"/>
        <n v="1047.0"/>
        <n v="1054.0"/>
        <n v="1060.0"/>
        <n v="1062.0"/>
        <n v="1065.0"/>
        <n v="1068.0"/>
        <n v="1069.0"/>
        <n v="1072.0"/>
        <n v="1075.0"/>
        <n v="1080.0"/>
        <n v="1083.0"/>
        <n v="1085.0"/>
        <n v="1086.0"/>
        <n v="1101.0"/>
        <n v="1103.0"/>
        <n v="1104.0"/>
        <n v="1106.0"/>
        <n v="1107.0"/>
        <n v="1108.0"/>
        <n v="1109.0"/>
        <n v="1112.0"/>
        <n v="1113.0"/>
        <n v="1117.0"/>
        <n v="1121.0"/>
        <n v="1123.0"/>
        <n v="1124.0"/>
        <n v="1127.0"/>
        <n v="1128.0"/>
        <n v="1129.0"/>
        <n v="1131.0"/>
        <n v="1132.0"/>
        <n v="1133.0"/>
        <n v="1136.0"/>
        <n v="1138.0"/>
        <n v="1142.0"/>
        <n v="1151.0"/>
        <n v="1155.0"/>
        <n v="1156.0"/>
        <n v="1159.0"/>
        <n v="1170.0"/>
        <n v="1178.0"/>
        <n v="1182.0"/>
        <n v="1183.0"/>
        <n v="1185.0"/>
        <n v="1186.0"/>
        <n v="1189.0"/>
        <n v="1191.0"/>
        <n v="1193.0"/>
        <n v="1194.0"/>
        <n v="1197.0"/>
        <n v="1199.0"/>
        <n v="1200.0"/>
        <n v="1202.0"/>
        <n v="1203.0"/>
        <n v="1211.0"/>
        <n v="1212.0"/>
        <n v="1213.0"/>
        <n v="1217.0"/>
        <n v="1226.0"/>
        <n v="1227.0"/>
        <n v="1228.0"/>
        <n v="1229.0"/>
        <n v="1233.0"/>
        <n v="1237.0"/>
        <n v="1238.0"/>
        <n v="1241.0"/>
        <n v="1246.0"/>
        <n v="1247.0"/>
        <n v="1250.0"/>
        <n v="1253.0"/>
        <n v="1254.0"/>
        <n v="1257.0"/>
        <n v="1259.0"/>
        <n v="1261.0"/>
        <n v="1265.0"/>
        <n v="1267.0"/>
        <n v="1271.0"/>
        <n v="1279.0"/>
        <n v="1280.0"/>
        <n v="1281.0"/>
        <n v="1282.0"/>
        <n v="1298.0"/>
        <n v="1303.0"/>
        <n v="1304.0"/>
        <n v="1305.0"/>
        <n v="1307.0"/>
        <n v="1314.0"/>
        <n v="1315.0"/>
        <n v="1316.0"/>
        <n v="1338.0"/>
        <n v="1340.0"/>
        <n v="1341.0"/>
        <n v="1347.0"/>
        <n v="1350.0"/>
        <n v="1351.0"/>
        <n v="1352.0"/>
        <n v="1354.0"/>
        <n v="1357.0"/>
        <n v="1360.0"/>
        <n v="1361.0"/>
        <n v="1363.0"/>
        <n v="1364.0"/>
        <n v="1367.0"/>
        <n v="1368.0"/>
        <n v="1369.0"/>
        <n v="1374.0"/>
        <n v="1380.0"/>
        <n v="1383.0"/>
        <n v="1384.0"/>
        <n v="1389.0"/>
        <n v="1390.0"/>
        <n v="1391.0"/>
        <n v="1402.0"/>
        <n v="1405.0"/>
        <n v="1410.0"/>
        <n v="1412.0"/>
        <n v="1413.0"/>
        <n v="1416.0"/>
        <n v="1418.0"/>
        <n v="1419.0"/>
        <n v="1424.0"/>
        <n v="1425.0"/>
        <n v="1427.0"/>
        <n v="1432.0"/>
        <n v="1433.0"/>
        <n v="1438.0"/>
        <n v="1439.0"/>
        <n v="1442.0"/>
        <n v="1450.0"/>
        <n v="1459.0"/>
        <n v="1461.0"/>
        <n v="1466.0"/>
        <n v="1469.0"/>
        <n v="1471.0"/>
        <n v="1472.0"/>
        <n v="1473.0"/>
        <n v="1481.0"/>
        <n v="1482.0"/>
        <n v="1484.0"/>
        <n v="1485.0"/>
        <n v="1492.0"/>
        <n v="1494.0"/>
        <n v="1497.0"/>
        <n v="1499.0"/>
        <n v="1502.0"/>
        <n v="1505.0"/>
        <n v="1511.0"/>
        <n v="1519.0"/>
        <n v="1522.0"/>
        <n v="1526.0"/>
        <n v="1527.0"/>
        <n v="1528.0"/>
        <n v="1531.0"/>
        <n v="1533.0"/>
        <n v="1548.0"/>
        <n v="1551.0"/>
        <n v="1552.0"/>
        <n v="1553.0"/>
        <n v="1554.0"/>
        <n v="1556.0"/>
        <n v="1557.0"/>
        <n v="1559.0"/>
        <n v="1561.0"/>
        <n v="1574.0"/>
        <n v="1580.0"/>
        <n v="1590.0"/>
        <n v="1593.0"/>
        <n v="1595.0"/>
        <n v="1602.0"/>
        <n v="1603.0"/>
        <n v="1606.0"/>
        <n v="1607.0"/>
        <n v="1609.0"/>
        <n v="1614.0"/>
        <n v="1618.0"/>
        <n v="1620.0"/>
        <n v="1623.0"/>
        <n v="1625.0"/>
        <n v="1627.0"/>
        <n v="1632.0"/>
        <n v="1633.0"/>
        <n v="1634.0"/>
        <n v="1636.0"/>
        <n v="1639.0"/>
        <n v="1644.0"/>
        <n v="1646.0"/>
        <n v="1648.0"/>
        <n v="1649.0"/>
        <n v="1650.0"/>
        <n v="1653.0"/>
        <n v="1665.0"/>
        <n v="1670.0"/>
        <n v="1671.0"/>
        <n v="1672.0"/>
        <n v="1679.0"/>
        <n v="1680.0"/>
        <n v="1682.0"/>
        <n v="1683.0"/>
        <n v="1686.0"/>
        <n v="1689.0"/>
        <n v="1690.0"/>
        <n v="1692.0"/>
        <n v="1693.0"/>
        <n v="1697.0"/>
        <n v="1699.0"/>
        <n v="1702.0"/>
        <n v="1708.0"/>
        <n v="1709.0"/>
        <n v="1711.0"/>
        <n v="1712.0"/>
        <n v="1713.0"/>
        <n v="1718.0"/>
        <n v="1719.0"/>
        <n v="1721.0"/>
        <n v="1723.0"/>
        <n v="1725.0"/>
        <n v="1727.0"/>
        <n v="1728.0"/>
        <n v="1730.0"/>
        <n v="1733.0"/>
        <n v="1734.0"/>
        <n v="1735.0"/>
        <n v="1737.0"/>
        <n v="1738.0"/>
        <n v="1739.0"/>
        <n v="1743.0"/>
        <n v="1745.0"/>
        <n v="1748.0"/>
        <n v="1749.0"/>
        <n v="1754.0"/>
        <n v="1764.0"/>
        <n v="1765.0"/>
        <n v="1767.0"/>
        <n v="1771.0"/>
        <n v="1775.0"/>
        <n v="1776.0"/>
        <n v="1777.0"/>
        <n v="1778.0"/>
        <n v="1781.0"/>
        <n v="1782.0"/>
        <n v="1788.0"/>
        <n v="1793.0"/>
        <n v="1802.0"/>
        <n v="1808.0"/>
        <n v="1814.0"/>
        <n v="1815.0"/>
        <n v="1816.0"/>
        <n v="1818.0"/>
        <n v="1821.0"/>
        <n v="1826.0"/>
        <n v="1827.0"/>
        <n v="1828.0"/>
        <n v="1829.0"/>
        <n v="1836.0"/>
        <n v="1837.0"/>
        <n v="1840.0"/>
        <n v="1849.0"/>
        <n v="1852.0"/>
        <n v="1854.0"/>
        <n v="1860.0"/>
        <n v="1869.0"/>
        <n v="1873.0"/>
        <n v="1875.0"/>
        <n v="1882.0"/>
        <n v="1885.0"/>
        <n v="1889.0"/>
        <n v="1891.0"/>
        <n v="1893.0"/>
        <n v="1894.0"/>
        <n v="1906.0"/>
        <n v="1907.0"/>
        <n v="1910.0"/>
        <n v="1916.0"/>
        <n v="1917.0"/>
        <n v="1918.0"/>
        <n v="1919.0"/>
        <n v="1927.0"/>
        <n v="1928.0"/>
        <n v="1933.0"/>
        <n v="1934.0"/>
        <n v="1935.0"/>
        <n v="1938.0"/>
        <n v="1940.0"/>
        <n v="1946.0"/>
        <n v="1949.0"/>
        <n v="1950.0"/>
        <n v="1956.0"/>
        <n v="1957.0"/>
        <n v="1958.0"/>
        <n v="1959.0"/>
        <n v="1962.0"/>
        <n v="1967.0"/>
        <n v="1971.0"/>
        <n v="1972.0"/>
        <n v="1974.0"/>
        <n v="1976.0"/>
        <n v="1979.0"/>
        <n v="1984.0"/>
        <n v="1986.0"/>
        <n v="1988.0"/>
        <n v="1989.0"/>
        <n v="1991.0"/>
        <n v="1997.0"/>
        <n v="1998.0"/>
        <n v="2004.0"/>
        <n v="2006.0"/>
        <n v="2016.0"/>
        <n v="2014.0"/>
        <n v="2020.0"/>
        <n v="2030.0"/>
        <n v="2035.0"/>
        <n v="2037.0"/>
        <n v="2038.0"/>
        <n v="2044.0"/>
        <n v="2046.0"/>
        <n v="2049.0"/>
        <n v="2052.0"/>
        <n v="2058.0"/>
        <n v="2059.0"/>
        <n v="2061.0"/>
        <n v="2062.0"/>
        <n v="2063.0"/>
        <n v="2066.0"/>
        <n v="2069.0"/>
        <n v="2070.0"/>
        <n v="2071.0"/>
        <n v="2072.0"/>
        <n v="2073.0"/>
        <n v="2081.0"/>
        <n v="2089.0"/>
        <n v="2094.0"/>
        <n v="2097.0"/>
        <n v="2098.0"/>
        <n v="2099.0"/>
        <n v="2107.0"/>
        <n v="2108.0"/>
        <n v="2114.0"/>
        <n v="2115.0"/>
        <n v="2117.0"/>
        <n v="2122.0"/>
        <n v="2124.0"/>
        <n v="2127.0"/>
        <n v="2131.0"/>
        <n v="2132.0"/>
        <n v="2135.0"/>
        <n v="2137.0"/>
        <n v="2139.0"/>
        <n v="2141.0"/>
        <n v="2143.0"/>
        <n v="2145.0"/>
        <n v="2146.0"/>
        <n v="2151.0"/>
        <n v="2157.0"/>
        <n v="2159.0"/>
        <n v="2162.0"/>
        <n v="2164.0"/>
        <n v="2165.0"/>
        <n v="2178.0"/>
        <n v="2183.0"/>
        <n v="2187.0"/>
        <n v="2189.0"/>
        <n v="2190.0"/>
        <n v="2193.0"/>
        <n v="2196.0"/>
        <n v="2197.0"/>
        <n v="2198.0"/>
        <n v="2201.0"/>
        <n v="2202.0"/>
        <n v="2203.0"/>
        <n v="2204.0"/>
        <n v="2206.0"/>
        <n v="2209.0"/>
        <n v="2211.0"/>
        <n v="2212.0"/>
        <n v="2215.0"/>
        <n v="2216.0"/>
        <n v="2220.0"/>
        <n v="2225.0"/>
        <n v="2240.0"/>
        <n v="2250.0"/>
        <n v="2254.0"/>
        <n v="2256.0"/>
        <n v="2257.0"/>
        <n v="2258.0"/>
        <n v="2260.0"/>
        <n v="2264.0"/>
        <n v="2265.0"/>
        <n v="2266.0"/>
        <n v="2268.0"/>
        <n v="2270.0"/>
        <n v="2272.0"/>
        <n v="2273.0"/>
        <n v="2274.0"/>
        <n v="2276.0"/>
        <n v="2279.0"/>
        <n v="2281.0"/>
        <n v="2282.0"/>
        <n v="2283.0"/>
        <n v="2285.0"/>
        <n v="2286.0"/>
        <n v="2287.0"/>
        <n v="2289.0"/>
        <n v="2290.0"/>
        <n v="2302.0"/>
        <n v="2303.0"/>
        <n v="2305.0"/>
        <n v="2308.0"/>
        <n v="2323.0"/>
        <n v="2330.0"/>
        <n v="2333.0"/>
        <n v="2334.0"/>
        <n v="2338.0"/>
        <n v="2339.0"/>
        <n v="2345.0"/>
        <n v="2346.0"/>
        <n v="2351.0"/>
        <n v="2352.0"/>
        <n v="2353.0"/>
        <n v="2355.0"/>
        <n v="2356.0"/>
        <n v="2358.0"/>
        <n v="2359.0"/>
        <n v="2361.0"/>
        <n v="2363.0"/>
        <n v="2369.0"/>
        <n v="2372.0"/>
        <n v="2376.0"/>
        <n v="2379.0"/>
        <n v="2380.0"/>
        <n v="2382.0"/>
        <n v="2385.0"/>
        <n v="2391.0"/>
        <n v="2393.0"/>
        <n v="2394.0"/>
        <n v="2395.0"/>
        <n v="2398.0"/>
        <n v="2417.0"/>
        <n v="2418.0"/>
        <n v="2419.0"/>
        <n v="2420.0"/>
        <n v="2422.0"/>
        <n v="2423.0"/>
        <n v="2426.0"/>
        <n v="2427.0"/>
        <n v="2430.0"/>
        <n v="2431.0"/>
        <n v="2432.0"/>
        <n v="2433.0"/>
        <n v="2437.0"/>
        <n v="2441.0"/>
        <n v="2442.0"/>
        <n v="2443.0"/>
        <n v="2448.0"/>
        <n v="2450.0"/>
        <n v="2454.0"/>
        <n v="2456.0"/>
        <n v="2457.0"/>
        <n v="2458.0"/>
        <n v="2460.0"/>
        <n v="2464.0"/>
        <n v="2466.0"/>
        <n v="2468.0"/>
        <n v="2472.0"/>
        <n v="2481.0"/>
        <n v="2484.0"/>
        <n v="2486.0"/>
        <n v="2487.0"/>
        <n v="2488.0"/>
        <n v="2489.0"/>
        <n v="2490.0"/>
        <n v="2491.0"/>
        <n v="2495.0"/>
        <n v="2498.0"/>
        <n v="2499.0"/>
        <n v="2500.0"/>
        <n v="2502.0"/>
        <n v="2506.0"/>
        <n v="2507.0"/>
        <n v="2508.0"/>
        <n v="2509.0"/>
        <n v="2512.0"/>
        <n v="2516.0"/>
        <n v="2520.0"/>
        <n v="2521.0"/>
        <n v="2522.0"/>
        <n v="2526.0"/>
        <n v="2527.0"/>
        <n v="2530.0"/>
        <n v="2531.0"/>
        <n v="2534.0"/>
        <n v="2539.0"/>
        <n v="2540.0"/>
        <n v="2543.0"/>
        <n v="2545.0"/>
        <n v="2547.0"/>
        <n v="2548.0"/>
        <n v="2549.0"/>
        <n v="2551.0"/>
        <n v="2553.0"/>
        <n v="2555.0"/>
        <n v="2561.0"/>
        <n v="2563.0"/>
        <n v="2570.0"/>
        <n v="2571.0"/>
        <n v="2578.0"/>
        <n v="2579.0"/>
        <n v="2583.0"/>
        <n v="2584.0"/>
        <n v="2587.0"/>
        <n v="2593.0"/>
        <n v="2601.0"/>
        <n v="2603.0"/>
        <n v="2604.0"/>
        <n v="2610.0"/>
        <n v="2613.0"/>
        <n v="2616.0"/>
        <n v="2617.0"/>
        <n v="2618.0"/>
        <n v="2619.0"/>
        <n v="2620.0"/>
        <n v="2621.0"/>
        <n v="2626.0"/>
        <n v="2628.0"/>
        <n v="2630.0"/>
        <n v="2638.0"/>
        <n v="2639.0"/>
        <n v="2647.0"/>
        <n v="2649.0"/>
        <n v="2650.0"/>
        <n v="2652.0"/>
        <n v="2653.0"/>
        <n v="2655.0"/>
        <n v="2660.0"/>
        <n v="2667.0"/>
        <n v="2668.0"/>
        <n v="2670.0"/>
        <n v="2671.0"/>
        <n v="2677.0"/>
        <n v="2684.0"/>
        <n v="2685.0"/>
        <n v="2689.0"/>
        <n v="2693.0"/>
        <n v="2696.0"/>
        <n v="2697.0"/>
        <n v="2699.0"/>
        <n v="2704.0"/>
        <n v="2709.0"/>
        <n v="2713.0"/>
        <n v="2715.0"/>
        <n v="2718.0"/>
        <n v="2720.0"/>
        <n v="2724.0"/>
        <n v="2725.0"/>
        <n v="2729.0"/>
        <n v="2737.0"/>
        <n v="2738.0"/>
        <n v="2741.0"/>
        <n v="2745.0"/>
        <n v="2747.0"/>
        <n v="2750.0"/>
        <n v="2760.0"/>
        <n v="2764.0"/>
        <n v="2765.0"/>
        <n v="2770.0"/>
        <n v="2771.0"/>
        <n v="2773.0"/>
        <n v="2775.0"/>
        <n v="2776.0"/>
        <n v="2778.0"/>
        <n v="2779.0"/>
        <n v="2781.0"/>
        <n v="2787.0"/>
        <n v="2791.0"/>
        <n v="2794.0"/>
        <n v="2795.0"/>
        <n v="2796.0"/>
        <n v="2797.0"/>
        <n v="2801.0"/>
        <n v="2803.0"/>
        <n v="2813.0"/>
        <n v="2817.0"/>
        <n v="2820.0"/>
        <n v="2823.0"/>
        <n v="2825.0"/>
        <n v="2828.0"/>
        <n v="2833.0"/>
        <n v="2837.0"/>
        <n v="2840.0"/>
        <n v="2847.0"/>
        <n v="2848.0"/>
        <n v="2851.0"/>
        <n v="2855.0"/>
        <n v="2858.0"/>
        <n v="2859.0"/>
        <n v="2861.0"/>
        <n v="2862.0"/>
        <n v="2865.0"/>
        <n v="2867.0"/>
        <n v="2868.0"/>
        <n v="2873.0"/>
        <n v="2874.0"/>
        <n v="2877.0"/>
        <n v="2878.0"/>
        <n v="2880.0"/>
        <n v="2882.0"/>
        <n v="2883.0"/>
        <n v="2884.0"/>
        <n v="2885.0"/>
        <n v="2886.0"/>
        <n v="2892.0"/>
        <n v="2893.0"/>
        <n v="2896.0"/>
        <n v="2897.0"/>
        <n v="2903.0"/>
        <n v="2908.0"/>
        <n v="2912.0"/>
        <n v="2920.0"/>
        <n v="2923.0"/>
        <n v="2924.0"/>
        <n v="2928.0"/>
        <n v="2931.0"/>
        <n v="2932.0"/>
        <n v="2935.0"/>
        <n v="2938.0"/>
        <n v="2941.0"/>
        <n v="2944.0"/>
        <n v="2947.0"/>
        <n v="2951.0"/>
        <n v="2952.0"/>
        <n v="2954.0"/>
        <n v="2957.0"/>
        <n v="2958.0"/>
        <n v="2960.0"/>
        <n v="2962.0"/>
        <n v="2963.0"/>
        <n v="2964.0"/>
        <n v="2968.0"/>
        <n v="2973.0"/>
        <n v="2976.0"/>
        <n v="2979.0"/>
        <n v="2980.0"/>
        <n v="2987.0"/>
        <n v="2991.0"/>
        <n v="2992.0"/>
        <n v="2999.0"/>
        <n v="3000.0"/>
        <n v="3001.0"/>
        <n v="3003.0"/>
        <n v="3004.0"/>
        <n v="3005.0"/>
        <n v="3006.0"/>
        <n v="3008.0"/>
        <n v="3011.0"/>
        <n v="3012.0"/>
        <n v="3017.0"/>
        <n v="3035.0"/>
        <n v="3036.0"/>
        <n v="3041.0"/>
        <n v="3042.0"/>
        <n v="3045.0"/>
        <n v="3046.0"/>
        <n v="3048.0"/>
        <n v="3053.0"/>
        <n v="3063.0"/>
        <n v="3064.0"/>
        <n v="3067.0"/>
        <n v="3069.0"/>
        <n v="3075.0"/>
        <n v="3076.0"/>
        <n v="3077.0"/>
        <n v="3078.0"/>
        <n v="3079.0"/>
        <n v="3084.0"/>
        <n v="3086.0"/>
        <n v="3089.0"/>
        <n v="3095.0"/>
        <n v="3096.0"/>
        <n v="3098.0"/>
        <n v="3100.0"/>
        <n v="3105.0"/>
        <n v="3106.0"/>
        <n v="3113.0"/>
        <n v="3119.0"/>
        <n v="3120.0"/>
        <n v="3123.0"/>
        <n v="3124.0"/>
        <n v="3125.0"/>
        <n v="3128.0"/>
        <n v="3132.0"/>
        <n v="3133.0"/>
        <n v="3136.0"/>
        <n v="3137.0"/>
        <n v="3138.0"/>
        <n v="3139.0"/>
        <n v="3141.0"/>
        <n v="3143.0"/>
        <n v="3146.0"/>
        <n v="3148.0"/>
        <n v="3149.0"/>
        <n v="3151.0"/>
        <n v="3154.0"/>
        <n v="3155.0"/>
        <n v="3167.0"/>
        <n v="3169.0"/>
        <n v="3170.0"/>
        <n v="3176.0"/>
        <n v="3177.0"/>
        <n v="3179.0"/>
        <n v="3187.0"/>
        <n v="3191.0"/>
        <n v="3194.0"/>
        <n v="3196.0"/>
        <n v="3197.0"/>
        <n v="3205.0"/>
        <n v="3206.0"/>
        <n v="3209.0"/>
        <n v="3211.0"/>
        <n v="3221.0"/>
        <n v="3222.0"/>
        <n v="3224.0"/>
        <n v="3225.0"/>
        <n v="3226.0"/>
        <n v="3229.0"/>
        <n v="3230.0"/>
        <n v="3238.0"/>
        <n v="3243.0"/>
        <n v="3246.0"/>
        <n v="3248.0"/>
        <n v="3249.0"/>
        <n v="3251.0"/>
        <n v="3252.0"/>
        <n v="3255.0"/>
        <n v="3257.0"/>
        <n v="3258.0"/>
        <n v="3261.0"/>
        <n v="3264.0"/>
        <n v="3266.0"/>
        <n v="3269.0"/>
        <n v="3275.0"/>
        <n v="3279.0"/>
        <n v="3283.0"/>
        <n v="3284.0"/>
        <n v="3285.0"/>
        <n v="3287.0"/>
        <n v="3303.0"/>
        <n v="3306.0"/>
        <n v="3307.0"/>
        <n v="3309.0"/>
        <n v="3310.0"/>
        <n v="3311.0"/>
        <n v="3314.0"/>
        <n v="3319.0"/>
        <n v="3320.0"/>
        <n v="3324.0"/>
        <n v="3325.0"/>
        <n v="3327.0"/>
        <n v="3331.0"/>
        <n v="3338.0"/>
        <n v="3339.0"/>
        <n v="3340.0"/>
        <n v="3342.0"/>
        <n v="3344.0"/>
        <n v="3347.0"/>
        <n v="3350.0"/>
        <n v="3351.0"/>
        <n v="3354.0"/>
        <n v="3355.0"/>
        <n v="3356.0"/>
        <n v="3359.0"/>
        <n v="3360.0"/>
        <n v="3361.0"/>
        <n v="3366.0"/>
        <n v="3367.0"/>
        <n v="3369.0"/>
        <n v="3374.0"/>
        <n v="3379.0"/>
        <n v="3380.0"/>
        <n v="3381.0"/>
        <n v="3385.0"/>
        <n v="3386.0"/>
        <n v="3388.0"/>
        <n v="3393.0"/>
        <n v="3397.0"/>
        <n v="3399.0"/>
        <n v="3400.0"/>
        <n v="3403.0"/>
      </sharedItems>
    </cacheField>
    <cacheField name="Customer Name" numFmtId="0">
      <sharedItems>
        <s v="Bonnie Potter"/>
        <s v="Ronnie Proctor"/>
        <s v="Marcus Dunlap"/>
        <s v="Gwendolyn F Tyson"/>
        <s v="Timothy Reese"/>
        <s v="Sarah Ramsey"/>
        <s v="Laurie Hanna"/>
        <s v="Jim Rodgers"/>
        <s v="Tony Wilkins Winters"/>
        <s v="Edna Thomas"/>
        <s v="Guy Gallagher"/>
        <s v="Matthew Berman"/>
        <s v="Ricky Hensley"/>
        <s v="Theodore Moran"/>
        <s v="Lorraine Kelly"/>
        <s v="Sidney Russell Austin"/>
        <s v="Randall Montgomery"/>
        <s v="Pam Gilbert"/>
        <s v="Lynn Morrow"/>
        <s v="Ellen McCormick"/>
        <s v="Scott Bunn"/>
        <s v="Annette Boone"/>
        <s v="Edgar Stone"/>
        <s v="Helen Stein"/>
        <s v="Norman Shields"/>
        <s v="Wallace Werner"/>
        <s v="Victoria Baker Hoover"/>
        <s v="Eddie House Mueller"/>
        <s v="Max McKenna"/>
        <s v="Claudia Boyle"/>
        <s v="Caroline Johnston"/>
        <s v="Lois Hamilton"/>
        <s v="Tom McFarland"/>
        <s v="Ron Newton"/>
        <s v="Dwight M Carr"/>
        <s v="Linda Weiss"/>
        <s v="Helen H Murphy"/>
        <s v="Shawn Stern"/>
        <s v="Kara Allison"/>
        <s v="Dale Gillespie"/>
        <s v="Brooke Weeks Taylor"/>
        <s v="Marguerite Moss"/>
        <s v="Rhonda Ivey"/>
        <s v="Yvonne Fox"/>
        <s v="Geoffrey Zhu"/>
        <s v="Kent Kerr"/>
        <s v="Diana Xu"/>
        <s v="Robin Kramer Vaughn"/>
        <s v="Vicki Hauser"/>
        <s v="Janice Cole"/>
        <s v="Christina Matthews"/>
        <s v="Wesley Waller"/>
        <s v="Phillip Holmes"/>
        <s v="Alex Harrell"/>
        <s v="Lloyd Norris"/>
        <s v="Gerald Kearney"/>
        <s v="Danny Hong"/>
        <s v="Tammy Goldman"/>
        <s v="Samantha Weaver"/>
        <s v="Leroy Blanchard"/>
        <s v="Max Small"/>
        <s v="Floyd Dale"/>
        <s v="Anna Wood"/>
        <s v="Frances Saunders"/>
        <s v="Colleen Andrews"/>
        <s v="Michele Bullard"/>
        <s v="Don Cameron"/>
        <s v="Shawn McIntyre"/>
        <s v="Gilbert Scarborough"/>
        <s v="Amy Ellis Holder"/>
        <s v="Marshall Brandt Briggs"/>
        <s v="Brenda Nelson Blanchard"/>
        <s v="Brett Hawkins"/>
        <s v="Irene Li"/>
        <s v="Allan Shields"/>
        <s v="Edward Pugh"/>
        <s v="Carlos Hess"/>
        <s v="Ross Frederick"/>
        <s v="James Beck"/>
        <s v="Calvin Boyette"/>
        <s v="Sam Rouse"/>
        <s v="Eleanor Swain"/>
        <s v="Roger Blalock Cassidy"/>
        <s v="Lucille Rankin"/>
        <s v="Vickie Andrews"/>
        <s v="Pauline Boyette"/>
        <s v="Virginia Gay"/>
        <s v="Patricia Cole Blair"/>
        <s v="Sara O'Connor"/>
        <s v="Thomas McAllister"/>
        <s v="Glen Caldwell"/>
        <s v="Ruby Gibbons"/>
        <s v="Benjamin Kaufman"/>
        <s v="Katherine Kearney"/>
        <s v="Arthur Lowe Nash"/>
        <s v="Brenda May"/>
        <s v="Faye Dyer"/>
        <s v="Bradley Pollock"/>
        <s v="Curtis O'Connell"/>
        <s v="Bobby Clements"/>
        <s v="Jacqueline Noble"/>
        <s v="Lynn Epstein"/>
        <s v="Rosemary English"/>
        <s v="Kim Weiss"/>
        <s v="Juanita Coley Knox"/>
        <s v="Bonnie Chambers"/>
        <s v="Barbara McNamara"/>
        <s v="Chris F Brandt"/>
        <s v="Patrick Rosenthal"/>
        <s v="Troy Moon"/>
        <s v="Sam Oh"/>
        <s v="Roberta Mullins Peters"/>
        <s v="Jeanne Werner"/>
        <s v="Sandra Sharma"/>
        <s v="Sylvia Bush"/>
        <s v="Danielle Watts"/>
        <s v="Renee Alston"/>
        <s v="Angela Howe"/>
        <s v="Roger Schwartz"/>
        <s v="Joel Buckley"/>
        <s v="Erica R Fuller"/>
        <s v="Shawn Combs"/>
        <s v="Monica McCormick"/>
        <s v="Denise Carver"/>
        <s v="Bruce Stark"/>
        <s v="June Frank Hammond"/>
        <s v="Calvin Parsons Walter"/>
        <s v="Carolyn Proctor"/>
        <s v="Scott Feldman"/>
        <s v="Ernest Barber"/>
        <s v="Alice Berger McIntyre"/>
        <s v="Thelma Abrams"/>
        <s v="Judy Barrett"/>
        <s v="Valerie Moon"/>
        <s v="Joyce Murray"/>
        <s v="Leslie Rowland"/>
        <s v="George Terry"/>
        <s v="Anne Armstrong"/>
        <s v="Debbie Stevenson"/>
        <s v="Marc Nash"/>
        <s v="Maria Thomas"/>
        <s v="Craig Bennett"/>
        <s v="Marion Bowling"/>
        <s v="Tony Doyle"/>
        <s v="Ross Simpson"/>
        <s v="Donna Craven"/>
        <s v="Edgar McKenzie"/>
        <s v="Edward Leonard"/>
        <s v="Molly Vincent"/>
        <s v="Ronnie Creech"/>
        <s v="Eileen Cheek"/>
        <s v="Toni Swanson"/>
        <s v="Douglas Buck"/>
        <s v="Jimmy Alston Holder"/>
        <s v="Steve McKee"/>
        <s v="Carol Saunders"/>
        <s v="Cameron Owens"/>
        <s v="Gregory Rao"/>
        <s v="Mark Ritchie"/>
        <s v="Aaron Riggs"/>
        <s v="Gina McKnight"/>
        <s v="April Hu"/>
        <s v="Jill Clements"/>
        <s v="Alice Coley"/>
        <s v="Ruth Lamm"/>
        <s v="Henry Ball"/>
        <s v="Dennis Boykin Townsend"/>
        <s v="Edna Monroe Talley"/>
        <s v="Peggy Chan"/>
        <s v="Kristine Connolly"/>
        <s v="Walter Young"/>
        <s v="Kristina Sanders"/>
        <s v="Peter McConnell"/>
        <s v="Katharine Bass"/>
        <s v="Vanessa Winstead"/>
        <s v="Gordon Lyon"/>
        <s v="Evan K Bullard"/>
        <s v="Marlene Abrams"/>
        <s v="Kathryn Patrick"/>
        <s v="Timothy Currie"/>
        <s v="William Larson"/>
        <s v="Eva Silverman"/>
        <s v="Joel Huffman"/>
        <s v="Charlie Moore"/>
        <s v="Doris Fitzpatrick"/>
        <s v="Alexandra Wise"/>
        <s v="Vickie Morse"/>
        <s v="Gretchen Ball"/>
        <s v="Lindsay P Ashley"/>
        <s v="Alison Peters Wooten"/>
        <s v="Brett Schultz"/>
        <s v="Robert Cowan"/>
        <s v="Howard Rogers"/>
        <s v="Heather Stern"/>
        <s v="Hazel Khan"/>
        <s v="Jenny Petty"/>
        <s v="Terry Klein"/>
        <s v="Scott McKenna"/>
        <s v="Juan Justice"/>
        <s v="Christopher Bryant"/>
        <s v="Brooke Shepherd"/>
        <s v="Lois Rowland"/>
        <s v="Neal Wolfe"/>
        <s v="Robin High"/>
        <s v="Steve O'Brien"/>
        <s v="Roger Meyer"/>
        <s v="Leah Clapp"/>
        <s v="Ann Katz"/>
        <s v="Derek McCormick"/>
        <s v="Marjorie Arthur"/>
        <s v="Hilda Bennett"/>
        <s v="Miriam Mueller"/>
        <s v="Emily Sims"/>
        <s v="Allison Kirby"/>
        <s v="Amy Shea"/>
        <s v="Lewis Baldwin"/>
        <s v="Brian Leach"/>
        <s v="Albert Frost"/>
        <s v="Edward McKenzie"/>
        <s v="Katie Dougherty"/>
        <s v="Laurence Poe"/>
        <s v="Seth Merrill"/>
        <s v="Ashley Reese"/>
        <s v="Tommy Honeycutt"/>
        <s v="Alicia Curtis"/>
        <s v="Richard McClure"/>
        <s v="Johnny Reid"/>
        <s v="Adam G Sawyer"/>
        <s v="Nelson Hensley"/>
        <s v="Jenny Gold"/>
        <s v="Joseph Grossman"/>
        <s v="Kelly O'Connor"/>
        <s v="Pam Anthony"/>
        <s v="Stephen Lam"/>
        <s v="Melvin Duke"/>
        <s v="Beverly Cooke Brooks"/>
        <s v="Lindsay Link"/>
        <s v="June Herbert"/>
        <s v="Meredith Walters"/>
        <s v="Danny Vaughn"/>
        <s v="Peggy Rowe"/>
        <s v="Stacey Hale"/>
        <s v="Joy Maxwell"/>
        <s v="Mary Page"/>
        <s v="Jordan Wilkinson"/>
        <s v="David Wrenn"/>
        <s v="Elisabeth Massey"/>
        <s v="Helen Lyons"/>
        <s v="Neil Hogan"/>
        <s v="Bernice F Day"/>
        <s v="Stuart Holloway"/>
        <s v="Jeffrey Mueller"/>
        <s v="Geraldine Puckett"/>
        <s v="Deborah Paul"/>
        <s v="Jean Webster"/>
        <s v="Sarah N Becker"/>
        <s v="Carlos Byrd"/>
        <s v="Jason Bray"/>
        <s v="Holly Pate"/>
        <s v="Amanda Conner"/>
        <s v="Eileen Riddle"/>
        <s v="Lee McKenna Gregory"/>
        <s v="Cheryl Guthrie"/>
        <s v="Marianne Goldstein"/>
        <s v="Judy Singer"/>
        <s v="Catherine Mullins"/>
        <s v="Christian Albright"/>
        <s v="Joann Moser"/>
        <s v="Marvin Hunt"/>
        <s v="Sheryl Marsh"/>
        <s v="Monica Law Thompson"/>
        <s v="Douglas Sutton"/>
        <s v="Gerald Love"/>
        <s v="Jesse Hutchinson"/>
        <s v="Helen H Heller"/>
        <s v="Leah Davenport"/>
        <s v="Karen Hendricks"/>
        <s v="Jacob Lanier"/>
        <s v="Arthur Brady"/>
        <s v="Dana Burgess"/>
        <s v="Sharon Ellis"/>
        <s v="Sandy Ellington"/>
        <s v="Erika Fink"/>
        <s v="Ellen Beck"/>
        <s v="Malcolm Robertson"/>
        <s v="Billie Fowler"/>
        <s v="Gail Rankin Cole"/>
        <s v="Jennifer Siegel"/>
        <s v="Harriet Hodges"/>
        <s v="Jordan Berry"/>
        <s v="Francis Spivey"/>
        <s v="Rachel Casey"/>
        <s v="Carla Hauser"/>
        <s v="Marsha P Joyner"/>
        <s v="Carol Sherrill"/>
        <s v="Marion Wilcox"/>
        <s v="Kerry Jernigan"/>
        <s v="Tracy Livingston"/>
        <s v="Jessie Kelly"/>
        <s v="Dolores Abrams"/>
        <s v="Ruth Dudley"/>
        <s v="Calvin Conway"/>
        <s v="Robyn Garner"/>
        <s v="Kelly Shaw"/>
        <s v="Albert Maxwell"/>
        <s v="Stephanie Sun Perry"/>
        <s v="Denise Parks"/>
        <s v="Dorothy Buchanan"/>
        <s v="Ernest Oh"/>
        <s v="Jane Shah"/>
        <s v="Tony Chandler"/>
        <s v="Sally House"/>
        <s v="Phillip Chappell"/>
        <s v="Benjamin Chan"/>
        <s v="Yvonne Clarke"/>
        <s v="Lynn Payne"/>
        <s v="Gregory Holden"/>
        <s v="Francis Evans"/>
        <s v="Howard Burnett"/>
        <s v="Sue Drake"/>
        <s v="Gail Currin"/>
        <s v="Neal Weber"/>
        <s v="Lloyd Spencer"/>
        <s v="Phillip Pollard"/>
        <s v="Rita Barton"/>
        <s v="Lynn Bell"/>
        <s v="Lloyd Dickson"/>
        <s v="Priscilla Frank"/>
        <s v="Kristin George"/>
        <s v="Theresa Winters"/>
        <s v="Beverly Cameron"/>
        <s v="Francis Sherrill"/>
        <s v="Meredith Humphrey"/>
        <s v="Julie Porter"/>
        <s v="Glen Newman"/>
        <s v="Eugene Kerr"/>
        <s v="Brian Bennett"/>
        <s v="Marguerite Rodgers"/>
        <s v="Kent Burton"/>
        <s v="Jessica Huffman"/>
        <s v="Jon Hale"/>
        <s v="Mildred Chase"/>
        <s v="Jerome Burch"/>
        <s v="Erin Ballard"/>
        <s v="Gayle Pearson"/>
        <s v="Keith R Atkinson"/>
        <s v="Gene Gilliam"/>
        <s v="Willie Robinson"/>
        <s v="Vicki Bond"/>
        <s v="Erik Barr"/>
        <s v="Pam Bennett"/>
        <s v="Marion Owens"/>
        <s v="Theodore Tyson"/>
        <s v="Colleen Fletcher"/>
        <s v="Hazel Dale"/>
        <s v="Ted Dunlap"/>
        <s v="Leon Peele"/>
        <s v="Kimberly McCarthy"/>
        <s v="Sidney Bowling"/>
        <s v="Timothy Ross"/>
        <s v="Maxine Collier Grady"/>
        <s v="Joanna Keith"/>
        <s v="Dwight Bishop"/>
        <s v="Dennis Welch"/>
        <s v="Luis Kerr"/>
        <s v="Julia Reynolds"/>
        <s v="Samantha Koch"/>
        <s v="Tonya Proctor"/>
        <s v="Peggy Lanier"/>
        <s v="Randy Jiang"/>
        <s v="Ray Grady"/>
        <s v="Kurt O'Connor"/>
        <s v="Pam Patton"/>
        <s v="Benjamin Strauss"/>
        <s v="Michael Robbins"/>
        <s v="Marjorie Owens"/>
        <s v="Carmen McPherson"/>
        <s v="Malcolm Floyd"/>
        <s v="Russell Chan"/>
        <s v="Edna Huang"/>
        <s v="Alex Nicholson"/>
        <s v="Edith Forbes"/>
        <s v="Arlene Weeks"/>
        <s v="Jessie Houston"/>
        <s v="Sandy Hunt"/>
        <s v="Jesse Williamson"/>
        <s v="Becky O'Brien"/>
        <s v="Lee Xu"/>
        <s v="Glenda Herbert"/>
        <s v="Dwight Stephenson"/>
        <s v="John Morse"/>
        <s v="Louis Parrish"/>
        <s v="Sidney Brewer"/>
        <s v="Grace McNeill Hunt"/>
        <s v="Edward Lamm"/>
        <s v="Beth English"/>
        <s v="Faye Wolf"/>
        <s v="Judy Merritt"/>
        <s v="Debra Proctor"/>
        <s v="Eileen Fletcher"/>
        <s v="Jeremy Pratt"/>
        <s v="Billy Perry Browning"/>
        <s v="Ken Cash"/>
        <s v="Elsie Hwang"/>
        <s v="Hazel Jennings"/>
        <s v="Patrick Byrne"/>
        <s v="Gary Hester"/>
        <s v="Eva Simpson"/>
        <s v="April Bowers"/>
        <s v="Bradley Schroeder"/>
        <s v="Lois Hansen"/>
        <s v="Henry O'Connell"/>
        <s v="Kara Patton"/>
        <s v="Vickie Coates"/>
        <s v="Anne Bland"/>
        <s v="Ryan Foster"/>
        <s v="Keith Hobbs"/>
        <s v="Vickie Gonzalez"/>
        <s v="Danielle Kramer"/>
        <s v="Rosemary Branch"/>
        <s v="Joanne Church"/>
        <s v="Josephine Rao"/>
        <s v="Harold Albright"/>
        <s v="Pauline Denton"/>
        <s v="Dana Sharpe"/>
        <s v="Herbert Beard"/>
        <s v="Cindy Harvey"/>
        <s v="Sherri McIntosh"/>
        <s v="Chris Pritchard"/>
        <s v="Teresa Hill"/>
        <s v="Keith Marsh"/>
        <s v="Adam Saunders Gray"/>
        <s v="Marion Lindsey"/>
        <s v="Denise McIntosh"/>
        <s v="Marie Bass"/>
        <s v="Edward Bynum"/>
        <s v="Vivian Goldstein"/>
        <s v="Jackie Burke"/>
        <s v="Janet McCullough"/>
        <s v="Vivian Clarke"/>
        <s v="Aaron Dillon"/>
        <s v="Marguerite Yu"/>
        <s v="Arlene Gibbons"/>
        <s v="Kristina Collier"/>
        <s v="Earl Roy"/>
        <s v="Chris Ford"/>
        <s v="James Hunter"/>
        <s v="Patsy Harmon"/>
        <s v="Joe D Dean"/>
        <s v="Earl Buck"/>
        <s v="Jeanne Walker"/>
        <s v="Christina Hanna"/>
        <s v="George McLamb"/>
        <s v="Jean Khan"/>
        <s v="Hazel Jones"/>
        <s v="Carolyn Greer"/>
        <s v="Wesley Tate"/>
        <s v="Crystal Floyd"/>
        <s v="Charles Ward"/>
        <s v="Marc Ray"/>
        <s v="Pamela Wiley"/>
        <s v="Betsy Gibson"/>
        <s v="Rebecca Lindsey"/>
        <s v="Brooke Lancaster"/>
        <s v="Robyn Zhou"/>
        <s v="Gregory Crane"/>
        <s v="Stacy Gould"/>
        <s v="Kerry Green"/>
        <s v="Frances Jackson"/>
        <s v="Jean Weiss Diaz"/>
        <s v="Kyle Kaufman"/>
        <s v="Rodney Field"/>
        <s v="Veronica Peck"/>
        <s v="Steve Raynor"/>
        <s v="Norman Adams"/>
        <s v="Wesley Reid"/>
        <s v="Vicki Zhu Daniels"/>
        <s v="Danielle Daniel"/>
        <s v="Tommy Ellis Ritchie"/>
        <s v="Paul Puckett"/>
        <s v="Marvin MacDonald"/>
        <s v="Michael Tanner"/>
        <s v="Alison Stewart"/>
        <s v="Wayne Sutherland"/>
        <s v="Don Beard"/>
        <s v="Kate Lehman"/>
        <s v="Gloria Jacobs"/>
        <s v="Charlotte L Doyle"/>
        <s v="Renee Huang"/>
        <s v="Kay Schultz"/>
        <s v="Joseph Dawson"/>
        <s v="Randall Boykin"/>
        <s v="Earl Watts"/>
        <s v="Larry Hall"/>
        <s v="Neil Parker"/>
        <s v="Brad Stark"/>
        <s v="Jon Ayers"/>
        <s v="Nicole Reid"/>
        <s v="John Bray"/>
        <s v="Laurence Flowers"/>
        <s v="Gary Koch"/>
        <s v="Tara Powers Underwood"/>
        <s v="Joan Floyd"/>
        <s v="Carol Wood"/>
        <s v="James Nicholson"/>
        <s v="Zachary Maynard"/>
        <s v="Edwin Coley"/>
        <s v="Sherry Hurley"/>
        <s v="Ronnie Nolan"/>
        <s v="Lucille Buchanan"/>
        <s v="Ronald O'Neill"/>
        <s v="Chad Henson"/>
        <s v="Frank Hess"/>
        <s v="Alex Watkins"/>
        <s v="Don Rogers"/>
        <s v="Kathleen Huang Hall"/>
        <s v="Jerry Ennis"/>
        <s v="Wayne Lutz"/>
        <s v="June Roberts"/>
        <s v="Gerald Petty"/>
        <s v="Patrick Adcock"/>
        <s v="Molly Browning"/>
        <s v="Aaron Day"/>
        <s v="Lori Wolfe"/>
        <s v="Gerald Raynor"/>
        <s v="Katherine W Epstein"/>
        <s v="Sidney Greenberg"/>
        <s v="Marvin Rollins"/>
        <s v="Sam Woodward"/>
        <s v="Eugene Brewer Knox"/>
        <s v="Nina Bowles"/>
        <s v="Roy Hardison"/>
        <s v="Dan Lamm"/>
        <s v="Charles Cline"/>
        <s v="Elsie Pridgen"/>
        <s v="Carolyn Bowling"/>
        <s v="Mitchell Ross"/>
        <s v="Sidney Scarborough"/>
        <s v="Jeanne Nguyen"/>
        <s v="Esther Whitaker"/>
        <s v="Julie Edwards"/>
        <s v="Wesley Corbett"/>
        <s v="Lynn O'Donnell"/>
        <s v="Larry Church"/>
        <s v="Neil Bailey"/>
        <s v="Rhonda Schroeder"/>
        <s v="Melinda Thornton"/>
        <s v="Holly Osborne"/>
        <s v="Joseph Hurst"/>
        <s v="Sandra Berry"/>
        <s v="Lillian Day"/>
        <s v="Dennis Bowen"/>
        <s v="Sharon Long"/>
        <s v="Regina Langley"/>
        <s v="Rosemary Stark"/>
        <s v="Kathy Shah"/>
        <s v="Russell W Melton"/>
        <s v="Jennifer Zimmerman"/>
        <s v="Constance Flowers"/>
        <s v="Linda Blake"/>
        <s v="Juanita Ballard"/>
        <s v="Carrie Lewis"/>
        <s v="Kerry Wilkerson"/>
        <s v="Nina Horne Kelly"/>
        <s v="Christopher Meadows"/>
        <s v="Eric West"/>
        <s v="Danielle Myers"/>
        <s v="Dean Solomon"/>
        <s v="Edna Pierce"/>
        <s v="Paige Jacobs"/>
        <s v="Herbert Holden"/>
        <s v="Helen Simpson"/>
        <s v="Sherri P Stephens"/>
        <s v="Nelson Hong"/>
        <s v="Michele Bradshaw"/>
        <s v="Ralph Woods Scott"/>
        <s v="Robert Rollins"/>
        <s v="Jeff Spivey"/>
        <s v="Marlene Kirk"/>
        <s v="Charlotte Patterson"/>
        <s v="Miriam Greenberg"/>
        <s v="Ray Oakley"/>
        <s v="Jackie Capps"/>
        <s v="Lawrence Dennis"/>
        <s v="Valerie Siegel"/>
        <s v="Derek Jernigan"/>
        <s v="Jack Morse"/>
        <s v="Joyce Knox"/>
        <s v="Albert Tyson"/>
        <s v="Marvin Yang"/>
        <s v="Danielle Schneider"/>
        <s v="Ian Hall"/>
        <s v="Vanessa Boyer"/>
        <s v="Kate Peck"/>
        <s v="Vincent Hale"/>
        <s v="Stacey Lucas"/>
        <s v="Suzanne Cochran"/>
        <s v="Dwight Albright Huffman"/>
        <s v="Herbert Williamson"/>
        <s v="Clifford Webb"/>
        <s v="Michelle Steele"/>
        <s v="Joy Kaplan McNeill"/>
        <s v="Erika Morgan"/>
        <s v="Gina B Hess"/>
        <s v="Roberta Daniel"/>
        <s v="Lisa Kim"/>
        <s v="Martin Kirk"/>
        <s v="Anita Kent"/>
        <s v="Jacob Hirsch"/>
        <s v="Oscar Bowers"/>
        <s v="Gretchen Levine"/>
        <s v="Melanie Burgess"/>
        <s v="Maureen Herbert Hood"/>
        <s v="Penny Tuttle"/>
        <s v="Amy Hall"/>
        <s v="Sean Stephenson"/>
        <s v="Marcia Feldman"/>
        <s v="Tracy Buckley"/>
        <s v="Hannah Tyson"/>
        <s v="Nathan Jenkins"/>
        <s v="Earl Alston"/>
        <s v="Gregory R Snow"/>
        <s v="William Crawford"/>
        <s v="Scott Moore"/>
        <s v="Diana Coble Hubbard"/>
        <s v="Franklin Spencer"/>
        <s v="Eileen McDonald"/>
        <s v="Teresa Wallace"/>
        <s v="Dana Waller"/>
        <s v="Leslie Shannon"/>
        <s v="Justin Frank"/>
        <s v="Ted Crowder"/>
        <s v="Vickie Martinez"/>
        <s v="Bonnie Matthews Rowland"/>
        <s v="Sean Burton"/>
        <s v="Carolyn Hoffman"/>
        <s v="Marsha Roy"/>
        <s v="Priscilla Brandon"/>
        <s v="Robert Brantley"/>
        <s v="Sherri F Vogel"/>
        <s v="Marianne Weiner Ennis"/>
        <s v="Lynne Wilcox"/>
        <s v="Lynda Rosenthal"/>
        <s v="Anna Burgess"/>
        <s v="David Weaver"/>
        <s v="Paula Hubbard"/>
        <s v="Harriet Bowman"/>
        <s v="Judy Frazier"/>
        <s v="James Dickinson Ball"/>
        <s v="Cynthia Khan"/>
        <s v="Wayne Bean"/>
        <s v="Cathy Simon"/>
        <s v="Erika Jordan"/>
        <s v="Lindsay O'Connell"/>
        <s v="Jon Ward"/>
        <s v="Lynda Herman"/>
        <s v="Peter Adams"/>
        <s v="Jay Simon"/>
        <s v="Eileen Schwartz"/>
        <s v="Kenneth Pollock"/>
        <s v="Francis Kendall"/>
        <s v="Louise Webster Sharma"/>
        <s v="Nathan Newton"/>
        <s v="Marianne Carey"/>
        <s v="Alfred Singh"/>
        <s v="Todd D Norris"/>
        <s v="Claudia Webb"/>
        <s v="Elsie Boykin"/>
        <s v="Kelly Collins"/>
        <s v="Victor Cherry"/>
        <s v="Malcolm S Lanier"/>
        <s v="Evan Kelley"/>
        <s v="Matthew Conway"/>
        <s v="Annie Odom"/>
        <s v="Vernon Hirsch Singleton"/>
        <s v="Patsy Shea"/>
        <s v="Tracy Dyer"/>
        <s v="Nathan Fox"/>
        <s v="Leigh Burnette Hurley"/>
        <s v="Alfred Barber"/>
        <s v="Paige Mason"/>
        <s v="Jeffrey Lloyd"/>
        <s v="Jack Hatcher"/>
        <s v="Carolyn Fisher"/>
        <s v="Paige Powers"/>
        <s v="Joyce Kern"/>
        <s v="Mary Hewitt"/>
        <s v="Philip Hawkins"/>
        <s v="Melvin Kendall"/>
        <s v="Crystal Crabtree"/>
        <s v="Jon Kendall"/>
        <s v="Molly Webster"/>
        <s v="Lester Sawyer"/>
        <s v="Kerry Hardy"/>
        <s v="Courtney Boyd"/>
        <s v="Melinda Rogers"/>
        <s v="Tom Hoyle Honeycutt"/>
        <s v="Wesley Field"/>
        <s v="Brenda Jain"/>
        <s v="Harry Sellers"/>
        <s v="Melanie Knight"/>
        <s v="Judy Hall"/>
        <s v="Sheryl Reese"/>
        <s v="Joanne Spivey"/>
        <s v="Frank Cross"/>
        <s v="Marvin Patrick"/>
        <s v="Donald Melton"/>
        <s v="Gene Heath Cross"/>
        <s v="Karen O'Donnell"/>
        <s v="Lester Woodward Maynard"/>
        <s v="David Hoyle"/>
        <s v="Laurie Howe"/>
        <s v="Eddie Walker"/>
        <s v="Oscar Ford"/>
        <s v="Bobby Powell"/>
        <s v="Sharon Thomas"/>
        <s v="Anita Hahn"/>
        <s v="Stacy Chang"/>
        <s v="Christopher High"/>
        <s v="Clara Kaplan"/>
        <s v="Jennifer Stanton"/>
        <s v="Sean McKenna"/>
        <s v="Maurice Kelly"/>
        <s v="Alvin Hoover"/>
        <s v="Jeff Meadows"/>
        <s v="Lloyd Levin"/>
        <s v="Bernard Thompson"/>
        <s v="Nicole Pope"/>
        <s v="Geoffrey H Wong"/>
        <s v="Helen Dickerson"/>
        <s v="James Davenport"/>
        <s v="Brandon Beach"/>
        <s v="Carlos Adkins"/>
        <s v="Kristine Holden"/>
        <s v="Brett Ingram"/>
        <s v="Debra Block"/>
        <s v="Marlene Harrison"/>
        <s v="Dennis Block Richardson"/>
        <s v="Lucille McGee"/>
        <s v="Monica Harvey"/>
        <s v="Jimmy Waters"/>
        <s v="Nancy Holden"/>
        <s v="Arnold Floyd Blair"/>
        <s v="Larry Langston"/>
        <s v="Samuel Newman"/>
        <s v="Ryan Herman"/>
        <s v="Glen Robertson"/>
        <s v="Beth Dolan"/>
        <s v="Joe Baldwin"/>
        <s v="Pat Kinney"/>
        <s v="Laurence Cummings"/>
        <s v="Emma Buckley"/>
        <s v="Kara Foster"/>
        <s v="Megan Woods"/>
        <s v="Stephanie Hawkins"/>
        <s v="Lynn Hines"/>
        <s v="Gordon Boswell"/>
        <s v="Colleen Marsh"/>
        <s v="Sylvia Kumar"/>
        <s v="Faye Silver"/>
        <s v="Kerry Beach"/>
        <s v="Patrick Lowry"/>
        <s v="Clyde Burnett"/>
        <s v="Emma Bloom"/>
        <s v="Danielle Baird"/>
        <s v="Annie Horne"/>
        <s v="Vincent Daniel"/>
        <s v="Jacob Murray"/>
        <s v="Mike G Hartman"/>
        <s v="Marvin Parrott"/>
        <s v="Debra Batchelor"/>
        <s v="Mildred Briggs"/>
        <s v="Lisa Branch"/>
        <s v="Geoffrey Saunders"/>
        <s v="Janice Frye"/>
        <s v="Jacob McNeill"/>
        <s v="Debbie Dillon"/>
        <s v="Tina Monroe"/>
        <s v="Beverly Roberts"/>
        <s v="Julian F Wolfe"/>
        <s v="Ken H Frazier"/>
        <s v="Kyle Fink"/>
        <s v="Sandra Faulkner"/>
        <s v="Wesley Cho"/>
        <s v="Arlene Wiggins Dalton"/>
        <s v="Nicholas Wallace"/>
        <s v="Dorothy Holt"/>
        <s v="John Merritt"/>
        <s v="Kimberly Reilly"/>
        <s v="Troy Cassidy"/>
        <s v="Lindsay Tate"/>
        <s v="Debra P May"/>
        <s v="Judith Shepherd"/>
        <s v="Kenneth Capps"/>
        <s v="Natalie Aldridge"/>
        <s v="Danny Richmond"/>
        <s v="Melanie Morrow"/>
        <s v="Tonya Miller"/>
        <s v="Donna Braun"/>
        <s v="Joan Beach"/>
        <s v="Yvonne Collier"/>
        <s v="Troy Casey"/>
        <s v="Lucille Gibbons"/>
        <s v="Joe George"/>
        <s v="Gilbert Godfrey"/>
        <s v="Rhonda Stein"/>
        <s v="Ricky Sanders"/>
        <s v="Kelly Sawyer"/>
        <s v="Rhonda Bryant"/>
        <s v="Jack Horn"/>
        <s v="Michelle Bryant Phillips"/>
        <s v="Gordon Walker"/>
        <s v="Craig Liu"/>
        <s v="Pauline Finch"/>
        <s v="Sean N Boyer"/>
        <s v="Maria Block"/>
        <s v="Arlene Long"/>
        <s v="Geoffrey Koch"/>
        <s v="Kevin Smith"/>
        <s v="Toni Owens Poe"/>
        <s v="Alfred Harmon"/>
        <s v="Jeanette Davies"/>
        <s v="Pauline Brooks"/>
        <s v="Sidney Larson"/>
        <s v="Frances Holt"/>
        <s v="Leo E Underwood"/>
        <s v="Sandy Mueller"/>
        <s v="Shawn Meyer"/>
        <s v="Harriet Wooten"/>
        <s v="Derek Sweeney"/>
        <s v="Gretchen Orr"/>
        <s v="Janet Zhang"/>
        <s v="Rick Houston"/>
        <s v="Mitchell Goldberg"/>
        <s v="Max Hubbard"/>
        <s v="Helen Ferguson"/>
        <s v="Josephine Dalton"/>
        <s v="Rick Ellis"/>
        <s v="Edna Freeman"/>
        <s v="Wayne Bass"/>
        <s v="Martha Bowers"/>
        <s v="Joan Bowers"/>
        <s v="Virginia McNeill"/>
        <s v="Karl Knowles"/>
        <s v="Laurie Moon"/>
        <s v="Karen Warren"/>
        <s v="Yvonne Stephens"/>
        <s v="Rosemary O'Brien"/>
        <s v="Kent Gill"/>
        <s v="Marshall Sutherland"/>
        <s v="Wendy Pridgen Pearce"/>
        <s v="Seth Matthews"/>
        <s v="Eugene H Walsh"/>
        <s v="Anne Schultz"/>
        <s v="Malcolm French"/>
        <s v="Penny Leach"/>
        <s v="Gina Curry"/>
        <s v="Tommy Lutz"/>
        <s v="Anthony Stanley"/>
        <s v="Laurence Hull"/>
        <s v="Gerald Crabtree"/>
        <s v="Amy Hamrick Melvin"/>
        <s v="Brandon E Shepherd"/>
        <s v="Phyllis Little"/>
        <s v="Robyn Hayes"/>
        <s v="Lillian Fischer"/>
        <s v="Danielle P Rao"/>
        <s v="Betsy Puckett"/>
        <s v="Alicia Wood Shah"/>
        <s v="Marianne Connor"/>
        <s v="Teresa Bishop"/>
        <s v="Leo J Olson"/>
        <s v="Joanne Chu"/>
        <s v="Brenda Ross"/>
        <s v="Leo Kane"/>
        <s v="Benjamin Lam"/>
        <s v="Jeffrey Page"/>
        <s v="Pat Baker"/>
        <s v="Carlos Hanson"/>
        <s v="Yvonne Mann"/>
        <s v="Lloyd Fuller"/>
        <s v="Geoffrey Rivera"/>
        <s v="Edna Michael"/>
        <s v="Kathryn Wolfe"/>
        <s v="Marlene Gray"/>
        <s v="Lloyd Cannon"/>
        <s v="Sally Dunn"/>
        <s v="Ricky W Clements"/>
        <s v="Marcia Greenberg"/>
        <s v="Juan Gold"/>
        <s v="Stanley Steele"/>
        <s v="Lynda Banks"/>
        <s v="Becky Farmer"/>
        <s v="Caroline Stone"/>
        <s v="Donna Block"/>
        <s v="Erika Clapp"/>
        <s v="Katharine Hudson"/>
        <s v="Penny O Caldwell"/>
        <s v="Rachel Bates"/>
        <s v="Sherri Kramer"/>
        <s v="Megan York"/>
        <s v="Arnold Gay"/>
        <s v="Brian Grady"/>
        <s v="Allen Nash"/>
        <s v="Evan Adkins"/>
        <s v="Arnold Johnson"/>
        <s v="Tracy Schultz"/>
        <s v="Joel Burnette"/>
        <s v="Kevin Wolfe"/>
        <s v="Christina Zhu"/>
        <s v="Theodore Rubin"/>
        <s v="April Henson"/>
        <s v="Alison Jones"/>
        <s v="Jacob Burgess"/>
        <s v="Kelly Byers"/>
        <s v="Rodney Kearney"/>
        <s v="Dawn Larson"/>
        <s v="Connie Bunn"/>
        <s v="Harry Burns"/>
        <s v="Cindy McLeod"/>
        <s v="Cameron Kendall"/>
        <s v="Jimmy Wang"/>
        <s v="Catherine Dorsey Burnett"/>
        <s v="Marjorie Burnette"/>
        <s v="Paul W French"/>
        <s v="Laurence Simon"/>
        <s v="Max Hurley"/>
        <s v="Carole Rosen"/>
        <s v="Monica Howard"/>
        <s v="Tim Connolly"/>
        <s v="Leslie Hawley"/>
        <s v="Bob Berg"/>
        <s v="Vanessa Day"/>
        <s v="Eileen Dalton"/>
        <s v="Annie Sherrill"/>
        <s v="Vicki Womble"/>
        <s v="Jerry Webster"/>
        <s v="Brad H Blake"/>
        <s v="Dwight Robinson"/>
        <s v="Carrie High"/>
        <s v="Roberta Mitchell"/>
        <s v="Dana Teague"/>
        <s v="Eugene Clayton"/>
        <s v="Benjamin Gunter"/>
        <s v="Marian Willis"/>
        <s v="Shannon Aldridge"/>
        <s v="Susan Carroll Berman"/>
        <s v="Grace Black"/>
        <s v="Andrew Gonzalez"/>
        <s v="Stuart Sharma"/>
        <s v="Stuart C Robinson"/>
        <s v="Gary Frazier"/>
        <s v="Gretchen McKinney"/>
        <s v="Benjamin Porter"/>
        <s v="Kathryn Tate"/>
        <s v="Anna Ellis"/>
        <s v="Betty Giles"/>
        <s v="Frances Powers"/>
        <s v="Robyn Lyon"/>
        <s v="Hannah Carver"/>
        <s v="Ernest Peele"/>
        <s v="Lynne Griffith"/>
        <s v="Courtney Nelson"/>
        <s v="Leslie Woodard"/>
        <s v="Faye Hanna"/>
        <s v="Phyllis Hull"/>
        <s v="Shirley Riley"/>
        <s v="Laurie Case Daniel"/>
        <s v="Leah Pollock"/>
        <s v="Elsie Lane"/>
        <s v="Kathy Turner"/>
        <s v="Jordan Womble"/>
        <s v="Thelma Murray"/>
        <s v="William Sharma"/>
        <s v="Francis I Davis"/>
        <s v="Ellen Sparks"/>
        <s v="Allan Dickinson"/>
        <s v="Leonard Strauss"/>
        <s v="Frances Johnson"/>
        <s v="Kathy Hinton"/>
        <s v="Miriam Bowman"/>
        <s v="Sally Liu"/>
        <s v="Fred Barber"/>
        <s v="Lloyd Dolan"/>
        <s v="Joanna Kenney"/>
        <s v="Natalie Watts"/>
        <s v="Sean Herbert"/>
        <s v="Lindsay Webb"/>
        <s v="Kim McCarthy"/>
        <s v="Priscilla Allen"/>
        <s v="Anthony Foley"/>
        <s v="Roy Rouse"/>
        <s v="Maurice Everett"/>
        <s v="Teresa Watts"/>
        <s v="Thomas Spence"/>
        <s v="Penny Rich"/>
        <s v="Tammy Raynor"/>
        <s v="Annie Livingston"/>
        <s v="Melvin Benton"/>
        <s v="Tina Evans"/>
        <s v="Edith Reynolds"/>
        <s v="Carrie Duke"/>
        <s v="Tara Gold"/>
        <s v="Jordan Beard"/>
        <s v="Andrew Pearce"/>
        <s v="Tracy G Starr"/>
        <s v="Robin Tyler"/>
        <s v="Ann Steele"/>
        <s v="Clarence Crowder"/>
        <s v="Carole Miller"/>
        <s v="Tiffany Merrill"/>
        <s v="Gordon Brandt"/>
        <s v="Peter Hardy"/>
        <s v="Lynne Reid"/>
        <s v="Kate McKenna"/>
        <s v="Andrew Levine"/>
        <s v="Debbie Hsu"/>
        <s v="Ted Durham"/>
        <s v="Sandy Cannon"/>
        <s v="Milton Lindsay"/>
        <s v="Mike Howard"/>
        <s v="Lorraine Boykin"/>
        <s v="Gladys Holloway"/>
        <s v="Lawrence Hester"/>
        <s v="Alexander O'Brien"/>
        <s v="Wayne English"/>
        <s v="Jay Hubbard"/>
        <s v="Daniel Christian"/>
        <s v="Jamie Manning"/>
        <s v="Neil Barbee"/>
        <s v="Guy McDonald"/>
        <s v="Cathy Burgess"/>
        <s v="Anita Kang"/>
        <s v="Kristine Singleton"/>
        <s v="Lee Hancock"/>
        <s v="Alison Sharp"/>
        <s v="Herbert Donnelly Swanson"/>
        <s v="David Powell"/>
        <s v="Jerome McIntosh"/>
        <s v="Neil Song"/>
        <s v="Maureen Stout"/>
        <s v="Leroy Field"/>
        <s v="Harriet Moore"/>
        <s v="Glenda Hunter"/>
        <s v="Faye Manning"/>
        <s v="Julian Keith Mayer"/>
        <s v="Ray Silverman"/>
        <s v="Janice Boswell"/>
        <s v="Lawrence Haas"/>
        <s v="Jackie McCullough"/>
        <s v="Laurie Petty"/>
        <s v="Marie Pittman"/>
        <s v="Sidney Gilliam"/>
        <s v="Jenny Hawkins"/>
        <s v="Angela Rose"/>
        <s v="Rick Foster Hawkins"/>
        <s v="Wallace Pugh"/>
        <s v="Alvin Mullins"/>
        <s v="Dana Rankin"/>
        <s v="Elsie Floyd"/>
        <s v="Jonathan Crabtree"/>
        <s v="Sean Pugh"/>
        <s v="Diane Lu"/>
        <s v="Claudia White"/>
        <s v="Robyn Crawford"/>
        <s v="Arthur Gold"/>
        <s v="Sharon Kessler"/>
        <s v="Monica Stuart"/>
        <s v="Kathleen P Bloom"/>
        <s v="Marlene Phillips"/>
        <s v="Wanda Harris"/>
        <s v="Earl Donnelly"/>
        <s v="Nicole Goldstein"/>
        <s v="Peter Brooks"/>
        <s v="Milton Harrell"/>
        <s v="Maureen Whitley"/>
        <s v="Sharon Marcus"/>
        <s v="Gretchen Best Wilkins"/>
        <s v="Steven Long"/>
        <s v="Becky Puckett"/>
        <s v="Edgar Kumar"/>
        <s v="Billie Stern"/>
        <s v="Tamara Dickinson"/>
        <s v="Ricky Allred"/>
        <s v="William Woodard"/>
        <s v="Michael Shaffer"/>
        <s v="Ricky Garner"/>
        <s v="Mary Norman"/>
        <s v="Carole Creech"/>
        <s v="Claire Warren"/>
        <s v="Edwin Blackburn"/>
        <s v="Edwin Chung"/>
        <s v="Tiffany Grossman Hardin"/>
        <s v="Jackie Flynn"/>
        <s v="Billy Hale"/>
        <s v="Marlene Davidson"/>
        <s v="Alicia Maynard"/>
        <s v="Leslie Jacobson"/>
        <s v="Diane Barr"/>
        <s v="Bob Gibson"/>
        <s v="Elisabeth Shaw"/>
        <s v="Constance Robertson"/>
        <s v="Lester Copeland"/>
        <s v="Phillip Blum"/>
        <s v="Paul Tate"/>
        <s v="Jim Hinson"/>
        <s v="Carrie McIntosh"/>
        <s v="Amy York"/>
        <s v="Nathan Wyatt"/>
        <s v="Sara Faulkner"/>
        <s v="Glenda Simon"/>
        <s v="Richard Tan"/>
        <s v="Jeffrey Cheng"/>
        <s v="Daniel Huff"/>
        <s v="Oscar Kenney"/>
        <s v="Dana Boyle"/>
        <s v="Renee McKenzie"/>
        <s v="Stacy Byrne"/>
        <s v="Jamie Ward"/>
        <s v="Annette McIntyre"/>
        <s v="Eva Decker"/>
        <s v="Christopher Norton Patterson"/>
        <s v="Daniel Richmond"/>
        <s v="Carmen Elmore"/>
        <s v="Aaron Shaffer"/>
        <s v="Irene Murphy"/>
        <s v="Andrea Shaw"/>
        <s v="Marvin Reid"/>
        <s v="Florence Gold"/>
        <s v="Tammy Buckley"/>
      </sharedItems>
    </cacheField>
    <cacheField name="Customer Segment" numFmtId="0">
      <sharedItems>
        <s v="Corporate"/>
        <s v="Home Office"/>
        <s v="Small Business"/>
        <s v="Consumer"/>
      </sharedItems>
    </cacheField>
    <cacheField name="Product Category" numFmtId="0">
      <sharedItems>
        <s v="Office Supplies"/>
        <s v="Furniture"/>
        <s v="Technology"/>
      </sharedItems>
    </cacheField>
    <cacheField name="Product Sub-Category" numFmtId="0">
      <sharedItems>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Name">
      <sharedItems containsMixedTypes="1" containsNumber="1" containsInteger="1">
        <s v="SANFORD Liquid Accent™ Tank-Style Highlighters"/>
        <s v="Global Troy™ Executive Leather Low-Back Tilter"/>
        <s v="DAX Two-Tone Rosewood/Black Document Frame, Desktop, 5 x 7"/>
        <s v="Howard Miller 12-3/4 Diameter Accuwave DS ™ Wall Clock"/>
        <s v="Newell 321"/>
        <s v="Newell 351"/>
        <s v="OIC Colored Binder Clips, Assorted Sizes"/>
        <s v="Grip Seal Envelopes"/>
        <s v="Tyvek ® Top-Opening Peel &amp; Seel ® Envelopes, Gray"/>
        <s v="Staples Gold Paper Clips"/>
        <s v="StarTAC 7797"/>
        <s v="DAX Natural Wood-Tone Poster Frame"/>
        <s v="Hewlett Packard 6S Scientific Calculator"/>
        <s v="Advantus Plastic Paper Clips"/>
        <s v="Xerox 194"/>
        <s v="Newell 323"/>
        <s v="Eldon Image Series Black Desk Accessories"/>
        <s v="Hunt Boston® Vacuum Mount KS Pencil Sharpener"/>
        <s v="Canon P1-DHIII Palm Printing Calculator"/>
        <s v="StarTAC 3000"/>
        <s v="TimeportP7382"/>
        <s v="Storex DuraTech Recycled Plastic Frosted Binders"/>
        <s v="Newell 338"/>
        <s v="AT&amp;T 2230 Dual Handset Phone With Caller ID/Call Waiting"/>
        <n v="6160.0"/>
        <s v="Okidata Pacemark 4410N Wide Format Dot Matrix Printer"/>
        <s v="Xerox 1903"/>
        <s v="Durable Pressboard Binders"/>
        <s v="Newell 310"/>
        <s v="Xerox 193"/>
        <s v="Snap-A-Way® Black Print Carbonless Speed Message, No Reply Area, Duplicate"/>
        <s v="Avery 501"/>
        <n v="5165.0"/>
        <s v="Dual Level, Single-Width Filing Carts"/>
        <s v="Hon 4070 Series Pagoda™ Armless Upholstered Stacking Chairs"/>
        <s v="Hon Valutask™ Swivel Chairs"/>
        <s v="Global High-Back Leather Tilter, Burgundy"/>
        <s v="Hon 94000 Series Round Tables"/>
        <s v="6&quot; Cubicle Wall Clock, Black"/>
        <s v="GBC DocuBind TL300 Electric Binding System"/>
        <s v="Fellowes Super Stor/Drawer® Files"/>
        <s v="Avery 493"/>
        <s v="Prismacolor Color Pencil Set"/>
        <s v="Array® Memo Cubes"/>
        <n v="2180.0"/>
        <s v="REDIFORM Incoming/Outgoing Call Register, 11&quot; X 8 1/2&quot;, 100 Messages"/>
        <s v="Xerox 1897"/>
        <s v="Acme® 8&quot; Straight Scissors"/>
        <s v="Office Star - Mid Back Dual function Ergonomic High Back Chair with 2-Way Adjustable Arms"/>
        <s v="Belkin 107-key enhanced keyboard, USB/PS/2 interface"/>
        <n v="5185.0"/>
        <s v="Belkin 105-Key Black Keyboard"/>
        <s v="Atlantic Metals Mobile 5-Shelf Bookcases, Custom Colors"/>
        <s v="Avery Durable Binders"/>
        <s v="Dixon Prang® Watercolor Pencils, 10-Color Set with Brush"/>
        <s v="EcoTones® Memo Sheets"/>
        <s v="Fuji Slim Jewel Case CD-R"/>
        <s v="Avery 51"/>
        <n v="6185.0"/>
        <s v="Acme® Office Executive Series Stainless Steel Trimmers"/>
        <s v="Eldon Regeneration Recycled Desk Accessories, Smoke"/>
        <s v="#10-4 1/8&quot; x 9 1/2&quot; Premium Diagonal Seam Envelopes"/>
        <s v="Xerox 1939"/>
        <s v="Fiskars® Softgrip Scissors"/>
        <s v="Xerox 1964"/>
        <s v="Wirebound Message Books, 2 7/8&quot; x 5&quot;, 3 Forms per Page"/>
        <s v="Laminate Occasional Tables"/>
        <s v="Tenex B1-RE Series Chair Mats for Low Pile Carpets"/>
        <s v="Global Ergonomic Managers Chair"/>
        <s v="PC Concepts 116 Key Quantum 3000 Keyboard"/>
        <s v="Wausau Papers Astrobrights® Colored Envelopes"/>
        <s v="Newell 335"/>
        <s v="Eldon Cleatmat Plus™ Chair Mats for High Pile Carpets"/>
        <s v="StarTAC Analog"/>
        <s v="Microsoft Natural Keyboard Elite"/>
        <s v="T60"/>
        <s v="Belkin 6 Outlet Metallic Surge Strip"/>
        <s v="Bush Westfield Collection Bookcases, Fully Assembled"/>
        <s v="Xerox 1952"/>
        <s v="Okidata ML320 Series Turbo Dot Matrix Printers"/>
        <s v="Fellowes Mobile Numeric Keypad, Graphite"/>
        <s v="Polycom ViaVideo™ Desktop Video Communications Unit"/>
        <s v="Staples Wirebound Steno Books, 6&quot; x 9&quot;, 12/Pack"/>
        <s v="Staples® General Use 3-Ring Binders"/>
        <s v="Zoom V.92 USB External Faxmodem"/>
        <s v="Riverleaf Stik-Withit® Designer Note Cubes®"/>
        <s v="Avery Arch Ring Binders"/>
        <s v="APC 7 Outlet Network SurgeArrest Surge Protector"/>
        <s v="Fellowes 17-key keypad for PS/2 interface"/>
        <s v="StarTAC ST7762"/>
        <s v="Panasonic KX-P2130 Dot Matrix Printer"/>
        <s v="Wilson Jones® Four-Pocket Poly Binders"/>
        <s v="Xerox 1996"/>
        <s v="Acco® Hot Clips™ Clips to Go"/>
        <s v="Xerox 1933"/>
        <s v="Imation 3.5&quot; Unformatted DS/HD Diskettes, 10/Box"/>
        <s v="Super Bands, 12/Pack"/>
        <s v="3M Organizer Strips"/>
        <s v="Seth Thomas 8 1/2&quot; Cubicle Clock"/>
        <s v="Newell 309"/>
        <n v="252.0"/>
        <s v="Kleencut® Forged Office Shears by Acme United Corporation"/>
        <s v="Hewlett-Packard 2600DN Business Color Inkjet Printer"/>
        <s v="Global Push Button Manager's Chair, Indigo"/>
        <s v="Fellowes Black Plastic Comb Bindings"/>
        <s v="Eldon Expressions™ Desk Accessory, Wood Pencil Holder, Oak"/>
        <s v="Sanyo 2.5 Cubic Foot Mid-Size Office Refrigerators"/>
        <s v="Lock-Up Easel 'Spel-Binder'"/>
        <s v="Memorex 4.7GB DVD+R, 3/Pack"/>
        <s v="Eldon Spacemaker® Box, Quick-Snap Lid, Clear"/>
        <s v="Okidata ML390 Turbo Dot Matrix Printers"/>
        <s v="Xerox Blank Computer Paper"/>
        <s v="Bevis Round Bullnose 29&quot; High Table Top"/>
        <s v="Storex Dura Pro™ Binders"/>
        <s v="270c"/>
        <s v="BPI Conference Tables"/>
        <s v="Avery 514"/>
        <s v="DIXON Oriole® Pencils"/>
        <s v="StarTAC Series"/>
        <s v="Global Adaptabilities™ Conference Tables"/>
        <s v="Acme® Elite Stainless Steel Scissors"/>
        <s v="Maxell Pro 80 Minute CD-R, 10/Pack"/>
        <s v="Newell 340"/>
        <s v="Hon iLevel™ Computer Training Table"/>
        <s v="Keytronic 105-Key Spanish Keyboard"/>
        <s v="Xerox 214"/>
        <s v="Tennsco Commercial Shelving"/>
        <s v="Staples Brown Kraft Recycled Clasp Envelopes"/>
        <s v="Eldon Executive Woodline II Cherry Finish Desk Accessories"/>
        <s v="Tenex Antistatic Computer Chair Mats"/>
        <s v="Xerox 1922"/>
        <s v="Hewlett-Packard Deskjet 940 REFURBISHED Color Inkjet Printer"/>
        <s v="Recycled Premium Regency Composition Covers"/>
        <s v="Brites Rubber Bands, 1 1/2 oz. Box"/>
        <s v="Accessory36"/>
        <s v="ACCOHIDE® Binder by Acco"/>
        <s v="O'Sullivan Elevations Bookcase, Cherry Finish"/>
        <s v="Memorex 4.7GB DVD+RW, 3/Pack"/>
        <s v="MicroTAC 650"/>
        <s v="Imation 3.5&quot;, DISKETTE 44766 HGHLD3.52HD/FM, 10/Pack"/>
        <s v="80 Minute Slim Jewel Case CD-R , 10/Pack - Staples"/>
        <s v="Accessory34"/>
        <s v="High Speed Automatic Electric Letter Opener"/>
        <s v="Eldon® Expressions™ Wood Desk Accessories, Oak"/>
        <s v="Decoflex Hanging Personal Folder File, Blue"/>
        <s v="Bell Sonecor JB700 Caller ID"/>
        <s v="Acco Keyboard-In-A-Box®"/>
        <s v="SAFCO Arco Folding Chair"/>
        <s v="Eldon® 200 Class™ Desk Accessories, Burgundy"/>
        <s v="Hoover Commercial Soft Guard Upright Vacuum And Disposable Filtration Bags"/>
        <s v="Master Giant Foot® Doorstop, Safety Yellow"/>
        <s v="Avery Hi-Liter GlideStik Fluorescent Highlighter, Yellow Ink"/>
        <s v="Anderson Hickey Conga Table Tops &amp; Accessories"/>
        <s v="GE 48&quot; Fluorescent Tube, Cool White Energy Saver, 34 Watts, 30/Box"/>
        <s v="Maxell 3.5&quot; DS/HD IBM-Formatted Diskettes, 10/Pack"/>
        <s v="Xerox 1898"/>
        <s v="Bevis 36 x 72 Conference Tables"/>
        <s v="M70"/>
        <s v="Sanyo Counter Height Refrigerator with Crisper, 3.6 Cubic Foot, Stainless Steel/Black"/>
        <s v="Executive Impressions 13&quot; Clairmont Wall Clock"/>
        <s v="1726 Digital Answering Machine"/>
        <s v="O'Sullivan Living Dimensions 3-Shelf Bookcases"/>
        <s v="Xerox 1971"/>
        <s v="Accessory4"/>
        <s v="3M Office Air Cleaner"/>
        <s v="Deluxe Rollaway Locking File with Drawer"/>
        <s v="Pressboard Data Binder, Crimson, 12&quot; X 8 1/2&quot;"/>
        <n v="8860.0"/>
        <s v="GBC Instant Index™ System for Binding Systems"/>
        <s v="Xerox 4200 Series MultiUse Premium Copy Paper (20Lb. and 84 Bright)"/>
        <s v="T18"/>
        <s v="Fellowes EZ Multi-Media Keyboard"/>
        <s v="Telescoping Adjustable Floor Lamp"/>
        <s v="Filing/Storage Totes and Swivel Casters"/>
        <s v="Logitech Access Keyboard"/>
        <s v="Xerox 1929"/>
        <s v="Howard Miller 16&quot; Diameter Gallery Wall Clock"/>
        <s v="Rediform S.O.S. Phone Message Books"/>
        <s v="Binding Machine Supplies"/>
        <s v="Hot File® 7-Pocket, Floor Stand"/>
        <s v="Polycom Soundstation EX Audio-Conferencing Telephone, Black"/>
        <s v="Accessory20"/>
        <s v="Manila Recycled Extra-Heavyweight Clasp Envelopes, 6&quot; x 9&quot;"/>
        <s v="14-7/8 x 11 Blue Bar Computer Printout Paper"/>
        <s v="Newell 333"/>
        <s v="Office Star - Contemporary Task Swivel chair with 2-way adjustable arms, Plum"/>
        <s v="2160i"/>
        <s v="210 Trimline Phone, White"/>
        <s v="Vinyl Sectional Post Binders"/>
        <s v="Seth Thomas 14&quot; Putty-Colored Wall Clock"/>
        <s v="Tenex Personal Self-Stacking Standard File Box, Black/Gray"/>
        <s v="Economy Rollaway Files"/>
        <s v="Panasonic KX-P3200 Dot Matrix Printer"/>
        <s v="Tensor &quot;Hersey Kiss&quot; Styled Floor Lamp"/>
        <s v="Holmes Odor Grabber"/>
        <s v="Xerox 188"/>
        <s v="Motorola SB4200 Cable Modem"/>
        <s v="Staples 6 Outlet Surge"/>
        <s v="Cardinal Poly Pocket Divider Pockets for Ring Binders"/>
        <s v="Canon PC1060 Personal Laser Copier"/>
        <s v="Avery 49"/>
        <s v="Accessory25"/>
        <s v="Newell 343"/>
        <s v="Okidata ML395C Color Dot Matrix Printer"/>
        <s v="Southworth 25% Cotton Linen-Finish Paper &amp; Envelopes"/>
        <s v="Xerox 21"/>
        <s v="Advantus Rolling Storage Box"/>
        <s v="Imation 3.5 IBM Formatted Diskettes, 10/Box"/>
        <s v="Adesso Programmable 142-Key Keyboard"/>
        <s v="Xerox 1908"/>
        <s v="Talkabout T8367"/>
        <s v="Tennsco Lockers, Gray"/>
        <s v="SAFCO Folding Chair Trolley"/>
        <s v="Xerox 1910"/>
        <s v="C-Line Peel &amp; Stick Add-On Filing Pockets, 8-3/4 x 5-1/8, 10/Pack"/>
        <s v="Nu-Dell Executive Frame"/>
        <s v="Canon MP41DH Printing Calculator"/>
        <s v="Wirebound Message Book, 4 per Page"/>
        <s v="Bevis Round Conference Table Top, X-Base"/>
        <s v="Fellowes PB500 Electric Punch Plastic Comb Binding Machine with Manual Bind"/>
        <s v="Lexmark 4227 Plus Dot Matrix Printer"/>
        <s v="Xerox 1978"/>
        <s v="GBC Pre-Punched Binding Paper, Plastic, White, 8-1/2&quot; x 11&quot;"/>
        <s v="GBC Recycled Regency Composition Covers"/>
        <s v="Accessory29"/>
        <s v="Soundgear Copyboard Conference Phone, Optional Battery"/>
        <s v="DAX Wood Document Frame."/>
        <s v="Wilson Jones Hanging View Binder, White, 1&quot;"/>
        <s v="BoxOffice By Design Rectangular and Half-Moon Meeting Room Tables"/>
        <s v="Sharp 1540cs Digital Laser Copier"/>
        <n v="2160.0"/>
        <s v="White GlueTop Scratch Pads"/>
        <s v="Adams Phone Message Book, 200 Message Capacity, 8 1/16” x 11”"/>
        <s v="Fellowes Neat Ideas® Storage Cubes"/>
        <s v="Hon 2090 “Pillow Soft” Series Mid Back Swivel/Tilt Chairs"/>
        <s v="Tripp Lite Isotel 8 Ultra 8 Outlet Metal Surge"/>
        <s v="Catalog Binders with Expanding Posts"/>
        <s v="ACCOHIDE® 3-Ring Binder, Blue, 1&quot;"/>
        <s v="Hoover Portapower™ Portable Vacuum"/>
        <s v="Multimedia Mailers"/>
        <s v="Peel &amp; Seel® Recycled Catalog Envelopes, Brown"/>
        <s v="Accessory6"/>
        <s v="Tenex File Box, Personal Filing Tote with Lid, Black"/>
        <s v="Acme Hot Forged Carbon Steel Scissors with Nickel-Plated Handles, 3 7/8&quot; Cut, 8&quot;L"/>
        <s v="Avery 4027 File Folder Labels for Dot Matrix Printers, 5000 Labels per Box, White"/>
        <s v="9-3/4 Diameter Round Wall Clock"/>
        <s v="80 Minute CD-R Spindle, 100/Pack - Staples"/>
        <s v="3M Hangers With Command Adhesive"/>
        <s v="Adams Telephone Message Book w/Frequently-Called Numbers Space, 400 Messages per Book"/>
        <s v="Bretford “Just In Time” Height-Adjustable Multi-Task Work Tables"/>
        <s v="Xerox 1976"/>
        <s v="Xerox 210"/>
        <s v="Accessory27"/>
        <s v="Park Ridge™ Embossed Executive Business Envelopes"/>
        <s v="Iris® 3-Drawer Stacking Bin, Black"/>
        <s v="Acco PRESSTEX® Data Binder with Storage Hooks, Dark Blue, 14 7/8&quot; X 11&quot;"/>
        <s v="1/4 Fold Party Design Invitations &amp; White Envelopes, 24 8-1/2&quot; X 11&quot; Cards, 25 Env./Pack"/>
        <s v="Coloredge Poster Frame"/>
        <s v="T28 WORLD"/>
        <s v="Xerox 212"/>
        <s v="Smead Adjustable Mobile File Trolley with Lockable Top"/>
        <s v="Eldon® Wave Desk Accessories"/>
        <s v="Sauder Facets Collection Locker/File Cabinet, Sky Alder Finish"/>
        <s v="Rush Hierlooms Collection Rich Wood Bookcases"/>
        <n v="6120.0"/>
        <s v="KH 688"/>
        <s v="Chromcraft Rectangular Conference Tables"/>
        <s v="Howard Miller 13-3/4&quot; Diameter Brushed Chrome Round Wall Clock"/>
        <s v="Executive Impressions 13&quot; Chairman Wall Clock"/>
        <s v="Staples Bulldog Clip"/>
        <s v="Riverside Palais Royal Lawyers Bookcase, Royale Cherry Finish"/>
        <s v="Electrix 20W Halogen Replacement Bulb for Zoom-In Desk Lamp"/>
        <s v="Wilson Jones Suede Grain Vinyl Binders"/>
        <s v="Computer Printout Paper with Letter-Trim Perforations"/>
        <s v="DAX Clear Channel Poster Frame"/>
        <s v="Executive Impressions 14&quot; Two-Color Numerals Wall Clock"/>
        <s v="Newell® 3-Hole Punched Plastic Slotted Magazine Holders for Binders"/>
        <s v="Avery 498"/>
        <s v="Xerox 1891"/>
        <s v="Sanford Colorific Colored Pencils, 12/Box"/>
        <s v="R380"/>
        <s v="Hoover Replacement Belts For Soft Guard™ &amp; Commercial Ltweight Upright Vacs, 2/Pk"/>
        <s v="Ibico Ibimaster 300 Manual Binding System"/>
        <s v="Executive Impressions 12&quot; Wall Clock"/>
        <s v="Tennsco Snap-Together Open Shelving Units, Starter Sets and Add-On Units"/>
        <s v="Avery® Durable Slant Ring Binders With Label Holder"/>
        <s v="BASF Silver 74 Minute CD-R"/>
        <s v="Xerox 200"/>
        <s v="DMI Eclipse Executive Suite Bookcases"/>
        <s v="Wilson Jones 14 Line Acrylic Coated Pressboard Data Binders"/>
        <s v="Bush Heritage Pine Collection 5-Shelf Bookcase, Albany Pine Finish, *Special Order"/>
        <s v="i470"/>
        <s v="Bush® Cubix Conference Tables, Fully Assembled"/>
        <s v="Imation Neon Mac Format Diskettes, 10/Pack"/>
        <s v="Deflect-o EconoMat Nonstudded, No Bevel Mat"/>
        <s v="Keytronic Designer 104- Key Black Keyboard"/>
        <s v="Holmes Replacement Filter for HEPA Air Cleaner, Large Room"/>
        <s v="Xerox 1954"/>
        <s v="Staples Pen Style Liquid Stix; Assorted (yellow, pink, green, blue, orange), 5/Pack"/>
        <s v="Staples Vinyl Coated Paper Clips, 800/Box"/>
        <s v="*Staples* vLetter Openers, 2/Pack"/>
        <s v="Imation 3.5, DISKETTE 44766 HGHLD3.52HD/FM, 10/Pack"/>
        <s v="Hewlett-Packard 4.7GB DVD+R Discs"/>
        <s v="Fellowes Stor/Drawer® Steel Plus™ Storage Drawers"/>
        <s v="Eldon Expressions Punched Metal &amp; Wood Desk Accessories, Pewter &amp; Cherry"/>
        <s v="Prang Drawing Pencil Set"/>
        <s v="Array® Parchment Paper, Assorted Colors"/>
        <s v="SC7868i"/>
        <s v="Tennsco Regal Shelving Units"/>
        <s v="Office Star - Professional Matrix Back Chair with 2-to-1 Synchro Tilt and Mesh Fabric Seat"/>
        <s v="Xerox 1937"/>
        <s v="Hon Metal Bookcases, Putty"/>
        <s v="Belkin MediaBoard 104- Keyboard"/>
        <s v="Belkin 8 Outlet SurgeMaster II Gold Surge Protector"/>
        <s v="Wilson Jones Impact Binders"/>
        <s v="Verbatim DVD-R, 4.7GB, Spindle, WE, Blank, Ink Jet/Thermal, 20/Spindle"/>
        <s v="Fellowes Super Stor/Drawer®"/>
        <s v="Avery 479"/>
        <s v="Telephone Message Books with Fax/Mobile Section, 5 1/2&quot; x 3 3/16&quot;"/>
        <s v="Epson C82 Color Inkjet Printer"/>
        <s v="Snap-A-Way® Black Print Carbonless Ruled Speed Letter, Triplicate"/>
        <s v="Accessory39"/>
        <s v="5170i"/>
        <s v="Memorex 4.7GB DVD-RAM, 3/Pack"/>
        <s v="Acco 6 Outlet Guardian Premium Surge Suppressor"/>
        <s v="Brother DCP1000 Digital 3 in 1 Multifunction Machine"/>
        <s v="Eureka Disposable Bags for Sanitaire® Vibra Groomer I® Upright Vac"/>
        <s v="Sharp EL501VB Scientific Calculator, Battery Operated, 10-Digit Display, Hard Case"/>
        <s v="Home/Office Personal File Carts"/>
        <s v="Southworth 25% Cotton Antique Laid Paper &amp; Envelopes"/>
        <s v="Xerox 1993"/>
        <s v="Avery Printable Repositionable Plastic Tabs"/>
        <s v="Dixon Ticonderoga Core-Lock Colored Pencils"/>
        <s v="Space Solutions Commercial Steel Shelving"/>
        <s v="Xerox 204"/>
        <s v="Novimex Swivel Fabric Task Chair"/>
        <s v="Eldon Portable Mobile Manager"/>
        <s v="Accessory35"/>
        <s v="Microsoft Natural Multimedia Keyboard"/>
        <s v="Xerox 23"/>
        <s v="VTech VT20-2481 2.4GHz Two-Line Phone System w/Answering Machine"/>
        <s v="Avery Hi-Liter® Smear-Safe Highlighters"/>
        <s v="Eldon Expressions Mahogany Wood Desk Collection"/>
        <s v="Atlantic Metals Mobile 3-Shelf Bookcases, Custom Colors"/>
        <s v="Adams Phone Message Book, Professional, 400 Message Capacity, 5 3/6” x 11”"/>
        <s v="Boston 16765 Mini Stand Up Battery Pencil Sharpener"/>
        <s v="Zebra Zazzle Fluorescent Highlighters"/>
        <s v="Dana Fluorescent Magnifying Lamp, White, 36&quot;"/>
        <s v="Holmes Cool Mist Humidifier for the Whole House with 8-Gallon Output per Day, Extended Life Filter"/>
        <s v="Bagged Rubber Bands"/>
        <s v="2300 Heavy-Duty Transfer File Systems by Perma"/>
        <s v="Accessory41"/>
        <s v="Xerox 1985"/>
        <s v="Deflect-o SuperTray™ Unbreakable Stackable Tray, Letter, Black"/>
        <s v="Carina 42&quot;Hx23 3/4&quot;W Media Storage Unit"/>
        <s v="Xerox 224"/>
        <s v="SAFCO PlanMaster Heigh-Adjustable Drafting Table Base, 43w x 30d x 30-37h, Black"/>
        <s v="Xerox 231"/>
        <s v="Eureka Sanitaire ® Multi-Pro Heavy-Duty Upright, Disposable Bags"/>
        <s v="CF 688"/>
        <s v="Staples Standard Envelopes"/>
        <s v="Global Stack Chair without Arms, Black"/>
        <s v="Metal Folding Chairs, Beige, 4/Carton"/>
        <n v="232.0"/>
        <s v="Document Clip Frames"/>
        <s v="Newell 337"/>
        <s v="OIC Thumb-Tacks"/>
        <s v="DS/HD IBM Formatted Diskettes, 200/Pack - Staples"/>
        <s v="Lexmark Z55se Color Inkjet Printer"/>
        <s v="Round Specialty Laser Printer Labels"/>
        <s v="Avery Hanging File Binders"/>
        <s v="12 Colored Short Pencils"/>
        <s v="Rediform Wirebound &quot;Phone Memo&quot; Message Book, 11 x 5-3/4"/>
        <s v="Advantus 10-Drawer Portable Organizer, Chrome Metal Frame, Smoke Drawers"/>
        <s v="Steel Personal Filing/Posting Tote"/>
        <s v="O'Sullivan 3-Shelf Heavy-Duty Bookcases"/>
        <s v="Fellowes Twister Kit, Gray/Clear, 3/pkg"/>
        <n v="5180.0"/>
        <s v="Advantus Push Pins"/>
        <s v="Rush Hierlooms Collection 1&quot; Thick Stackable Bookcases"/>
        <s v="Adams Telephone Message Books, 5 1/4” x 11”"/>
        <s v="Xerox 1983"/>
        <s v="StarTAC 7760"/>
        <s v="GBC Wire Binding Strips"/>
        <s v="Eldon ClusterMat Chair Mat with Cordless Antistatic Protection"/>
        <s v="Avery Trapezoid Ring Binder, 3&quot; Capacity, Black, 1040 sheets"/>
        <s v="Epson DFX5000+ Dot Matrix Printer"/>
        <s v="Newell 320"/>
        <s v="Self-Adhesive Address Labels for Typewriters by Universal"/>
        <s v="Turquoise Lead Holder with Pocket Clip"/>
        <s v="Panasonic KX-P1150 Dot Matrix Printer"/>
        <s v="Global Commerce™ Series High-Back Swivel/Tilt Chairs"/>
        <s v="Hoover Replacement Belt for Commercial Guardsman Heavy-Duty Upright Vacuum"/>
        <s v="Companion Letter/Legal File, Black"/>
        <s v="Gyration Ultra Professional Cordless Optical Suite"/>
        <s v="Bretford CR8500 Series Meeting Room Furniture"/>
        <s v="Fellowes Command Center 5-outlet power strip"/>
        <s v="Verbatim DVD-RAM, 9.4GB, Rewritable, Type 1, DS, DataLife Plus"/>
        <s v="Linden® 12&quot; Wall Clock With Oak Frame"/>
        <s v="Xerox 1893"/>
        <s v="Self-Adhesive Removable Labels"/>
        <s v="Chromcraft Bull-Nose Wood Oval Conference Tables &amp; Bases"/>
        <s v="KF 788"/>
        <s v="Heavy-Duty E-Z-D® Binders"/>
        <s v="Boston 1645 Deluxe Heavier-Duty Electric Pencil Sharpener"/>
        <s v="Xerox 213"/>
        <s v="Jet-Pak Recycled Peel 'N' Seal Padded Mailers"/>
        <s v="Personal Creations™ Ink Jet Cards and Labels"/>
        <s v="Panasonic KX-P3626 Dot Matrix Printer"/>
        <s v="Ampad #10 Peel &amp; Seel® Holiday Envelopes"/>
        <s v="Ibico Recycled Linen-Style Covers"/>
        <s v="i500plus"/>
        <s v="Imation 3.5&quot; IBM-Formatted Diskettes, 10/Pack"/>
        <s v="Avery 494"/>
        <s v="Keytronic French Keyboard"/>
        <s v="Canon MP25DIII Desktop Whisper-Quiet Printing Calculator"/>
        <s v="SANFORD Major Accent™ Highlighters"/>
        <s v="Micro Innovations Micro Digital Wireless Keyboard and Mouse, Gray"/>
        <s v="i2000"/>
        <s v="US Robotics 56K V.92 External Faxmodem"/>
        <s v="Fellowes Smart Design 104-Key Enhanced Keyboard, PS/2 Adapter, Platinum"/>
        <s v="Avery 48"/>
        <s v="Luxo Professional Fluorescent Magnifier Lamp with Clamp-Mount Base"/>
        <s v="Electrix Halogen Magnifier Lamp"/>
        <s v="Xerox 1923"/>
        <s v="Wilson Jones Custom Binder Spines &amp; Labels"/>
        <s v="Xerox 1883"/>
        <s v="Accessory37"/>
        <s v="Balt Split Level Computer Training Table"/>
        <s v="Avery Flip-Chart Easel Binder, Black"/>
        <s v="Seth Thomas 13 1/2&quot; Wall Clock"/>
        <s v="Xerox 1982"/>
        <s v="Boston 16701 Slimline Battery Pencil Sharpener"/>
        <s v="Global Leather &amp; Oak Executive Chair, Burgundy"/>
        <s v="Fellowes Internet Keyboard, Platinum"/>
        <s v="GBC Laser Imprintable Binding System Covers, Desert Sand"/>
        <s v="Eldon® Gobal File Keepers"/>
        <s v="Acme® Forged Steel Scissors with Black Enamel Handles"/>
        <s v="Hon Olson Stacker Stools"/>
        <s v="Westinghouse Clip-On Gooseneck Lamps"/>
        <s v="Epson DFX-8500 Dot Matrix Printer"/>
        <s v="Southworth 25% Cotton Premium Laser Paper and Envelopes"/>
        <s v="Timeport L7089"/>
        <s v="Angle-D Binders with Locking Rings, Label Holders"/>
        <s v="Plymouth Boxed Rubber Bands by Plymouth"/>
        <s v="Important Message Pads, 50 4-1/4 x 5-1/2 Forms per Pad"/>
        <s v="Canon Imageclass D680 Copier / Fax"/>
        <s v="HP Office Recycled Paper (20Lb. and 87 Bright)"/>
        <s v="#10- 4 1/8&quot; x 9 1/2&quot; Security-Tint Envelopes"/>
        <s v="Logitech Internet Navigator Keyboard"/>
        <s v="Epson LQ-570e Dot Matrix Printer"/>
        <s v="Hoover WindTunnel™ Plus Canister Vacuum"/>
        <s v="Black Print Carbonless Snap-Off® Rapid Letter, 8 1/2&quot; x 7&quot;"/>
        <s v="Staples #10 Laser &amp; Inkjet Envelopes, 4 1/8&quot; x 9 1/2&quot;, 100/Box"/>
        <n v="5125.0"/>
        <s v="Global Leather Executive Chair"/>
        <s v="Targus USB Numeric Keypad"/>
        <s v="Accessory9"/>
        <s v="Polycom ViewStation™ ISDN Videoconferencing Unit"/>
        <s v="Harmony HEPA Quiet Air Purifiers"/>
        <s v="Hewlett-Packard Deskjet 1220Cse Color Inkjet Printer"/>
        <s v="Staples Plastic Wall Frames"/>
        <s v="Ibico Laser Imprintable Binding System Covers"/>
        <s v="Dixon Ticonderoga Core-Lock Colored Pencils, 48-Color Set"/>
        <s v="Hon 4700 Series Mobuis™ Mid-Back Task Chairs with Adjustable Arms"/>
        <s v="Avery 497"/>
        <s v="Pressboard Covers with Storage Hooks, 9 1/2&quot; x 11&quot;, Light Blue"/>
        <s v="Canon imageCLASS 2200 Advanced Copier"/>
        <s v="Verbatim DVD-RAM, 5.2GB, Rewritable, Type 1, DS"/>
        <s v="Newell 312"/>
        <s v="GBC VeloBinder Electric Binding Machine"/>
        <s v="Polycom VoiceStation 100"/>
        <s v="Phone 918"/>
        <s v="Fellowes PB300 Plastic Comb Binding Machine"/>
        <s v="Hewlett-Packard Deskjet 6122 Color Inkjet Printer"/>
        <s v="G.E. Halogen Desk Lamp Bulbs"/>
        <s v="Hayes Optima 56K V.90 Internal Voice Modem"/>
        <s v="Avery Binder Labels"/>
        <s v="Hon Every-Day® Chair Series Swivel Task Chairs"/>
        <s v="IBM Multi-Purpose Copy Paper, 8 1/2 x 11&quot;, Case"/>
        <s v="Bionaire Personal Warm Mist Humidifier/Vaporizer"/>
        <s v="Sauder Forest Hills Library, Woodland Oak Finish"/>
        <s v="Bush Advantage Collection® Round Conference Table"/>
        <s v="Economy Binders"/>
        <s v="Carina Double Wide Media Storage Towers in Natural &amp; Black"/>
        <s v="Advantus Map Pennant Flags and Round Head Tacks"/>
        <s v="Hewlett-Packard Deskjet 5550 Color Inkjet Printer"/>
        <s v="Letter Slitter"/>
        <s v="Colored Envelopes"/>
        <s v="Xerox 1928"/>
        <s v="Sharp EL500L Fraction Calculator"/>
        <s v="Imation 3.5&quot; DS/HD IBM Formatted Diskettes, 10/Pack"/>
        <s v="Hand-Finished Solid Wood Document Frame"/>
        <s v="Wilson Jones Ledger-Size, Piano-Hinge Binder, 2&quot;, Blue"/>
        <s v="Safco Contoured Stacking Chairs"/>
        <s v="Canon PC-428 Personal Copier"/>
        <s v="Fellowes High-Stak® Drawer Files"/>
        <n v="3390.0"/>
        <s v="Avery 507"/>
        <s v="Deflect-o Glass Clear Studded Chair Mats"/>
        <s v="Acco Pressboard Covers with Storage Hooks, 14 7/8&quot; x 11&quot;, Light Blue"/>
        <s v="Accessory24"/>
        <s v="Perma STOR-ALL™ Hanging File Box, 13 1/8&quot;W x 12 1/4&quot;D x 10 1/2&quot;H"/>
        <s v="Fluorescent Highlighters by Dixon"/>
        <s v="IBM 80 Minute CD-R Spindle, 50/Pack"/>
        <s v="Staples Metal Binder Clips"/>
        <s v="Advantus Panel Wall Certificate Holder - 8.5x11"/>
        <s v="LX 677"/>
        <s v="Avery 491"/>
        <s v="Avery White Multi-Purpose Labels"/>
        <s v="Epson C62 Color Inkjet Printer"/>
        <s v="Nu-Dell Leatherette Frames"/>
        <s v="Xerox 1894"/>
        <s v="Mead 1st Gear 2&quot; Zipper Binder, Asst. Colors"/>
        <s v="Advantus Push Pins, Aluminum Head"/>
        <s v="Xerox 1947"/>
        <s v="Presstex Flexible Ring Binders"/>
        <s v="Acco Smartsocket® Color-Coded Six-Outlet AC Adapter Model Surge Protectors"/>
        <s v="Eldon Pizzaz™ Desk Accessories"/>
        <s v="X-Rack™ File for Hanging Folders"/>
        <s v="Wirebound Message Forms, Four 2 3/4 x 5 Forms per Page, Pink Paper"/>
        <s v="Recycled Eldon Regeneration Jumbo File"/>
        <s v="g520"/>
        <s v="Avery Hi-Liter® Fluorescent Desk Style Markers"/>
        <s v="Maxell DVD-RAM Discs"/>
        <s v="*Staples* Highlighting Markers"/>
        <s v="#10- 4 1/8&quot; x 9 1/2&quot; Recycled Envelopes"/>
        <s v="Global Leather and Oak Executive Chair, Black"/>
        <s v="Tennsco Lockers, Sand"/>
        <s v="Kensington 7 Outlet MasterPiece Power Center"/>
        <s v="Howard Miller 13&quot; Diameter Goldtone Round Wall Clock"/>
        <s v="Lifetime Advantage™ Folding Chairs, 4/Carton"/>
        <s v="GBC Binding covers"/>
        <s v="Eldon Antistatic Chair Mats for Low to Medium Pile Carpets"/>
        <s v="GBC DocuBind 200 Manual Binding Machine"/>
        <s v="Fellowes Mighty 8 Compact Surge Protector"/>
        <s v="Memorex Slim 80 Minute CD-R, 10/Pack"/>
        <s v="Recycled Desk Saver Line &quot;While You Were Out&quot; Book, 5 1/2&quot; X 4&quot;"/>
        <s v="Fellowes Staxonsteel® Drawer Files"/>
        <s v="Ibico Covers for Plastic or Wire Binding Elements"/>
        <s v="Hanging Personal Folder File"/>
        <s v="Tennsco Double-Tier Lockers"/>
        <s v="Peel &amp; Stick Add-On Corner Pockets"/>
        <s v="Avery 487"/>
        <s v="Quartet Omega® Colored Chalk, 12/Pack"/>
        <s v="StarTAC 8000"/>
        <s v="Avery Legal 4-Ring Binder"/>
        <s v="Xerox 1888"/>
        <s v="Boston School Pro Electric Pencil Sharpener, 1670"/>
        <s v="GBC DocuBind 300 Electric Binding Machine"/>
        <s v="Avery 508"/>
        <s v="Canon Image Class D660 Copier"/>
        <s v="Portfile® Personal File Boxes"/>
        <s v="Bretford CR4500 Series Slim Rectangular Table"/>
        <s v="Staples Premium Bright 1-Part Blank Computer Paper"/>
        <s v="Staples Surge Protector 6 outlet"/>
        <s v="Avery 482"/>
        <s v="Euro Pro Shark Stick Mini Vacuum"/>
        <s v="Hon GuestStacker Chair"/>
        <s v="Staples 1 Part Blank Computer Paper"/>
        <s v="Fellowes Basic 104-Key Keyboard, Platinum"/>
        <s v="Eldon Expressions™ Desk Accessory, Wood Photo Frame, Mahogany"/>
        <s v="Avery Durable Poly Binders"/>
        <s v="DAX Solid Wood Frames"/>
        <s v="Newell 329"/>
        <s v="Stockwell Push Pins"/>
        <s v="Avery Reinforcements for Hole-Punch Pages"/>
        <s v="GBC Clear Cover, 8-1/2 x 11, unpunched, 25 covers per pack"/>
        <s v="Acme® Preferred Stainless Steel Scissors"/>
        <s v="TDK 4.7GB DVD-R Spindle, 15/Pack"/>
        <s v="Martin-Yale Premier Letter Opener"/>
        <s v="600 Series Non-Flip"/>
        <s v="GBC Prepunched Paper, 19-Hole, for Binding Systems, 24-lb"/>
        <s v="Xerox 1882"/>
        <s v="Letter/Legal File Tote with Clear Snap-On Lid, Black Granite"/>
        <s v="Hon 2111 Invitation™ Series Corner Table"/>
        <s v="Trav-L-File Heavy-Duty Shuttle II, Black"/>
        <s v="BOSTON® Ranger® #55 Pencil Sharpener, Black"/>
        <s v="Hewlett-Packard Deskjet 3820 Color Inkjet Printer"/>
        <s v="Newell 336"/>
        <s v="3M Polarizing Task Lamp with Clamp Arm, Light Gray"/>
        <s v="Eaton Premium Continuous-Feed Paper, 25% Cotton, Letter Size, White, 1000 Shts/Box"/>
        <s v="Tenex Contemporary Contur Chairmats for Low and Medium Pile Carpet, Computer, 39&quot; x 49&quot;"/>
        <s v="Belkin Premiere Surge Master II 8-outlet surge protector"/>
        <s v="Sony MFD2HD Formatted Diskettes, 10/Pack"/>
        <s v="Avery 485"/>
        <s v="i270"/>
        <s v="Telephone Message Books with Fax/Mobile Section, 4 1/4&quot; x 6&quot;"/>
        <s v="Imation DVD-RAM discs"/>
        <s v="Letter Size Cart"/>
        <s v="GBC DocuBind TL200 Manual Binding Machine"/>
        <s v="Staples Colored Interoffice Envelopes"/>
        <s v="Electrix Fluorescent Magnifier Lamps &amp; Weighted Base"/>
        <s v="Eldon® 200 Class™ Desk Accessories"/>
        <s v="Staples Copy Paper (20Lb. and 84 Bright)"/>
        <s v="Tennsco Industrial Shelving"/>
        <n v="636.0"/>
        <s v="Acme Design Line 8&quot; Stainless Steel Bent Scissors w/Champagne Handles, 3-1/8&quot; Cut"/>
        <s v="#10 White Business Envelopes,4 1/8 x 9 1/2"/>
        <s v="Fellowes Personal Hanging Folder Files, Navy"/>
        <s v="Ibico Presentation Index for Binding Systems"/>
        <s v="Xerox 207"/>
        <s v="Avery Premier Heavy-Duty Binder with Round Locking Rings"/>
        <s v="Hunt BOSTON® Vista® Battery-Operated Pencil Sharpener, Black"/>
        <s v="TI 36X Solar Scientific Calculator"/>
        <s v="Eldon Simplefile® Box Office®"/>
        <s v="US Robotics 56K V.92 Internal PCI Faxmodem"/>
        <s v="Super Decoflex Portable Personal File"/>
        <s v="Xerox 197"/>
        <s v="Advantus Employee of the Month Certificate Frame, 11 x 13-1/2"/>
        <s v="Newell 308"/>
        <s v="Xerox 1880"/>
        <s v="Accessory28"/>
        <s v="Avery 05222 Permanent Self-Adhesive File Folder Labels for Typewriters, on Rolls, White, 250/Roll"/>
        <s v="Tenex Traditional Chairmats for Medium Pile Carpet, Standard Lip, 36&quot; x 48&quot;"/>
        <s v="Accessory17"/>
        <s v="AT&amp;T Black Trimline Phone, Model 210"/>
        <s v="600 Series Flip"/>
        <n v="8890.0"/>
        <s v="12-1/2 Diameter Round Wall Clock"/>
        <s v="Regeneration Desk Collection"/>
        <s v="Avery Binding System Hidden Tab™ Executive Style Index Sets"/>
        <s v="Master Caster Door Stop, Brown"/>
        <s v="Newell 342"/>
        <s v="Micro Innovations Media Access Pro Keyboard"/>
        <s v="Lexmark Z54se Color Inkjet Printer"/>
        <s v="Staples Battery-Operated Desktop Pencil Sharpener"/>
        <s v="Xerox 1896"/>
        <s v="3M Polarizing Light Filter Sleeves"/>
        <s v="Gould Plastics 9-Pocket Panel Bin, 18-3/8w x 5-1/4d x 20-1/2h, Black"/>
        <s v="Wirebound Message Books, Four 2 3/4&quot; x 5&quot; Forms per Page, 600 Sets per Book"/>
        <s v="Newell 315"/>
        <s v="Bush Westfield Collection Bookcases, Dark Cherry Finish, Fully Assembled"/>
        <s v="Self-Adhesive Ring Binder Labels"/>
        <s v="Tyvek® Side-Opening Peel &amp; Seel® Expanding Envelopes"/>
        <s v="Xerox 1991"/>
        <s v="Epson LQ-870 Dot Matrix Printer"/>
        <s v="Space Solutions™ Industrial Galvanized Steel Shelving."/>
        <s v="Chromcraft 48&quot; x 96&quot; Racetrack Double Pedestal Table"/>
        <s v="Quality Park Security Envelopes"/>
        <s v="Ibico EB-19 Dual Function Manual Binding System"/>
        <s v="TI 30X Scientific Calculator"/>
        <s v="Executive Impressions 13-1/2&quot; Indoor/Outdoor Wall Clock"/>
        <s v="Executive Impressions 14&quot; Contract Wall Clock"/>
        <s v="Avery® 3 1/2&quot; Diskette Storage Pages, 10/Pack"/>
        <s v="Ibico EPK-21 Electric Binding System"/>
        <s v="Office Star - Ergonomic Mid Back Chair with 2-Way Adjustable Arms"/>
        <s v="Belkin F9M820V08 8 Outlet Surge"/>
        <s v="Bravo II™ Megaboss® 12-Amp Hard Body Upright, Replacement Belts, 2 Belts per Pack"/>
        <s v="Rubbermaid ClusterMat Chairmats, Mat Size- 66&quot; x 60&quot;, Lip 20&quot; x 11&quot; -90 Degree Angle"/>
        <s v="Honeywell Quietcare HEPA Air Cleaner"/>
        <s v="Bush Advantage Collection® Racetrack Conference Table"/>
        <s v="Xerox 1986"/>
        <s v="Belkin ErgoBoard™ Keyboard"/>
        <s v="Career Cubicle Clock, 8 1/4&quot;, Black"/>
        <s v="Hammermill Color Copier Paper (28Lb. and 96 Bright)"/>
        <s v="Kensington 6 Outlet Guardian Standard Surge Protector"/>
        <s v="Eldon Jumbo ProFile™ Portable File Boxes Graphite/Black"/>
        <s v="36X48 HARDFLOOR CHAIRMAT"/>
        <s v="White Dual Perf Computer Printout Paper, 2700 Sheets, 1 Part, Heavyweight, 20 lbs., 14 7/8 x 11"/>
        <s v="Sanford Pocket Accent® Highlighters"/>
        <s v="Xerox 1938"/>
        <s v="GBC Standard Therm-A-Bind Covers"/>
        <s v="Xerox 1950"/>
        <s v="Xerox 220"/>
        <s v="O'Sullivan Living Dimensions 2-Shelf Bookcases"/>
        <s v="Canon BP1200DH 12-Digit Bubble Jet Printing Calculator"/>
        <n v="688.0"/>
        <s v="Revere Boxed Rubber Bands by Revere"/>
        <s v="Xerox 199"/>
        <s v="Bretford Rectangular Conference Table Tops"/>
        <s v="Newell 326"/>
        <s v="Lumber Crayons"/>
        <s v="Atlantic Metals Mobile 2-Shelf Bookcases, Custom Colors"/>
        <s v="Imation 5.2GB DVD-RAM"/>
        <s v="Avery 481"/>
        <s v="Speediset Carbonless Redi-Letter® 7&quot; x 8 1/2&quot;"/>
        <s v="Ultra Door Pull Handle"/>
        <s v="Xerox 1920"/>
        <s v="Binder Clips by OIC"/>
        <s v="Fellowes Superior 10 Outlet Split Surge Protector"/>
        <s v="Hewlett Packard LaserJet 3310 Copier"/>
        <s v="Unpadded Memo Slips"/>
        <s v="Ultra Commercial Grade Dual Valve Door Closer"/>
        <s v="Xerox 1994"/>
        <s v="Sanford Liquid Accent Highlighters"/>
        <s v="*Staples* Packaging Labels"/>
        <s v="Bevis Steel Folding Chairs"/>
        <s v="Hon Pagoda™ Stacking Chairs"/>
        <s v="StarTAC 6500"/>
        <s v="Lexmark Z25 Color Inkjet Printer"/>
        <s v="Xerox 1974"/>
        <s v="Bush Mission Pointe Library"/>
        <s v="SouthWestern Bell FA970 Digital Answering Machine with Time/Day Stamp"/>
        <s v="Boston 16801 Nautilus™ Battery Pencil Sharpener"/>
        <s v="Multi-Use Personal File Cart and Caster Set, Three Stacking Bins"/>
        <s v="Hon Deluxe Fabric Upholstered Stacking Chairs, Rounded Back"/>
        <s v="Binder Posts"/>
        <s v="Eldon Cleatmat® Chair Mats for Medium Pile Carpets"/>
        <s v="Xerox 1979"/>
        <s v="Hon Non-Folding Utility Tables"/>
        <s v="Acco PRESSTEX® Data Binder with Storage Hooks, Dark Blue, 9 1/2&quot; X 11&quot;"/>
        <s v="Newell 339"/>
        <s v="Brown Kraft Recycled Envelopes"/>
        <s v="Stanley Bostitch Contemporary Electric Pencil Sharpeners"/>
        <n v="282.0"/>
        <s v="Fellowes Strictly Business® Drawer File, Letter/Legal Size"/>
        <s v="Gyration Ultra Cordless Optical Suite"/>
        <s v="Boston 1799 Powerhouse™ Electric Pencil Sharpener"/>
        <s v="Tensor Computer Mounted Lamp"/>
        <n v="3285.0"/>
        <s v="Safco Industrial Wire Shelving"/>
        <s v="Office Star Flex Back Scooter Chair with Aluminum Finish Frame"/>
        <s v="Xerox 1917"/>
        <s v="Tripp Lite Isotel 6 Outlet Surge Protector with Fax/Modem Protection"/>
        <s v="Novimex Turbo Task Chair"/>
        <s v="HP Office Paper (20Lb. and 87 Bright)"/>
        <s v="Accessory15"/>
        <s v="Kensington 7 Outlet MasterPiece Power Center with Fax/Phone Line Protection"/>
        <s v="Acco Four Pocket Poly Ring Binder with Label Holder, Smoke, 1&quot;"/>
        <s v="Holmes Replacement Filter for HEPA Air Cleaner, Medium Room"/>
        <s v="V70"/>
        <s v="Acme Galleria® Hot Forged Steel Scissors with Colored Handles"/>
        <s v="Belkin 325VA UPS Surge Protector, 6'"/>
        <s v="Westinghouse Floor Lamp with Metal Mesh Shade, Black"/>
        <s v="Desktop 3-Pocket Hot File®"/>
        <s v="Holmes HEPA Air Purifier"/>
        <s v="Logitech Cordless Navigator Duo"/>
        <s v="Global Enterprise Series Seating High-Back Swivel/Tilt Chairs"/>
        <s v="Bevis Round Conference Table Top &amp; Single Column Base"/>
        <s v="Holmes Replacement Filter for HEPA Air Cleaner, Very Large Room, HEPA Filter"/>
        <s v="Boston 1730 StandUp Electric Pencil Sharpener"/>
        <s v="Newell 318"/>
        <s v="Rubber Band Ball"/>
        <s v="Wilson Jones DublLock® D-Ring Binders"/>
        <s v="Global Leather Highback Executive Chair with Pneumatic Height Adjustment, Black"/>
        <s v="T65"/>
        <s v="Lesro Sheffield Collection Coffee Table, End Table, Center Table, Corner Table"/>
        <s v="Post-it® “Important Message” Note Pad, Neon Colors, 50 Sheets/Pad"/>
        <s v="DAX Cubicle Frames - 8x10"/>
        <s v="Eldon Shelf Savers™ Cubes and Bins"/>
        <s v="GBC Therma-A-Bind 250T Electric Binding System"/>
        <s v="Imation Primaris 3.5&quot; 2HD Unformatted Diskettes, 10/Pack"/>
        <s v="Tyvek ® Top-Opening Peel &amp; Seel Envelopes, Plain White"/>
        <s v="Xerox 216"/>
        <s v="Fellowes Binding Cases"/>
        <s v="Sanford EarthWrite® Recycled Pencils, Medium Soft, #2"/>
        <s v="Canon PC1080F Personal Copier"/>
        <s v="Holmes Harmony HEPA Air Purifier for 17 x 20 Room"/>
        <s v="XtraLife® ClearVue™ Slant-D® Ring Binders by Cardinal"/>
        <s v="Global Airflow Leather Mesh Back Chair, Black"/>
        <s v="Logitech Cordless Elite Duo"/>
        <n v="7160.0"/>
        <s v="GBC Standard Plastic Binding Systems Combs"/>
        <s v="Binney &amp; Smith inkTank™ Erasable Pocket Highlighter, Chisel Tip, Yellow"/>
        <s v="Newell 31"/>
        <s v="Deflect-o RollaMat Studded, Beveled Mat for Medium Pile Carpeting"/>
        <s v="GBC Twin Loop™ Wire Binding Elements, 9/16&quot; Spine, Black"/>
        <s v="Xerox 227"/>
        <s v="Peel-Off® China Markers"/>
        <s v="Hon Rectangular Conference Tables"/>
        <s v="GBC Standard Plastic Binding Systems' Combs"/>
        <s v="Nu-Form 106-Key Ergonomic Keyboard w/ Touchpad"/>
        <s v="Xerox 1989"/>
        <s v="Fellowes Recycled Storage Drawers"/>
        <s v="Boston Model 1800 Electric Pencil Sharpener, Gray"/>
        <s v="TDK 4.7GB DVD-R"/>
        <s v="Xerox 1984"/>
        <s v="Xerox 1951"/>
        <s v="Xerox 1905"/>
        <s v="Artistic Insta-Plaque"/>
        <s v="Accessory31"/>
        <s v="Boston KS Multi-Size Manual Pencil Sharpener"/>
        <s v="Dixon Ticonderoga® Erasable Colored Pencil Set, 12-Color"/>
        <s v="GBC ProClick Spines for 32-Hole Punch"/>
        <s v="Aluminum Document Frame"/>
        <s v="DAX Copper Panel Document Frame, 5 x 7 Size"/>
        <s v="Deflect-O® Glasstique™ Clear Desk Accessories"/>
        <s v="Balt Solid Wood Rectangular Table"/>
        <s v="Okidata ML520 Series Dot Matrix Printers"/>
        <s v="TOPS Voice Message Log Book, Flash Format"/>
        <s v="Xerox 20"/>
        <s v="Acme Kleencut® Forged Steel Scissors"/>
        <s v="Eureka The Boss® Cordless Rechargeable Stick Vac"/>
        <s v="Security-Tint Envelopes"/>
        <n v="6162.0"/>
        <s v="Sanford 52201 APSCO Electric Pencil Sharpener"/>
        <s v="Avery Trapezoid Extra Heavy Duty 4&quot; Binders"/>
        <s v="i1000"/>
        <s v="Eldon Radial Chair Mat for Low to Medium Pile Carpets"/>
        <s v="Global Leather Task Chair, Black"/>
        <s v="Prang Colored Pencils"/>
        <s v="SAFCO Commercial Wire Shelving, Black"/>
        <s v="Kensington 6 Outlet MasterPiece® HOMEOFFICE Power Control Center"/>
        <s v="Executive Impressions 8-1/2&quot; Career Panel/Partition Cubicle Clock"/>
        <s v="Xerox 1962"/>
        <s v="Staples Vinyl Coated Paper Clips"/>
        <s v="Model L Table or Wall-Mount Pencil Sharpener"/>
        <s v="Deflect-o EconoMat Studded, No Bevel Mat for Low Pile Carpeting"/>
        <s v="DAX Value U-Channel Document Frames, Easel Back"/>
        <s v="GBC Plastic Binding Combs"/>
        <s v="Avery 496"/>
        <s v="Cardinal Holdit Business Card Pockets"/>
        <s v="Hon Metal Bookcases, Black"/>
        <s v="Tenex Personal Project File with Scoop Front Design, Black"/>
        <s v="Avery 492"/>
        <s v="Memo Book, 100 Message Capacity, 5 3/8” x 11”"/>
        <s v="Imation Neon 80 Minute CD-R Spindle, 50/Pack"/>
        <s v="Bush Cubix Collection Bookcases, Fully Assembled"/>
        <s v="Eldon® Expressions™ Wood and Plastic Desk Accessories, Oak"/>
        <s v="Acco Perma® 2700 Stacking Storage Drawers"/>
        <s v="Dixon My First Ticonderoga Pencil, #2"/>
        <s v="Prang Dustless Chalk Sticks"/>
        <s v="Talkabout T8097"/>
        <s v="Hewlett-Packard Business Color Inkjet 3000 [N, DTN] Series Printers"/>
        <s v="Xerox 217"/>
        <s v="Newell 346"/>
        <s v="Wirebound Voice Message Log Book"/>
        <s v="Barrel Sharpener"/>
        <s v="A1228"/>
        <s v="Premier Elliptical Ring Binder, Black"/>
        <s v="Bionaire 99.97% HEPA Air Cleaner"/>
        <s v="Hewlett-Packard cp1700 [D, PS] Series Color Inkjet Printers"/>
        <s v="Surelock™ Post Binders"/>
        <s v="Accessory32"/>
        <s v="Panasonic KP-310 Heavy-Duty Electric Pencil Sharpener"/>
        <s v="GE 4 Foot Flourescent Tube, 40 Watt"/>
        <s v="Xerox 1892"/>
        <s v="Deflect-o DuraMat Antistatic Studded Beveled Mat for Medium Pile Carpeting"/>
        <s v="Fellowes Bases and Tops For Staxonsteel®/High-Stak® Systems"/>
        <s v="Chromcraft Bull-Nose Wood Round Conference Table Top, Wood Base"/>
        <s v="Ibico Hi-Tech Manual Binding System"/>
        <s v="V 3600 Series"/>
        <s v="Avery 510"/>
        <s v="Dana Swing-Arm Lamps"/>
        <s v="Memorex 80 Minute CD-R Spindle, 100/Pack"/>
        <s v="Xerox 1973"/>
        <s v="Xerox 1997"/>
        <s v="KI Conference Tables"/>
        <s v="Serrated Blade or Curved Handle Hand Letter Openers"/>
        <s v="TOPS Money Receipt Book, Consecutively Numbered in Red,"/>
        <s v="Avery Heavy-Duty EZD ™ Binder With Locking Rings"/>
        <s v="Accessory21"/>
        <s v="Iris Project Case"/>
        <s v="Wirebound Service Call Books, 5 1/2&quot; x 4&quot;"/>
        <s v="Iceberg OfficeWorks 42&quot; Round Tables"/>
        <s v="Microsoft Multimedia Keyboard"/>
        <s v="Xerox 196"/>
        <s v="Xerox 1930"/>
        <s v="Xerox 1881"/>
        <s v="Honeywell Enviracaire Portable HEPA Air Cleaner for 17' x 22' Room"/>
        <s v="Xerox 1941"/>
        <s v="4009® Highlighters by Sanford"/>
        <s v="Hammermill CopyPlus Copy Paper (20Lb. and 84 Bright)"/>
        <s v="Xerox 1906"/>
        <s v="GBC White Gloss Covers, Plain Front"/>
        <s v="Xerox 1995"/>
        <s v="Sharp AL-1530CS Digital Copier"/>
        <s v="Wirebound Four 2-3/4 x 5 Forms per Page, 400 Sets per Book"/>
        <s v="Newell 307"/>
        <s v="O'Sullivan Cherrywood Estates Traditional Barrister Bookcase"/>
        <s v="Xerox 1932"/>
        <s v="Quartet Alpha® White Chalk, 12/Pack"/>
        <s v="Zoom V.92 V.44 PCI Internal Controllerless FaxModem"/>
        <s v="Eureka Hand Vacuum, Bagless"/>
        <s v="Kensington 6 Outlet SmartSocket Surge Protector"/>
        <s v="Bevis Boat-Shaped Conference Table"/>
        <s v="File Shuttle II and Handi-File, Black"/>
        <s v="V3682"/>
        <s v="GBC Recycled Grain Textured Covers"/>
        <s v="Panasonic KP-350BK Electric Pencil Sharpener with Auto Stop"/>
        <s v="GBC ProClick™ 150 Presentation Binding System"/>
        <s v="Canon S750 Color Inkjet Printer"/>
        <s v="Acco Smartsocket™ Table Surge Protector, 6 Color-Coded Adapter Outlets"/>
        <s v="Assorted Color Push Pins"/>
        <s v="Imation 3.5 IBM Diskettes, 10/Box"/>
        <s v="300 Series Non-Flip"/>
        <s v="Decoflex Hanging Personal Folder File"/>
        <s v="&quot;While you Were Out&quot; Message Book, One Form per Page"/>
        <s v="Hon 4070 Series Pagoda™ Round Back Stacking Chairs"/>
        <s v="Bevis Rectangular Conference Tables"/>
        <s v="Fiskars 8&quot; Scissors, 2/Pack"/>
        <s v="Fellowes Smart Surge Ten-Outlet Protector, Platinum"/>
        <s v="Gyration RF Keyboard"/>
        <s v="Southworth Structures Collection™"/>
        <s v="Micro Innovations 104 Keyboard"/>
        <s v="Xerox 1961"/>
        <s v="Novimex Fabric Task Chair"/>
        <s v="1.7 Cubic Foot Compact &quot;Cube&quot; Office Refrigerators"/>
        <s v="Verbatim DVD-R, 3.95GB, SR, Mitsubishi Branded, Jewel"/>
        <s v="Large Capacity Hanging Post Binders"/>
        <s v="Imation 3.5&quot; DS/HD IBM Formatted Diskettes, 50/Pack"/>
        <s v="Xerox 1916"/>
        <s v="Imation 3.5&quot; DS-HD Macintosh Formatted Diskettes, 10/Pack"/>
        <s v="Wilson Jones Elliptical Ring 3 1/2&quot; Capacity Binders, 800 sheets"/>
        <s v="Canon PC940 Copier"/>
        <s v="Fellowes Officeware™ Wire Shelving"/>
        <s v="Xerox 19"/>
        <s v="Rogers® Profile Extra Capacity Storage Tub"/>
        <s v="G.E. Longer-Life Indoor Recessed Floodlight Bulbs"/>
        <s v="DIXON Ticonderoga® Erasable Checking Pencils"/>
        <s v="Hon Comfortask® Task/Swivel Chairs"/>
        <s v="i1000plus"/>
        <s v="GBC VeloBinder Strips"/>
        <s v="Universal Premium White Copier/Laser Paper (20Lb. and 87 Bright)"/>
        <n v="2190.0"/>
        <s v="Avery 506"/>
        <s v="Xerox 1936"/>
        <s v="Staples SlimLine Pencil Sharpener"/>
        <s v="Premium Writing Pencils, Soft, #2 by Central Association for the Blind"/>
        <s v="Crate-A-Files™"/>
        <s v="Eldon Expressions Punched Metal &amp; Wood Desk Accessories, Black &amp; Cherry"/>
        <s v="Tenex 46&quot; x 60&quot; Computer Anti-Static Chairmat, Rectangular Shaped"/>
      </sharedItems>
    </cacheField>
    <cacheField name="City Poland" numFmtId="0">
      <sharedItems>
        <s v="Warsaw"/>
        <s v="Lodz"/>
        <s v="Krakow"/>
        <s v="Wroclaw"/>
      </sharedItems>
    </cacheField>
    <cacheField name="City " numFmtId="0">
      <sharedItems>
        <s v="Toronto"/>
        <s v="Ottawa"/>
        <s v="Vancouver"/>
        <s v="Montreal"/>
      </sharedItems>
    </cacheField>
    <cacheField name="Order Weekday" numFmtId="49">
      <sharedItems>
        <s v="Wednesday"/>
        <s v="Saturday"/>
        <s v="Sunday"/>
        <s v="Tuesday"/>
        <s v="Thursday"/>
        <s v="Friday"/>
        <s v="Monday"/>
      </sharedItems>
    </cacheField>
    <cacheField name="Weekdays Num" numFmtId="49">
      <sharedItems containsSemiMixedTypes="0" containsString="0" containsNumber="1" containsInteger="1">
        <n v="3.0"/>
        <n v="6.0"/>
        <n v="7.0"/>
        <n v="2.0"/>
        <n v="4.0"/>
        <n v="5.0"/>
        <n v="1.0"/>
      </sharedItems>
    </cacheField>
    <cacheField name="Profit" numFmtId="0">
      <sharedItems containsSemiMixedTypes="0" containsString="0" containsNumber="1">
        <n v="4.56"/>
        <n v="4390.3665"/>
        <n v="-53.8096"/>
        <n v="803.4705"/>
        <n v="-24.03"/>
        <n v="-37.03"/>
        <n v="-0.71"/>
        <n v="-59.82"/>
        <n v="261.8757"/>
        <n v="2.63"/>
        <n v="652.7331"/>
        <n v="314.4813"/>
        <n v="-114.6399"/>
        <n v="384.38"/>
        <n v="-17.49"/>
        <n v="-28.2968"/>
        <n v="-5.3072"/>
        <n v="8.894"/>
        <n v="144.69"/>
        <n v="-35.8788"/>
        <n v="209.997"/>
        <n v="3568.096"/>
        <n v="-84.4376"/>
        <n v="24.312"/>
        <n v="25.91382"/>
        <n v="162.666"/>
        <n v="-6923.5992"/>
        <n v="-67.49"/>
        <n v="19.6282"/>
        <n v="-1.6524"/>
        <n v="2.14"/>
        <n v="349.4091"/>
        <n v="-37.5291"/>
        <n v="101.49"/>
        <n v="845.664"/>
        <n v="-308.928"/>
        <n v="-1679.76"/>
        <n v="575.396"/>
        <n v="-2426.55"/>
        <n v="-715.778206"/>
        <n v="-144.56"/>
        <n v="7402.32"/>
        <n v="1892.424"/>
        <n v="28.8558"/>
        <n v="173.48"/>
        <n v="117.852"/>
        <n v="34.0104"/>
        <n v="2031.507"/>
        <n v="-190.68"/>
        <n v="325.398"/>
        <n v="22.818"/>
        <n v="116.1"/>
        <n v="-87.96"/>
        <n v="255.42"/>
        <n v="685.6146"/>
        <n v="-16.2"/>
        <n v="2023.75"/>
        <n v="-20.25"/>
        <n v="-3.381"/>
        <n v="1684.4763"/>
        <n v="-2.7048"/>
        <n v="18.658"/>
        <n v="40.2477"/>
        <n v="14.0898"/>
        <n v="-55.84"/>
        <n v="9.82"/>
        <n v="112.06"/>
        <n v="16.79"/>
        <n v="41.2965"/>
        <n v="1179.0237"/>
        <n v="105.678"/>
        <n v="-37.39"/>
        <n v="149.8887"/>
        <n v="3.04"/>
        <n v="2.706"/>
        <n v="91.956"/>
        <n v="-2.544"/>
        <n v="2.4852"/>
        <n v="-634.7341"/>
        <n v="133.5771"/>
        <n v="251.4084"/>
        <n v="-20.258"/>
        <n v="13.896"/>
        <n v="-172.718"/>
        <n v="-40.684"/>
        <n v="97.86"/>
        <n v="360.24"/>
        <n v="713.88"/>
        <n v="-18.64"/>
        <n v="-111.4"/>
        <n v="-77.03"/>
        <n v="28.5141"/>
        <n v="280.27458"/>
        <n v="-112.4263"/>
        <n v="24.924"/>
        <n v="-2.9095"/>
        <n v="-76.89"/>
        <n v="-35.75"/>
        <n v="152.6556"/>
        <n v="7.15"/>
        <n v="113.6499"/>
        <n v="-35.4744"/>
        <n v="14.467"/>
        <n v="-99.9864"/>
        <n v="1348.59672"/>
        <n v="-560.81418"/>
        <n v="-66.0445"/>
        <n v="-105.6852"/>
        <n v="15.66"/>
        <n v="1167.158"/>
        <n v="1014.92"/>
        <n v="1.73"/>
        <n v="-133.7"/>
        <n v="-66.62"/>
        <n v="-21.48775"/>
        <n v="44.6775"/>
        <n v="23.595"/>
        <n v="7.59"/>
        <n v="-107.987"/>
        <n v="-36.25"/>
        <n v="-102.5121"/>
        <n v="36.354"/>
        <n v="-243.2365"/>
        <n v="-53.62"/>
        <n v="1103.9724"/>
        <n v="136.3371"/>
        <n v="-12.46"/>
        <n v="-175.86"/>
        <n v="3294.8259"/>
        <n v="35.09"/>
        <n v="785.63"/>
        <n v="-256.519"/>
        <n v="398.358"/>
        <n v="-101.192"/>
        <n v="-3.332"/>
        <n v="-145.082"/>
        <n v="1.108"/>
        <n v="1061.379"/>
        <n v="-53.745"/>
        <n v="0.684"/>
        <n v="-127.008"/>
        <n v="5.7532"/>
        <n v="-2177.986096"/>
        <n v="326.25"/>
        <n v="8.932"/>
        <n v="229.638"/>
        <n v="-22.48"/>
        <n v="78.98"/>
        <n v="144.2928"/>
        <n v="888.1473"/>
        <n v="-46.005"/>
        <n v="128.0253"/>
        <n v="-29.8984"/>
        <n v="52.9166"/>
        <n v="72.1858"/>
        <n v="-122.3733"/>
        <n v="-51.75"/>
        <n v="-1.0"/>
        <n v="-221.254"/>
        <n v="-11.57"/>
        <n v="-61.87"/>
        <n v="-530.24"/>
        <n v="132.687"/>
        <n v="496.89"/>
        <n v="-135.16"/>
        <n v="15.8952"/>
        <n v="855.9933"/>
        <n v="10.74"/>
        <n v="-1759.58"/>
        <n v="-72.23"/>
        <n v="-27.16"/>
        <n v="-52.344"/>
        <n v="-119.936"/>
        <n v="9.9268"/>
        <n v="-29.172"/>
        <n v="-22.82"/>
        <n v="2639.4708"/>
        <n v="-5.2"/>
        <n v="-83.65"/>
        <n v="24.39"/>
        <n v="-4.6683"/>
        <n v="11.65095"/>
        <n v="0.702"/>
        <n v="5.8625"/>
        <n v="1916.6757"/>
        <n v="10.5"/>
        <n v="993.8346"/>
        <n v="-165.45"/>
        <n v="-141.12"/>
        <n v="1074.44"/>
        <n v="-627.82192"/>
        <n v="411.5172"/>
        <n v="211.232"/>
        <n v="49.788"/>
        <n v="-132.6295"/>
        <n v="-163.63"/>
        <n v="-63.87"/>
        <n v="-175.175"/>
        <n v="-224.9478"/>
        <n v="196.8"/>
        <n v="250.0376"/>
        <n v="-539.59"/>
        <n v="-82.823"/>
        <n v="107.082"/>
        <n v="-27.28375"/>
        <n v="-51.5592"/>
        <n v="-263.56572"/>
        <n v="1273.2087"/>
        <n v="-159.68"/>
        <n v="27.91"/>
        <n v="-81.77"/>
        <n v="-19.208"/>
        <n v="7.44"/>
        <n v="-372.485971"/>
        <n v="1372.6308"/>
        <n v="50.2044"/>
        <n v="236.2371"/>
        <n v="943.0"/>
        <n v="-2531.4825"/>
        <n v="163.1574"/>
        <n v="-302.225"/>
        <n v="90.62"/>
        <n v="427.1184"/>
        <n v="86.438"/>
        <n v="-4.46"/>
        <n v="-512.872"/>
        <n v="-3.784"/>
        <n v="-82.904"/>
        <n v="1268.8065"/>
        <n v="-53.2962"/>
        <n v="299.6739"/>
        <n v="-15.456"/>
        <n v="16.0494"/>
        <n v="-235.895"/>
        <n v="-41.32"/>
        <n v="7.9"/>
        <n v="521.69"/>
        <n v="496.7968"/>
        <n v="-556.8096"/>
        <n v="-27.7388"/>
        <n v="-128.6872"/>
        <n v="23.2028"/>
        <n v="-568.5351"/>
        <n v="-427.47"/>
        <n v="-18.19"/>
        <n v="-24.05754"/>
        <n v="2583.56148"/>
        <n v="6.0513"/>
        <n v="-67.0565"/>
        <n v="-7.94"/>
        <n v="122.292"/>
        <n v="-2.12"/>
        <n v="-69.07"/>
        <n v="2028.12"/>
        <n v="-63.51"/>
        <n v="-92.05"/>
        <n v="6.11"/>
        <n v="-36.63"/>
        <n v="-35.9164"/>
        <n v="3042.18"/>
        <n v="-31.755"/>
        <n v="171.8388"/>
        <n v="32.9409"/>
        <n v="131.334"/>
        <n v="-282.0818"/>
        <n v="140.1354"/>
        <n v="105.2526"/>
        <n v="-29.0927"/>
        <n v="113.415"/>
        <n v="26.1"/>
        <n v="-2.58"/>
        <n v="2800.12"/>
        <n v="363.552"/>
        <n v="-11.536"/>
        <n v="-6.612"/>
        <n v="-15.5595"/>
        <n v="-108.19"/>
        <n v="46.488"/>
        <n v="159.5297"/>
        <n v="15.3714"/>
        <n v="5924.1123"/>
        <n v="39.5853"/>
        <n v="-66.378"/>
        <n v="-33.34"/>
        <n v="-201.276"/>
        <n v="4637.4072"/>
        <n v="-239.5415"/>
        <n v="21.5142"/>
        <n v="34.068"/>
        <n v="4073.25"/>
        <n v="-179.592"/>
        <n v="-500.38"/>
        <n v="6028.41"/>
        <n v="-161.6328"/>
        <n v="-250.19"/>
        <n v="46.1472"/>
        <n v="-1116.3348"/>
        <n v="1141.794"/>
        <n v="-99.568"/>
        <n v="224.8506"/>
        <n v="-122.133"/>
        <n v="-12.1555"/>
        <n v="-269.0844"/>
        <n v="-566.0"/>
        <n v="293.14"/>
        <n v="-6.61"/>
        <n v="-57.541"/>
        <n v="-266.22"/>
        <n v="-67.59"/>
        <n v="-239.8656"/>
        <n v="-53.444"/>
        <n v="-22.12"/>
        <n v="484.8492"/>
        <n v="18.0"/>
        <n v="15.2745"/>
        <n v="26.5857"/>
        <n v="-575.352"/>
        <n v="-51.635"/>
        <n v="-75.44"/>
        <n v="-120.934"/>
        <n v="-1763.7477"/>
        <n v="-15.0995"/>
        <n v="23.5428"/>
        <n v="-276.1128"/>
        <n v="-78.13"/>
        <n v="-64.67094"/>
        <n v="-11.1132"/>
        <n v="107.02"/>
        <n v="18.42"/>
        <n v="349.47"/>
        <n v="-226.3464"/>
        <n v="-281.17584"/>
        <n v="6610.2"/>
        <n v="-103.7124"/>
        <n v="-124.2864"/>
        <n v="-229.68"/>
        <n v="288.09"/>
        <n v="719.4768"/>
        <n v="1192.04"/>
        <n v="1030.509"/>
        <n v="261.444"/>
        <n v="-10.36"/>
        <n v="106.7499"/>
        <n v="-246.92616"/>
        <n v="4233.2588"/>
        <n v="102.7686"/>
        <n v="-36.671544"/>
        <n v="20.6448"/>
        <n v="-24.2048"/>
        <n v="-126.05778"/>
        <n v="10.802"/>
        <n v="-678.496"/>
        <n v="90.762"/>
        <n v="-352.814"/>
        <n v="70.028"/>
        <n v="-124.2805"/>
        <n v="40.4823"/>
        <n v="32.86"/>
        <n v="-187.222"/>
        <n v="9.59"/>
        <n v="-655.424"/>
        <n v="-7.58"/>
        <n v="-109.704"/>
        <n v="-19.93"/>
        <n v="4568.6073"/>
        <n v="-258.225"/>
        <n v="38.06"/>
        <n v="-207.28"/>
        <n v="-12.719"/>
        <n v="-51.42"/>
        <n v="-88.6"/>
        <n v="2568.4629"/>
        <n v="9.486"/>
        <n v="-263.65"/>
        <n v="890.181"/>
        <n v="6095.8602"/>
        <n v="-82.83"/>
        <n v="25.04"/>
        <n v="-580.32"/>
        <n v="928.9608"/>
        <n v="-131.6172"/>
        <n v="930.987"/>
        <n v="-253.11"/>
        <n v="-16.67"/>
        <n v="40.2"/>
        <n v="3.21"/>
        <n v="38.7"/>
        <n v="-21.91"/>
        <n v="-119.77"/>
        <n v="-168.72"/>
        <n v="-439.62"/>
        <n v="15.42"/>
        <n v="33.924"/>
        <n v="46.44"/>
        <n v="-17.528"/>
        <n v="-95.816"/>
        <n v="3.852"/>
        <n v="71.7356"/>
        <n v="-79.3208"/>
        <n v="24.096"/>
        <n v="6.972"/>
        <n v="-24.246"/>
        <n v="-605.374"/>
        <n v="-99.55"/>
        <n v="-801.1548"/>
        <n v="797.856"/>
        <n v="422.4525"/>
        <n v="-178.216"/>
        <n v="-26.656"/>
        <n v="-54.622"/>
        <n v="-126.81418"/>
        <n v="1400.1"/>
        <n v="916.6806"/>
        <n v="67.6"/>
        <n v="-224.644"/>
        <n v="14.76"/>
        <n v="10.85"/>
        <n v="97.6626"/>
        <n v="-453.2"/>
        <n v="-207.679788"/>
        <n v="-7.5244"/>
        <n v="-92.961"/>
        <n v="613.89576"/>
        <n v="232.2816"/>
        <n v="-45.07"/>
        <n v="-8.53"/>
        <n v="285.95"/>
        <n v="-209.25"/>
        <n v="-9.1636"/>
        <n v="12.706"/>
        <n v="7.71516"/>
        <n v="192.5169"/>
        <n v="-134.912"/>
        <n v="-5.05"/>
        <n v="-204.16"/>
        <n v="-46.115"/>
        <n v="-20.104"/>
        <n v="-3.496"/>
        <n v="-717.072"/>
        <n v="-62.23"/>
        <n v="131.382"/>
        <n v="-89.292"/>
        <n v="-211.036"/>
        <n v="-13.28"/>
        <n v="-48.68"/>
        <n v="-184.548"/>
        <n v="1220.03784"/>
        <n v="-2.87"/>
        <n v="4.3809"/>
        <n v="-100.744"/>
        <n v="3.384"/>
        <n v="0.346"/>
        <n v="-17.654"/>
        <n v="-13.826"/>
        <n v="-203.67"/>
        <n v="19.57"/>
        <n v="98.12"/>
        <n v="107.11"/>
        <n v="-216.154"/>
        <n v="-6.6096"/>
        <n v="-89.217"/>
        <n v="1.2236"/>
        <n v="4.3148"/>
        <n v="-125.83296"/>
        <n v="122.21"/>
        <n v="-11.1332"/>
        <n v="201.7353"/>
        <n v="-684.78"/>
        <n v="-237.47"/>
        <n v="-2946.051"/>
        <n v="21.5556"/>
        <n v="-239.315"/>
        <n v="-33.31"/>
        <n v="-74.4796"/>
        <n v="-232.22056"/>
        <n v="18.6438"/>
        <n v="-31.24"/>
        <n v="55.888"/>
        <n v="1.3224"/>
        <n v="455.4207"/>
        <n v="29.332"/>
        <n v="-86.0"/>
        <n v="-0.49"/>
        <n v="34.3482"/>
        <n v="-66.65"/>
        <n v="35.955"/>
        <n v="-173.0952"/>
        <n v="-96.16"/>
        <n v="263.4"/>
        <n v="37.31"/>
        <n v="104.7213"/>
        <n v="80.6748"/>
        <n v="114.3165"/>
        <n v="1107.408"/>
        <n v="-149.212"/>
        <n v="-21.018"/>
        <n v="-655.529875"/>
        <n v="354.3288"/>
        <n v="-489.4156"/>
        <n v="35.31"/>
        <n v="187.412"/>
        <n v="-6.34"/>
        <n v="92.7222"/>
        <n v="-160.2755"/>
        <n v="396.972"/>
        <n v="-7.04"/>
        <n v="538.52"/>
        <n v="-4.14"/>
        <n v="-31.885"/>
        <n v="-95.2105"/>
        <n v="-193.58"/>
        <n v="-4.301"/>
        <n v="-1570.32"/>
        <n v="27.23"/>
        <n v="-19.0992"/>
        <n v="373.67"/>
        <n v="-14.80188"/>
        <n v="-2561.3235"/>
        <n v="168.9189"/>
        <n v="-6.2"/>
        <n v="19.0647"/>
        <n v="10.56"/>
        <n v="837.6807"/>
        <n v="-4.2"/>
        <n v="-44.1636"/>
        <n v="-102.662"/>
        <n v="-116.584"/>
        <n v="12.8961"/>
        <n v="-21.3192"/>
        <n v="93.8468"/>
        <n v="17.772"/>
        <n v="-104.57"/>
        <n v="-969.048366"/>
        <n v="4.032"/>
        <n v="-23.6344"/>
        <n v="-71.83"/>
        <n v="-0.74"/>
        <n v="-3.88"/>
        <n v="551.0928"/>
        <n v="17.5053"/>
        <n v="818.546175"/>
        <n v="-17.15"/>
        <n v="-29.54"/>
        <n v="-329.784"/>
        <n v="-2.1"/>
        <n v="829.467"/>
        <n v="111.222"/>
        <n v="22.866"/>
        <n v="115.728"/>
        <n v="909.36"/>
        <n v="-76.4244"/>
        <n v="8.732"/>
        <n v="442.0899"/>
        <n v="455.124"/>
        <n v="624.40164"/>
        <n v="18.922"/>
        <n v="39.3507"/>
        <n v="-229.87"/>
        <n v="329.9787"/>
        <n v="30.49"/>
        <n v="1152.5277"/>
        <n v="-604.406"/>
        <n v="293.66"/>
        <n v="-403.1874"/>
        <n v="-13.77"/>
        <n v="44.9121"/>
        <n v="9.33"/>
        <n v="2593.14"/>
        <n v="1162.76"/>
        <n v="-76.94"/>
        <n v="-40.0088"/>
        <n v="-51.704"/>
        <n v="144.7482"/>
        <n v="-112.189"/>
        <n v="-445.9717763"/>
        <n v="4.1674"/>
        <n v="-335.317125"/>
        <n v="16.0218"/>
        <n v="38.0673"/>
        <n v="-99.43544"/>
        <n v="-97.28"/>
        <n v="139.612"/>
        <n v="-505.76"/>
        <n v="152.4348"/>
        <n v="9.862"/>
        <n v="-232.991"/>
        <n v="-40.2752"/>
        <n v="-53.25"/>
        <n v="-159.25"/>
        <n v="206.517"/>
        <n v="2.125"/>
        <n v="5.884"/>
        <n v="772.04"/>
        <n v="81.91"/>
        <n v="-10.9"/>
        <n v="1232.79"/>
        <n v="2.18"/>
        <n v="67.1075"/>
        <n v="54.9378"/>
        <n v="168.237"/>
        <n v="-169.232"/>
        <n v="1272.5808"/>
        <n v="-5390.738892"/>
        <n v="29.7252"/>
        <n v="-187.11"/>
        <n v="-139.2872"/>
        <n v="108.0"/>
        <n v="377.154"/>
        <n v="-127.052"/>
        <n v="2169.7464"/>
        <n v="-229.93"/>
        <n v="-93.7352"/>
        <n v="4.53"/>
        <n v="9.78"/>
        <n v="-63.8135"/>
        <n v="325.29"/>
        <n v="-116.05"/>
        <n v="117.38"/>
        <n v="-144.2"/>
        <n v="-46.92"/>
        <n v="70.1937"/>
        <n v="-48.2195"/>
        <n v="-115.36"/>
        <n v="2660.1432"/>
        <n v="-51.116"/>
        <n v="1766.7795"/>
        <n v="85.875"/>
        <n v="6.0927"/>
        <n v="20.2996"/>
        <n v="108.5163"/>
        <n v="48.47148"/>
        <n v="-152.76"/>
        <n v="125.2074"/>
        <n v="281.5344"/>
        <n v="64.266"/>
        <n v="-302.6156"/>
        <n v="5.6916"/>
        <n v="-369.11"/>
        <n v="27.0135"/>
        <n v="184.1955"/>
        <n v="4.11"/>
        <n v="28.566"/>
        <n v="2581.5591"/>
        <n v="-25.112"/>
        <n v="17.376"/>
        <n v="24.2604"/>
        <n v="59.4405"/>
        <n v="14.48"/>
        <n v="22.25"/>
        <n v="592.5265"/>
        <n v="232.8"/>
        <n v="38.08"/>
        <n v="-17.03"/>
        <n v="39.627"/>
        <n v="20.496"/>
        <n v="103.83"/>
        <n v="-24.8976"/>
        <n v="776.7744"/>
        <n v="344.544"/>
        <n v="-8.515"/>
        <n v="9.0045"/>
        <n v="-99.7625"/>
        <n v="-3061.82"/>
        <n v="258.6189"/>
        <n v="-6.71"/>
        <n v="-0.01"/>
        <n v="-421.76"/>
        <n v="6.79"/>
        <n v="-60.145"/>
        <n v="-111.72"/>
        <n v="33.01"/>
        <n v="297.45716"/>
        <n v="-564.6024"/>
        <n v="-161.475"/>
        <n v="-0.814"/>
        <n v="790.464"/>
        <n v="7.74"/>
        <n v="3985.3089"/>
        <n v="13.9568"/>
        <n v="788.79"/>
        <n v="-70.14"/>
        <n v="531.618"/>
        <n v="-107.5135"/>
        <n v="46.01"/>
        <n v="1489.8"/>
        <n v="24.8193"/>
        <n v="-255.1689"/>
        <n v="74.0048"/>
        <n v="109.4248"/>
        <n v="421.3485"/>
        <n v="-373.09"/>
        <n v="-3465.072"/>
        <n v="-11.2815"/>
        <n v="-218.77"/>
        <n v="-9.68"/>
        <n v="-164.3952"/>
        <n v="-8.208"/>
        <n v="-2196.684"/>
        <n v="43.538"/>
        <n v="-11.376"/>
        <n v="533.742"/>
        <n v="-379.344"/>
        <n v="-1522.304"/>
        <n v="588.2457"/>
        <n v="151.5654"/>
        <n v="54.9015"/>
        <n v="501.51"/>
        <n v="875.2844"/>
        <n v="727.7361"/>
        <n v="460.676"/>
        <n v="393.42"/>
        <n v="606.0546"/>
        <n v="320.1"/>
        <n v="317.0895"/>
        <n v="250.36272"/>
        <n v="6.0306"/>
        <n v="125.8077"/>
        <n v="44.892"/>
        <n v="3.451"/>
        <n v="-275.253"/>
        <n v="-746.44"/>
        <n v="-274.95"/>
        <n v="-95.0475"/>
        <n v="525.2004"/>
        <n v="-52.647"/>
        <n v="-24.44"/>
        <n v="366.507"/>
        <n v="27.38"/>
        <n v="-12.7088"/>
        <n v="-5.295"/>
        <n v="41.07"/>
        <n v="-94.4909"/>
        <n v="-172.298"/>
        <n v="3285.48"/>
        <n v="46.0368"/>
        <n v="-1.0712"/>
        <n v="4.4104"/>
        <n v="500.958"/>
        <n v="1206.5961"/>
        <n v="82.3101"/>
        <n v="-15.6312"/>
        <n v="790.5468"/>
        <n v="5.466"/>
        <n v="-149.1182"/>
        <n v="-90.26"/>
        <n v="-326.2316"/>
        <n v="16.898"/>
        <n v="20.14"/>
        <n v="-21.232"/>
        <n v="18.0642"/>
        <n v="-93.25"/>
        <n v="-163.03"/>
        <n v="23.616"/>
        <n v="-11.0732"/>
        <n v="21.7695"/>
        <n v="29.3802"/>
        <n v="100.2984"/>
        <n v="2495.3988"/>
        <n v="-0.11"/>
        <n v="15.236"/>
        <n v="-42.8536"/>
        <n v="-20.79"/>
        <n v="-33.21154"/>
        <n v="369.9987"/>
        <n v="20.4536"/>
        <n v="542.25"/>
        <n v="69.61"/>
        <n v="-634.8654"/>
        <n v="87.12"/>
        <n v="25.2402"/>
        <n v="-94.674645"/>
        <n v="451.2804"/>
        <n v="44.988"/>
        <n v="-20.7328"/>
        <n v="-164.3948"/>
        <n v="-4793.004"/>
        <n v="1258.7877"/>
        <n v="74.2785"/>
        <n v="52.92"/>
        <n v="-66.35"/>
        <n v="1399.64"/>
        <n v="232.642"/>
        <n v="-409.3736"/>
        <n v="-29.07"/>
        <n v="1909.8855"/>
        <n v="-76.9925"/>
        <n v="297.9696"/>
        <n v="1318.83"/>
        <n v="36.216"/>
        <n v="134.16825"/>
        <n v="253.3032"/>
        <n v="-723.784"/>
        <n v="589.188"/>
        <n v="-1314.992"/>
        <n v="3043.0311"/>
        <n v="-44.624"/>
        <n v="309.254"/>
        <n v="61.2927"/>
        <n v="91.73"/>
        <n v="53.0679"/>
        <n v="-14.6432"/>
        <n v="-127.56"/>
        <n v="282.18"/>
        <n v="-96.338"/>
        <n v="-23.35788"/>
        <n v="-18.2416"/>
        <n v="1428.9104"/>
        <n v="509.9583"/>
        <n v="-255.65"/>
        <n v="-76.54"/>
        <n v="-10.09"/>
        <n v="-92.87"/>
        <n v="-298.886"/>
        <n v="-145.852"/>
        <n v="-27.951"/>
        <n v="-3.6547"/>
        <n v="731.922"/>
        <n v="186.558"/>
        <n v="-138.0368"/>
        <n v="199.1823"/>
        <n v="711.0519"/>
        <n v="-899.675"/>
        <n v="-189.224"/>
        <n v="0.51"/>
        <n v="-52.248"/>
        <n v="70.176"/>
        <n v="-161.924"/>
        <n v="-157.696"/>
        <n v="-56.446"/>
        <n v="33.189"/>
        <n v="-367.165"/>
        <n v="-243.544"/>
        <n v="-337.092"/>
        <n v="68.676"/>
        <n v="481.032"/>
        <n v="-4.018"/>
        <n v="-2.0097"/>
        <n v="-477.372"/>
        <n v="-954.758"/>
        <n v="219.4734"/>
        <n v="-390.768"/>
        <n v="-155.21"/>
        <n v="-6.642"/>
        <n v="27.234"/>
        <n v="-8.398"/>
        <n v="83.7936"/>
        <n v="-77.82372"/>
        <n v="5078.538"/>
        <n v="23.276"/>
        <n v="17.754"/>
        <n v="-3.9312"/>
        <n v="2.4548"/>
        <n v="-537.2797773"/>
        <n v="-14.35982"/>
        <n v="-2870.2776"/>
        <n v="77.9836"/>
        <n v="-200.859"/>
        <n v="-33.2956"/>
        <n v="-90.5855"/>
        <n v="-36.9"/>
        <n v="341.1981"/>
        <n v="-175.13"/>
        <n v="3.96"/>
        <n v="1.6169"/>
        <n v="65.394"/>
        <n v="1.336"/>
        <n v="1674.7542"/>
        <n v="300.0465"/>
        <n v="-28.09"/>
        <n v="-263.1119291"/>
        <n v="-38.808"/>
        <n v="15.984"/>
        <n v="-88.158"/>
        <n v="-76.1068"/>
        <n v="-73.49412"/>
        <n v="-272.860884"/>
        <n v="10.5792"/>
        <n v="1127.5497"/>
        <n v="147.7566"/>
        <n v="69.5451"/>
        <n v="8.53"/>
        <n v="507.633"/>
        <n v="38.23"/>
        <n v="100.1328"/>
        <n v="15.096"/>
        <n v="14.9124"/>
        <n v="-135.226"/>
        <n v="-457.73"/>
        <n v="-268.664"/>
        <n v="-8.28"/>
        <n v="1912.422"/>
        <n v="-739.326"/>
        <n v="-40.53"/>
        <n v="0.696"/>
        <n v="15.528"/>
        <n v="-225.5638"/>
        <n v="-22.72"/>
        <n v="-163.53"/>
        <n v="554.77"/>
        <n v="-38.38"/>
        <n v="-56.35"/>
        <n v="-19.9576"/>
        <n v="-129.01"/>
        <n v="-628.38"/>
        <n v="616.5357"/>
        <n v="-143.235"/>
        <n v="-123.1816"/>
        <n v="-28.798"/>
        <n v="-273.98"/>
        <n v="-253.778"/>
        <n v="-152.5245"/>
        <n v="-18.85"/>
        <n v="-220.052"/>
        <n v="20.39337"/>
        <n v="38.2812"/>
        <n v="3670.3515"/>
        <n v="21.0035"/>
        <n v="13.536"/>
        <n v="-167.048"/>
        <n v="-31.094"/>
        <n v="-6.202"/>
        <n v="-48.874"/>
        <n v="-144.592"/>
        <n v="-258.566"/>
        <n v="13.508"/>
        <n v="-66.48"/>
        <n v="-52.33"/>
        <n v="-59.06"/>
        <n v="149.166"/>
        <n v="-76.9"/>
        <n v="376.8849"/>
        <n v="-88.6248"/>
        <n v="-662.52"/>
        <n v="9228.2256"/>
        <n v="-32.28"/>
        <n v="-596.268"/>
        <n v="7889.6877"/>
        <n v="1545.80976"/>
        <n v="-16.14"/>
        <n v="-130.424"/>
        <n v="-106.421"/>
        <n v="-16476.838"/>
        <n v="-108.2725"/>
        <n v="-90.748"/>
        <n v="-121.05808"/>
        <n v="-51.737"/>
        <n v="116.5063"/>
        <n v="-247.55157"/>
        <n v="-277.20924"/>
        <n v="-93.0645"/>
        <n v="-48.236"/>
        <n v="44.2911"/>
        <n v="43.2752"/>
        <n v="-36.21462"/>
        <n v="7.03296"/>
        <n v="-16.772"/>
        <n v="514.1772"/>
        <n v="235.656"/>
        <n v="3.5581"/>
        <n v="5.3397"/>
        <n v="-807.89"/>
        <n v="123.89175"/>
        <n v="-53.898"/>
        <n v="26.5029"/>
        <n v="90.6246"/>
        <n v="-20.8764"/>
        <n v="6.48324"/>
        <n v="2.332"/>
        <n v="454.4478"/>
        <n v="15.1524"/>
        <n v="-90.7556"/>
        <n v="960.984"/>
        <n v="-13706.464"/>
        <n v="300.9258"/>
        <n v="-40.76"/>
        <n v="-986.524"/>
        <n v="-141.666"/>
        <n v="47.334"/>
        <n v="60.5616"/>
        <n v="-47.243088"/>
        <n v="9.154"/>
        <n v="40.92"/>
        <n v="149.72"/>
        <n v="-52.49232"/>
        <n v="7.96"/>
        <n v="-459.0828"/>
        <n v="-517.17"/>
        <n v="-7.61"/>
        <n v="38.0397"/>
        <n v="-429.86"/>
        <n v="264.1665"/>
        <n v="-47.12"/>
        <n v="-101.246"/>
        <n v="-1.88"/>
        <n v="-11.69"/>
        <n v="250.9806"/>
        <n v="-57.753"/>
        <n v="-47.97"/>
        <n v="-219.07908"/>
        <n v="-18.8784"/>
        <n v="369.2052"/>
        <n v="19.35"/>
        <n v="-967.834"/>
        <n v="-28.45"/>
        <n v="72.78"/>
        <n v="13.2294"/>
        <n v="-88.82"/>
        <n v="15.354"/>
        <n v="-357.924"/>
        <n v="34.302"/>
        <n v="-7.96"/>
        <n v="4407.44"/>
        <n v="-1025.0172"/>
        <n v="429.754356"/>
        <n v="588.54"/>
        <n v="2653.2915"/>
        <n v="-1.84"/>
        <n v="237.0426"/>
        <n v="2502.6852"/>
        <n v="0.688"/>
        <n v="36.906"/>
        <n v="-216.0298"/>
        <n v="-45.472"/>
        <n v="16.1364"/>
        <n v="-29.61"/>
        <n v="125.724"/>
        <n v="114.882"/>
        <n v="-14.448"/>
        <n v="-42.546"/>
        <n v="14.0"/>
        <n v="52.988"/>
        <n v="285.4737"/>
        <n v="10.508"/>
        <n v="1448.7309"/>
        <n v="1.004"/>
        <n v="-521.09"/>
        <n v="-29.49"/>
        <n v="386.0067"/>
        <n v="-1867.97"/>
        <n v="-1920.9336"/>
        <n v="-37.1752"/>
        <n v="-213.4028"/>
        <n v="-15.48"/>
        <n v="-50.245"/>
        <n v="-387.1044"/>
        <n v="-55.97"/>
        <n v="-66.2473"/>
        <n v="-171.1577"/>
        <n v="624.239"/>
        <n v="-14.3241"/>
        <n v="604.0191"/>
        <n v="-11.6316"/>
        <n v="442.3659"/>
        <n v="-259.756"/>
        <n v="1469.7276"/>
        <n v="-83.55306"/>
        <n v="-16.89"/>
        <n v="25.51"/>
        <n v="-850.6524"/>
        <n v="98.5251"/>
        <n v="214.23"/>
        <n v="21.8834"/>
        <n v="290.202"/>
        <n v="12.146"/>
        <n v="5.687"/>
        <n v="-181.102"/>
        <n v="882.93"/>
        <n v="6.6804"/>
        <n v="46.29"/>
        <n v="177.79"/>
        <n v="-14.9904"/>
        <n v="638.3811"/>
        <n v="17.652"/>
        <n v="739.674"/>
        <n v="-23.156"/>
        <n v="-10.435"/>
        <n v="-78.91668"/>
        <n v="-13562.63741"/>
        <n v="-63.35"/>
        <n v="-8.904"/>
        <n v="88.72"/>
        <n v="7.2519"/>
        <n v="-191.49"/>
        <n v="-1330.5"/>
        <n v="1320.5496"/>
        <n v="1585.503"/>
        <n v="526.0422"/>
        <n v="-40.432"/>
        <n v="-88.61"/>
        <n v="109.16"/>
        <n v="-136.122"/>
        <n v="-27.375"/>
        <n v="-435.7575"/>
        <n v="682.53"/>
        <n v="-277.222"/>
        <n v="-266.686"/>
        <n v="-12.278"/>
        <n v="265.1118"/>
        <n v="9.5608"/>
        <n v="390.0984"/>
        <n v="46.65"/>
        <n v="-1250.746"/>
        <n v="374.904"/>
        <n v="-528.836"/>
        <n v="-272.7132"/>
        <n v="-162.694"/>
        <n v="-115.9039"/>
        <n v="-729.988"/>
        <n v="-133.546"/>
        <n v="272.694"/>
        <n v="-61.6"/>
        <n v="66.852"/>
        <n v="17.8398"/>
        <n v="976.2672"/>
        <n v="23.2047"/>
        <n v="183.843"/>
        <n v="167.463"/>
        <n v="1307.2692"/>
        <n v="-15.8184"/>
        <n v="-55.8324"/>
        <n v="550.3808"/>
        <n v="1.68"/>
        <n v="450.4596"/>
        <n v="8798.1831"/>
        <n v="-5.385"/>
        <n v="3031.9724"/>
        <n v="138.018"/>
        <n v="38.874"/>
        <n v="-45.528"/>
        <n v="567.59"/>
        <n v="-14.225"/>
        <n v="-601.804"/>
        <n v="38.406"/>
        <n v="53.1144"/>
        <n v="8.742"/>
        <n v="636.522"/>
        <n v="4554.4347"/>
        <n v="618.19308"/>
        <n v="-15.1844"/>
        <n v="-61.194"/>
        <n v="18.174"/>
        <n v="-49.53"/>
        <n v="-407.85"/>
        <n v="-191.2576"/>
        <n v="196.52328"/>
        <n v="-343.868"/>
        <n v="-3971.0628"/>
        <n v="-18.4782"/>
        <n v="-381.8412"/>
        <n v="12.5504"/>
        <n v="45.3324"/>
        <n v="33.66"/>
        <n v="15.678"/>
        <n v="52.776"/>
        <n v="-162.8244"/>
        <n v="-6.93082"/>
        <n v="-118.54"/>
        <n v="2963.48"/>
        <n v="398.3025"/>
        <n v="709.852"/>
        <n v="80.8092"/>
        <n v="371.272"/>
        <n v="77.0008954"/>
        <n v="27.9686"/>
        <n v="-66.77958"/>
        <n v="-144.9188"/>
        <n v="-5.0716"/>
        <n v="-1.18"/>
        <n v="-203.098"/>
        <n v="-48.57"/>
        <n v="-47.28"/>
        <n v="722.241"/>
        <n v="-161.0"/>
        <n v="848.3646"/>
        <n v="-88.8408"/>
        <n v="1208.9904"/>
        <n v="9.9912"/>
        <n v="126.225"/>
        <n v="187.7628"/>
        <n v="295.9065"/>
        <n v="-2111.36"/>
        <n v="-9.13"/>
        <n v="357.428"/>
        <n v="40.3512"/>
        <n v="27.6345"/>
        <n v="751.58"/>
        <n v="-663.5142"/>
        <n v="-157.56"/>
        <n v="-87.99804"/>
        <n v="-35.2904"/>
        <n v="-74.8836"/>
        <n v="-98.056"/>
        <n v="-425.2084"/>
        <n v="631.33"/>
        <n v="-22.176"/>
        <n v="-214.104"/>
        <n v="-26.936"/>
        <n v="-324.73"/>
        <n v="1500.12"/>
        <n v="-313.0218"/>
        <n v="-192.5532"/>
        <n v="-464.282"/>
        <n v="156.7434"/>
        <n v="110.118"/>
        <n v="-42.588"/>
        <n v="-222.95"/>
        <n v="7.6245"/>
        <n v="-1676.612"/>
        <n v="45.1278"/>
        <n v="-52.864"/>
        <n v="45.378"/>
        <n v="4949.916"/>
        <n v="1055.604"/>
        <n v="359.83"/>
        <n v="-69.874"/>
        <n v="-135.74"/>
        <n v="-14.52"/>
        <n v="171.2649"/>
        <n v="138.222"/>
        <n v="711.2448"/>
        <n v="-1084.846963"/>
        <n v="-156.772"/>
        <n v="-37.6"/>
        <n v="1389.5772"/>
        <n v="-222.816"/>
        <n v="-133.71"/>
        <n v="2653.7814"/>
        <n v="10.32"/>
        <n v="997.38144"/>
        <n v="-36.0308"/>
        <n v="-28.954"/>
        <n v="-85.022"/>
        <n v="99.198"/>
        <n v="136.0314"/>
        <n v="-100.072"/>
        <n v="-12.0267"/>
        <n v="122.508"/>
        <n v="2.97"/>
        <n v="385.3029"/>
        <n v="187.2"/>
        <n v="779.4723"/>
        <n v="27.726"/>
        <n v="244.464"/>
        <n v="-473.578"/>
        <n v="-96.05"/>
        <n v="-270.85"/>
        <n v="800.2551"/>
        <n v="-50.4"/>
        <n v="-348.754"/>
        <n v="-550.43"/>
        <n v="-52.12"/>
        <n v="-27.005"/>
        <n v="74.6385"/>
        <n v="-122.235"/>
        <n v="427.0065"/>
        <n v="-190.49"/>
        <n v="-8.77"/>
        <n v="-7.685"/>
        <n v="-82.5592"/>
        <n v="18.1475"/>
        <n v="2.806"/>
        <n v="-132.426"/>
        <n v="-411.236"/>
        <n v="-48.972"/>
        <n v="62.298"/>
        <n v="-119.32"/>
        <n v="756.6747"/>
        <n v="-222.343"/>
        <n v="-1537.1356"/>
        <n v="52.6976"/>
        <n v="-78.19416"/>
        <n v="465.4395"/>
        <n v="-89.27"/>
        <n v="385.37"/>
        <n v="147.0"/>
        <n v="-1045.016"/>
        <n v="167.16"/>
        <n v="-344.82"/>
        <n v="-61.5276"/>
        <n v="-41.9727"/>
        <n v="-1.56"/>
        <n v="-100.24"/>
        <n v="-262.62"/>
        <n v="1019.7096"/>
        <n v="19.04"/>
        <n v="-1069.72"/>
        <n v="1408.1865"/>
        <n v="2000.11"/>
        <n v="-45.64"/>
        <n v="204.49"/>
        <n v="-1455.9972"/>
        <n v="-22.56"/>
        <n v="-1191.526"/>
        <n v="-45.01"/>
        <n v="39.21"/>
        <n v="100.38"/>
        <n v="79.4232"/>
        <n v="-15.0904"/>
        <n v="-60.564"/>
        <n v="-1473.906"/>
        <n v="-343.126"/>
        <n v="66.36"/>
        <n v="-162.918"/>
        <n v="859.7178"/>
        <n v="-23.072"/>
        <n v="650.3"/>
        <n v="-154.307"/>
        <n v="269.94"/>
        <n v="63.0591"/>
        <n v="139.5801"/>
        <n v="109.67"/>
        <n v="395.308"/>
        <n v="104.9145"/>
        <n v="24.59"/>
        <n v="-458.744"/>
        <n v="-9.177"/>
        <n v="-121.75"/>
        <n v="24.35"/>
        <n v="-34.7645"/>
        <n v="-7.3416"/>
        <n v="35.29"/>
        <n v="-100.17"/>
        <n v="-3.948"/>
        <n v="1633.986"/>
        <n v="-2002.6314"/>
        <n v="-126.208"/>
        <n v="-5.54"/>
        <n v="-68.432"/>
        <n v="733.2822"/>
        <n v="-905.9904"/>
        <n v="-21.63242"/>
        <n v="-35.04"/>
        <n v="5.98"/>
        <n v="149.53"/>
        <n v="608.262"/>
        <n v="-570.1696"/>
        <n v="1.278"/>
        <n v="424.29"/>
        <n v="-3.71956"/>
        <n v="101.972"/>
        <n v="-16.6348"/>
        <n v="765.75"/>
        <n v="-335.041"/>
        <n v="35.2797"/>
        <n v="-188.034"/>
        <n v="322.122"/>
        <n v="366.54"/>
        <n v="-439.908"/>
        <n v="1087.716"/>
        <n v="9.204"/>
        <n v="257.0832"/>
        <n v="0.7854"/>
        <n v="88.56"/>
        <n v="12.726"/>
        <n v="160.8066"/>
        <n v="-1596.7458"/>
        <n v="1388.3559"/>
        <n v="109.836"/>
        <n v="-93.85"/>
        <n v="82.7034"/>
        <n v="0.37"/>
        <n v="1947.67"/>
        <n v="128.03"/>
        <n v="31.752"/>
        <n v="117.208"/>
        <n v="1240.25"/>
        <n v="-533.232"/>
        <n v="-61.59"/>
        <n v="-46.25"/>
        <n v="-32.0268"/>
        <n v="-45.816"/>
        <n v="30.63"/>
        <n v="-6.835"/>
        <n v="7024.2069"/>
        <n v="-137.494"/>
        <n v="308.67"/>
        <n v="-223.944"/>
        <n v="36.495"/>
        <n v="255.7692"/>
        <n v="1656.6555"/>
        <n v="2639.01"/>
        <n v="395.76"/>
        <n v="-39.396"/>
        <n v="-89.5"/>
        <n v="28.4"/>
        <n v="103.2723"/>
        <n v="215.718"/>
        <n v="106.9848"/>
        <n v="3.54"/>
        <n v="40.284"/>
        <n v="90.024"/>
        <n v="2.232"/>
        <n v="840.051"/>
        <n v="61.47"/>
        <n v="18.27"/>
        <n v="-513.79042"/>
        <n v="23.87"/>
        <n v="35.805"/>
        <n v="265.9605"/>
        <n v="-20.3205"/>
        <n v="-88.04"/>
        <n v="180.2349"/>
        <n v="29.5251"/>
        <n v="1261.4718"/>
        <n v="-59.96376"/>
        <n v="89.4148"/>
        <n v="27.0273"/>
        <n v="-150.2604"/>
        <n v="4899.1288"/>
        <n v="44.712"/>
        <n v="-22.626"/>
        <n v="4260.112"/>
        <n v="-25.14"/>
        <n v="309.7116"/>
        <n v="-128.856"/>
        <n v="-36.946"/>
        <n v="-274.498"/>
        <n v="0.588"/>
        <n v="-251.4039"/>
        <n v="-2.345"/>
        <n v="67.6062"/>
        <n v="-46.5244"/>
        <n v="200.0172"/>
        <n v="-39.606"/>
        <n v="311.73"/>
        <n v="-50.75"/>
        <n v="2225.07612"/>
        <n v="-338.180832"/>
        <n v="-136.252"/>
        <n v="-25.76"/>
        <n v="-45.21"/>
        <n v="-286.245"/>
        <n v="16.12"/>
        <n v="-815.9008"/>
        <n v="15.808"/>
        <n v="29.17"/>
        <n v="-48.97"/>
        <n v="84.05"/>
        <n v="17.8365"/>
        <n v="-20.2228"/>
        <n v="381.618"/>
        <n v="-177.058"/>
        <n v="164.082"/>
        <n v="-54.63"/>
        <n v="690.1794"/>
        <n v="1507.6431"/>
        <n v="801.7468"/>
        <n v="-139.18256"/>
        <n v="881.4681"/>
        <n v="3.84"/>
        <n v="-21.03"/>
        <n v="117.5208"/>
        <n v="-30.808"/>
        <n v="524.3172"/>
        <n v="21.78"/>
        <n v="-98.35"/>
        <n v="270.7905"/>
        <n v="223.416"/>
        <n v="-93.9274"/>
        <n v="-321.51"/>
        <n v="246.2748"/>
        <n v="93.9504"/>
        <n v="29.98"/>
        <n v="-121.2"/>
        <n v="10.7824"/>
        <n v="2008.71"/>
        <n v="-80.53"/>
        <n v="-48.958"/>
        <n v="-32.816"/>
        <n v="-15.61"/>
        <n v="-1748.012"/>
        <n v="-180.152"/>
        <n v="8.388"/>
        <n v="9.9399"/>
        <n v="-66.171"/>
        <n v="51.2187"/>
        <n v="380.468"/>
        <n v="-89.418"/>
        <n v="9.252"/>
        <n v="-1197.042"/>
        <n v="-103.224"/>
        <n v="-84.6288"/>
        <n v="2755.6422"/>
        <n v="-256.018"/>
        <n v="-41.77"/>
        <n v="-1014.11"/>
        <n v="17.4294"/>
        <n v="-178.8696"/>
        <n v="-74.64"/>
        <n v="65.41"/>
        <n v="-25.634"/>
        <n v="-37.562"/>
        <n v="-449.694"/>
        <n v="-66.248"/>
        <n v="501.69"/>
        <n v="566.6073"/>
        <n v="-57.56"/>
        <n v="164.0613"/>
        <n v="218.2332"/>
        <n v="1049.03"/>
        <n v="-102.93"/>
        <n v="664.518"/>
        <n v="105.7"/>
        <n v="-21.06"/>
        <n v="-5.08"/>
        <n v="1289.382"/>
        <n v="-191.548"/>
        <n v="-29.003"/>
        <n v="2860.9332"/>
        <n v="2692.4421"/>
        <n v="2.0672"/>
        <n v="111.0525"/>
        <n v="-1963.752"/>
        <n v="-60.704"/>
        <n v="-37.789"/>
        <n v="7576.11"/>
        <n v="-43.26"/>
        <n v="-44.436"/>
        <n v="4.85"/>
        <n v="3.5949"/>
        <n v="15.8148"/>
        <n v="-69.91"/>
        <n v="1630.5252"/>
        <n v="-457.16"/>
        <n v="266.7609"/>
        <n v="-159.3028"/>
        <n v="29.8839"/>
        <n v="52.764"/>
        <n v="2699.9838"/>
        <n v="-170.98"/>
        <n v="-95.6186"/>
        <n v="-2.376"/>
        <n v="-18.3216"/>
        <n v="-82.64"/>
        <n v="31.59"/>
        <n v="165.6345"/>
        <n v="19.308"/>
        <n v="0.33"/>
        <n v="-35.26"/>
        <n v="322.2507"/>
        <n v="-221.5"/>
        <n v="206.352"/>
        <n v="439.7853"/>
        <n v="-149.4573"/>
        <n v="21.096"/>
        <n v="1166.628"/>
        <n v="-40.6042"/>
        <n v="-294.084"/>
        <n v="55.5552"/>
        <n v="-535.332"/>
        <n v="-208.7204"/>
        <n v="38.886"/>
        <n v="719.3526"/>
        <n v="-12.87678"/>
        <n v="618.1308"/>
        <n v="-14140.7016"/>
        <n v="-8.876"/>
        <n v="14.754"/>
        <n v="669.612"/>
        <n v="213.0"/>
        <n v="-8.3881"/>
        <n v="4.90176"/>
        <n v="76.3899"/>
        <n v="-36.77"/>
        <n v="87.03"/>
        <n v="-582.648"/>
        <n v="3602.1312"/>
        <n v="-66.585"/>
        <n v="441.594"/>
        <n v="394.17"/>
        <n v="13.4481"/>
        <n v="4033.6089"/>
        <n v="141.7824"/>
        <n v="74.1819"/>
        <n v="82.31"/>
        <n v="-2.352"/>
        <n v="1059.288"/>
        <n v="-246.2761"/>
        <n v="55.1946"/>
        <n v="-307.2965"/>
        <n v="-16.06374"/>
        <n v="-160.3847"/>
        <n v="732.2698"/>
        <n v="270.8743"/>
        <n v="333.7605"/>
        <n v="-120.59"/>
        <n v="-12.078"/>
        <n v="1231.6569"/>
        <n v="219.5442"/>
        <n v="-185.17"/>
        <n v="31.1328"/>
        <n v="-231.05"/>
        <n v="-165.5949204"/>
        <n v="-21.684"/>
        <n v="4861.0638"/>
        <n v="-83.75"/>
        <n v="565.18"/>
        <n v="-38.72"/>
        <n v="65.07702"/>
        <n v="10.9592"/>
        <n v="-32.6664"/>
        <n v="-13.1352"/>
        <n v="22.3077"/>
        <n v="443.0214"/>
        <n v="-1220.9145"/>
        <n v="-27.1492"/>
        <n v="-106.3424"/>
        <n v="44.9768"/>
        <n v="689.328"/>
        <n v="-33.586"/>
        <n v="69.7672"/>
        <n v="-52.8228"/>
        <n v="7.31"/>
        <n v="642.9903"/>
        <n v="12.71"/>
        <n v="28.288"/>
        <n v="112.1181"/>
        <n v="565.386"/>
        <n v="-230.9528"/>
        <n v="-61.62804"/>
        <n v="70.6767"/>
        <n v="95.0544"/>
        <n v="224.9607"/>
        <n v="-89.572"/>
        <n v="33.3477"/>
        <n v="-34.592"/>
        <n v="-24.63"/>
        <n v="-536.242"/>
        <n v="-125.86"/>
        <n v="36.1641"/>
        <n v="17.1028"/>
        <n v="1269.38196"/>
        <n v="137.68794"/>
        <n v="882.4824"/>
        <n v="6.384"/>
        <n v="5.2955"/>
        <n v="170.7957"/>
        <n v="16.092"/>
        <n v="274.0788"/>
        <n v="-3.782"/>
        <n v="10.7985"/>
        <n v="15.246"/>
        <n v="-103.624"/>
        <n v="-57.824"/>
        <n v="18.218"/>
        <n v="25.058"/>
        <n v="11.82"/>
        <n v="28.152"/>
        <n v="-237.544"/>
        <n v="1037.1045"/>
        <n v="-94.59"/>
        <n v="-293.74"/>
        <n v="1039.7541"/>
        <n v="-49.1868"/>
        <n v="-152.7448"/>
        <n v="41.3"/>
        <n v="47.61"/>
        <n v="-23.5"/>
        <n v="1282.496"/>
        <n v="17.2"/>
        <n v="1184.12"/>
        <n v="1474.8704"/>
        <n v="19.78"/>
        <n v="929.7957"/>
        <n v="-7.25"/>
        <n v="31.2018"/>
        <n v="-75.9004"/>
        <n v="52.1709"/>
        <n v="-159.86"/>
        <n v="165.8898"/>
        <n v="75.01"/>
        <n v="2267.22"/>
        <n v="97.16"/>
        <n v="-20.65"/>
        <n v="67.864"/>
        <n v="-14.075"/>
        <n v="-78.7592"/>
        <n v="1167.38"/>
        <n v="402.066"/>
        <n v="11.95"/>
        <n v="1773.6105"/>
        <n v="4.1822"/>
        <n v="39.1299"/>
        <n v="1660.92"/>
        <n v="638.028"/>
        <n v="138.4968"/>
        <n v="-6.734"/>
        <n v="-25.38"/>
        <n v="-203.27"/>
        <n v="-807.59"/>
        <n v="118.6317"/>
        <n v="23.304"/>
        <n v="150.72"/>
        <n v="19.42"/>
        <n v="3.13"/>
        <n v="1141.07"/>
        <n v="10.01"/>
        <n v="313.812"/>
        <n v="-39.18625"/>
        <n v="-1.89"/>
        <n v="4.29"/>
        <n v="-122.77"/>
        <n v="683.9556"/>
        <n v="-16.64"/>
        <n v="-59.73"/>
        <n v="-633.441237"/>
        <n v="72.984"/>
        <n v="240.1752"/>
        <n v="-11.248"/>
        <n v="9.6117"/>
        <n v="-299.8142"/>
        <n v="13.8"/>
        <n v="4.392"/>
        <n v="-236.25"/>
        <n v="36.02"/>
        <n v="-50.64"/>
        <n v="510.489"/>
        <n v="-20.18226"/>
        <n v="-156.9722"/>
        <n v="384.5043"/>
        <n v="513.084"/>
        <n v="44.52"/>
        <n v="-48.875"/>
        <n v="881.0472"/>
        <n v="-233.840688"/>
        <n v="-139.076"/>
        <n v="-64.664"/>
        <n v="1644.0768"/>
        <n v="-350.4395"/>
        <n v="4.2028"/>
        <n v="-44.068"/>
        <n v="-100.51"/>
        <n v="-17.75"/>
        <n v="1374.948"/>
        <n v="-677.872"/>
        <n v="1623.9495"/>
        <n v="-122.835"/>
        <n v="252.488"/>
        <n v="-88.585"/>
        <n v="-485.68"/>
        <n v="-16.37"/>
        <n v="-94.2586"/>
        <n v="6.3308"/>
        <n v="-66.8236"/>
        <n v="971.622"/>
        <n v="-134.512"/>
        <n v="-4075.933992"/>
        <n v="-18.5588"/>
        <n v="220.3572"/>
        <n v="47.73"/>
        <n v="28.526"/>
        <n v="-87.46"/>
        <n v="28.1826"/>
        <n v="-51.66"/>
        <n v="-193.914"/>
        <n v="57.546"/>
        <n v="-333.4254"/>
        <n v="12.264"/>
        <n v="-283.9914"/>
        <n v="-195.342"/>
        <n v="-89.7092"/>
        <n v="-44.415"/>
        <n v="167.334"/>
        <n v="65.598"/>
        <n v="0.258"/>
        <n v="63.222"/>
        <n v="-29.666"/>
        <n v="-1319.5"/>
        <n v="262.2"/>
        <n v="-119.812"/>
        <n v="-9.108"/>
        <n v="172.5644"/>
        <n v="45.078"/>
        <n v="-110.376"/>
        <n v="1951.3"/>
        <n v="1538.7828"/>
        <n v="32.83"/>
        <n v="51.59"/>
        <n v="969.42"/>
        <n v="553.3317"/>
        <n v="-30.45"/>
        <n v="55.0206"/>
        <n v="-43.65504"/>
        <n v="-577.304"/>
        <n v="-1535.4864"/>
        <n v="-159.32"/>
        <n v="-74.088"/>
        <n v="-137.522"/>
        <n v="-11.816"/>
        <n v="238.9338"/>
        <n v="-105.126"/>
        <n v="95.388"/>
        <n v="261.3858"/>
        <n v="-135.46"/>
        <n v="-31.68825"/>
        <n v="690.7038"/>
        <n v="-13.068"/>
        <n v="-25.104"/>
        <n v="1.9504"/>
        <n v="-340.5311"/>
        <n v="462.921"/>
        <n v="-131.16"/>
        <n v="-11.83"/>
        <n v="-65.58"/>
        <n v="596.808"/>
        <n v="3739.3929"/>
        <n v="470.338"/>
        <n v="401.85"/>
        <n v="710.6724"/>
        <n v="-92.32"/>
        <n v="-1764.29"/>
        <n v="527.8776"/>
        <n v="34.52"/>
        <n v="3576.8841"/>
        <n v="20.38"/>
        <n v="31.11"/>
        <n v="358.2954"/>
        <n v="8.322"/>
        <n v="24.018"/>
        <n v="-269.7555"/>
        <n v="710.8074"/>
        <n v="-2133.278"/>
        <n v="80.0712"/>
        <n v="896.406"/>
        <n v="352.8798"/>
        <n v="-15.92"/>
        <n v="-114.2"/>
        <n v="-25.0"/>
        <n v="255.1482"/>
        <n v="39.4266"/>
        <n v="-722.23"/>
        <n v="30.024"/>
        <n v="0.4266"/>
        <n v="66.216"/>
        <n v="-164.18"/>
        <n v="-79.4"/>
        <n v="23.046"/>
        <n v="-127.3"/>
        <n v="-52.77"/>
        <n v="-781.1342"/>
        <n v="-23.296"/>
        <n v="58.812"/>
        <n v="4.0443"/>
        <n v="-10.3684"/>
        <n v="989.8119"/>
        <n v="2861.01"/>
        <n v="1544.9307"/>
        <n v="125.9982"/>
        <n v="-92.9292"/>
        <n v="-39.809"/>
        <n v="-29.0656"/>
        <n v="-19.2972"/>
        <n v="40.6556"/>
        <n v="137.6757"/>
        <n v="-62.0"/>
        <n v="47.5272"/>
        <n v="379.3965"/>
        <n v="-41.83"/>
        <n v="372.402"/>
        <n v="-116.3455"/>
        <n v="1304.9"/>
        <n v="605.0472"/>
        <n v="107.45462"/>
        <n v="18.41"/>
        <n v="65.63"/>
        <n v="-7.73"/>
        <n v="-47.99525"/>
        <n v="66.22"/>
        <n v="-23.53"/>
        <n v="10.68"/>
        <n v="58.2636"/>
        <n v="-42.1705"/>
        <n v="66.36222"/>
        <n v="-1.904"/>
        <n v="-37.048"/>
        <n v="-56.888"/>
        <n v="-189.714"/>
        <n v="1628.37"/>
        <n v="-4.48"/>
        <n v="3193.284"/>
        <n v="43.6917"/>
        <n v="349.0593"/>
        <n v="1.992"/>
        <n v="-22.01"/>
        <n v="426.46032"/>
        <n v="19.5546"/>
        <n v="152.482"/>
        <n v="67.012"/>
        <n v="374.625"/>
        <n v="-3.2448"/>
        <n v="6384.4389"/>
        <n v="-116.76"/>
        <n v="-160.952"/>
        <n v="-41.87"/>
        <n v="-24.7104"/>
        <n v="349.485"/>
      </sharedItems>
    </cacheField>
    <cacheField name="Quantity ordered new" numFmtId="0">
      <sharedItems containsSemiMixedTypes="0" containsString="0" containsNumber="1" containsInteger="1">
        <n v="4.0"/>
        <n v="12.0"/>
        <n v="22.0"/>
        <n v="16.0"/>
        <n v="7.0"/>
        <n v="10.0"/>
        <n v="6.0"/>
        <n v="17.0"/>
        <n v="18.0"/>
        <n v="70.0"/>
        <n v="58.0"/>
        <n v="71.0"/>
        <n v="1.0"/>
        <n v="13.0"/>
        <n v="2.0"/>
        <n v="8.0"/>
        <n v="20.0"/>
        <n v="3.0"/>
        <n v="43.0"/>
        <n v="32.0"/>
        <n v="49.0"/>
        <n v="11.0"/>
        <n v="19.0"/>
        <n v="9.0"/>
        <n v="23.0"/>
        <n v="37.0"/>
        <n v="146.0"/>
        <n v="31.0"/>
        <n v="65.0"/>
        <n v="5.0"/>
        <n v="29.0"/>
        <n v="47.0"/>
        <n v="46.0"/>
        <n v="14.0"/>
        <n v="21.0"/>
        <n v="116.0"/>
        <n v="77.0"/>
        <n v="39.0"/>
        <n v="27.0"/>
        <n v="33.0"/>
        <n v="24.0"/>
        <n v="15.0"/>
        <n v="54.0"/>
        <n v="45.0"/>
        <n v="41.0"/>
        <n v="35.0"/>
        <n v="28.0"/>
        <n v="36.0"/>
        <n v="25.0"/>
        <n v="63.0"/>
        <n v="56.0"/>
        <n v="38.0"/>
        <n v="52.0"/>
        <n v="34.0"/>
        <n v="30.0"/>
        <n v="40.0"/>
        <n v="79.0"/>
        <n v="59.0"/>
        <n v="42.0"/>
        <n v="88.0"/>
        <n v="44.0"/>
        <n v="26.0"/>
        <n v="62.0"/>
        <n v="90.0"/>
        <n v="61.0"/>
        <n v="81.0"/>
        <n v="85.0"/>
        <n v="83.0"/>
        <n v="48.0"/>
        <n v="76.0"/>
        <n v="74.0"/>
        <n v="68.0"/>
        <n v="53.0"/>
        <n v="167.0"/>
        <n v="67.0"/>
        <n v="75.0"/>
      </sharedItems>
    </cacheField>
    <cacheField name="Sales" numFmtId="0">
      <sharedItems containsSemiMixedTypes="0" containsString="0" containsNumber="1">
        <n v="13.01"/>
        <n v="6362.85"/>
        <n v="211.15"/>
        <n v="1164.45"/>
        <n v="22.23"/>
        <n v="13.99"/>
        <n v="14.26"/>
        <n v="33.47"/>
        <n v="379.53"/>
        <n v="18.8"/>
        <n v="945.99"/>
        <n v="455.77"/>
        <n v="231.79"/>
        <n v="1876.69"/>
        <n v="293.06"/>
        <n v="914.29"/>
        <n v="67.49"/>
        <n v="2.25"/>
        <n v="54.78"/>
        <n v="424.68"/>
        <n v="40.17"/>
        <n v="783.55"/>
        <n v="3838.14"/>
        <n v="58.68"/>
        <n v="53.1"/>
        <n v="647.07"/>
        <n v="627.04"/>
        <n v="3267.55"/>
        <n v="110.19"/>
        <n v="73.55"/>
        <n v="29.57"/>
        <n v="22.85"/>
        <n v="506.39"/>
        <n v="4.0"/>
        <n v="589.8"/>
        <n v="1225.6"/>
        <n v="1239.06"/>
        <n v="4083.19"/>
        <n v="4902.38"/>
        <n v="5718.85"/>
        <n v="1400.53"/>
        <n v="1821.89"/>
        <n v="90.98"/>
        <n v="10728.0"/>
        <n v="3127.69"/>
        <n v="41.82"/>
        <n v="2875.72"/>
        <n v="170.8"/>
        <n v="53.54"/>
        <n v="3363.53"/>
        <n v="132.08"/>
        <n v="45.34"/>
        <n v="216.04"/>
        <n v="6276.34"/>
        <n v="2664.4"/>
        <n v="1526.68"/>
        <n v="1952.56"/>
        <n v="303.59"/>
        <n v="9459.94"/>
        <n v="1233.32"/>
        <n v="47.31"/>
        <n v="2441.27"/>
        <n v="11.13"/>
        <n v="29.5"/>
        <n v="58.33"/>
        <n v="20.42"/>
        <n v="26.07"/>
        <n v="122.23"/>
        <n v="228.46"/>
        <n v="77.61"/>
        <n v="99.94"/>
        <n v="59.85"/>
        <n v="1708.73"/>
        <n v="94.97"/>
        <n v="10.23"/>
        <n v="217.23"/>
        <n v="101.74"/>
        <n v="84.52"/>
        <n v="312.59"/>
        <n v="64.4"/>
        <n v="14.65"/>
        <n v="453.62"/>
        <n v="193.59"/>
        <n v="929.57"/>
        <n v="62.46"/>
        <n v="28.11"/>
        <n v="5.5"/>
        <n v="667.84"/>
        <n v="292.23"/>
        <n v="772.56"/>
        <n v="1050.08"/>
        <n v="33.82"/>
        <n v="715.55"/>
        <n v="45.63"/>
        <n v="1839.91"/>
        <n v="130.62"/>
        <n v="6945.16"/>
        <n v="30.94"/>
        <n v="3.42"/>
        <n v="901.81"/>
        <n v="186.59"/>
        <n v="250.5"/>
        <n v="221.24"/>
        <n v="46.65"/>
        <n v="164.71"/>
        <n v="79.68"/>
        <n v="53.26"/>
        <n v="203.49"/>
        <n v="2356.01"/>
        <n v="224.12"/>
        <n v="140.3"/>
        <n v="28.2"/>
        <n v="71.55"/>
        <n v="3108.98"/>
        <n v="12599.55"/>
        <n v="34.65"/>
        <n v="85.79"/>
        <n v="17.61"/>
        <n v="27.3"/>
        <n v="64.75"/>
        <n v="62.98"/>
        <n v="21.2"/>
        <n v="173.32"/>
        <n v="42.29"/>
        <n v="730.37"/>
        <n v="450.49"/>
        <n v="58.8"/>
        <n v="120.47"/>
        <n v="1599.96"/>
        <n v="197.59"/>
        <n v="33.04"/>
        <n v="27.45"/>
        <n v="4775.11"/>
        <n v="57.41"/>
        <n v="2809.87"/>
        <n v="79.93"/>
        <n v="873.18"/>
        <n v="798.69"/>
        <n v="792.11"/>
        <n v="28.73"/>
        <n v="109.74"/>
        <n v="1543.55"/>
        <n v="1332.82"/>
        <n v="34.64"/>
        <n v="52.47"/>
        <n v="26.38"/>
        <n v="304.34"/>
        <n v="1300.81"/>
        <n v="67.86"/>
        <n v="747.28"/>
        <n v="18.67"/>
        <n v="210.77"/>
        <n v="209.12"/>
        <n v="1287.17"/>
        <n v="46.17"/>
        <n v="899.81"/>
        <n v="68.46"/>
        <n v="885.23"/>
        <n v="836.47"/>
        <n v="189.83"/>
        <n v="61.52"/>
        <n v="8.3"/>
        <n v="416.95"/>
        <n v="18.71"/>
        <n v="40.95"/>
        <n v="1155.73"/>
        <n v="192.3"/>
        <n v="748.1"/>
        <n v="102.54"/>
        <n v="70.16"/>
        <n v="1240.57"/>
        <n v="280.62"/>
        <n v="3206.94"/>
        <n v="43.08"/>
        <n v="66.55"/>
        <n v="103.49"/>
        <n v="192.18"/>
        <n v="89.76"/>
        <n v="28.46"/>
        <n v="1170.21"/>
        <n v="243.32"/>
        <n v="3825.32"/>
        <n v="8.53"/>
        <n v="40.3"/>
        <n v="111.88"/>
        <n v="73.97"/>
        <n v="111.86"/>
        <n v="18.49"/>
        <n v="212.89"/>
        <n v="5555.6"/>
        <n v="55.54"/>
        <n v="1440.34"/>
        <n v="84.76"/>
        <n v="104.84"/>
        <n v="1714.93"/>
        <n v="107.95"/>
        <n v="1967.98"/>
        <n v="394.1"/>
        <n v="266.39"/>
        <n v="51.82"/>
        <n v="9539.6"/>
        <n v="109.86"/>
        <n v="1426.51"/>
        <n v="2331.9"/>
        <n v="27.47"/>
        <n v="460.87"/>
        <n v="394.51"/>
        <n v="38.65"/>
        <n v="279.83"/>
        <n v="126.9"/>
        <n v="22.82"/>
        <n v="188.66"/>
        <n v="1845.23"/>
        <n v="37.16"/>
        <n v="43.65"/>
        <n v="31.44"/>
        <n v="64.59"/>
        <n v="461.94"/>
        <n v="1216.32"/>
        <n v="1989.32"/>
        <n v="72.76"/>
        <n v="400.47"/>
        <n v="1531.31"/>
        <n v="919.09"/>
        <n v="236.46"/>
        <n v="73.82"/>
        <n v="243.11"/>
        <n v="952.26"/>
        <n v="355.92"/>
        <n v="101.71"/>
        <n v="1766.68"/>
        <n v="29.02"/>
        <n v="159.51"/>
        <n v="1838.85"/>
        <n v="35.48"/>
        <n v="434.31"/>
        <n v="19.86"/>
        <n v="23.26"/>
        <n v="51.83"/>
        <n v="32.4"/>
        <n v="492.9"/>
        <n v="1081.54"/>
        <n v="1132.84"/>
        <n v="143.63"/>
        <n v="73.04"/>
        <n v="33.35"/>
        <n v="60.24"/>
        <n v="718.03"/>
        <n v="179.51"/>
        <n v="73.18"/>
        <n v="8.82"/>
        <n v="5976.09"/>
        <n v="8.77"/>
        <n v="20.87"/>
        <n v="25.7"/>
        <n v="229.57"/>
        <n v="66.7"/>
        <n v="217.0"/>
        <n v="31670.6"/>
        <n v="239.82"/>
        <n v="66.71"/>
        <n v="87.16"/>
        <n v="101.26"/>
        <n v="17.4"/>
        <n v="52.93"/>
        <n v="8637.44"/>
        <n v="59.95"/>
        <n v="5062.49"/>
        <n v="646.97"/>
        <n v="946.29"/>
        <n v="123.0"/>
        <n v="554.08"/>
        <n v="152.54"/>
        <n v="89.79"/>
        <n v="199.76"/>
        <n v="480.37"/>
        <n v="5.76"/>
        <n v="3112.13"/>
        <n v="2589.01"/>
        <n v="1893.93"/>
        <n v="211.13"/>
        <n v="25.39"/>
        <n v="87.27"/>
        <n v="403.25"/>
        <n v="414.49"/>
        <n v="469.69"/>
        <n v="8585.67"/>
        <n v="57.37"/>
        <n v="66.32"/>
        <n v="18.75"/>
        <n v="188.51"/>
        <n v="6720.88"/>
        <n v="102.21"/>
        <n v="31.18"/>
        <n v="267.53"/>
        <n v="43046.2"/>
        <n v="330.21"/>
        <n v="6831.37"/>
        <n v="10331.09"/>
        <n v="83.86"/>
        <n v="1707.84"/>
        <n v="66.88"/>
        <n v="274.91"/>
        <n v="1128.74"/>
        <n v="805.99"/>
        <n v="1066.54"/>
        <n v="65.74"/>
        <n v="5.84"/>
        <n v="405.57"/>
        <n v="32.6"/>
        <n v="515.88"/>
        <n v="25.06"/>
        <n v="578.24"/>
        <n v="116.93"/>
        <n v="170.45"/>
        <n v="285.87"/>
        <n v="20.37"/>
        <n v="17.44"/>
        <n v="702.68"/>
        <n v="67.24"/>
        <n v="24.27"/>
        <n v="38.53"/>
        <n v="4910.72"/>
        <n v="116.8"/>
        <n v="32.39"/>
        <n v="227.79"/>
        <n v="5679.59"/>
        <n v="102.32"/>
        <n v="1494.63"/>
        <n v="46.23"/>
        <n v="279.28"/>
        <n v="70.06"/>
        <n v="81.82"/>
        <n v="13.16"/>
        <n v="205.98"/>
        <n v="31.46"/>
        <n v="948.97"/>
        <n v="136.99"/>
        <n v="99.36"/>
        <n v="9580.0"/>
        <n v="28.32"/>
        <n v="2309.49"/>
        <n v="1232.01"/>
        <n v="506.38"/>
        <n v="1042.72"/>
        <n v="1769.91"/>
        <n v="6686.34"/>
        <n v="4620.05"/>
        <n v="1912.98"/>
        <n v="4170.87"/>
        <n v="818.81"/>
        <n v="34.11"/>
        <n v="154.71"/>
        <n v="192.33"/>
        <n v="6901.25"/>
        <n v="148.94"/>
        <n v="200.68"/>
        <n v="29.92"/>
        <n v="19.73"/>
        <n v="615.54"/>
        <n v="261.34"/>
        <n v="202.41"/>
        <n v="793.39"/>
        <n v="54.04"/>
        <n v="832.14"/>
        <n v="221.06"/>
        <n v="58.67"/>
        <n v="101.06"/>
        <n v="1429.81"/>
        <n v="34.97"/>
        <n v="308.86"/>
        <n v="485.01"/>
        <n v="81.14"/>
        <n v="10.11"/>
        <n v="6621.17"/>
        <n v="253.78"/>
        <n v="69.96"/>
        <n v="2716.09"/>
        <n v="21.34"/>
        <n v="17.42"/>
        <n v="49.81"/>
        <n v="3722.41"/>
        <n v="95.1"/>
        <n v="734.74"/>
        <n v="1882.87"/>
        <n v="8834.58"/>
        <n v="78.54"/>
        <n v="605.1"/>
        <n v="355.84"/>
        <n v="1346.32"/>
        <n v="292.18"/>
        <n v="322.03"/>
        <n v="2470.84"/>
        <n v="5250.66"/>
        <n v="1423.35"/>
        <n v="1154.12"/>
        <n v="32.5"/>
        <n v="193.95"/>
        <n v="158.8"/>
        <n v="274.26"/>
        <n v="83.16"/>
        <n v="261.93"/>
        <n v="210.1"/>
        <n v="6499.87"/>
        <n v="351.56"/>
        <n v="87.89"/>
        <n v="6.5"/>
        <n v="68.56"/>
        <n v="20.79"/>
        <n v="67.91"/>
        <n v="40.37"/>
        <n v="122.25"/>
        <n v="206.09"/>
        <n v="66.9"/>
        <n v="43.13"/>
        <n v="11.21"/>
        <n v="100.38"/>
        <n v="1178.32"/>
        <n v="2016.32"/>
        <n v="612.25"/>
        <n v="313.63"/>
        <n v="397.17"/>
        <n v="63.48"/>
        <n v="47.64"/>
        <n v="1545.58"/>
        <n v="2104.99"/>
        <n v="353.1"/>
        <n v="257.52"/>
        <n v="411.64"/>
        <n v="17.59"/>
        <n v="141.54"/>
        <n v="905.4"/>
        <n v="243.86"/>
        <n v="39.97"/>
        <n v="92.96"/>
        <n v="1362.2"/>
        <n v="336.64"/>
        <n v="429.33"/>
        <n v="44.66"/>
        <n v="1619.95"/>
        <n v="56.44"/>
        <n v="56.73"/>
        <n v="64.41"/>
        <n v="344.57"/>
        <n v="279.01"/>
        <n v="614.99"/>
        <n v="76.23"/>
        <n v="99.92"/>
        <n v="79.4"/>
        <n v="15.49"/>
        <n v="18.59"/>
        <n v="834.08"/>
        <n v="50.88"/>
        <n v="958.46"/>
        <n v="368.84"/>
        <n v="30.86"/>
        <n v="568.25"/>
        <n v="126.66"/>
        <n v="93.82"/>
        <n v="8332.91"/>
        <n v="5.9"/>
        <n v="80.23"/>
        <n v="2044.9"/>
        <n v="53.3"/>
        <n v="21.93"/>
        <n v="89.91"/>
        <n v="138.51"/>
        <n v="41.96"/>
        <n v="300.63"/>
        <n v="240.46"/>
        <n v="74.08"/>
        <n v="5.28"/>
        <n v="50.83"/>
        <n v="39.26"/>
        <n v="606.51"/>
        <n v="64.89"/>
        <n v="267.2"/>
        <n v="86.79"/>
        <n v="292.37"/>
        <n v="682.79"/>
        <n v="125.77"/>
        <n v="3918.98"/>
        <n v="31.24"/>
        <n v="74.77"/>
        <n v="127.81"/>
        <n v="78.59"/>
        <n v="497.11"/>
        <n v="27.02"/>
        <n v="27.67"/>
        <n v="1033.56"/>
        <n v="19.97"/>
        <n v="660.03"/>
        <n v="199.12"/>
        <n v="63.14"/>
        <n v="44.85"/>
        <n v="49.78"/>
        <n v="16.62"/>
        <n v="517.68"/>
        <n v="573.31"/>
        <n v="140.23"/>
        <n v="594.44"/>
        <n v="228.5"/>
        <n v="191.1"/>
        <n v="28.05"/>
        <n v="151.77"/>
        <n v="57.13"/>
        <n v="116.92"/>
        <n v="151.6"/>
        <n v="31.73"/>
        <n v="85.26"/>
        <n v="16.6"/>
        <n v="2285.41"/>
        <n v="513.52"/>
        <n v="346.52"/>
        <n v="499.31"/>
        <n v="73.1"/>
        <n v="2115.06"/>
        <n v="47.95"/>
        <n v="134.38"/>
        <n v="76.77"/>
        <n v="782.0"/>
        <n v="15.73"/>
        <n v="1719.07"/>
        <n v="8.41"/>
        <n v="104.95"/>
        <n v="166.59"/>
        <n v="396.19"/>
        <n v="98.7"/>
        <n v="1782.44"/>
        <n v="72.11"/>
        <n v="124.81"/>
        <n v="881.32"/>
        <n v="41.6"/>
        <n v="1497.22"/>
        <n v="244.81"/>
        <n v="4.55"/>
        <n v="27.63"/>
        <n v="31.21"/>
        <n v="1214.03"/>
        <n v="3.51"/>
        <n v="120.12"/>
        <n v="7.01"/>
        <n v="1452.18"/>
        <n v="619.38"/>
        <n v="18.69"/>
        <n v="8.8"/>
        <n v="477.2"/>
        <n v="2848.38"/>
        <n v="38.58"/>
        <n v="810.47"/>
        <n v="72.83"/>
        <n v="63.66"/>
        <n v="127.22"/>
        <n v="432.44"/>
        <n v="12.18"/>
        <n v="950.43"/>
        <n v="25.37"/>
        <n v="6963.67"/>
        <n v="160.17"/>
        <n v="7.47"/>
        <n v="370.81"/>
        <n v="119.99"/>
        <n v="650.7"/>
        <n v="11.41"/>
        <n v="680.39"/>
        <n v="75.52"/>
        <n v="2354.54"/>
        <n v="79.06"/>
        <n v="65.14"/>
        <n v="640.71"/>
        <n v="659.6"/>
        <n v="1137.6"/>
        <n v="151.55"/>
        <n v="57.03"/>
        <n v="347.23"/>
        <n v="478.23"/>
        <n v="1670.33"/>
        <n v="100.59"/>
        <n v="598.38"/>
        <n v="39.36"/>
        <n v="322.77"/>
        <n v="65.09"/>
        <n v="98.96"/>
        <n v="13546.94"/>
        <n v="6401.65"/>
        <n v="617.4"/>
        <n v="157.78"/>
        <n v="26.31"/>
        <n v="209.78"/>
        <n v="17.83"/>
        <n v="2527.79"/>
        <n v="121.87"/>
        <n v="659.42"/>
        <n v="403.53"/>
        <n v="55.17"/>
        <n v="377.44"/>
        <n v="286.4"/>
        <n v="664.34"/>
        <n v="473.53"/>
        <n v="220.92"/>
        <n v="196.41"/>
        <n v="54.08"/>
        <n v="47.18"/>
        <n v="30.87"/>
        <n v="309.05"/>
        <n v="299.3"/>
        <n v="45.24"/>
        <n v="51.02"/>
        <n v="2291.39"/>
        <n v="9492.92"/>
        <n v="318.47"/>
        <n v="586.96"/>
        <n v="11272.77"/>
        <n v="144.33"/>
        <n v="270.55"/>
        <n v="79.62"/>
        <n v="479.79"/>
        <n v="108.99"/>
        <n v="3527.82"/>
        <n v="4698.21"/>
        <n v="258.93"/>
        <n v="277.6"/>
        <n v="168.04"/>
        <n v="703.46"/>
        <n v="103.61"/>
        <n v="3144.56"/>
        <n v="2653.02"/>
        <n v="66.81"/>
        <n v="90.52"/>
        <n v="55.97"/>
        <n v="311.66"/>
        <n v="9862.51"/>
        <n v="177.41"/>
        <n v="406.91"/>
        <n v="1332.09"/>
        <n v="105.5"/>
        <n v="101.73"/>
        <n v="37.7"/>
        <n v="75.81"/>
        <n v="2630.0"/>
        <n v="333.02"/>
        <n v="27.76"/>
        <n v="3855.28"/>
        <n v="192.49"/>
        <n v="2560.55"/>
        <n v="227.67"/>
        <n v="8.83"/>
        <n v="34.41"/>
        <n v="157.27"/>
        <n v="1013.84"/>
        <n v="110.75"/>
        <n v="181.46"/>
        <n v="1076.3"/>
        <n v="21.46"/>
        <n v="3506.78"/>
        <n v="267.69"/>
        <n v="2307.26"/>
        <n v="39.15"/>
        <n v="266.95"/>
        <n v="20552.55"/>
        <n v="87.8"/>
        <n v="3741.39"/>
        <n v="149.32"/>
        <n v="177.01"/>
        <n v="35.16"/>
        <n v="88.84"/>
        <n v="696.96"/>
        <n v="149.41"/>
        <n v="4556.63"/>
        <n v="2948.61"/>
        <n v="517.85"/>
        <n v="2373.32"/>
        <n v="325.73"/>
        <n v="127.94"/>
        <n v="1350.94"/>
        <n v="75.17"/>
        <n v="1125.76"/>
        <n v="746.03"/>
        <n v="593.33"/>
        <n v="13.05"/>
        <n v="58.95"/>
        <n v="3672.89"/>
        <n v="374.81"/>
        <n v="43.27"/>
        <n v="11.74"/>
        <n v="5258.94"/>
        <n v="66.74"/>
        <n v="1282.67"/>
        <n v="208.83"/>
        <n v="228.3"/>
        <n v="129.53"/>
        <n v="55.68"/>
        <n v="568.24"/>
        <n v="162.91"/>
        <n v="97.65"/>
        <n v="1018.61"/>
        <n v="1145.6"/>
        <n v="24.52"/>
        <n v="5775.81"/>
        <n v="1878.24"/>
        <n v="1634.67"/>
        <n v="9280.72"/>
        <n v="1348.83"/>
        <n v="564.98"/>
        <n v="129.48"/>
        <n v="8216.28"/>
        <n v="152.11"/>
        <n v="35.97"/>
        <n v="85.64"/>
        <n v="2508.15"/>
        <n v="225.62"/>
        <n v="610.65"/>
        <n v="699.24"/>
        <n v="2346.03"/>
        <n v="33.77"/>
        <n v="172.79"/>
        <n v="19.66"/>
        <n v="604.35"/>
        <n v="3.13"/>
        <n v="378.23"/>
        <n v="7.15"/>
        <n v="29.85"/>
        <n v="366.44"/>
        <n v="69.75"/>
        <n v="852.53"/>
        <n v="219.66"/>
        <n v="81.9"/>
        <n v="2343.34"/>
        <n v="327.61"/>
        <n v="1774.5"/>
        <n v="1054.69"/>
        <n v="6654.39"/>
        <n v="4429.69"/>
        <n v="878.34"/>
        <n v="676.57"/>
        <n v="459.55"/>
        <n v="536.9"/>
        <n v="8.74"/>
        <n v="182.33"/>
        <n v="131.26"/>
        <n v="240.6"/>
        <n v="236.88"/>
        <n v="2710.47"/>
        <n v="8354.73"/>
        <n v="48.3"/>
        <n v="58.81"/>
        <n v="47.38"/>
        <n v="637.76"/>
        <n v="2156.06"/>
        <n v="761.16"/>
        <n v="682.68"/>
        <n v="73.44"/>
        <n v="2997.07"/>
        <n v="282.85"/>
        <n v="20.03"/>
        <n v="84.56"/>
        <n v="70.71"/>
        <n v="51.86"/>
        <n v="56.24"/>
        <n v="627.78"/>
        <n v="283.44"/>
        <n v="10.04"/>
        <n v="981.65"/>
        <n v="1748.69"/>
        <n v="119.29"/>
        <n v="3.08"/>
        <n v="69.46"/>
        <n v="1145.72"/>
        <n v="26.37"/>
        <n v="53.44"/>
        <n v="57.34"/>
        <n v="79.02"/>
        <n v="25.45"/>
        <n v="110.72"/>
        <n v="46.94"/>
        <n v="26.18"/>
        <n v="28.66"/>
        <n v="123.18"/>
        <n v="1533.59"/>
        <n v="2.77"/>
        <n v="31.55"/>
        <n v="42.58"/>
        <n v="145.36"/>
        <n v="3616.52"/>
        <n v="7.96"/>
        <n v="389.59"/>
        <n v="447.89"/>
        <n v="1420.84"/>
        <n v="111.97"/>
        <n v="355.21"/>
        <n v="536.23"/>
        <n v="38.81"/>
        <n v="2144.92"/>
        <n v="484.56"/>
        <n v="471.21"/>
        <n v="182.61"/>
        <n v="36.58"/>
        <n v="2376.12"/>
        <n v="1020.08"/>
        <n v="65.2"/>
        <n v="22.59"/>
        <n v="121.36"/>
        <n v="2013.67"/>
        <n v="1824.33"/>
        <n v="107.65"/>
        <n v="165.21"/>
        <n v="25.15"/>
        <n v="4285.56"/>
        <n v="631.37"/>
        <n v="267.83"/>
        <n v="2767.95"/>
        <n v="123.03"/>
        <n v="431.84"/>
        <n v="2366.51"/>
        <n v="291.64"/>
        <n v="252.36"/>
        <n v="575.07"/>
        <n v="1781.66"/>
        <n v="940.64"/>
        <n v="439.27"/>
        <n v="4410.19"/>
        <n v="552.89"/>
        <n v="621.56"/>
        <n v="88.83"/>
        <n v="307.65"/>
        <n v="76.91"/>
        <n v="151.34"/>
        <n v="290.24"/>
        <n v="971.4"/>
        <n v="193.51"/>
        <n v="157.81"/>
        <n v="19.44"/>
        <n v="4636.63"/>
        <n v="739.07"/>
        <n v="157.64"/>
        <n v="42.16"/>
        <n v="14.08"/>
        <n v="256.73"/>
        <n v="58.83"/>
        <n v="1557.66"/>
        <n v="129.43"/>
        <n v="61.39"/>
        <n v="2435.52"/>
        <n v="464.86"/>
        <n v="288.67"/>
        <n v="1030.51"/>
        <n v="2026.91"/>
        <n v="115.53"/>
        <n v="162.39"/>
        <n v="1316.03"/>
        <n v="1395.41"/>
        <n v="4920.81"/>
        <n v="28.22"/>
        <n v="74.01"/>
        <n v="48.1"/>
        <n v="11015.82"/>
        <n v="300.67"/>
        <n v="723.54"/>
        <n v="87.53"/>
        <n v="172.22"/>
        <n v="894.88"/>
        <n v="16.67"/>
        <n v="195.16"/>
        <n v="879.62"/>
        <n v="361.19"/>
        <n v="1088.26"/>
        <n v="105.75"/>
        <n v="63.93"/>
        <n v="391.4"/>
        <n v="14.53"/>
        <n v="144.03"/>
        <n v="48.81"/>
        <n v="7360.2"/>
        <n v="89.06"/>
        <n v="134.97"/>
        <n v="19.12"/>
        <n v="186.64"/>
        <n v="3.53"/>
        <n v="706.56"/>
        <n v="13121.07"/>
        <n v="110.93"/>
        <n v="118.35"/>
        <n v="17.31"/>
        <n v="23.56"/>
        <n v="494.49"/>
        <n v="158.13"/>
        <n v="163.01"/>
        <n v="333.04"/>
        <n v="472.44"/>
        <n v="18.73"/>
        <n v="2427.18"/>
        <n v="434.85"/>
        <n v="19.16"/>
        <n v="1959.88"/>
        <n v="710.16"/>
        <n v="48.25"/>
        <n v="243.24"/>
        <n v="38.54"/>
        <n v="1483.16"/>
        <n v="562.93"/>
        <n v="29.18"/>
        <n v="1634.13"/>
        <n v="214.14"/>
        <n v="100.79"/>
        <n v="735.7"/>
        <n v="225.59"/>
        <n v="145.12"/>
        <n v="94.27"/>
        <n v="82.21"/>
        <n v="417.47"/>
        <n v="1104.32"/>
        <n v="149.8"/>
        <n v="6.97"/>
        <n v="367.52"/>
        <n v="1576.35"/>
        <n v="52.16"/>
        <n v="4881.84"/>
        <n v="926.3"/>
        <n v="942.53"/>
        <n v="276.64"/>
        <n v="514.62"/>
        <n v="817.32"/>
        <n v="284.48"/>
        <n v="225.98"/>
        <n v="72.77"/>
        <n v="57.7"/>
        <n v="19.67"/>
        <n v="514.79"/>
        <n v="893.53"/>
        <n v="2053.6"/>
        <n v="37.89"/>
        <n v="343.79"/>
        <n v="188.09"/>
        <n v="129.54"/>
        <n v="49.44"/>
        <n v="14.29"/>
        <n v="45.28"/>
        <n v="13.57"/>
        <n v="55.48"/>
        <n v="5319.35"/>
        <n v="30.44"/>
        <n v="3251.76"/>
        <n v="22.48"/>
        <n v="267.32"/>
        <n v="284.39"/>
        <n v="974.14"/>
        <n v="128.13"/>
        <n v="464.94"/>
        <n v="2188.06"/>
        <n v="320.93"/>
        <n v="261.85"/>
        <n v="1834.61"/>
        <n v="261.56"/>
        <n v="114.81"/>
        <n v="546.21"/>
        <n v="272.86"/>
        <n v="2119.54"/>
        <n v="45737.33"/>
        <n v="438.25"/>
        <n v="561.06"/>
        <n v="11434.33"/>
        <n v="3229.24"/>
        <n v="101.13"/>
        <n v="451.83"/>
        <n v="20.24"/>
        <n v="1486.34"/>
        <n v="406.26"/>
        <n v="5835.41"/>
        <n v="52.1"/>
        <n v="45.87"/>
        <n v="256.77"/>
        <n v="605.82"/>
        <n v="1569.0"/>
        <n v="151.46"/>
        <n v="10.19"/>
        <n v="64.19"/>
        <n v="118.57"/>
        <n v="79.47"/>
        <n v="627.28"/>
        <n v="1160.42"/>
        <n v="103.37"/>
        <n v="40.22"/>
        <n v="52.43"/>
        <n v="818.49"/>
        <n v="410.17"/>
        <n v="269.54"/>
        <n v="106.57"/>
        <n v="38.41"/>
        <n v="131.34"/>
        <n v="251.61"/>
        <n v="287.99"/>
        <n v="46.86"/>
        <n v="658.62"/>
        <n v="21.96"/>
        <n v="24.57"/>
        <n v="1008.53"/>
        <n v="6968.9"/>
        <n v="41.29"/>
        <n v="88.64"/>
        <n v="1300.54"/>
        <n v="38.06"/>
        <n v="1263.35"/>
        <n v="202.38"/>
        <n v="56.38"/>
        <n v="119.13"/>
        <n v="809.51"/>
        <n v="643.64"/>
        <n v="244.31"/>
        <n v="466.58"/>
        <n v="2290.69"/>
        <n v="337.59"/>
        <n v="10.65"/>
        <n v="55.13"/>
        <n v="215.32"/>
        <n v="382.85"/>
        <n v="44.8"/>
        <n v="100.99"/>
        <n v="142.06"/>
        <n v="58.52"/>
        <n v="363.74"/>
        <n v="15.93"/>
        <n v="21.28"/>
        <n v="675.83"/>
        <n v="28.0"/>
        <n v="535.08"/>
        <n v="222.71"/>
        <n v="220.52"/>
        <n v="68.34"/>
        <n v="522.22"/>
        <n v="28.01"/>
        <n v="80.35"/>
        <n v="99.69"/>
        <n v="152.49"/>
        <n v="320.75"/>
        <n v="11.35"/>
        <n v="7029.1"/>
        <n v="1059.38"/>
        <n v="2233.46"/>
        <n v="928.92"/>
        <n v="3845.35"/>
        <n v="3.77"/>
        <n v="343.54"/>
        <n v="3627.08"/>
        <n v="8.34"/>
        <n v="63.32"/>
        <n v="83.72"/>
        <n v="1011.44"/>
        <n v="132.23"/>
        <n v="210.33"/>
        <n v="882.93"/>
        <n v="1757.15"/>
        <n v="1786.04"/>
        <n v="34.76"/>
        <n v="561.65"/>
        <n v="413.73"/>
        <n v="55.6"/>
        <n v="2099.61"/>
        <n v="96.6"/>
        <n v="558.17"/>
        <n v="8.39"/>
        <n v="559.43"/>
        <n v="1216.52"/>
        <n v="1058.36"/>
        <n v="18.31"/>
        <n v="4935.22"/>
        <n v="51.03"/>
        <n v="746.91"/>
        <n v="77.47"/>
        <n v="204.34"/>
        <n v="206.04"/>
        <n v="475.42"/>
        <n v="3598.82"/>
        <n v="41.22"/>
        <n v="875.39"/>
        <n v="8.24"/>
        <n v="641.11"/>
        <n v="2130.04"/>
        <n v="82.8"/>
        <n v="99.02"/>
        <n v="46.4"/>
        <n v="551.51"/>
        <n v="142.79"/>
        <n v="585.08"/>
        <n v="72.75"/>
        <n v="269.33"/>
        <n v="377.0"/>
        <n v="42.99"/>
        <n v="65.69"/>
        <n v="2748.21"/>
        <n v="93.19"/>
        <n v="363.37"/>
        <n v="480.75"/>
        <n v="16.88"/>
        <n v="925.19"/>
        <n v="408.66"/>
        <n v="122.93"/>
        <n v="32.66"/>
        <n v="14.85"/>
        <n v="45.0"/>
        <n v="6569.07"/>
        <n v="88.22"/>
        <n v="40.29"/>
        <n v="151.27"/>
        <n v="10.51"/>
        <n v="74.93"/>
        <n v="1370.99"/>
        <n v="1913.84"/>
        <n v="2692.12"/>
        <n v="762.38"/>
        <n v="36.72"/>
        <n v="305.71"/>
        <n v="277.12"/>
        <n v="100.11"/>
        <n v="31.54"/>
        <n v="4634.69"/>
        <n v="7304.03"/>
        <n v="632.65"/>
        <n v="290.98"/>
        <n v="21.77"/>
        <n v="384.22"/>
        <n v="31.64"/>
        <n v="565.36"/>
        <n v="32.76"/>
        <n v="336.92"/>
        <n v="114.91"/>
        <n v="934.52"/>
        <n v="260.66"/>
        <n v="4249.37"/>
        <n v="6676.61"/>
        <n v="291.4"/>
        <n v="146.5"/>
        <n v="38.98"/>
        <n v="34.16"/>
        <n v="120.34"/>
        <n v="153.61"/>
        <n v="1414.88"/>
        <n v="33.63"/>
        <n v="1063.81"/>
        <n v="242.7"/>
        <n v="3377.06"/>
        <n v="123.93"/>
        <n v="93.96"/>
        <n v="1818.41"/>
        <n v="8.95"/>
        <n v="652.84"/>
        <n v="12750.99"/>
        <n v="20.54"/>
        <n v="7840.04"/>
        <n v="1094.33"/>
        <n v="389.97"/>
        <n v="84.59"/>
        <n v="9666.72"/>
        <n v="134.58"/>
        <n v="33.65"/>
        <n v="66.12"/>
        <n v="3.07"/>
        <n v="255.83"/>
        <n v="421.18"/>
        <n v="1377.46"/>
        <n v="6600.63"/>
        <n v="1811.99"/>
        <n v="799.76"/>
        <n v="609.09"/>
        <n v="2761.94"/>
        <n v="33.95"/>
        <n v="302.34"/>
        <n v="334.44"/>
        <n v="556.61"/>
        <n v="64.48"/>
        <n v="4845.27"/>
        <n v="19.68"/>
        <n v="9798.84"/>
        <n v="154.11"/>
        <n v="242.97"/>
        <n v="200.61"/>
        <n v="237.83"/>
        <n v="53.02"/>
        <n v="248.84"/>
        <n v="7.21"/>
        <n v="253.87"/>
        <n v="5880.46"/>
        <n v="577.25"/>
        <n v="4075.18"/>
        <n v="1798.23"/>
        <n v="727.2"/>
        <n v="6173.42"/>
        <n v="1553.7"/>
        <n v="18.68"/>
        <n v="36.3"/>
        <n v="16.03"/>
        <n v="25.35"/>
        <n v="19.32"/>
        <n v="86.8"/>
        <n v="381.91"/>
        <n v="761.67"/>
        <n v="5014.07"/>
        <n v="186.19"/>
        <n v="1227.94"/>
        <n v="294.97"/>
        <n v="2458.05"/>
        <n v="2465.75"/>
        <n v="650.25"/>
        <n v="272.12"/>
        <n v="428.85"/>
        <n v="342.54"/>
        <n v="27.96"/>
        <n v="1635.38"/>
        <n v="58.48"/>
        <n v="40.05"/>
        <n v="1117.66"/>
        <n v="807.0"/>
        <n v="169.46"/>
        <n v="5768.12"/>
        <n v="55.25"/>
        <n v="551.22"/>
        <n v="83.93"/>
        <n v="193.88"/>
        <n v="990.25"/>
        <n v="14.76"/>
        <n v="808.44"/>
        <n v="67.41"/>
        <n v="55.08"/>
        <n v="1608.11"/>
        <n v="99.75"/>
        <n v="51.41"/>
        <n v="68.72"/>
        <n v="618.96"/>
        <n v="77.54"/>
        <n v="361.72"/>
        <n v="1373.47"/>
        <n v="91.92"/>
        <n v="73.29"/>
        <n v="2961.32"/>
        <n v="87.11"/>
        <n v="170.46"/>
        <n v="4.95"/>
        <n v="461.24"/>
        <n v="577.75"/>
        <n v="59.4"/>
        <n v="66.46"/>
        <n v="35.35"/>
        <n v="248.21"/>
        <n v="4086.5"/>
        <n v="375.03"/>
        <n v="22.11"/>
        <n v="2875.35"/>
        <n v="78.08"/>
        <n v="2013.88"/>
        <n v="201.32"/>
        <n v="298.51"/>
        <n v="3846.06"/>
        <n v="35.93"/>
        <n v="1610.84"/>
        <n v="86.12"/>
        <n v="76.87"/>
        <n v="374.6"/>
        <n v="61.87"/>
        <n v="48.88"/>
        <n v="21.56"/>
        <n v="164.67"/>
        <n v="72.74"/>
        <n v="418.75"/>
        <n v="469.59"/>
        <n v="136.25"/>
        <n v="558.41"/>
        <n v="290.22"/>
        <n v="1129.67"/>
        <n v="2439.37"/>
        <n v="92.02"/>
        <n v="283.55"/>
        <n v="9757.48"/>
        <n v="850.64"/>
        <n v="1159.79"/>
        <n v="20.22"/>
        <n v="1548.97"/>
        <n v="337.86"/>
        <n v="84.21"/>
        <n v="38.74"/>
        <n v="134.09"/>
        <n v="191.73"/>
        <n v="618.85"/>
        <n v="115.99"/>
        <n v="19.46"/>
        <n v="44.75"/>
        <n v="9.23"/>
        <n v="96.13"/>
        <n v="73.96"/>
        <n v="1805.9"/>
        <n v="311.41"/>
        <n v="3707.05"/>
        <n v="2805.18"/>
        <n v="80.86"/>
        <n v="1096.63"/>
        <n v="632.12"/>
        <n v="1302.98"/>
        <n v="131.79"/>
        <n v="35.33"/>
        <n v="674.55"/>
        <n v="1721.24"/>
        <n v="668.38"/>
        <n v="324.62"/>
        <n v="40.93"/>
        <n v="53.42"/>
        <n v="8.49"/>
        <n v="69.89"/>
        <n v="77.42"/>
        <n v="7.2"/>
        <n v="61.29"/>
        <n v="109.15"/>
        <n v="1477.84"/>
        <n v="29.08"/>
        <n v="1162.46"/>
        <n v="5911.35"/>
        <n v="4649.85"/>
        <n v="2259.99"/>
        <n v="42.46"/>
        <n v="314.06"/>
        <n v="1009.99"/>
        <n v="92.16"/>
        <n v="16.5"/>
        <n v="1202.66"/>
        <n v="196.69"/>
        <n v="40.28"/>
        <n v="904.31"/>
        <n v="96.86"/>
        <n v="765.65"/>
        <n v="8.72"/>
        <n v="6355.69"/>
        <n v="28.09"/>
        <n v="1130.15"/>
        <n v="54.37"/>
        <n v="100.87"/>
        <n v="1857.08"/>
        <n v="42.56"/>
        <n v="414.91"/>
        <n v="91.39"/>
        <n v="202.29"/>
        <n v="168.71"/>
        <n v="885.65"/>
        <n v="152.05"/>
        <n v="49.1"/>
        <n v="246.44"/>
        <n v="199.08"/>
        <n v="2039.07"/>
        <n v="436.94"/>
        <n v="37.38"/>
        <n v="47.4"/>
        <n v="260.0"/>
        <n v="709.7"/>
        <n v="27.42"/>
        <n v="739.06"/>
        <n v="30.47"/>
        <n v="96.96"/>
        <n v="4.21"/>
        <n v="3550.28"/>
        <n v="1188.63"/>
        <n v="1009.93"/>
        <n v="140.7"/>
        <n v="15.95"/>
        <n v="42.35"/>
        <n v="63.78"/>
        <n v="451.61"/>
        <n v="10.41"/>
        <n v="2849.64"/>
        <n v="38.04"/>
        <n v="42.53"/>
        <n v="14.77"/>
        <n v="438.33"/>
        <n v="38.11"/>
        <n v="724.57"/>
        <n v="51.13"/>
        <n v="79.61"/>
        <n v="109.99"/>
        <n v="900.12"/>
        <n v="237.62"/>
        <n v="176.42"/>
        <n v="2084.16"/>
        <n v="43.41"/>
        <n v="46.42"/>
        <n v="1140.95"/>
        <n v="42.69"/>
        <n v="327.41"/>
        <n v="3786.84"/>
        <n v="2012.11"/>
        <n v="471.66"/>
        <n v="662.8"/>
        <n v="119.86"/>
        <n v="2651.21"/>
        <n v="38.96"/>
        <n v="8048.45"/>
        <n v="1939.03"/>
        <n v="457.63"/>
        <n v="170.75"/>
        <n v="1339.42"/>
        <n v="8.66"/>
        <n v="10554.63"/>
        <n v="1749.64"/>
        <n v="355.4"/>
        <n v="148.36"/>
        <n v="2814.57"/>
        <n v="88.85"/>
        <n v="70.82"/>
        <n v="90.44"/>
        <n v="10.72"/>
        <n v="10180.01"/>
        <n v="42.44"/>
        <n v="462.57"/>
        <n v="125.37"/>
        <n v="190.85"/>
        <n v="370.68"/>
        <n v="2400.95"/>
        <n v="7303.05"/>
        <n v="58.05"/>
        <n v="68.64"/>
        <n v="277.07"/>
        <n v="51.99"/>
        <n v="149.67"/>
        <n v="61.1"/>
        <n v="193.81"/>
        <n v="257.48"/>
        <n v="3194.99"/>
        <n v="202.98"/>
        <n v="10.86"/>
        <n v="1477.57"/>
        <n v="382.29"/>
        <n v="881.74"/>
        <n v="7384.18"/>
        <n v="448.26"/>
        <n v="95.57"/>
        <n v="214.48"/>
        <n v="1790.1"/>
        <n v="110.68"/>
        <n v="385.45"/>
        <n v="30.1"/>
        <n v="261.21"/>
        <n v="42.79"/>
        <n v="1828.22"/>
        <n v="29.77"/>
        <n v="147.19"/>
        <n v="39.17"/>
        <n v="87.85"/>
        <n v="7429.63"/>
        <n v="224.29"/>
        <n v="51.2"/>
        <n v="29718.53"/>
        <n v="197.48"/>
        <n v="46.85"/>
        <n v="93.57"/>
        <n v="2694.49"/>
        <n v="174.5"/>
        <n v="26.01"/>
        <n v="1527.97"/>
        <n v="110.86"/>
        <n v="97.98"/>
        <n v="127.83"/>
        <n v="289.88"/>
        <n v="4354.55"/>
        <n v="146.17"/>
        <n v="42.02"/>
        <n v="3705.14"/>
        <n v="945.36"/>
        <n v="49.24"/>
        <n v="68.45"/>
        <n v="40.69"/>
        <n v="130.11"/>
        <n v="337.34"/>
        <n v="280.43"/>
        <n v="103.39"/>
        <n v="435.39"/>
        <n v="1051.52"/>
        <n v="25.85"/>
        <n v="119.37"/>
        <n v="257.92"/>
        <n v="207.22"/>
        <n v="237.8"/>
        <n v="448.47"/>
        <n v="1000.26"/>
        <n v="2184.99"/>
        <n v="1191.2"/>
        <n v="165.71"/>
        <n v="1277.49"/>
        <n v="14.2"/>
        <n v="52.21"/>
        <n v="170.32"/>
        <n v="203.29"/>
        <n v="759.88"/>
        <n v="94.2"/>
        <n v="34.32"/>
        <n v="392.45"/>
        <n v="511.25"/>
        <n v="29.88"/>
        <n v="599.03"/>
        <n v="356.92"/>
        <n v="136.16"/>
        <n v="130.74"/>
        <n v="49.87"/>
        <n v="24.18"/>
        <n v="27587.55"/>
        <n v="1191.58"/>
        <n v="6938.19"/>
        <n v="419.27"/>
        <n v="36.0"/>
        <n v="11.78"/>
        <n v="20.96"/>
        <n v="26.66"/>
        <n v="29.55"/>
        <n v="1237.4"/>
        <n v="17.64"/>
        <n v="74.23"/>
        <n v="627.19"/>
        <n v="612.92"/>
        <n v="2569.57"/>
        <n v="78.99"/>
        <n v="1345.33"/>
        <n v="15.19"/>
        <n v="59.49"/>
        <n v="57.84"/>
        <n v="1425.71"/>
        <n v="25.26"/>
        <n v="736.16"/>
        <n v="31.96"/>
        <n v="98.17"/>
        <n v="264.95"/>
        <n v="53.21"/>
        <n v="122.8"/>
        <n v="282.38"/>
        <n v="924.8"/>
        <n v="821.17"/>
        <n v="194.08"/>
        <n v="237.77"/>
        <n v="316.28"/>
        <n v="2591.09"/>
        <n v="150.24"/>
        <n v="10364.36"/>
        <n v="657.61"/>
        <n v="241.97"/>
        <n v="120.81"/>
        <n v="41.4"/>
        <n v="159.53"/>
        <n v="536.29"/>
        <n v="10.96"/>
        <n v="4146.28"/>
        <n v="3902.09"/>
        <n v="14.18"/>
        <n v="2118.99"/>
        <n v="837.64"/>
        <n v="345.07"/>
        <n v="5.48"/>
        <n v="8201.33"/>
        <n v="22.67"/>
        <n v="393.98"/>
        <n v="19.29"/>
        <n v="5.21"/>
        <n v="22.92"/>
        <n v="30.9"/>
        <n v="2363.08"/>
        <n v="328.45"/>
        <n v="386.61"/>
        <n v="43.94"/>
        <n v="43.31"/>
        <n v="284.34"/>
        <n v="3913.02"/>
        <n v="180.14"/>
        <n v="364.92"/>
        <n v="12.16"/>
        <n v="147.56"/>
        <n v="113.68"/>
        <n v="281.75"/>
        <n v="240.05"/>
        <n v="87.21"/>
        <n v="40.15"/>
        <n v="90.46"/>
        <n v="467.03"/>
        <n v="608.81"/>
        <n v="808.61"/>
        <n v="637.37"/>
        <n v="232.16"/>
        <n v="360.03"/>
        <n v="260.01"/>
        <n v="273.79"/>
        <n v="44.62"/>
        <n v="268.64"/>
        <n v="87.68"/>
        <n v="37.62"/>
        <n v="832.97"/>
        <n v="1042.54"/>
        <n v="76.16"/>
        <n v="1038.14"/>
        <n v="6296.0"/>
        <n v="8.79"/>
        <n v="2051.68"/>
        <n v="5295.03"/>
        <n v="80.27"/>
        <n v="3292.02"/>
        <n v="199.43"/>
        <n v="110.71"/>
        <n v="56.68"/>
        <n v="273.34"/>
        <n v="226.88"/>
        <n v="5220.48"/>
        <n v="113.44"/>
        <n v="66.02"/>
        <n v="33.02"/>
        <n v="2273.1"/>
        <n v="19.49"/>
        <n v="5845.81"/>
        <n v="633.85"/>
        <n v="107.51"/>
        <n v="421.08"/>
        <n v="77.2"/>
        <n v="5587.89"/>
        <n v="159.89"/>
        <n v="180.48"/>
        <n v="350.48"/>
        <n v="936.8"/>
        <n v="232.5"/>
        <n v="7497.05"/>
        <n v="1336.35"/>
        <n v="1724.01"/>
        <n v="59.79"/>
        <n v="240.21"/>
        <n v="1785.01"/>
        <n v="318.18"/>
        <n v="38.89"/>
        <n v="45.12"/>
        <n v="90.45"/>
        <n v="2125.12"/>
        <n v="45.05"/>
        <n v="7045.02"/>
        <n v="370.62"/>
        <n v="904.25"/>
        <n v="16.31"/>
        <n v="364.26"/>
        <n v="16.07"/>
        <n v="581.08"/>
        <n v="27.53"/>
        <n v="32.33"/>
        <n v="642.06"/>
        <n v="1068.6"/>
        <n v="226.53"/>
        <n v="68.65"/>
        <n v="236.83"/>
        <n v="1944.87"/>
        <n v="135.77"/>
        <n v="55.43"/>
        <n v="20.46"/>
        <n v="931.87"/>
        <n v="21.41"/>
        <n v="59.75"/>
        <n v="162.49"/>
        <n v="819.4"/>
        <n v="1809.75"/>
        <n v="70.03"/>
        <n v="102.43"/>
        <n v="137.76"/>
        <n v="326.03"/>
        <n v="379.72"/>
        <n v="48.33"/>
        <n v="34.91"/>
        <n v="47.04"/>
        <n v="10.94"/>
        <n v="731.38"/>
        <n v="344.87"/>
        <n v="523.06"/>
        <n v="2424.68"/>
        <n v="2411.43"/>
        <n v="1278.96"/>
        <n v="25.22"/>
        <n v="34.73"/>
        <n v="247.53"/>
        <n v="23.89"/>
        <n v="454.4"/>
        <n v="15.65"/>
        <n v="111.92"/>
        <n v="1700.38"/>
        <n v="35.96"/>
        <n v="141.59"/>
        <n v="203.05"/>
        <n v="56.19"/>
        <n v="40.8"/>
        <n v="117.87"/>
        <n v="1503.05"/>
        <n v="382.33"/>
        <n v="356.61"/>
        <n v="1506.89"/>
        <n v="92.29"/>
        <n v="82.29"/>
        <n v="203.37"/>
        <n v="160.66"/>
        <n v="107.08"/>
        <n v="9705.46"/>
        <n v="3247.54"/>
        <n v="5582.63"/>
        <n v="2426.36"/>
        <n v="824.0"/>
        <n v="1347.53"/>
        <n v="11.16"/>
        <n v="45.22"/>
        <n v="75.61"/>
        <n v="67.64"/>
        <n v="240.42"/>
        <n v="184.4"/>
        <n v="3802.01"/>
        <n v="1181.67"/>
        <n v="29.93"/>
        <n v="171.33"/>
        <n v="84.04"/>
        <n v="251.06"/>
        <n v="2610.56"/>
        <n v="1173.76"/>
        <n v="50.28"/>
        <n v="2570.45"/>
        <n v="158.87"/>
        <n v="56.71"/>
        <n v="5086.08"/>
        <n v="1894.45"/>
        <n v="200.72"/>
        <n v="36.82"/>
        <n v="84.6"/>
        <n v="296.75"/>
        <n v="582.2"/>
        <n v="171.93"/>
        <n v="35.19"/>
        <n v="2037.69"/>
        <n v="722.1"/>
        <n v="140.78"/>
        <n v="129.72"/>
        <n v="12190.98"/>
        <n v="1483.76"/>
        <n v="87.18"/>
        <n v="798.89"/>
        <n v="133.19"/>
        <n v="97.33"/>
        <n v="130.91"/>
        <n v="281.82"/>
        <n v="991.24"/>
        <n v="98.77"/>
        <n v="2495.35"/>
        <n v="200.83"/>
        <n v="348.08"/>
        <n v="131.69"/>
        <n v="13.93"/>
        <n v="31.71"/>
        <n v="60.01"/>
        <n v="1270.7"/>
        <n v="236.87"/>
        <n v="370.91"/>
        <n v="4976.92"/>
        <n v="574.97"/>
        <n v="115.22"/>
        <n v="456.58"/>
        <n v="3772.19"/>
        <n v="2642.48"/>
        <n v="61.5"/>
        <n v="1276.88"/>
        <n v="233.58"/>
        <n v="31.98"/>
        <n v="519.42"/>
        <n v="2382.72"/>
        <n v="64.96"/>
        <n v="19.14"/>
        <n v="45.03"/>
        <n v="153.87"/>
        <n v="2800.33"/>
        <n v="3596.03"/>
        <n v="2353.55"/>
        <n v="92.57"/>
        <n v="7974.21"/>
        <n v="87.1"/>
        <n v="736.86"/>
        <n v="33.84"/>
        <n v="14.9"/>
        <n v="39.64"/>
        <n v="139.49"/>
        <n v="1952.43"/>
        <n v="1370.79"/>
        <n v="3501.79"/>
        <n v="63.04"/>
        <n v="451.35"/>
        <n v="119.6"/>
        <n v="59.9"/>
        <n v="99.22"/>
        <n v="1183.82"/>
        <n v="201.77"/>
        <n v="443.66"/>
        <n v="541.76"/>
        <n v="107.66"/>
        <n v="318.83"/>
        <n v="3600.65"/>
        <n v="3936.61"/>
        <n v="78.31"/>
        <n v="14.66"/>
        <n v="83.14"/>
        <n v="215.25"/>
        <n v="1358.02"/>
        <n v="358.84"/>
        <n v="511.57"/>
        <n v="8.65"/>
        <n v="380.0"/>
        <n v="199.48"/>
        <n v="93.81"/>
        <n v="312.22"/>
        <n v="43.84"/>
        <n v="141.74"/>
        <n v="8717.75"/>
        <n v="2230.12"/>
        <n v="56.4"/>
        <n v="1488.51"/>
        <n v="801.93"/>
        <n v="44.24"/>
        <n v="79.74"/>
        <n v="48.32"/>
        <n v="332.16"/>
        <n v="147.62"/>
        <n v="125.9"/>
        <n v="768.81"/>
        <n v="183.39"/>
        <n v="12.9"/>
        <n v="17.89"/>
        <n v="255.88"/>
        <n v="378.82"/>
        <n v="152.18"/>
        <n v="53.89"/>
        <n v="1001.02"/>
        <n v="495.82"/>
        <n v="24.44"/>
        <n v="21.86"/>
        <n v="47.12"/>
        <n v="670.9"/>
        <n v="412.72"/>
        <n v="14.52"/>
        <n v="103.18"/>
        <n v="97.96"/>
        <n v="5419.41"/>
        <n v="700.41"/>
        <n v="646.88"/>
        <n v="1029.96"/>
        <n v="52.09"/>
        <n v="1794.88"/>
        <n v="765.04"/>
        <n v="127.12"/>
        <n v="5183.89"/>
        <n v="36.09"/>
        <n v="366.26"/>
        <n v="157.99"/>
        <n v="1212.88"/>
        <n v="125.19"/>
        <n v="1867.04"/>
        <n v="537.8"/>
        <n v="119.78"/>
        <n v="12.15"/>
        <n v="288.42"/>
        <n v="511.42"/>
        <n v="200.64"/>
        <n v="17.62"/>
        <n v="80.58"/>
        <n v="25.31"/>
        <n v="369.78"/>
        <n v="57.14"/>
        <n v="498.31"/>
        <n v="431.43"/>
        <n v="57.24"/>
        <n v="824.7"/>
        <n v="58.5"/>
        <n v="131.62"/>
        <n v="121.46"/>
        <n v="356.14"/>
        <n v="27.08"/>
        <n v="65.85"/>
        <n v="50.71"/>
        <n v="19.02"/>
        <n v="193.87"/>
        <n v="1434.51"/>
        <n v="8549.04"/>
        <n v="2239.03"/>
        <n v="22.13"/>
        <n v="34.17"/>
        <n v="94.3"/>
        <n v="178.68"/>
        <n v="79.39"/>
        <n v="199.53"/>
        <n v="37.05"/>
        <n v="68.88"/>
        <n v="549.85"/>
        <n v="48.99"/>
        <n v="681.42"/>
        <n v="66.65"/>
        <n v="2934.16"/>
        <n v="876.88"/>
        <n v="157.33"/>
        <n v="27.37"/>
        <n v="98.16"/>
        <n v="116.11"/>
        <n v="95.0"/>
        <n v="837.57"/>
        <n v="56.22"/>
        <n v="758.97"/>
        <n v="84.44"/>
        <n v="29.99"/>
        <n v="1487.9"/>
        <n v="600.4"/>
        <n v="34.25"/>
        <n v="31.45"/>
        <n v="249.07"/>
        <n v="59.22"/>
        <n v="5572.18"/>
        <n v="2941.42"/>
        <n v="522.46"/>
        <n v="513.33"/>
        <n v="15.7"/>
        <n v="680.65"/>
        <n v="28.34"/>
        <n v="861.3"/>
        <n v="894.64"/>
        <n v="710.36"/>
        <n v="80.2"/>
        <n v="9252.81"/>
        <n v="207.31"/>
        <n v="143.12"/>
        <n v="59.98"/>
        <n v="135.78"/>
        <n v="506.5"/>
      </sharedItems>
    </cacheField>
    <cacheField name="Order ID" numFmtId="0">
      <sharedItems containsSemiMixedTypes="0" containsString="0" containsNumber="1" containsInteger="1">
        <n v="88522.0"/>
        <n v="90193.0"/>
        <n v="90192.0"/>
        <n v="86838.0"/>
        <n v="86837.0"/>
        <n v="86839.0"/>
        <n v="86836.0"/>
        <n v="90031.0"/>
        <n v="90032.0"/>
        <n v="41793.0"/>
        <n v="42949.0"/>
        <n v="87651.0"/>
        <n v="87652.0"/>
        <n v="89199.0"/>
        <n v="89200.0"/>
        <n v="89202.0"/>
        <n v="89203.0"/>
        <n v="89201.0"/>
        <n v="91454.0"/>
        <n v="88426.0"/>
        <n v="88425.0"/>
        <n v="88075.0"/>
        <n v="87407.0"/>
        <n v="87408.0"/>
        <n v="87406.0"/>
        <n v="87946.0"/>
        <n v="37537.0"/>
        <n v="55713.0"/>
        <n v="87947.0"/>
        <n v="87365.0"/>
        <n v="87364.0"/>
        <n v="87366.0"/>
        <n v="90596.0"/>
        <n v="90597.0"/>
        <n v="87175.0"/>
        <n v="87176.0"/>
        <n v="87177.0"/>
        <n v="87178.0"/>
        <n v="44231.0"/>
        <n v="87306.0"/>
        <n v="88205.0"/>
        <n v="42599.0"/>
        <n v="3397.0"/>
        <n v="88204.0"/>
        <n v="89583.0"/>
        <n v="89584.0"/>
        <n v="89585.0"/>
        <n v="7909.0"/>
        <n v="13959.0"/>
        <n v="58914.0"/>
        <n v="86520.0"/>
        <n v="90669.0"/>
        <n v="86693.0"/>
        <n v="86694.0"/>
        <n v="88534.0"/>
        <n v="91087.0"/>
        <n v="91086.0"/>
        <n v="91089.0"/>
        <n v="91088.0"/>
        <n v="91090.0"/>
        <n v="89521.0"/>
        <n v="89523.0"/>
        <n v="89520.0"/>
        <n v="89522.0"/>
        <n v="89524.0"/>
        <n v="89525.0"/>
        <n v="87671.0"/>
        <n v="87672.0"/>
        <n v="89961.0"/>
        <n v="89426.0"/>
        <n v="87463.0"/>
        <n v="87464.0"/>
        <n v="38087.0"/>
        <n v="3585.0"/>
        <n v="88360.0"/>
        <n v="88361.0"/>
        <n v="89092.0"/>
        <n v="89093.0"/>
        <n v="90430.0"/>
        <n v="90432.0"/>
        <n v="90431.0"/>
        <n v="88921.0"/>
        <n v="51072.0"/>
        <n v="88971.0"/>
        <n v="88972.0"/>
        <n v="85965.0"/>
        <n v="85966.0"/>
        <n v="85964.0"/>
        <n v="88048.0"/>
        <n v="88527.0"/>
        <n v="90237.0"/>
        <n v="90236.0"/>
        <n v="90238.0"/>
        <n v="90239.0"/>
        <n v="86621.0"/>
        <n v="90479.0"/>
        <n v="90480.0"/>
        <n v="89139.0"/>
        <n v="89140.0"/>
        <n v="87214.0"/>
        <n v="86268.0"/>
        <n v="86267.0"/>
        <n v="85858.0"/>
        <n v="85857.0"/>
        <n v="86297.0"/>
        <n v="90593.0"/>
        <n v="90594.0"/>
        <n v="88941.0"/>
        <n v="88942.0"/>
        <n v="88940.0"/>
        <n v="5509.0"/>
        <n v="36069.0"/>
        <n v="89292.0"/>
        <n v="89291.0"/>
        <n v="89293.0"/>
        <n v="89761.0"/>
        <n v="89762.0"/>
        <n v="90837.0"/>
        <n v="87057.0"/>
        <n v="37760.0"/>
        <n v="89166.0"/>
        <n v="86041.0"/>
        <n v="91057.0"/>
        <n v="90973.0"/>
        <n v="89726.0"/>
        <n v="87277.0"/>
        <n v="90583.0"/>
        <n v="3332.0"/>
        <n v="88151.0"/>
        <n v="88152.0"/>
        <n v="17446.0"/>
        <n v="11527.0"/>
        <n v="88685.0"/>
        <n v="88686.0"/>
        <n v="89647.0"/>
        <n v="91131.0"/>
        <n v="91130.0"/>
        <n v="87347.0"/>
        <n v="90292.0"/>
        <n v="90291.0"/>
        <n v="24193.0"/>
        <n v="90917.0"/>
        <n v="89579.0"/>
        <n v="88929.0"/>
        <n v="88928.0"/>
        <n v="90339.0"/>
        <n v="90337.0"/>
        <n v="90338.0"/>
        <n v="86383.0"/>
        <n v="86382.0"/>
        <n v="86384.0"/>
        <n v="89319.0"/>
        <n v="89320.0"/>
        <n v="87804.0"/>
        <n v="89639.0"/>
        <n v="87905.0"/>
        <n v="87700.0"/>
        <n v="88479.0"/>
        <n v="88480.0"/>
        <n v="90695.0"/>
        <n v="88085.0"/>
        <n v="88083.0"/>
        <n v="88084.0"/>
        <n v="90449.0"/>
        <n v="86010.0"/>
        <n v="86012.0"/>
        <n v="86013.0"/>
        <n v="86011.0"/>
        <n v="86014.0"/>
        <n v="88061.0"/>
        <n v="88060.0"/>
        <n v="3138.0"/>
        <n v="88023.0"/>
        <n v="90353.0"/>
        <n v="90354.0"/>
        <n v="91062.0"/>
        <n v="91063.0"/>
        <n v="8353.0"/>
        <n v="10464.0"/>
        <n v="6562.0"/>
        <n v="42852.0"/>
        <n v="88906.0"/>
        <n v="88905.0"/>
        <n v="88907.0"/>
        <n v="88908.0"/>
        <n v="90706.0"/>
        <n v="87357.0"/>
        <n v="87356.0"/>
        <n v="90058.0"/>
        <n v="90059.0"/>
        <n v="90867.0"/>
        <n v="89327.0"/>
        <n v="91127.0"/>
        <n v="90026.0"/>
        <n v="90027.0"/>
        <n v="88511.0"/>
        <n v="91174.0"/>
        <n v="91175.0"/>
        <n v="86250.0"/>
        <n v="90908.0"/>
        <n v="90909.0"/>
        <n v="90910.0"/>
        <n v="17155.0"/>
        <n v="2433.0"/>
        <n v="8165.0"/>
        <n v="359.0"/>
        <n v="86190.0"/>
        <n v="86191.0"/>
        <n v="86192.0"/>
        <n v="86189.0"/>
        <n v="88879.0"/>
        <n v="88880.0"/>
        <n v="88882.0"/>
        <n v="88881.0"/>
        <n v="86555.0"/>
        <n v="86556.0"/>
        <n v="88645.0"/>
        <n v="88644.0"/>
        <n v="88646.0"/>
        <n v="86307.0"/>
        <n v="86309.0"/>
        <n v="86311.0"/>
        <n v="86308.0"/>
        <n v="86310.0"/>
        <n v="87579.0"/>
        <n v="87020.0"/>
        <n v="28647.0"/>
        <n v="34882.0"/>
        <n v="91144.0"/>
        <n v="88198.0"/>
        <n v="88197.0"/>
        <n v="88196.0"/>
        <n v="91432.0"/>
        <n v="91433.0"/>
        <n v="90469.0"/>
        <n v="89284.0"/>
        <n v="87953.0"/>
        <n v="87954.0"/>
        <n v="87952.0"/>
        <n v="56452.0"/>
        <n v="11077.0"/>
        <n v="45380.0"/>
        <n v="90735.0"/>
        <n v="91365.0"/>
        <n v="91366.0"/>
        <n v="91575.0"/>
        <n v="91576.0"/>
        <n v="91213.0"/>
        <n v="91212.0"/>
        <n v="90922.0"/>
        <n v="88677.0"/>
        <n v="88678.0"/>
        <n v="88679.0"/>
        <n v="22147.0"/>
        <n v="48257.0"/>
        <n v="88475.0"/>
        <n v="88474.0"/>
        <n v="88173.0"/>
        <n v="88174.0"/>
        <n v="88889.0"/>
        <n v="88890.0"/>
        <n v="87765.0"/>
        <n v="88503.0"/>
        <n v="88504.0"/>
        <n v="88502.0"/>
        <n v="89915.0"/>
        <n v="87811.0"/>
        <n v="87812.0"/>
        <n v="87813.0"/>
        <n v="89847.0"/>
        <n v="89848.0"/>
        <n v="89849.0"/>
        <n v="32869.0"/>
        <n v="8994.0"/>
        <n v="53410.0"/>
        <n v="44517.0"/>
        <n v="55392.0"/>
        <n v="36647.0"/>
        <n v="32420.0"/>
        <n v="3042.0"/>
        <n v="87980.0"/>
        <n v="87977.0"/>
        <n v="87979.0"/>
        <n v="87978.0"/>
        <n v="89344.0"/>
        <n v="91053.0"/>
        <n v="91054.0"/>
        <n v="90359.0"/>
        <n v="90362.0"/>
        <n v="90361.0"/>
        <n v="90360.0"/>
        <n v="87725.0"/>
        <n v="87726.0"/>
        <n v="87727.0"/>
        <n v="91200.0"/>
        <n v="91201.0"/>
        <n v="90438.0"/>
        <n v="90437.0"/>
        <n v="90439.0"/>
        <n v="90258.0"/>
        <n v="86639.0"/>
        <n v="87525.0"/>
        <n v="86279.0"/>
        <n v="88667.0"/>
        <n v="88666.0"/>
        <n v="88668.0"/>
        <n v="90962.0"/>
        <n v="90961.0"/>
        <n v="91513.0"/>
        <n v="88753.0"/>
        <n v="86867.0"/>
        <n v="86869.0"/>
        <n v="86868.0"/>
        <n v="86870.0"/>
        <n v="89909.0"/>
        <n v="89910.0"/>
        <n v="90048.0"/>
        <n v="40547.0"/>
        <n v="90244.0"/>
        <n v="89257.0"/>
        <n v="89258.0"/>
        <n v="89259.0"/>
        <n v="90271.0"/>
        <n v="90270.0"/>
        <n v="89770.0"/>
        <n v="88569.0"/>
        <n v="88568.0"/>
        <n v="88571.0"/>
        <n v="88570.0"/>
        <n v="90674.0"/>
        <n v="90675.0"/>
        <n v="91194.0"/>
        <n v="91195.0"/>
        <n v="90577.0"/>
        <n v="90578.0"/>
        <n v="89059.0"/>
        <n v="86153.0"/>
        <n v="89537.0"/>
        <n v="89536.0"/>
        <n v="14596.0"/>
        <n v="38529.0"/>
        <n v="90166.0"/>
        <n v="90167.0"/>
        <n v="33635.0"/>
        <n v="9606.0"/>
        <n v="86263.0"/>
        <n v="86264.0"/>
        <n v="90806.0"/>
        <n v="86459.0"/>
        <n v="86460.0"/>
        <n v="90187.0"/>
        <n v="90185.0"/>
        <n v="90186.0"/>
        <n v="86356.0"/>
        <n v="86357.0"/>
        <n v="90492.0"/>
        <n v="90493.0"/>
        <n v="90491.0"/>
        <n v="87135.0"/>
        <n v="87134.0"/>
        <n v="90588.0"/>
        <n v="90589.0"/>
        <n v="90844.0"/>
        <n v="86567.0"/>
        <n v="86566.0"/>
        <n v="86565.0"/>
        <n v="9285.0"/>
        <n v="8257.0"/>
        <n v="89083.0"/>
        <n v="89084.0"/>
        <n v="90771.0"/>
        <n v="91581.0"/>
        <n v="89401.0"/>
        <n v="89402.0"/>
        <n v="17636.0"/>
        <n v="86173.0"/>
        <n v="87259.0"/>
        <n v="87260.0"/>
        <n v="87258.0"/>
        <n v="90201.0"/>
        <n v="89432.0"/>
        <n v="89433.0"/>
        <n v="89434.0"/>
        <n v="89431.0"/>
        <n v="90043.0"/>
        <n v="90044.0"/>
        <n v="88371.0"/>
        <n v="88372.0"/>
        <n v="88387.0"/>
        <n v="88388.0"/>
        <n v="88390.0"/>
        <n v="88389.0"/>
        <n v="88391.0"/>
        <n v="88632.0"/>
        <n v="88634.0"/>
        <n v="88633.0"/>
        <n v="89005.0"/>
        <n v="89008.0"/>
        <n v="89004.0"/>
        <n v="89006.0"/>
        <n v="89007.0"/>
        <n v="90710.0"/>
        <n v="90641.0"/>
        <n v="87846.0"/>
        <n v="87847.0"/>
        <n v="28001.0"/>
        <n v="47813.0"/>
        <n v="89389.0"/>
        <n v="90069.0"/>
        <n v="58628.0"/>
        <n v="57061.0"/>
        <n v="91354.0"/>
        <n v="91355.0"/>
        <n v="88899.0"/>
        <n v="87109.0"/>
        <n v="87110.0"/>
        <n v="89631.0"/>
        <n v="86422.0"/>
        <n v="88461.0"/>
        <n v="88460.0"/>
        <n v="86122.0"/>
        <n v="86123.0"/>
        <n v="86124.0"/>
        <n v="91488.0"/>
        <n v="90977.0"/>
        <n v="27456.0"/>
        <n v="20261.0"/>
        <n v="646.0"/>
        <n v="45824.0"/>
        <n v="86411.0"/>
        <n v="86409.0"/>
        <n v="86410.0"/>
        <n v="90832.0"/>
        <n v="90833.0"/>
        <n v="86768.0"/>
        <n v="86767.0"/>
        <n v="87015.0"/>
        <n v="87016.0"/>
        <n v="87221.0"/>
        <n v="87222.0"/>
        <n v="32037.0"/>
        <n v="49125.0"/>
        <n v="13735.0"/>
        <n v="39430.0"/>
        <n v="57794.0"/>
        <n v="88103.0"/>
        <n v="88101.0"/>
        <n v="88102.0"/>
        <n v="88104.0"/>
        <n v="88105.0"/>
        <n v="87940.0"/>
        <n v="86574.0"/>
        <n v="86573.0"/>
        <n v="86575.0"/>
        <n v="91344.0"/>
        <n v="90853.0"/>
        <n v="90855.0"/>
        <n v="90854.0"/>
        <n v="87520.0"/>
        <n v="89787.0"/>
        <n v="86913.0"/>
        <n v="86914.0"/>
        <n v="85938.0"/>
        <n v="85940.0"/>
        <n v="85939.0"/>
        <n v="87584.0"/>
        <n v="87587.0"/>
        <n v="5984.0"/>
        <n v="29350.0"/>
        <n v="38852.0"/>
        <n v="11206.0"/>
        <n v="87586.0"/>
        <n v="87583.0"/>
        <n v="87585.0"/>
        <n v="88598.0"/>
        <n v="88600.0"/>
        <n v="88599.0"/>
        <n v="54595.0"/>
        <n v="90800.0"/>
        <n v="55874.0"/>
        <n v="90378.0"/>
        <n v="89375.0"/>
        <n v="89376.0"/>
        <n v="86075.0"/>
        <n v="86076.0"/>
        <n v="86077.0"/>
        <n v="90880.0"/>
        <n v="90881.0"/>
        <n v="36452.0"/>
        <n v="46853.0"/>
        <n v="91555.0"/>
        <n v="87877.0"/>
        <n v="89981.0"/>
        <n v="89982.0"/>
        <n v="89983.0"/>
        <n v="89984.0"/>
        <n v="86535.0"/>
        <n v="86536.0"/>
        <n v="86534.0"/>
        <n v="89730.0"/>
        <n v="89729.0"/>
        <n v="89514.0"/>
        <n v="89515.0"/>
        <n v="88410.0"/>
        <n v="88411.0"/>
        <n v="90114.0"/>
        <n v="90115.0"/>
        <n v="19042.0"/>
        <n v="89112.0"/>
        <n v="29319.0"/>
        <n v="90662.0"/>
        <n v="87003.0"/>
        <n v="87005.0"/>
        <n v="87004.0"/>
        <n v="87002.0"/>
        <n v="91451.0"/>
        <n v="22755.0"/>
        <n v="27013.0"/>
        <n v="87602.0"/>
        <n v="87603.0"/>
        <n v="91244.0"/>
        <n v="21636.0"/>
        <n v="24455.0"/>
        <n v="91245.0"/>
        <n v="89686.0"/>
        <n v="88233.0"/>
        <n v="88232.0"/>
        <n v="88234.0"/>
        <n v="91209.0"/>
        <n v="88184.0"/>
        <n v="88185.0"/>
        <n v="89595.0"/>
        <n v="89596.0"/>
        <n v="89993.0"/>
        <n v="89994.0"/>
        <n v="90513.0"/>
        <n v="90514.0"/>
        <n v="88212.0"/>
        <n v="88213.0"/>
        <n v="89406.0"/>
        <n v="89407.0"/>
        <n v="89408.0"/>
        <n v="88726.0"/>
        <n v="88728.0"/>
        <n v="88729.0"/>
        <n v="88731.0"/>
        <n v="88727.0"/>
        <n v="88730.0"/>
        <n v="37729.0"/>
        <n v="43079.0"/>
        <n v="86144.0"/>
        <n v="86145.0"/>
        <n v="87086.0"/>
        <n v="87087.0"/>
        <n v="10277.0"/>
        <n v="45539.0"/>
        <n v="90538.0"/>
        <n v="90540.0"/>
        <n v="90539.0"/>
        <n v="89448.0"/>
        <n v="89449.0"/>
        <n v="89450.0"/>
        <n v="90905.0"/>
        <n v="86826.0"/>
        <n v="86827.0"/>
        <n v="86828.0"/>
        <n v="90120.0"/>
        <n v="90121.0"/>
        <n v="89076.0"/>
        <n v="89077.0"/>
        <n v="86735.0"/>
        <n v="86734.0"/>
        <n v="86397.0"/>
        <n v="91115.0"/>
        <n v="91116.0"/>
        <n v="87077.0"/>
        <n v="87078.0"/>
        <n v="87079.0"/>
        <n v="87076.0"/>
        <n v="53953.0"/>
        <n v="91362.0"/>
        <n v="91363.0"/>
        <n v="91235.0"/>
        <n v="91236.0"/>
        <n v="88004.0"/>
        <n v="85880.0"/>
        <n v="90731.0"/>
        <n v="89193.0"/>
        <n v="89194.0"/>
        <n v="86181.0"/>
        <n v="90303.0"/>
        <n v="89957.0"/>
        <n v="86812.0"/>
        <n v="86813.0"/>
        <n v="86814.0"/>
        <n v="86815.0"/>
        <n v="88852.0"/>
        <n v="91328.0"/>
        <n v="88487.0"/>
        <n v="87488.0"/>
        <n v="87486.0"/>
        <n v="87484.0"/>
        <n v="87485.0"/>
        <n v="87487.0"/>
        <n v="87425.0"/>
        <n v="87426.0"/>
        <n v="87424.0"/>
        <n v="88093.0"/>
        <n v="88094.0"/>
        <n v="86966.0"/>
        <n v="90934.0"/>
        <n v="86668.0"/>
        <n v="90796.0"/>
        <n v="89680.0"/>
        <n v="89679.0"/>
        <n v="87993.0"/>
        <n v="87994.0"/>
        <n v="87995.0"/>
        <n v="87824.0"/>
        <n v="87823.0"/>
        <n v="90248.0"/>
        <n v="87611.0"/>
        <n v="90600.0"/>
        <n v="90601.0"/>
        <n v="90602.0"/>
        <n v="90530.0"/>
        <n v="90533.0"/>
        <n v="90531.0"/>
        <n v="90532.0"/>
        <n v="89704.0"/>
        <n v="89706.0"/>
        <n v="89705.0"/>
        <n v="87342.0"/>
        <n v="90932.0"/>
        <n v="91043.0"/>
        <n v="91041.0"/>
        <n v="91042.0"/>
        <n v="89885.0"/>
        <n v="90678.0"/>
        <n v="86722.0"/>
        <n v="86724.0"/>
        <n v="86725.0"/>
        <n v="86723.0"/>
        <n v="86646.0"/>
        <n v="86645.0"/>
        <n v="14115.0"/>
        <n v="38080.0"/>
        <n v="90612.0"/>
        <n v="90613.0"/>
        <n v="86973.0"/>
        <n v="91077.0"/>
        <n v="91076.0"/>
        <n v="91078.0"/>
        <n v="90189.0"/>
        <n v="90190.0"/>
        <n v="86338.0"/>
        <n v="87345.0"/>
        <n v="90473.0"/>
        <n v="88781.0"/>
        <n v="88784.0"/>
        <n v="88782.0"/>
        <n v="88783.0"/>
        <n v="87747.0"/>
        <n v="87749.0"/>
        <n v="87748.0"/>
        <n v="90621.0"/>
        <n v="90786.0"/>
        <n v="90787.0"/>
        <n v="40101.0"/>
        <n v="44002.0"/>
        <n v="32710.0"/>
        <n v="87193.0"/>
        <n v="87194.0"/>
        <n v="87195.0"/>
        <n v="90653.0"/>
        <n v="3841.0"/>
        <n v="59937.0"/>
        <n v="88443.0"/>
        <n v="88444.0"/>
        <n v="85866.0"/>
        <n v="85865.0"/>
        <n v="85868.0"/>
        <n v="85867.0"/>
        <n v="91025.0"/>
        <n v="18561.0"/>
        <n v="13408.0"/>
        <n v="12224.0"/>
        <n v="87245.0"/>
        <n v="87243.0"/>
        <n v="87244.0"/>
        <n v="90178.0"/>
        <n v="89775.0"/>
        <n v="89776.0"/>
        <n v="89777.0"/>
        <n v="89211.0"/>
        <n v="89106.0"/>
        <n v="89944.0"/>
        <n v="89941.0"/>
        <n v="89939.0"/>
        <n v="89940.0"/>
        <n v="89942.0"/>
        <n v="89943.0"/>
        <n v="89857.0"/>
        <n v="89858.0"/>
        <n v="89856.0"/>
        <n v="88256.0"/>
        <n v="87853.0"/>
        <n v="91543.0"/>
        <n v="89251.0"/>
        <n v="90524.0"/>
        <n v="90525.0"/>
        <n v="85990.0"/>
        <n v="85991.0"/>
        <n v="34435.0"/>
        <n v="47108.0"/>
        <n v="86958.0"/>
        <n v="86959.0"/>
        <n v="86956.0"/>
        <n v="86960.0"/>
        <n v="86957.0"/>
        <n v="86600.0"/>
        <n v="86599.0"/>
        <n v="89697.0"/>
        <n v="86847.0"/>
        <n v="86846.0"/>
        <n v="89209.0"/>
        <n v="90099.0"/>
        <n v="90899.0"/>
        <n v="87378.0"/>
        <n v="90631.0"/>
        <n v="90630.0"/>
        <n v="91262.0"/>
        <n v="91261.0"/>
        <n v="91263.0"/>
        <n v="86500.0"/>
        <n v="91371.0"/>
        <n v="85893.0"/>
        <n v="85895.0"/>
        <n v="85894.0"/>
        <n v="85897.0"/>
        <n v="85898.0"/>
        <n v="85896.0"/>
        <n v="88579.0"/>
        <n v="88580.0"/>
        <n v="86687.0"/>
        <n v="86688.0"/>
        <n v="86686.0"/>
        <n v="88870.0"/>
        <n v="88871.0"/>
        <n v="86331.0"/>
        <n v="90415.0"/>
        <n v="90414.0"/>
        <n v="89820.0"/>
        <n v="89818.0"/>
        <n v="89819.0"/>
        <n v="28225.0"/>
        <n v="26342.0"/>
        <n v="88857.0"/>
        <n v="89456.0"/>
        <n v="91550.0"/>
        <n v="89040.0"/>
        <n v="89039.0"/>
        <n v="89041.0"/>
        <n v="87757.0"/>
        <n v="91258.0"/>
        <n v="90888.0"/>
        <n v="89999.0"/>
        <n v="90000.0"/>
        <n v="90001.0"/>
        <n v="90003.0"/>
        <n v="90002.0"/>
        <n v="90333.0"/>
        <n v="90334.0"/>
        <n v="90335.0"/>
        <n v="90568.0"/>
        <n v="91277.0"/>
        <n v="88798.0"/>
        <n v="86874.0"/>
        <n v="88367.0"/>
        <n v="88368.0"/>
        <n v="86933.0"/>
        <n v="91059.0"/>
        <n v="91060.0"/>
        <n v="87117.0"/>
        <n v="89333.0"/>
        <n v="89334.0"/>
        <n v="88692.0"/>
        <n v="88219.0"/>
        <n v="88220.0"/>
        <n v="87234.0"/>
        <n v="88040.0"/>
        <n v="88039.0"/>
        <n v="88041.0"/>
        <n v="87146.0"/>
        <n v="87148.0"/>
        <n v="87147.0"/>
        <n v="85833.0"/>
        <n v="85834.0"/>
        <n v="85835.0"/>
        <n v="88554.0"/>
        <n v="88558.0"/>
        <n v="88555.0"/>
        <n v="88556.0"/>
        <n v="88557.0"/>
        <n v="86092.0"/>
        <n v="88348.0"/>
        <n v="86629.0"/>
        <n v="87889.0"/>
        <n v="87888.0"/>
        <n v="39015.0"/>
        <n v="87862.0"/>
        <n v="88403.0"/>
        <n v="88404.0"/>
        <n v="88405.0"/>
        <n v="88406.0"/>
        <n v="90891.0"/>
        <n v="89664.0"/>
        <n v="89665.0"/>
        <n v="89666.0"/>
        <n v="88418.0"/>
        <n v="90079.0"/>
        <n v="90078.0"/>
        <n v="91583.0"/>
        <n v="86002.0"/>
        <n v="86003.0"/>
        <n v="87570.0"/>
        <n v="87569.0"/>
        <n v="87072.0"/>
        <n v="87071.0"/>
        <n v="90404.0"/>
        <n v="90405.0"/>
        <n v="90385.0"/>
        <n v="90386.0"/>
        <n v="90387.0"/>
        <n v="88794.0"/>
        <n v="89465.0"/>
        <n v="91571.0"/>
        <n v="89440.0"/>
        <n v="7364.0"/>
        <n v="41636.0"/>
        <n v="90685.0"/>
        <n v="89175.0"/>
        <n v="89176.0"/>
        <n v="89174.0"/>
        <n v="86054.0"/>
        <n v="86050.0"/>
        <n v="86051.0"/>
        <n v="86052.0"/>
        <n v="86053.0"/>
        <n v="86258.0"/>
        <n v="88030.0"/>
        <n v="88028.0"/>
        <n v="88029.0"/>
        <n v="90314.0"/>
        <n v="91036.0"/>
        <n v="89970.0"/>
        <n v="89102.0"/>
        <n v="86699.0"/>
        <n v="89278.0"/>
        <n v="89279.0"/>
        <n v="87963.0"/>
        <n v="87964.0"/>
        <n v="87965.0"/>
        <n v="87962.0"/>
        <n v="89601.0"/>
        <n v="89602.0"/>
        <n v="86611.0"/>
        <n v="86612.0"/>
        <n v="86610.0"/>
        <n v="89571.0"/>
        <n v="89572.0"/>
        <n v="90110.0"/>
        <n v="90109.0"/>
        <n v="91502.0"/>
        <n v="85949.0"/>
        <n v="85948.0"/>
        <n v="85950.0"/>
        <n v="85947.0"/>
        <n v="90148.0"/>
        <n v="90145.0"/>
        <n v="90146.0"/>
        <n v="90147.0"/>
        <n v="88165.0"/>
        <n v="88163.0"/>
        <n v="88164.0"/>
        <n v="87695.0"/>
        <n v="87696.0"/>
        <n v="47493.0"/>
        <n v="37987.0"/>
        <n v="89869.0"/>
        <n v="90557.0"/>
        <n v="88721.0"/>
        <n v="88722.0"/>
        <n v="90964.0"/>
        <n v="89611.0"/>
        <n v="89608.0"/>
        <n v="89609.0"/>
        <n v="89610.0"/>
        <n v="91480.0"/>
        <n v="91481.0"/>
        <n v="91482.0"/>
        <n v="89504.0"/>
        <n v="89503.0"/>
        <n v="89505.0"/>
        <n v="86163.0"/>
        <n v="86165.0"/>
        <n v="86166.0"/>
        <n v="86164.0"/>
        <n v="91304.0"/>
        <n v="91306.0"/>
        <n v="91305.0"/>
        <n v="88267.0"/>
        <n v="88268.0"/>
        <n v="88265.0"/>
        <n v="88266.0"/>
        <n v="90040.0"/>
        <n v="90408.0"/>
        <n v="90714.0"/>
        <n v="91321.0"/>
        <n v="86655.0"/>
        <n v="86654.0"/>
        <n v="13606.0"/>
        <n v="962.0"/>
        <n v="89184.0"/>
        <n v="91122.0"/>
        <n v="91123.0"/>
        <n v="86950.0"/>
        <n v="86951.0"/>
        <n v="86949.0"/>
        <n v="86952.0"/>
        <n v="86373.0"/>
        <n v="86754.0"/>
        <n v="86750.0"/>
        <n v="86753.0"/>
        <n v="86751.0"/>
        <n v="86752.0"/>
        <n v="89053.0"/>
        <n v="89055.0"/>
        <n v="89054.0"/>
        <n v="90859.0"/>
        <n v="90861.0"/>
        <n v="90860.0"/>
        <n v="91108.0"/>
        <n v="91109.0"/>
        <n v="91110.0"/>
        <n v="24869.0"/>
        <n v="5920.0"/>
        <n v="89096.0"/>
        <n v="89097.0"/>
        <n v="89095.0"/>
        <n v="90301.0"/>
        <n v="89300.0"/>
        <n v="89299.0"/>
        <n v="89301.0"/>
        <n v="87790.0"/>
        <n v="90322.0"/>
        <n v="89219.0"/>
        <n v="89218.0"/>
        <n v="91285.0"/>
        <n v="91286.0"/>
        <n v="30785.0"/>
        <n v="88713.0"/>
        <n v="88714.0"/>
        <n v="88136.0"/>
        <n v="88135.0"/>
        <n v="88137.0"/>
        <n v="86514.0"/>
        <n v="91000.0"/>
        <n v="88998.0"/>
        <n v="91414.0"/>
        <n v="91416.0"/>
        <n v="91415.0"/>
        <n v="91417.0"/>
        <n v="86887.0"/>
        <n v="86883.0"/>
        <n v="86885.0"/>
        <n v="86886.0"/>
        <n v="86884.0"/>
        <n v="48836.0"/>
        <n v="11712.0"/>
        <n v="23042.0"/>
        <n v="23877.0"/>
        <n v="14785.0"/>
        <n v="16547.0"/>
        <n v="54567.0"/>
        <n v="20007.0"/>
        <n v="88319.0"/>
        <n v="88320.0"/>
        <n v="91310.0"/>
        <n v="87033.0"/>
        <n v="87031.0"/>
        <n v="87029.0"/>
        <n v="87030.0"/>
        <n v="87032.0"/>
        <n v="87208.0"/>
        <n v="87451.0"/>
        <n v="87452.0"/>
        <n v="91017.0"/>
        <n v="87917.0"/>
        <n v="87915.0"/>
        <n v="87916.0"/>
        <n v="46436.0"/>
        <n v="40997.0"/>
        <n v="29889.0"/>
        <n v="88657.0"/>
        <n v="88658.0"/>
        <n v="88656.0"/>
        <n v="86528.0"/>
        <n v="86527.0"/>
        <n v="86529.0"/>
        <n v="86465.0"/>
        <n v="86466.0"/>
        <n v="91447.0"/>
        <n v="90327.0"/>
        <n v="50656.0"/>
        <n v="88298.0"/>
        <n v="88296.0"/>
        <n v="88297.0"/>
        <n v="89657.0"/>
        <n v="89658.0"/>
        <n v="91166.0"/>
        <n v="91167.0"/>
        <n v="87772.0"/>
        <n v="87773.0"/>
        <n v="87382.0"/>
        <n v="87383.0"/>
        <n v="86118.0"/>
        <n v="86119.0"/>
        <n v="91495.0"/>
        <n v="91496.0"/>
        <n v="46884.0"/>
        <n v="34017.0"/>
        <n v="53153.0"/>
        <n v="88014.0"/>
        <n v="88015.0"/>
        <n v="88017.0"/>
        <n v="88016.0"/>
        <n v="90927.0"/>
        <n v="85916.0"/>
        <n v="85914.0"/>
        <n v="85915.0"/>
        <n v="90951.0"/>
        <n v="90952.0"/>
        <n v="91386.0"/>
        <n v="88814.0"/>
        <n v="88815.0"/>
        <n v="89361.0"/>
        <n v="89360.0"/>
        <n v="86063.0"/>
        <n v="86064.0"/>
        <n v="86486.0"/>
        <n v="87831.0"/>
        <n v="87830.0"/>
        <n v="87832.0"/>
        <n v="37924.0"/>
        <n v="90551.0"/>
        <n v="86633.0"/>
        <n v="89146.0"/>
        <n v="89148.0"/>
        <n v="89147.0"/>
        <n v="90624.0"/>
        <n v="87676.0"/>
        <n v="87678.0"/>
        <n v="87677.0"/>
        <n v="87679.0"/>
        <n v="91407.0"/>
        <n v="91408.0"/>
        <n v="89240.0"/>
        <n v="88701.0"/>
        <n v="88702.0"/>
        <n v="89394.0"/>
        <n v="88766.0"/>
        <n v="88959.0"/>
        <n v="88958.0"/>
        <n v="88114.0"/>
        <n v="89018.0"/>
        <n v="89019.0"/>
        <n v="89017.0"/>
        <n v="89481.0"/>
        <n v="86184.0"/>
        <n v="35200.0"/>
        <n v="23751.0"/>
        <n v="91424.0"/>
        <n v="90724.0"/>
        <n v="90725.0"/>
        <n v="88975.0"/>
        <n v="88974.0"/>
        <n v="91584.0"/>
        <n v="91229.0"/>
        <n v="91228.0"/>
        <n v="87160.0"/>
        <n v="87161.0"/>
        <n v="87162.0"/>
        <n v="91316.0"/>
        <n v="88758.0"/>
        <n v="87554.0"/>
        <n v="87555.0"/>
        <n v="87556.0"/>
        <n v="87553.0"/>
        <n v="87552.0"/>
        <n v="91049.0"/>
        <n v="86227.0"/>
        <n v="88819.0"/>
        <n v="89743.0"/>
        <n v="87899.0"/>
        <n v="87900.0"/>
        <n v="87240.0"/>
        <n v="89497.0"/>
        <n v="87720.0"/>
        <n v="87721.0"/>
        <n v="91030.0"/>
        <n v="89801.0"/>
        <n v="87884.0"/>
        <n v="87885.0"/>
        <n v="85928.0"/>
        <n v="85929.0"/>
        <n v="86454.0"/>
        <n v="87316.0"/>
        <n v="87317.0"/>
        <n v="88279.0"/>
        <n v="88282.0"/>
        <n v="88281.0"/>
        <n v="88280.0"/>
        <n v="88278.0"/>
        <n v="90871.0"/>
        <n v="11013.0"/>
        <n v="85826.0"/>
        <n v="85827.0"/>
        <n v="85828.0"/>
        <n v="89872.0"/>
        <n v="89873.0"/>
        <n v="89874.0"/>
        <n v="91492.0"/>
        <n v="54369.0"/>
        <n v="88626.0"/>
        <n v="88627.0"/>
        <n v="55300.0"/>
        <n v="16676.0"/>
        <n v="4839.0"/>
        <n v="21958.0"/>
        <n v="40224.0"/>
        <n v="50917.0"/>
        <n v="87632.0"/>
        <n v="87631.0"/>
        <n v="87633.0"/>
        <n v="87634.0"/>
        <n v="87630.0"/>
        <n v="90011.0"/>
        <n v="86925.0"/>
        <n v="86927.0"/>
        <n v="86926.0"/>
        <n v="87374.0"/>
        <n v="88156.0"/>
        <n v="88157.0"/>
        <n v="87396.0"/>
        <n v="59365.0"/>
        <n v="86592.0"/>
        <n v="86591.0"/>
        <n v="90218.0"/>
        <n v="87619.0"/>
        <n v="87620.0"/>
        <n v="87617.0"/>
        <n v="87618.0"/>
        <n v="90309.0"/>
        <n v="87511.0"/>
        <n v="91397.0"/>
        <n v="91398.0"/>
        <n v="86427.0"/>
        <n v="90264.0"/>
        <n v="90265.0"/>
        <n v="90646.0"/>
        <n v="88611.0"/>
        <n v="88612.0"/>
        <n v="88610.0"/>
        <n v="86085.0"/>
        <n v="86086.0"/>
        <n v="87186.0"/>
        <n v="87187.0"/>
        <n v="89047.0"/>
        <n v="86544.0"/>
        <n v="86545.0"/>
        <n v="86546.0"/>
        <n v="86547.0"/>
        <n v="86548.0"/>
        <n v="91180.0"/>
        <n v="91466.0"/>
        <n v="87041.0"/>
        <n v="87042.0"/>
        <n v="87043.0"/>
        <n v="91586.0"/>
        <n v="54949.0"/>
        <n v="91389.0"/>
        <n v="91388.0"/>
        <n v="89414.0"/>
        <n v="89415.0"/>
        <n v="56486.0"/>
        <n v="7623.0"/>
        <n v="86346.0"/>
        <n v="89071.0"/>
        <n v="89128.0"/>
        <n v="89129.0"/>
        <n v="89130.0"/>
        <n v="86102.0"/>
        <n v="86101.0"/>
        <n v="86104.0"/>
        <n v="86103.0"/>
        <n v="89789.0"/>
        <n v="86662.0"/>
        <n v="88447.0"/>
        <n v="88449.0"/>
        <n v="88448.0"/>
        <n v="91376.0"/>
        <n v="88191.0"/>
        <n v="88192.0"/>
        <n v="14756.0"/>
        <n v="88241.0"/>
        <n v="88239.0"/>
        <n v="88240.0"/>
        <n v="41253.0"/>
        <n v="53476.0"/>
        <n v="12480.0"/>
        <n v="48483.0"/>
        <n v="89879.0"/>
        <n v="89880.0"/>
        <n v="88380.0"/>
        <n v="91219.0"/>
        <n v="86220.0"/>
        <n v="86221.0"/>
        <n v="86222.0"/>
        <n v="89314.0"/>
        <n v="89315.0"/>
        <n v="89316.0"/>
        <n v="89988.0"/>
        <n v="86327.0"/>
        <n v="548.0"/>
        <n v="86860.0"/>
        <n v="86432.0"/>
        <n v="90160.0"/>
        <n v="87287.0"/>
        <n v="87286.0"/>
        <n v="87285.0"/>
        <n v="89810.0"/>
        <n v="86790.0"/>
        <n v="86794.0"/>
        <n v="86789.0"/>
        <n v="86792.0"/>
        <n v="86791.0"/>
        <n v="86795.0"/>
        <n v="86796.0"/>
        <n v="86793.0"/>
        <n v="86369.0"/>
        <n v="86368.0"/>
        <n v="85850.0"/>
        <n v="89716.0"/>
        <n v="88543.0"/>
        <n v="88544.0"/>
        <n v="88545.0"/>
        <n v="88546.0"/>
        <n v="88547.0"/>
        <n v="88548.0"/>
        <n v="86899.0"/>
        <n v="86900.0"/>
        <n v="86901.0"/>
        <n v="86898.0"/>
        <n v="86902.0"/>
        <n v="86491.0"/>
        <n v="86490.0"/>
        <n v="86489.0"/>
        <n v="90820.0"/>
        <n v="90821.0"/>
        <n v="90818.0"/>
        <n v="90819.0"/>
        <n v="86989.0"/>
        <n v="89025.0"/>
        <n v="86447.0"/>
        <n v="86448.0"/>
        <n v="89805.0"/>
        <n v="24294.0"/>
        <n v="90850.0"/>
        <n v="87933.0"/>
        <n v="87934.0"/>
        <n v="87935.0"/>
        <n v="90739.0"/>
        <n v="91522.0"/>
        <n v="90815.0"/>
        <n v="90814.0"/>
        <n v="86508.0"/>
        <n v="86507.0"/>
        <n v="86509.0"/>
        <n v="87435.0"/>
        <n v="87436.0"/>
        <n v="89564.0"/>
        <n v="88329.0"/>
        <n v="88330.0"/>
        <n v="87297.0"/>
        <n v="87298.0"/>
        <n v="39076.0"/>
        <n v="87296.0"/>
        <n v="87299.0"/>
        <n v="90488.0"/>
        <n v="88825.0"/>
        <n v="88826.0"/>
        <n v="88824.0"/>
        <n v="90296.0"/>
        <n v="89835.0"/>
        <n v="89836.0"/>
        <n v="86233.0"/>
        <n v="86234.0"/>
        <n v="90766.0"/>
        <n v="90767.0"/>
        <n v="90752.0"/>
        <n v="90753.0"/>
        <n v="90751.0"/>
        <n v="90750.0"/>
        <n v="89897.0"/>
        <n v="87795.0"/>
        <n v="90461.0"/>
        <n v="90462.0"/>
        <n v="90460.0"/>
        <n v="90104.0"/>
        <n v="90103.0"/>
        <n v="90985.0"/>
        <n v="90986.0"/>
        <n v="90987.0"/>
        <n v="87272.0"/>
        <n v="86283.0"/>
        <n v="86284.0"/>
        <n v="85979.0"/>
        <n v="85981.0"/>
        <n v="85980.0"/>
        <n v="21572.0"/>
        <n v="89928.0"/>
        <n v="89355.0"/>
        <n v="89356.0"/>
        <n v="91296.0"/>
        <n v="91297.0"/>
        <n v="91298.0"/>
        <n v="88589.0"/>
        <n v="88590.0"/>
        <n v="88587.0"/>
        <n v="88588.0"/>
        <n v="91437.0"/>
        <n v="91435.0"/>
        <n v="91436.0"/>
        <n v="91438.0"/>
        <n v="90501.0"/>
        <n v="90502.0"/>
        <n v="90500.0"/>
        <n v="87473.0"/>
        <n v="87474.0"/>
        <n v="88837.0"/>
        <n v="88839.0"/>
        <n v="88838.0"/>
        <n v="88836.0"/>
        <n v="88840.0"/>
        <n v="88745.0"/>
        <n v="88746.0"/>
        <n v="90154.0"/>
        <n v="87908.0"/>
        <n v="87909.0"/>
        <n v="87535.0"/>
        <n v="87536.0"/>
        <n v="87534.0"/>
        <n v="87537.0"/>
        <n v="87530.0"/>
      </sharedItems>
    </cacheField>
    <cacheField name="Order Date" numFmtId="164">
      <sharedItems containsSemiMixedTypes="0" containsDate="1" containsString="0">
        <d v="2015-01-07T00:00:00Z"/>
        <d v="2015-06-13T00:00:00Z"/>
        <d v="2015-02-15T00:00:00Z"/>
        <d v="2015-05-12T00:00:00Z"/>
        <d v="2015-04-08T00:00:00Z"/>
        <d v="2015-05-28T00:00:00Z"/>
        <d v="2015-02-12T00:00:00Z"/>
        <d v="2015-05-15T00:00:00Z"/>
        <d v="2015-05-21T00:00:00Z"/>
        <d v="2015-01-28T00:00:00Z"/>
        <d v="2015-05-02T00:00:00Z"/>
        <d v="2015-02-22T00:00:00Z"/>
        <d v="2015-03-27T00:00:00Z"/>
        <d v="2015-01-20T00:00:00Z"/>
        <d v="2015-03-12T00:00:00Z"/>
        <d v="2015-06-15T00:00:00Z"/>
        <d v="2015-05-10T00:00:00Z"/>
        <d v="2015-03-10T00:00:00Z"/>
        <d v="2015-04-20T00:00:00Z"/>
        <d v="2015-05-09T00:00:00Z"/>
        <d v="2015-06-12T00:00:00Z"/>
        <d v="2015-03-02T00:00:00Z"/>
        <d v="2015-01-02T00:00:00Z"/>
        <d v="2015-02-02T00:00:00Z"/>
        <d v="2015-03-15T00:00:00Z"/>
        <d v="2015-03-30T00:00:00Z"/>
        <d v="2015-06-03T00:00:00Z"/>
        <d v="2015-03-22T00:00:00Z"/>
        <d v="2015-05-17T00:00:00Z"/>
        <d v="2015-02-18T00:00:00Z"/>
        <d v="2015-03-04T00:00:00Z"/>
        <d v="2015-06-07T00:00:00Z"/>
        <d v="2015-05-03T00:00:00Z"/>
        <d v="2015-06-22T00:00:00Z"/>
        <d v="2015-04-06T00:00:00Z"/>
        <d v="2015-01-03T00:00:00Z"/>
        <d v="2015-04-04T00:00:00Z"/>
        <d v="2015-04-09T00:00:00Z"/>
        <d v="2015-01-12T00:00:00Z"/>
        <d v="2015-01-27T00:00:00Z"/>
        <d v="2015-05-25T00:00:00Z"/>
        <d v="2015-05-16T00:00:00Z"/>
        <d v="2015-06-02T00:00:00Z"/>
        <d v="2015-01-15T00:00:00Z"/>
        <d v="2015-03-16T00:00:00Z"/>
        <d v="2015-04-23T00:00:00Z"/>
        <d v="2015-01-22T00:00:00Z"/>
        <d v="2015-04-19T00:00:00Z"/>
        <d v="2015-03-29T00:00:00Z"/>
        <d v="2015-06-18T00:00:00Z"/>
        <d v="2015-05-14T00:00:00Z"/>
        <d v="2015-01-25T00:00:00Z"/>
        <d v="2015-01-11T00:00:00Z"/>
        <d v="2015-04-13T00:00:00Z"/>
        <d v="2015-02-21T00:00:00Z"/>
        <d v="2015-05-22T00:00:00Z"/>
        <d v="2015-01-10T00:00:00Z"/>
        <d v="2015-04-02T00:00:00Z"/>
        <d v="2015-04-27T00:00:00Z"/>
        <d v="2015-01-16T00:00:00Z"/>
        <d v="2015-01-17T00:00:00Z"/>
        <d v="2015-01-06T00:00:00Z"/>
        <d v="2015-06-09T00:00:00Z"/>
        <d v="2015-02-20T00:00:00Z"/>
        <d v="2015-02-05T00:00:00Z"/>
        <d v="2015-04-28T00:00:00Z"/>
        <d v="2015-05-26T00:00:00Z"/>
        <d v="2015-02-23T00:00:00Z"/>
        <d v="2015-03-21T00:00:00Z"/>
        <d v="2015-06-10T00:00:00Z"/>
        <d v="2015-01-31T00:00:00Z"/>
        <d v="2015-01-19T00:00:00Z"/>
        <d v="2015-01-21T00:00:00Z"/>
        <d v="2015-05-18T00:00:00Z"/>
        <d v="2015-04-07T00:00:00Z"/>
        <d v="2015-06-05T00:00:00Z"/>
        <d v="2015-01-24T00:00:00Z"/>
        <d v="2015-06-17T00:00:00Z"/>
        <d v="2015-03-25T00:00:00Z"/>
        <d v="2015-02-14T00:00:00Z"/>
        <d v="2015-03-20T00:00:00Z"/>
        <d v="2015-04-14T00:00:00Z"/>
        <d v="2015-05-04T00:00:00Z"/>
        <d v="2015-03-17T00:00:00Z"/>
        <d v="2015-05-24T00:00:00Z"/>
        <d v="2015-01-09T00:00:00Z"/>
        <d v="2015-04-11T00:00:00Z"/>
        <d v="2015-05-27T00:00:00Z"/>
        <d v="2015-03-14T00:00:00Z"/>
        <d v="2015-04-17T00:00:00Z"/>
        <d v="2015-05-01T00:00:00Z"/>
        <d v="2015-03-19T00:00:00Z"/>
        <d v="2015-02-06T00:00:00Z"/>
        <d v="2015-03-05T00:00:00Z"/>
        <d v="2015-05-23T00:00:00Z"/>
        <d v="2015-03-03T00:00:00Z"/>
        <d v="2015-06-23T00:00:00Z"/>
        <d v="2015-06-25T00:00:00Z"/>
        <d v="2015-04-10T00:00:00Z"/>
        <d v="2015-01-05T00:00:00Z"/>
        <d v="2015-05-08T00:00:00Z"/>
        <d v="2015-01-14T00:00:00Z"/>
        <d v="2015-02-08T00:00:00Z"/>
        <d v="2015-03-18T00:00:00Z"/>
        <d v="2015-02-10T00:00:00Z"/>
        <d v="2015-06-20T00:00:00Z"/>
        <d v="2015-04-18T00:00:00Z"/>
        <d v="2015-01-13T00:00:00Z"/>
        <d v="2015-02-01T00:00:00Z"/>
        <d v="2015-04-21T00:00:00Z"/>
        <d v="2015-06-14T00:00:00Z"/>
        <d v="2015-01-30T00:00:00Z"/>
        <d v="2015-04-15T00:00:00Z"/>
        <d v="2015-04-01T00:00:00Z"/>
        <d v="2015-03-13T00:00:00Z"/>
        <d v="2015-02-26T00:00:00Z"/>
        <d v="2015-05-13T00:00:00Z"/>
        <d v="2015-06-19T00:00:00Z"/>
        <d v="2015-02-03T00:00:00Z"/>
        <d v="2015-04-29T00:00:00Z"/>
        <d v="2015-03-24T00:00:00Z"/>
        <d v="2015-04-05T00:00:00Z"/>
        <d v="2015-04-30T00:00:00Z"/>
        <d v="2015-06-21T00:00:00Z"/>
        <d v="2015-05-29T00:00:00Z"/>
        <d v="2015-04-16T00:00:00Z"/>
        <d v="2015-04-22T00:00:00Z"/>
        <d v="2015-03-06T00:00:00Z"/>
        <d v="2015-02-04T00:00:00Z"/>
        <d v="2015-03-08T00:00:00Z"/>
        <d v="2015-05-05T00:00:00Z"/>
        <d v="2015-02-07T00:00:00Z"/>
        <d v="2015-06-06T00:00:00Z"/>
        <d v="2015-06-30T00:00:00Z"/>
        <d v="2015-01-29T00:00:00Z"/>
        <d v="2015-05-20T00:00:00Z"/>
        <d v="2015-02-28T00:00:00Z"/>
        <d v="2015-06-24T00:00:00Z"/>
        <d v="2015-04-26T00:00:00Z"/>
        <d v="2015-02-27T00:00:00Z"/>
        <d v="2015-03-11T00:00:00Z"/>
        <d v="2015-06-04T00:00:00Z"/>
        <d v="2015-04-12T00:00:00Z"/>
        <d v="2015-02-11T00:00:00Z"/>
        <d v="2015-06-01T00:00:00Z"/>
        <d v="2015-03-28T00:00:00Z"/>
        <d v="2015-03-07T00:00:00Z"/>
        <d v="2015-02-25T00:00:00Z"/>
        <d v="2015-01-04T00:00:00Z"/>
        <d v="2015-02-17T00:00:00Z"/>
        <d v="2015-06-27T00:00:00Z"/>
        <d v="2015-03-01T00:00:00Z"/>
        <d v="2015-02-24T00:00:00Z"/>
        <d v="2015-02-19T00:00:00Z"/>
        <d v="2015-06-16T00:00:00Z"/>
        <d v="2015-05-30T00:00:00Z"/>
        <d v="2015-03-09T00:00:00Z"/>
        <d v="2015-03-31T00:00:00Z"/>
        <d v="2015-04-24T00:00:00Z"/>
        <d v="2015-06-29T00:00:00Z"/>
        <d v="2015-02-16T00:00:00Z"/>
        <d v="2015-01-26T00:00:00Z"/>
        <d v="2015-06-28T00:00:00Z"/>
        <d v="2015-05-07T00:00:00Z"/>
        <d v="2015-06-11T00:00:00Z"/>
        <d v="2015-03-23T00:00:00Z"/>
        <d v="2015-05-06T00:00:00Z"/>
        <d v="2015-01-01T00:00:00Z"/>
        <d v="2015-05-19T00:00:00Z"/>
        <d v="2015-02-13T00:00:00Z"/>
        <d v="2015-02-09T00:00:00Z"/>
        <d v="2015-05-11T00:00:00Z"/>
        <d v="2015-01-23T00:00:00Z"/>
        <d v="2015-03-26T00:00:00Z"/>
        <d v="2015-01-18T00:00:00Z"/>
        <d v="2015-06-26T00:00:00Z"/>
        <d v="2015-01-08T00:00:00Z"/>
        <d v="2015-04-25T00:00:00Z"/>
        <d v="2015-06-08T00:00:00Z"/>
      </sharedItems>
    </cacheField>
    <cacheField name="order id2" numFmtId="0">
      <sharedItems containsSemiMixedTypes="0" containsString="0" containsNumber="1" containsInteger="1">
        <n v="65.0"/>
        <n v="612.0"/>
        <n v="614.0"/>
        <n v="678.0"/>
        <n v="710.0"/>
        <n v="740.0"/>
        <n v="775.0"/>
        <n v="833.0"/>
        <n v="902.0"/>
        <n v="3300.0"/>
        <n v="3456.0"/>
        <n v="3525.0"/>
        <n v="3589.0"/>
        <n v="3687.0"/>
        <n v="3777.0"/>
        <n v="3783.0"/>
        <n v="4006.0"/>
        <n v="4037.0"/>
        <n v="4230.0"/>
        <n v="4261.0"/>
        <n v="4391.0"/>
        <n v="4610.0"/>
        <n v="4738.0"/>
        <n v="4864.0"/>
        <n v="4960.0"/>
        <n v="5028.0"/>
        <n v="5059.0"/>
        <n v="5061.0"/>
        <n v="5189.0"/>
        <n v="5381.0"/>
        <n v="5414.0"/>
        <n v="5511.0"/>
        <n v="5699.0"/>
        <n v="6054.0"/>
        <n v="6241.0"/>
        <n v="6272.0"/>
        <n v="6498.0"/>
        <n v="6500.0"/>
        <n v="6502.0"/>
        <n v="6661.0"/>
        <n v="6695.0"/>
        <n v="6757.0"/>
        <n v="6978.0"/>
        <n v="6979.0"/>
        <n v="7079.0"/>
        <n v="7107.0"/>
        <n v="7203.0"/>
        <n v="7269.0"/>
        <n v="7364.0"/>
        <n v="7521.0"/>
        <n v="7744.0"/>
        <n v="7812.0"/>
        <n v="7815.0"/>
        <n v="7841.0"/>
        <n v="7845.0"/>
        <n v="8034.0"/>
        <n v="8133.0"/>
        <n v="8292.0"/>
        <n v="8293.0"/>
        <n v="8353.0"/>
        <n v="8961.0"/>
        <n v="9027.0"/>
        <n v="9093.0"/>
        <n v="9152.0"/>
        <n v="9219.0"/>
        <n v="9472.0"/>
        <n v="9574.0"/>
        <n v="9696.0"/>
        <n v="9701.0"/>
        <n v="9762.0"/>
        <n v="9829.0"/>
        <n v="9895.0"/>
        <n v="9923.0"/>
        <n v="9927.0"/>
        <n v="10054.0"/>
        <n v="10183.0"/>
        <n v="10498.0"/>
        <n v="10662.0"/>
        <n v="10917.0"/>
        <n v="11271.0"/>
        <n v="11396.0"/>
        <n v="11425.0"/>
        <n v="11426.0"/>
        <n v="11648.0"/>
        <n v="11652.0"/>
        <n v="11682.0"/>
        <n v="11748.0"/>
        <n v="11909.0"/>
        <n v="11911.0"/>
        <n v="12005.0"/>
        <n v="12067.0"/>
        <n v="12096.0"/>
        <n v="12262.0"/>
        <n v="12263.0"/>
        <n v="12389.0"/>
        <n v="12451.0"/>
        <n v="12483.0"/>
        <n v="12580.0"/>
        <n v="12613.0"/>
        <n v="12704.0"/>
        <n v="12706.0"/>
        <n v="12710.0"/>
        <n v="12806.0"/>
        <n v="12900.0"/>
        <n v="12903.0"/>
        <n v="13091.0"/>
        <n v="13158.0"/>
        <n v="13218.0"/>
        <n v="13284.0"/>
        <n v="13410.0"/>
        <n v="13444.0"/>
        <n v="13638.0"/>
        <n v="13729.0"/>
        <n v="13765.0"/>
        <n v="13959.0"/>
        <n v="13984.0"/>
        <n v="13986.0"/>
        <n v="14176.0"/>
        <n v="14242.0"/>
        <n v="14406.0"/>
        <n v="14497.0"/>
        <n v="14528.0"/>
        <n v="14534.0"/>
        <n v="14820.0"/>
        <n v="14951.0"/>
        <n v="15009.0"/>
        <n v="15106.0"/>
        <n v="15202.0"/>
        <n v="15206.0"/>
        <n v="15303.0"/>
        <n v="15712.0"/>
        <n v="15718.0"/>
        <n v="15778.0"/>
        <n v="15872.0"/>
        <n v="15904.0"/>
        <n v="16134.0"/>
        <n v="16582.0"/>
        <n v="16641.0"/>
        <n v="16679.0"/>
        <n v="16864.0"/>
        <n v="16961.0"/>
        <n v="17058.0"/>
        <n v="17155.0"/>
        <n v="17255.0"/>
        <n v="17282.0"/>
        <n v="17313.0"/>
        <n v="17508.0"/>
        <n v="17668.0"/>
        <n v="17858.0"/>
        <n v="17985.0"/>
        <n v="17988.0"/>
        <n v="18119.0"/>
        <n v="18215.0"/>
        <n v="18336.0"/>
        <n v="18496.0"/>
        <n v="18533.0"/>
        <n v="18593.0"/>
        <n v="18661.0"/>
        <n v="18689.0"/>
        <n v="18753.0"/>
        <n v="18822.0"/>
        <n v="18919.0"/>
        <n v="19010.0"/>
        <n v="19078.0"/>
        <n v="19138.0"/>
        <n v="19523.0"/>
        <n v="19616.0"/>
        <n v="19718.0"/>
        <n v="20036.0"/>
        <n v="20134.0"/>
        <n v="20389.0"/>
        <n v="20453.0"/>
        <n v="20480.0"/>
        <n v="20486.0"/>
        <n v="20704.0"/>
        <n v="20743.0"/>
        <n v="20864.0"/>
        <n v="20899.0"/>
        <n v="20934.0"/>
        <n v="21222.0"/>
        <n v="21286.0"/>
        <n v="21346.0"/>
        <n v="21383.0"/>
        <n v="21729.0"/>
        <n v="21824.0"/>
        <n v="21890.0"/>
        <n v="22181.0"/>
        <n v="22402.0"/>
        <n v="22627.0"/>
        <n v="22656.0"/>
        <n v="22661.0"/>
        <n v="22787.0"/>
        <n v="22820.0"/>
        <n v="22947.0"/>
        <n v="22950.0"/>
        <n v="23076.0"/>
        <n v="23168.0"/>
        <n v="23488.0"/>
        <n v="23557.0"/>
        <n v="23559.0"/>
        <n v="23616.0"/>
        <n v="23619.0"/>
        <n v="23748.0"/>
        <n v="24066.0"/>
        <n v="24519.0"/>
        <n v="24707.0"/>
        <n v="24902.0"/>
        <n v="25095.0"/>
        <n v="25152.0"/>
        <n v="25157.0"/>
        <n v="25478.0"/>
        <n v="25479.0"/>
        <n v="25735.0"/>
        <n v="25799.0"/>
        <n v="25828.0"/>
        <n v="25952.0"/>
        <n v="26240.0"/>
        <n v="26372.0"/>
        <n v="26784.0"/>
        <n v="26852.0"/>
        <n v="26881.0"/>
        <n v="26982.0"/>
        <n v="27137.0"/>
        <n v="27490.0"/>
        <n v="27712.0"/>
        <n v="27744.0"/>
        <n v="27750.0"/>
        <n v="28003.0"/>
        <n v="28037.0"/>
        <n v="28291.0"/>
        <n v="28387.0"/>
        <n v="28419.0"/>
        <n v="28455.0"/>
        <n v="28544.0"/>
        <n v="28928.0"/>
        <n v="29095.0"/>
        <n v="29318.0"/>
        <n v="29376.0"/>
        <n v="29380.0"/>
        <n v="29410.0"/>
        <n v="29505.0"/>
        <n v="29506.0"/>
        <n v="29861.0"/>
        <n v="29991.0"/>
        <n v="30176.0"/>
        <n v="30403.0"/>
        <n v="30469.0"/>
        <n v="31073.0"/>
        <n v="31232.0"/>
        <n v="31303.0"/>
        <n v="31682.0"/>
        <n v="31844.0"/>
        <n v="31907.0"/>
        <n v="32036.0"/>
        <n v="32582.0"/>
        <n v="32901.0"/>
        <n v="32931.0"/>
        <n v="32966.0"/>
        <n v="32996.0"/>
        <n v="32998.0"/>
        <n v="33283.0"/>
        <n v="33317.0"/>
        <n v="33477.0"/>
        <n v="33510.0"/>
        <n v="33541.0"/>
        <n v="33637.0"/>
        <n v="33921.0"/>
        <n v="34117.0"/>
        <n v="34209.0"/>
        <n v="34338.0"/>
        <n v="34532.0"/>
        <n v="34658.0"/>
        <n v="34661.0"/>
        <n v="34689.0"/>
        <n v="34916.0"/>
        <n v="35047.0"/>
        <n v="35110.0"/>
        <n v="35111.0"/>
        <n v="35137.0"/>
        <n v="35366.0"/>
        <n v="35492.0"/>
        <n v="35554.0"/>
        <n v="35588.0"/>
        <n v="35687.0"/>
        <n v="35744.0"/>
        <n v="35877.0"/>
        <n v="35910.0"/>
        <n v="35936.0"/>
        <n v="36038.0"/>
        <n v="36067.0"/>
        <n v="36160.0"/>
        <n v="36262.0"/>
        <n v="36449.0"/>
        <n v="36609.0"/>
        <n v="36676.0"/>
        <n v="36679.0"/>
        <n v="36705.0"/>
        <n v="36707.0"/>
        <n v="36743.0"/>
        <n v="36772.0"/>
        <n v="36773.0"/>
        <n v="36932.0"/>
        <n v="36934.0"/>
        <n v="36992.0"/>
        <n v="36994.0"/>
        <n v="36998.0"/>
        <n v="36999.0"/>
        <n v="37250.0"/>
        <n v="37380.0"/>
        <n v="37414.0"/>
        <n v="37572.0"/>
        <n v="37760.0"/>
        <n v="37860.0"/>
        <n v="37862.0"/>
        <n v="37924.0"/>
        <n v="38050.0"/>
        <n v="38210.0"/>
        <n v="38240.0"/>
        <n v="38272.0"/>
        <n v="38400.0"/>
        <n v="38530.0"/>
        <n v="38596.0"/>
        <n v="38661.0"/>
        <n v="38787.0"/>
        <n v="39043.0"/>
        <n v="39075.0"/>
        <n v="39169.0"/>
        <n v="39333.0"/>
        <n v="39490.0"/>
        <n v="39555.0"/>
        <n v="39619.0"/>
        <n v="39872.0"/>
        <n v="39904.0"/>
        <n v="39943.0"/>
        <n v="40097.0"/>
        <n v="40132.0"/>
        <n v="40134.0"/>
        <n v="40160.0"/>
        <n v="40354.0"/>
        <n v="40802.0"/>
        <n v="40806.0"/>
        <n v="41059.0"/>
        <n v="41120.0"/>
        <n v="41186.0"/>
        <n v="41216.0"/>
        <n v="41508.0"/>
        <n v="41760.0"/>
        <n v="41861.0"/>
        <n v="42342.0"/>
        <n v="42375.0"/>
        <n v="42436.0"/>
        <n v="42563.0"/>
        <n v="42628.0"/>
        <n v="42788.0"/>
        <n v="42823.0"/>
        <n v="42850.0"/>
        <n v="42912.0"/>
        <n v="42945.0"/>
        <n v="43138.0"/>
        <n v="43140.0"/>
        <n v="43203.0"/>
        <n v="43269.0"/>
        <n v="43488.0"/>
        <n v="43494.0"/>
        <n v="43585.0"/>
        <n v="43713.0"/>
        <n v="44098.0"/>
        <n v="44292.0"/>
        <n v="44486.0"/>
        <n v="44579.0"/>
        <n v="44583.0"/>
        <n v="44869.0"/>
        <n v="44962.0"/>
        <n v="45127.0"/>
        <n v="45605.0"/>
        <n v="45632.0"/>
        <n v="45698.0"/>
        <n v="45767.0"/>
        <n v="45794.0"/>
        <n v="45863.0"/>
        <n v="46052.0"/>
        <n v="46276.0"/>
        <n v="46311.0"/>
        <n v="46341.0"/>
        <n v="46375.0"/>
        <n v="46497.0"/>
        <n v="46662.0"/>
        <n v="46852.0"/>
        <n v="47078.0"/>
        <n v="47079.0"/>
        <n v="47109.0"/>
        <n v="47138.0"/>
        <n v="47174.0"/>
        <n v="47265.0"/>
        <n v="47271.0"/>
        <n v="47457.0"/>
        <n v="47494.0"/>
        <n v="47620.0"/>
        <n v="47621.0"/>
        <n v="47813.0"/>
        <n v="47876.0"/>
        <n v="47910.0"/>
        <n v="48293.0"/>
        <n v="48295.0"/>
        <n v="48321.0"/>
        <n v="48353.0"/>
        <n v="48391.0"/>
        <n v="48448.0"/>
        <n v="48486.0"/>
        <n v="48487.0"/>
        <n v="48615.0"/>
        <n v="48710.0"/>
        <n v="48773.0"/>
        <n v="48775.0"/>
        <n v="48931.0"/>
        <n v="49026.0"/>
        <n v="49027.0"/>
        <n v="49123.0"/>
        <n v="49255.0"/>
        <n v="49349.0"/>
        <n v="49412.0"/>
        <n v="49510.0"/>
        <n v="49668.0"/>
        <n v="49762.0"/>
        <n v="49797.0"/>
        <n v="49830.0"/>
        <n v="49924.0"/>
        <n v="49988.0"/>
        <n v="50048.0"/>
        <n v="50081.0"/>
        <n v="50083.0"/>
        <n v="50087.0"/>
        <n v="50147.0"/>
        <n v="50246.0"/>
        <n v="50307.0"/>
        <n v="50374.0"/>
        <n v="50432.0"/>
        <n v="50501.0"/>
        <n v="50564.0"/>
        <n v="50566.0"/>
        <n v="50663.0"/>
        <n v="50721.0"/>
        <n v="50789.0"/>
        <n v="50818.0"/>
        <n v="50823.0"/>
        <n v="50850.0"/>
        <n v="50914.0"/>
        <n v="51075.0"/>
        <n v="51239.0"/>
        <n v="51271.0"/>
        <n v="51302.0"/>
        <n v="51553.0"/>
        <n v="51554.0"/>
        <n v="51559.0"/>
        <n v="51876.0"/>
        <n v="51879.0"/>
        <n v="51940.0"/>
        <n v="52035.0"/>
        <n v="52068.0"/>
        <n v="52258.0"/>
        <n v="52288.0"/>
        <n v="52327.0"/>
        <n v="52518.0"/>
        <n v="52608.0"/>
        <n v="52611.0"/>
        <n v="52678.0"/>
        <n v="52805.0"/>
        <n v="53285.0"/>
        <n v="53536.0"/>
        <n v="53600.0"/>
        <n v="53767.0"/>
        <n v="54086.0"/>
        <n v="54119.0"/>
        <n v="54151.0"/>
        <n v="54215.0"/>
        <n v="54243.0"/>
        <n v="54245.0"/>
        <n v="54339.0"/>
        <n v="54368.0"/>
        <n v="54371.0"/>
        <n v="54563.0"/>
        <n v="54595.0"/>
        <n v="54721.0"/>
        <n v="54755.0"/>
        <n v="54787.0"/>
        <n v="54914.0"/>
        <n v="55172.0"/>
        <n v="55203.0"/>
        <n v="55235.0"/>
        <n v="55330.0"/>
        <n v="55526.0"/>
        <n v="55616.0"/>
        <n v="55618.0"/>
        <n v="55623.0"/>
        <n v="55747.0"/>
        <n v="55776.0"/>
        <n v="55808.0"/>
        <n v="55874.0"/>
        <n v="55877.0"/>
        <n v="55968.0"/>
        <n v="56101.0"/>
        <n v="56128.0"/>
        <n v="56257.0"/>
        <n v="56387.0"/>
        <n v="56452.0"/>
        <n v="56514.0"/>
        <n v="56582.0"/>
        <n v="56612.0"/>
        <n v="56768.0"/>
        <n v="56769.0"/>
        <n v="56868.0"/>
        <n v="56901.0"/>
        <n v="56930.0"/>
        <n v="56931.0"/>
        <n v="57157.0"/>
        <n v="57190.0"/>
        <n v="57248.0"/>
        <n v="57253.0"/>
        <n v="57440.0"/>
        <n v="57510.0"/>
        <n v="57600.0"/>
        <n v="57638.0"/>
        <n v="57986.0"/>
        <n v="58368.0"/>
        <n v="58372.0"/>
        <n v="58470.0"/>
        <n v="58500.0"/>
        <n v="58566.0"/>
        <n v="58688.0"/>
        <n v="58720.0"/>
        <n v="58725.0"/>
        <n v="58818.0"/>
        <n v="58949.0"/>
        <n v="59009.0"/>
        <n v="59047.0"/>
        <n v="59072.0"/>
        <n v="59139.0"/>
        <n v="59171.0"/>
        <n v="59585.0"/>
        <n v="59652.0"/>
        <n v="59680.0"/>
        <n v="59683.0"/>
        <n v="59776.0"/>
        <n v="59879.0"/>
        <n v="59937.0"/>
        <n v="123132.0"/>
        <n v="123166.0"/>
        <n v="123194.0"/>
        <n v="123258.0"/>
        <n v="123323.0"/>
        <n v="123359.0"/>
        <n v="123481.0"/>
        <n v="123483.0"/>
        <n v="123487.0"/>
        <n v="123512.0"/>
        <n v="123614.0"/>
        <n v="123769.0"/>
        <n v="123801.0"/>
        <n v="123802.0"/>
        <n v="123807.0"/>
        <n v="123837.0"/>
        <n v="123870.0"/>
        <n v="123902.0"/>
        <n v="123928.0"/>
        <n v="123994.0"/>
        <n v="124031.0"/>
        <n v="124059.0"/>
        <n v="124060.0"/>
        <n v="124154.0"/>
        <n v="124282.0"/>
        <n v="124286.0"/>
        <n v="124287.0"/>
        <n v="124345.0"/>
        <n v="124444.0"/>
        <n v="124507.0"/>
        <n v="124538.0"/>
        <n v="124701.0"/>
        <n v="124761.0"/>
        <n v="124799.0"/>
        <n v="124892.0"/>
        <n v="124921.0"/>
        <n v="124985.0"/>
        <n v="124988.0"/>
        <n v="124991.0"/>
        <n v="125149.0"/>
        <n v="125150.0"/>
        <n v="125240.0"/>
        <n v="125339.0"/>
        <n v="125373.0"/>
        <n v="125374.0"/>
        <n v="125433.0"/>
        <n v="125467.0"/>
        <n v="125503.0"/>
        <n v="125560.0"/>
        <n v="125562.0"/>
        <n v="125631.0"/>
        <n v="125659.0"/>
        <n v="125754.0"/>
        <n v="125818.0"/>
        <n v="125882.0"/>
        <n v="125883.0"/>
        <n v="125885.0"/>
        <n v="125947.0"/>
        <n v="125976.0"/>
        <n v="126046.0"/>
        <n v="126108.0"/>
        <n v="126169.0"/>
        <n v="126235.0"/>
        <n v="126297.0"/>
        <n v="126300.0"/>
        <n v="126393.0"/>
        <n v="126456.0"/>
        <n v="126459.0"/>
        <n v="126488.0"/>
        <n v="126521.0"/>
        <n v="126585.0"/>
        <n v="126654.0"/>
        <n v="126680.0"/>
        <n v="126777.0"/>
        <n v="126783.0"/>
        <n v="126814.0"/>
        <n v="126877.0"/>
        <n v="126905.0"/>
        <n v="126907.0"/>
        <n v="126973.0"/>
        <n v="127324.0"/>
        <n v="127516.0"/>
        <n v="127545.0"/>
        <n v="127612.0"/>
        <n v="127737.0"/>
        <n v="127769.0"/>
        <n v="127773.0"/>
        <n v="127774.0"/>
        <n v="127870.0"/>
        <n v="128028.0"/>
        <n v="128061.0"/>
        <n v="128284.0"/>
        <n v="128316.0"/>
        <n v="128381.0"/>
        <n v="128504.0"/>
        <n v="128509.0"/>
        <n v="128510.0"/>
        <n v="128735.0"/>
        <n v="128765.0"/>
        <n v="128767.0"/>
        <n v="128830.0"/>
        <n v="128925.0"/>
        <n v="128984.0"/>
        <n v="129018.0"/>
        <n v="129053.0"/>
        <n v="129182.0"/>
        <n v="129241.0"/>
        <n v="129246.0"/>
        <n v="129272.0"/>
        <n v="129279.0"/>
        <n v="129310.0"/>
        <n v="129336.0"/>
        <n v="129339.0"/>
        <n v="129368.0"/>
        <n v="129369.0"/>
        <n v="129433.0"/>
        <n v="129501.0"/>
        <n v="129592.0"/>
        <n v="129727.0"/>
        <n v="129753.0"/>
        <n v="129791.0"/>
        <n v="129850.0"/>
        <n v="129854.0"/>
        <n v="129918.0"/>
        <n v="129947.0"/>
        <n v="129979.0"/>
        <n v="130015.0"/>
        <n v="130042.0"/>
        <n v="130077.0"/>
        <n v="130079.0"/>
        <n v="130110.0"/>
        <n v="130174.0"/>
        <n v="130267.0"/>
        <n v="130429.0"/>
        <n v="130430.0"/>
        <n v="130489.0"/>
        <n v="130623.0"/>
        <n v="130746.0"/>
        <n v="130776.0"/>
        <n v="130840.0"/>
        <n v="130845.0"/>
        <n v="130905.0"/>
        <n v="130936.0"/>
        <n v="131039.0"/>
        <n v="131101.0"/>
        <n v="131130.0"/>
        <n v="131133.0"/>
        <n v="131288.0"/>
        <n v="131294.0"/>
        <n v="131450.0"/>
        <n v="131614.0"/>
        <n v="131642.0"/>
        <n v="131773.0"/>
        <n v="131802.0"/>
        <n v="131835.0"/>
        <n v="131901.0"/>
        <n v="131960.0"/>
        <n v="131998.0"/>
        <n v="132024.0"/>
        <n v="132062.0"/>
        <n v="132091.0"/>
        <n v="132093.0"/>
        <n v="132095.0"/>
        <n v="132127.0"/>
        <n v="132152.0"/>
        <n v="132221.0"/>
        <n v="132222.0"/>
        <n v="132248.0"/>
        <n v="132281.0"/>
        <n v="132347.0"/>
        <n v="132350.0"/>
        <n v="132472.0"/>
        <n v="132573.0"/>
        <n v="132669.0"/>
        <n v="132733.0"/>
        <n v="132794.0"/>
        <n v="132857.0"/>
        <n v="132863.0"/>
        <n v="132894.0"/>
        <n v="133052.0"/>
        <n v="133081.0"/>
        <n v="133144.0"/>
        <n v="133247.0"/>
        <n v="133277.0"/>
        <n v="133305.0"/>
        <n v="133306.0"/>
        <n v="133310.0"/>
        <n v="133369.0"/>
        <n v="133627.0"/>
        <n v="133662.0"/>
        <n v="133722.0"/>
        <n v="133819.0"/>
        <n v="133851.0"/>
        <n v="133884.0"/>
        <n v="133917.0"/>
        <n v="133919.0"/>
        <n v="133951.0"/>
        <n v="133979.0"/>
        <n v="134011.0"/>
        <n v="134111.0"/>
        <n v="134202.0"/>
        <n v="134271.0"/>
        <n v="134398.0"/>
        <n v="134425.0"/>
        <n v="134431.0"/>
        <n v="134553.0"/>
        <n v="134648.0"/>
        <n v="134651.0"/>
        <n v="134745.0"/>
        <n v="134779.0"/>
        <n v="134782.0"/>
        <n v="134808.0"/>
        <n v="134846.0"/>
        <n v="134908.0"/>
        <n v="134943.0"/>
        <n v="135005.0"/>
        <n v="135037.0"/>
        <n v="135160.0"/>
        <n v="135194.0"/>
        <n v="135224.0"/>
        <n v="135320.0"/>
        <n v="135356.0"/>
        <n v="135389.0"/>
        <n v="135420.0"/>
        <n v="135480.0"/>
        <n v="135612.0"/>
        <n v="135613.0"/>
        <n v="135643.0"/>
        <n v="135707.0"/>
        <n v="135806.0"/>
        <n v="135867.0"/>
        <n v="135871.0"/>
        <n v="135897.0"/>
        <n v="136121.0"/>
        <n v="136158.0"/>
        <n v="136252.0"/>
        <n v="136378.0"/>
        <n v="136440.0"/>
        <n v="136444.0"/>
        <n v="136476.0"/>
        <n v="136507.0"/>
        <n v="136537.0"/>
        <n v="136572.0"/>
        <n v="136606.0"/>
        <n v="136607.0"/>
        <n v="136765.0"/>
        <n v="136795.0"/>
        <n v="136825.0"/>
        <n v="136861.0"/>
        <n v="136889.0"/>
        <n v="136894.0"/>
        <n v="136988.0"/>
        <n v="137021.0"/>
        <n v="137113.0"/>
        <n v="137272.0"/>
        <n v="137275.0"/>
        <n v="137406.0"/>
        <n v="137471.0"/>
        <n v="137497.0"/>
        <n v="137500.0"/>
        <n v="137530.0"/>
        <n v="137534.0"/>
        <n v="137535.0"/>
        <n v="137596.0"/>
        <n v="137630.0"/>
        <n v="137755.0"/>
        <n v="137756.0"/>
        <n v="137785.0"/>
        <n v="137819.0"/>
        <n v="137981.0"/>
        <n v="138009.0"/>
        <n v="138040.0"/>
        <n v="138075.0"/>
        <n v="138078.0"/>
        <n v="138142.0"/>
        <n v="138234.0"/>
        <n v="138303.0"/>
        <n v="138428.0"/>
        <n v="138616.0"/>
        <n v="138619.0"/>
        <n v="138687.0"/>
        <n v="138712.0"/>
        <n v="138714.0"/>
        <n v="138719.0"/>
        <n v="138744.0"/>
        <n v="138751.0"/>
        <n v="138872.0"/>
        <n v="139065.0"/>
        <n v="139100.0"/>
        <n v="139128.0"/>
        <n v="139132.0"/>
        <n v="139160.0"/>
        <n v="139165.0"/>
        <n v="139231.0"/>
        <n v="139291.0"/>
        <n v="139326.0"/>
        <n v="139451.0"/>
        <n v="139643.0"/>
        <n v="139775.0"/>
        <n v="139802.0"/>
        <n v="139807.0"/>
        <n v="139864.0"/>
        <n v="140024.0"/>
        <n v="140187.0"/>
        <n v="140255.0"/>
        <n v="140286.0"/>
        <n v="140312.0"/>
        <n v="140376.0"/>
        <n v="140381.0"/>
        <n v="140409.0"/>
        <n v="140506.0"/>
        <n v="140507.0"/>
        <n v="140510.0"/>
        <n v="140568.0"/>
        <n v="140571.0"/>
        <n v="140632.0"/>
        <n v="140636.0"/>
        <n v="140670.0"/>
        <n v="140698.0"/>
        <n v="140799.0"/>
        <n v="140862.0"/>
        <n v="140985.0"/>
        <n v="141049.0"/>
        <n v="141144.0"/>
        <n v="141147.0"/>
        <n v="141178.0"/>
        <n v="141179.0"/>
        <n v="141244.0"/>
        <n v="141375.0"/>
        <n v="141432.0"/>
        <n v="141465.0"/>
        <n v="141471.0"/>
        <n v="141500.0"/>
        <n v="141531.0"/>
        <n v="141533.0"/>
        <n v="141595.0"/>
        <n v="141598.0"/>
        <n v="141661.0"/>
        <n v="141758.0"/>
        <n v="141822.0"/>
        <n v="141852.0"/>
        <n v="141855.0"/>
        <n v="141884.0"/>
        <n v="141917.0"/>
        <n v="141946.0"/>
        <n v="142047.0"/>
        <n v="142073.0"/>
        <n v="142111.0"/>
        <n v="142139.0"/>
        <n v="142175.0"/>
        <n v="142365.0"/>
        <n v="142521.0"/>
        <n v="142523.0"/>
        <n v="142557.0"/>
        <n v="142584.0"/>
        <n v="142617.0"/>
        <n v="142716.0"/>
        <n v="142718.0"/>
        <n v="142744.0"/>
        <n v="142840.0"/>
        <n v="142905.0"/>
        <n v="143003.0"/>
        <n v="143032.0"/>
        <n v="143036.0"/>
        <n v="143038.0"/>
        <n v="143193.0"/>
        <n v="143259.0"/>
        <n v="143261.0"/>
        <n v="143263.0"/>
        <n v="143325.0"/>
        <n v="143384.0"/>
        <n v="143450.0"/>
        <n v="143519.0"/>
        <n v="143577.0"/>
        <n v="143679.0"/>
        <n v="143706.0"/>
        <n v="143773.0"/>
        <n v="143838.0"/>
        <n v="143898.0"/>
        <n v="143995.0"/>
        <n v="144121.0"/>
        <n v="144125.0"/>
        <n v="144159.0"/>
        <n v="144190.0"/>
        <n v="144286.0"/>
        <n v="144318.0"/>
        <n v="144382.0"/>
        <n v="144442.0"/>
        <n v="144444.0"/>
        <n v="144445.0"/>
        <n v="144479.0"/>
        <n v="144573.0"/>
        <n v="144574.0"/>
        <n v="144605.0"/>
        <n v="144606.0"/>
        <n v="144634.0"/>
        <n v="144636.0"/>
        <n v="144670.0"/>
        <n v="144702.0"/>
        <n v="144766.0"/>
        <n v="144824.0"/>
        <n v="144827.0"/>
        <n v="144859.0"/>
        <n v="144862.0"/>
        <n v="144890.0"/>
        <n v="144894.0"/>
        <n v="145117.0"/>
        <n v="145181.0"/>
        <n v="145183.0"/>
        <n v="145208.0"/>
        <n v="145212.0"/>
        <n v="145279.0"/>
        <n v="145338.0"/>
        <n v="145342.0"/>
        <n v="145371.0"/>
        <n v="145375.0"/>
        <n v="145563.0"/>
        <n v="145626.0"/>
        <n v="145818.0"/>
        <n v="145916.0"/>
        <n v="145947.0"/>
        <n v="145950.0"/>
        <n v="146076.0"/>
        <n v="146170.0"/>
        <n v="146232.0"/>
        <n v="146271.0"/>
        <n v="146297.0"/>
        <n v="146328.0"/>
        <n v="146426.0"/>
        <n v="146489.0"/>
        <n v="146685.0"/>
        <n v="146713.0"/>
        <n v="146745.0"/>
        <n v="146778.0"/>
        <n v="146782.0"/>
        <n v="146812.0"/>
        <n v="146906.0"/>
        <n v="146971.0"/>
        <n v="147033.0"/>
        <n v="147066.0"/>
        <n v="147099.0"/>
        <n v="147102.0"/>
        <n v="147197.0"/>
        <n v="147199.0"/>
        <n v="147231.0"/>
        <n v="147260.0"/>
        <n v="147384.0"/>
        <n v="147452.0"/>
        <n v="147486.0"/>
        <n v="147546.0"/>
        <n v="147643.0"/>
        <n v="147646.0"/>
        <n v="147672.0"/>
        <n v="147743.0"/>
        <n v="147775.0"/>
        <n v="147804.0"/>
        <n v="147869.0"/>
        <n v="147871.0"/>
        <n v="147993.0"/>
        <n v="147996.0"/>
        <n v="148031.0"/>
        <n v="148056.0"/>
        <n v="148092.0"/>
        <n v="148095.0"/>
        <n v="148254.0"/>
        <n v="148280.0"/>
        <n v="148347.0"/>
        <n v="148536.0"/>
        <n v="148634.0"/>
        <n v="148669.0"/>
        <n v="148697.0"/>
        <n v="148767.0"/>
        <n v="148952.0"/>
        <n v="149050.0"/>
        <n v="149053.0"/>
        <n v="149054.0"/>
        <n v="149084.0"/>
        <n v="149144.0"/>
        <n v="149176.0"/>
        <n v="149272.0"/>
        <n v="149368.0"/>
        <n v="149407.0"/>
        <n v="149469.0"/>
        <n v="149627.0"/>
        <n v="149657.0"/>
        <n v="149658.0"/>
        <n v="149660.0"/>
        <n v="149661.0"/>
        <n v="149691.0"/>
        <n v="149852.0"/>
        <n v="149947.0"/>
        <n v="149976.0"/>
        <n v="149981.0"/>
        <n v="150105.0"/>
        <n v="150109.0"/>
        <n v="150138.0"/>
        <n v="150141.0"/>
        <n v="150169.0"/>
        <n v="150205.0"/>
        <n v="150232.0"/>
        <n v="150264.0"/>
        <n v="150265.0"/>
        <n v="150299.0"/>
        <n v="150364.0"/>
        <n v="150527.0"/>
        <n v="150557.0"/>
        <n v="150622.0"/>
        <n v="150680.0"/>
        <n v="150780.0"/>
        <n v="150843.0"/>
        <n v="150844.0"/>
        <n v="150904.0"/>
        <n v="150909.0"/>
        <n v="150936.0"/>
        <n v="150938.0"/>
        <n v="151135.0"/>
        <n v="151228.0"/>
        <n v="151290.0"/>
        <n v="151354.0"/>
        <n v="151387.0"/>
        <n v="151420.0"/>
        <n v="151455.0"/>
        <n v="151519.0"/>
        <n v="151611.0"/>
        <n v="151641.0"/>
        <n v="151738.0"/>
        <n v="151802.0"/>
        <n v="151901.0"/>
        <n v="151933.0"/>
        <n v="152028.0"/>
        <n v="152121.0"/>
        <n v="152219.0"/>
        <n v="152221.0"/>
        <n v="152249.0"/>
        <n v="152282.0"/>
        <n v="152286.0"/>
        <n v="152287.0"/>
        <n v="152317.0"/>
        <n v="152346.0"/>
        <n v="152382.0"/>
        <n v="152504.0"/>
        <n v="152510.0"/>
        <n v="152667.0"/>
        <n v="152761.0"/>
        <n v="152826.0"/>
        <n v="152895.0"/>
        <n v="152957.0"/>
        <n v="152958.0"/>
        <n v="153016.0"/>
        <n v="153081.0"/>
        <n v="153144.0"/>
        <n v="153149.0"/>
        <n v="153151.0"/>
        <n v="153310.0"/>
        <n v="153403.0"/>
        <n v="153433.0"/>
        <n v="153564.0"/>
        <n v="153567.0"/>
        <n v="153726.0"/>
        <n v="153757.0"/>
        <n v="153759.0"/>
        <n v="153784.0"/>
        <n v="153786.0"/>
        <n v="153851.0"/>
        <n v="153915.0"/>
        <n v="154040.0"/>
        <n v="154072.0"/>
        <n v="154171.0"/>
        <n v="154233.0"/>
        <n v="154237.0"/>
        <n v="154552.0"/>
        <n v="154619.0"/>
        <n v="154620.0"/>
        <n v="154650.0"/>
        <n v="154684.0"/>
        <n v="154687.0"/>
        <n v="154751.0"/>
        <n v="154845.0"/>
        <n v="154876.0"/>
        <n v="154878.0"/>
        <n v="155069.0"/>
        <n v="155131.0"/>
        <n v="155295.0"/>
        <n v="155323.0"/>
        <n v="155418.0"/>
        <n v="155420.0"/>
        <n v="155451.0"/>
        <n v="155455.0"/>
        <n v="155519.0"/>
        <n v="155641.0"/>
        <n v="155647.0"/>
        <n v="155675.0"/>
        <n v="155741.0"/>
        <n v="155800.0"/>
        <n v="155804.0"/>
        <n v="155834.0"/>
        <n v="155868.0"/>
        <n v="155929.0"/>
        <n v="155999.0"/>
        <n v="156031.0"/>
        <n v="156090.0"/>
        <n v="156126.0"/>
        <n v="156159.0"/>
        <n v="156184.0"/>
        <n v="156186.0"/>
        <n v="156189.0"/>
        <n v="156219.0"/>
        <n v="156220.0"/>
        <n v="156287.0"/>
        <n v="156477.0"/>
        <n v="156478.0"/>
        <n v="156541.0"/>
        <n v="156568.0"/>
        <n v="156604.0"/>
        <n v="156605.0"/>
        <n v="156606.0"/>
        <n v="156729.0"/>
        <n v="156862.0"/>
        <n v="156987.0"/>
        <n v="156988.0"/>
        <n v="157087.0"/>
        <n v="157180.0"/>
        <n v="157215.0"/>
        <n v="157337.0"/>
        <n v="157338.0"/>
        <n v="157400.0"/>
        <n v="157402.0"/>
        <n v="157406.0"/>
        <n v="157435.0"/>
        <n v="157438.0"/>
        <n v="157497.0"/>
        <n v="157499.0"/>
        <n v="157562.0"/>
        <n v="157565.0"/>
        <n v="157597.0"/>
        <n v="157659.0"/>
        <n v="157689.0"/>
        <n v="157753.0"/>
        <n v="157791.0"/>
        <n v="157822.0"/>
        <n v="157853.0"/>
        <n v="157882.0"/>
        <n v="157979.0"/>
        <n v="158047.0"/>
        <n v="158110.0"/>
        <n v="158136.0"/>
        <n v="158139.0"/>
        <n v="158173.0"/>
        <n v="158200.0"/>
        <n v="158300.0"/>
        <n v="158302.0"/>
        <n v="158430.0"/>
        <n v="158492.0"/>
        <n v="158494.0"/>
        <n v="158584.0"/>
        <n v="158590.0"/>
        <n v="158652.0"/>
        <n v="158684.0"/>
        <n v="158713.0"/>
        <n v="158875.0"/>
        <n v="158878.0"/>
        <n v="158908.0"/>
        <n v="158968.0"/>
        <n v="159034.0"/>
        <n v="159068.0"/>
        <n v="159099.0"/>
        <n v="159103.0"/>
        <n v="159196.0"/>
        <n v="159292.0"/>
        <n v="159387.0"/>
        <n v="159484.0"/>
        <n v="159640.0"/>
        <n v="159646.0"/>
        <n v="159838.0"/>
        <n v="159866.0"/>
        <n v="159992.0"/>
        <n v="159997.0"/>
        <n v="160025.0"/>
        <n v="160095.0"/>
        <n v="160127.0"/>
        <n v="160188.0"/>
        <n v="160218.0"/>
        <n v="160315.0"/>
        <n v="160348.0"/>
        <n v="160380.0"/>
        <n v="160414.0"/>
        <n v="160441.0"/>
        <n v="160447.0"/>
        <n v="160543.0"/>
        <n v="160667.0"/>
        <n v="160668.0"/>
        <n v="160734.0"/>
        <n v="160762.0"/>
        <n v="160825.0"/>
        <n v="160860.0"/>
        <n v="160861.0"/>
        <n v="160891.0"/>
        <n v="160924.0"/>
        <n v="161080.0"/>
        <n v="161087.0"/>
        <n v="161210.0"/>
        <n v="161212.0"/>
        <n v="161304.0"/>
        <n v="161310.0"/>
        <n v="161340.0"/>
        <n v="161369.0"/>
        <n v="161437.0"/>
        <n v="161466.0"/>
        <n v="161531.0"/>
        <n v="161599.0"/>
        <n v="161657.0"/>
        <n v="161661.0"/>
        <n v="161693.0"/>
        <n v="161786.0"/>
        <n v="161791.0"/>
        <n v="161848.0"/>
        <n v="161917.0"/>
        <n v="161944.0"/>
        <n v="161948.0"/>
        <n v="161950.0"/>
        <n v="162043.0"/>
        <n v="162078.0"/>
        <n v="162235.0"/>
        <n v="162238.0"/>
        <n v="162265.0"/>
        <n v="162266.0"/>
        <n v="162330.0"/>
        <n v="162331.0"/>
        <n v="162335.0"/>
        <n v="162586.0"/>
        <n v="162590.0"/>
        <n v="162650.0"/>
        <n v="162654.0"/>
        <n v="162655.0"/>
        <n v="162683.0"/>
        <n v="162744.0"/>
        <n v="162745.0"/>
        <n v="162812.0"/>
        <n v="162937.0"/>
        <n v="162943.0"/>
        <n v="163005.0"/>
        <n v="163006.0"/>
        <n v="163101.0"/>
        <n v="163102.0"/>
        <n v="163131.0"/>
        <n v="163193.0"/>
        <n v="163259.0"/>
        <n v="163261.0"/>
        <n v="163357.0"/>
        <n v="163518.0"/>
        <n v="163519.0"/>
        <n v="163544.0"/>
        <n v="163608.0"/>
        <n v="163647.0"/>
        <n v="163673.0"/>
        <n v="163833.0"/>
        <n v="163839.0"/>
        <n v="163902.0"/>
        <n v="163933.0"/>
        <n v="164152.0"/>
        <n v="164184.0"/>
        <n v="164187.0"/>
        <n v="164216.0"/>
        <n v="164254.0"/>
        <n v="164282.0"/>
        <n v="164345.0"/>
        <n v="164412.0"/>
        <n v="164504.0"/>
        <n v="164606.0"/>
        <n v="164728.0"/>
        <n v="164888.0"/>
        <n v="164895.0"/>
        <n v="164926.0"/>
        <n v="165151.0"/>
        <n v="165209.0"/>
        <n v="165243.0"/>
        <n v="165403.0"/>
        <n v="165436.0"/>
        <n v="165437.0"/>
        <n v="165465.0"/>
        <n v="165691.0"/>
        <n v="165693.0"/>
        <n v="165820.0"/>
        <n v="165823.0"/>
        <n v="165848.0"/>
        <n v="165852.0"/>
        <n v="165944.0"/>
        <n v="165951.0"/>
        <n v="166137.0"/>
        <n v="166138.0"/>
        <n v="166170.0"/>
        <n v="166200.0"/>
        <n v="166203.0"/>
        <n v="166296.0"/>
        <n v="166302.0"/>
        <n v="166329.0"/>
        <n v="166330.0"/>
        <n v="166332.0"/>
        <n v="166360.0"/>
        <n v="166363.0"/>
        <n v="166392.0"/>
        <n v="166398.0"/>
        <n v="166493.0"/>
        <n v="166686.0"/>
        <n v="166779.0"/>
        <n v="166906.0"/>
        <n v="166940.0"/>
        <n v="166972.0"/>
        <n v="167000.0"/>
        <n v="167036.0"/>
        <n v="167197.0"/>
        <n v="167256.0"/>
        <n v="167322.0"/>
        <n v="167325.0"/>
        <n v="167352.0"/>
        <n v="167391.0"/>
        <n v="167452.0"/>
        <n v="167486.0"/>
        <n v="167516.0"/>
        <n v="167646.0"/>
        <n v="167935.0"/>
        <n v="167965.0"/>
        <n v="168413.0"/>
        <n v="168539.0"/>
        <n v="168571.0"/>
        <n v="168635.0"/>
        <n v="168668.0"/>
        <n v="168733.0"/>
        <n v="168734.0"/>
        <n v="168766.0"/>
        <n v="168958.0"/>
        <n v="168984.0"/>
        <n v="168988.0"/>
        <n v="169023.0"/>
        <n v="169052.0"/>
        <n v="169053.0"/>
        <n v="169177.0"/>
        <n v="169244.0"/>
        <n v="169374.0"/>
        <n v="169434.0"/>
        <n v="169469.0"/>
        <n v="169503.0"/>
        <n v="169531.0"/>
        <n v="169533.0"/>
        <n v="169534.0"/>
        <n v="169565.0"/>
        <n v="169631.0"/>
        <n v="169662.0"/>
        <n v="169726.0"/>
        <n v="169756.0"/>
        <n v="169855.0"/>
        <n v="169881.0"/>
        <n v="169884.0"/>
        <n v="169977.0"/>
        <n v="169981.0"/>
        <n v="170011.0"/>
        <n v="170012.0"/>
        <n v="170015.0"/>
        <n v="170079.0"/>
        <n v="170106.0"/>
        <n v="170169.0"/>
        <n v="170174.0"/>
        <n v="170201.0"/>
        <n v="170236.0"/>
        <n v="170265.0"/>
        <n v="170301.0"/>
        <n v="170360.0"/>
        <n v="170398.0"/>
        <n v="170494.0"/>
        <n v="170621.0"/>
        <n v="170747.0"/>
        <n v="170815.0"/>
        <n v="171161.0"/>
        <n v="171288.0"/>
        <n v="171322.0"/>
        <n v="171353.0"/>
        <n v="171357.0"/>
        <n v="171420.0"/>
        <n v="171483.0"/>
        <n v="171512.0"/>
        <n v="171515.0"/>
        <n v="171576.0"/>
        <n v="171710.0"/>
        <n v="171772.0"/>
        <n v="171839.0"/>
        <n v="171935.0"/>
        <n v="171994.0"/>
        <n v="171998.0"/>
        <n v="172026.0"/>
        <n v="172029.0"/>
        <n v="172283.0"/>
        <n v="172344.0"/>
        <n v="172349.0"/>
        <n v="172442.0"/>
        <n v="172504.0"/>
        <n v="172505.0"/>
        <n v="172602.0"/>
        <n v="172634.0"/>
        <n v="172761.0"/>
        <n v="172762.0"/>
        <n v="172764.0"/>
        <n v="172797.0"/>
        <n v="172799.0"/>
        <n v="172921.0"/>
        <n v="172952.0"/>
        <n v="173016.0"/>
        <n v="173048.0"/>
        <n v="173118.0"/>
        <n v="173147.0"/>
        <n v="173208.0"/>
        <n v="173310.0"/>
        <n v="173338.0"/>
        <n v="173373.0"/>
        <n v="173466.0"/>
        <n v="173563.0"/>
        <n v="173565.0"/>
        <n v="173567.0"/>
        <n v="173594.0"/>
        <n v="173721.0"/>
        <n v="173726.0"/>
        <n v="173786.0"/>
        <n v="173822.0"/>
        <n v="173823.0"/>
        <n v="173849.0"/>
        <n v="173917.0"/>
        <n v="173977.0"/>
        <n v="173983.0"/>
        <n v="174047.0"/>
        <n v="174169.0"/>
        <n v="174171.0"/>
        <n v="174201.0"/>
        <n v="174239.0"/>
        <n v="174269.0"/>
        <n v="174297.0"/>
        <n v="174300.0"/>
        <n v="174395.0"/>
        <n v="174553.0"/>
        <n v="174559.0"/>
        <n v="174584.0"/>
        <n v="174648.0"/>
        <n v="174713.0"/>
        <n v="174813.0"/>
        <n v="174872.0"/>
        <n v="174876.0"/>
        <n v="174879.0"/>
        <n v="174937.0"/>
        <n v="174938.0"/>
        <n v="174940.0"/>
        <n v="174971.0"/>
        <n v="174975.0"/>
        <n v="175035.0"/>
        <n v="175128.0"/>
        <n v="175130.0"/>
        <n v="175195.0"/>
        <n v="175292.0"/>
        <n v="175321.0"/>
        <n v="175324.0"/>
        <n v="175326.0"/>
        <n v="175416.0"/>
        <n v="175448.0"/>
        <n v="175512.0"/>
        <n v="175576.0"/>
        <n v="175578.0"/>
        <n v="175580.0"/>
        <n v="175672.0"/>
        <n v="175673.0"/>
        <n v="175676.0"/>
        <n v="175999.0"/>
        <n v="176024.0"/>
        <n v="176026.0"/>
        <n v="176029.0"/>
        <n v="176120.0"/>
        <n v="176190.0"/>
        <n v="176248.0"/>
        <n v="176378.0"/>
        <n v="176382.0"/>
        <n v="176410.0"/>
        <n v="176443.0"/>
        <n v="176511.0"/>
        <n v="176536.0"/>
        <n v="176572.0"/>
        <n v="176698.0"/>
        <n v="176825.0"/>
        <n v="176955.0"/>
        <n v="177051.0"/>
        <n v="177053.0"/>
        <n v="177081.0"/>
        <n v="177151.0"/>
        <n v="177180.0"/>
        <n v="177214.0"/>
        <n v="177243.0"/>
        <n v="177274.0"/>
        <n v="177279.0"/>
        <n v="177336.0"/>
        <n v="177371.0"/>
        <n v="177401.0"/>
        <n v="177407.0"/>
        <n v="177464.0"/>
        <n v="177501.0"/>
        <n v="177534.0"/>
        <n v="177656.0"/>
        <n v="177786.0"/>
        <n v="177850.0"/>
        <n v="177886.0"/>
        <n v="178011.0"/>
        <n v="178040.0"/>
        <n v="178170.0"/>
        <n v="178234.0"/>
        <n v="178235.0"/>
        <n v="178362.0"/>
        <n v="178392.0"/>
        <n v="178425.0"/>
        <n v="178431.0"/>
        <n v="178520.0"/>
        <n v="178621.0"/>
        <n v="178648.0"/>
        <n v="178650.0"/>
        <n v="178651.0"/>
        <n v="178749.0"/>
        <n v="178776.0"/>
        <n v="178777.0"/>
        <n v="178840.0"/>
        <n v="178846.0"/>
        <n v="178874.0"/>
        <n v="178875.0"/>
        <n v="179006.0"/>
        <n v="179101.0"/>
        <n v="179291.0"/>
        <n v="179418.0"/>
        <n v="179420.0"/>
        <n v="179452.0"/>
        <n v="179514.0"/>
        <n v="179768.0"/>
        <n v="179837.0"/>
        <n v="179900.0"/>
        <n v="179931.0"/>
        <n v="180025.0"/>
        <n v="180058.0"/>
        <n v="180059.0"/>
        <n v="180061.0"/>
        <n v="180216.0"/>
        <n v="180287.0"/>
        <n v="180381.0"/>
        <n v="180412.0"/>
        <n v="180507.0"/>
        <n v="180633.0"/>
        <n v="180638.0"/>
        <n v="180639.0"/>
        <n v="180698.0"/>
        <n v="180700.0"/>
        <n v="180760.0"/>
        <n v="180767.0"/>
        <n v="180798.0"/>
        <n v="180861.0"/>
        <n v="180894.0"/>
        <n v="180922.0"/>
        <n v="181054.0"/>
        <n v="181084.0"/>
        <n v="181147.0"/>
        <n v="181181.0"/>
        <n v="181278.0"/>
        <n v="181342.0"/>
        <n v="181372.0"/>
        <n v="181434.0"/>
        <n v="181500.0"/>
        <n v="181528.0"/>
        <n v="181566.0"/>
        <n v="181688.0"/>
        <n v="181755.0"/>
        <n v="181759.0"/>
        <n v="181784.0"/>
        <n v="181851.0"/>
        <n v="181914.0"/>
        <n v="182015.0"/>
        <n v="182072.0"/>
        <n v="182075.0"/>
        <n v="182170.0"/>
        <n v="182233.0"/>
        <n v="182365.0"/>
        <n v="182392.0"/>
        <n v="182492.0"/>
        <n v="182559.0"/>
        <n v="182586.0"/>
        <n v="182680.0"/>
        <n v="182681.0"/>
        <n v="182683.0"/>
        <n v="182750.0"/>
        <n v="182781.0"/>
        <n v="182906.0"/>
        <n v="7360.0"/>
        <n v="7336.0"/>
      </sharedItems>
    </cacheField>
    <cacheField name="Status" numFmtId="0">
      <sharedItems>
        <s v="Returned"/>
      </sharedItems>
    </cacheField>
    <cacheField name="IsReturned" numFmtId="0">
      <sharedItems>
        <b v="0"/>
        <b v="1"/>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Dashboard" cacheId="0" dataCaption="" compact="0" compactData="0">
  <location ref="C28:C29" firstHeaderRow="0" firstDataRow="0" firstDataCol="0"/>
  <pivotFields>
    <pivotField name="Unit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t="default"/>
      </items>
    </pivotField>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t="default"/>
      </items>
    </pivotField>
    <pivotField name="Customer Segment" compact="0" outline="0" multipleItemSelectionAllowed="1" showAll="0">
      <items>
        <item x="0"/>
        <item x="1"/>
        <item x="2"/>
        <item x="3"/>
        <item t="default"/>
      </items>
    </pivotField>
    <pivotField name="Product Category" compact="0" outline="0" multipleItemSelectionAllowed="1" showAll="0">
      <items>
        <item x="0"/>
        <item x="1"/>
        <item x="2"/>
        <item t="default"/>
      </items>
    </pivotField>
    <pivotField name="Product Sub-Category" compact="0" outline="0" multipleItemSelectionAllowed="1" showAll="0">
      <items>
        <item x="0"/>
        <item x="1"/>
        <item x="2"/>
        <item x="3"/>
        <item x="4"/>
        <item x="5"/>
        <item x="6"/>
        <item x="7"/>
        <item x="8"/>
        <item x="9"/>
        <item x="10"/>
        <item x="11"/>
        <item x="12"/>
        <item x="13"/>
        <item x="14"/>
        <item x="15"/>
        <item x="16"/>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City Poland" compact="0" outline="0" multipleItemSelectionAllowed="1" showAll="0">
      <items>
        <item x="0"/>
        <item x="1"/>
        <item x="2"/>
        <item x="3"/>
        <item t="default"/>
      </items>
    </pivotField>
    <pivotField name="City " compact="0" outline="0" multipleItemSelectionAllowed="1" showAll="0">
      <items>
        <item x="0"/>
        <item x="1"/>
        <item x="2"/>
        <item x="3"/>
        <item t="default"/>
      </items>
    </pivotField>
    <pivotField name="Order Weekday" compact="0" numFmtId="49" outline="0" multipleItemSelectionAllowed="1" showAll="0">
      <items>
        <item x="0"/>
        <item x="1"/>
        <item x="2"/>
        <item x="3"/>
        <item x="4"/>
        <item x="5"/>
        <item x="6"/>
        <item t="default"/>
      </items>
    </pivotField>
    <pivotField name="Weekdays Num" compact="0" numFmtId="49" outline="0" multipleItemSelectionAllowed="1" showAll="0">
      <items>
        <item x="0"/>
        <item x="1"/>
        <item x="2"/>
        <item x="3"/>
        <item x="4"/>
        <item x="5"/>
        <item x="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t="default"/>
      </items>
    </pivotField>
    <pivotField name="Quantity ordered ne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t="default"/>
      </items>
    </pivotField>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order 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t="default"/>
      </items>
    </pivotField>
    <pivotField name="Status" compact="0" outline="0" multipleItemSelectionAllowed="1" showAll="0">
      <items>
        <item x="0"/>
        <item t="default"/>
      </items>
    </pivotField>
    <pivotField name="IsReturned" compact="0" outline="0" multipleItemSelectionAllowed="1" showAll="0">
      <items>
        <item x="0"/>
        <item x="1"/>
        <item t="default"/>
      </items>
    </pivotField>
  </pivotFields>
  <dataFields>
    <dataField name="SUM of Sales" fld="13" baseField="0"/>
  </dataFields>
</pivotTableDefinition>
</file>

<file path=xl/pivotTables/pivotTable2.xml><?xml version="1.0" encoding="utf-8"?>
<pivotTableDefinition xmlns="http://schemas.openxmlformats.org/spreadsheetml/2006/main" name="Dashboard 2" cacheId="0" dataCaption="" compact="0" compactData="0">
  <location ref="D28:D29" firstHeaderRow="0" firstDataRow="0" firstDataCol="0"/>
  <pivotFields>
    <pivotField name="Unit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t="default"/>
      </items>
    </pivotField>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t="default"/>
      </items>
    </pivotField>
    <pivotField name="Customer Segment" compact="0" outline="0" multipleItemSelectionAllowed="1" showAll="0">
      <items>
        <item x="0"/>
        <item x="1"/>
        <item x="2"/>
        <item x="3"/>
        <item t="default"/>
      </items>
    </pivotField>
    <pivotField name="Product Category" compact="0" outline="0" multipleItemSelectionAllowed="1" showAll="0">
      <items>
        <item x="0"/>
        <item x="1"/>
        <item x="2"/>
        <item t="default"/>
      </items>
    </pivotField>
    <pivotField name="Product Sub-Category" compact="0" outline="0" multipleItemSelectionAllowed="1" showAll="0">
      <items>
        <item x="0"/>
        <item x="1"/>
        <item x="2"/>
        <item x="3"/>
        <item x="4"/>
        <item x="5"/>
        <item x="6"/>
        <item x="7"/>
        <item x="8"/>
        <item x="9"/>
        <item x="10"/>
        <item x="11"/>
        <item x="12"/>
        <item x="13"/>
        <item x="14"/>
        <item x="15"/>
        <item x="16"/>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City Poland" compact="0" outline="0" multipleItemSelectionAllowed="1" showAll="0">
      <items>
        <item x="0"/>
        <item x="1"/>
        <item x="2"/>
        <item x="3"/>
        <item t="default"/>
      </items>
    </pivotField>
    <pivotField name="City " compact="0" outline="0" multipleItemSelectionAllowed="1" showAll="0">
      <items>
        <item x="0"/>
        <item x="1"/>
        <item x="2"/>
        <item x="3"/>
        <item t="default"/>
      </items>
    </pivotField>
    <pivotField name="Order Weekday" compact="0" numFmtId="49" outline="0" multipleItemSelectionAllowed="1" showAll="0">
      <items>
        <item x="0"/>
        <item x="1"/>
        <item x="2"/>
        <item x="3"/>
        <item x="4"/>
        <item x="5"/>
        <item x="6"/>
        <item t="default"/>
      </items>
    </pivotField>
    <pivotField name="Weekdays Num" compact="0" numFmtId="49" outline="0" multipleItemSelectionAllowed="1" showAll="0">
      <items>
        <item x="0"/>
        <item x="1"/>
        <item x="2"/>
        <item x="3"/>
        <item x="4"/>
        <item x="5"/>
        <item x="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t="default"/>
      </items>
    </pivotField>
    <pivotField name="Quantity ordered ne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t="default"/>
      </items>
    </pivotField>
    <pivotField name="Order 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t="default"/>
      </items>
    </pivotField>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order 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t="default"/>
      </items>
    </pivotField>
    <pivotField name="Status" compact="0" outline="0" multipleItemSelectionAllowed="1" showAll="0">
      <items>
        <item x="0"/>
        <item t="default"/>
      </items>
    </pivotField>
    <pivotField name="IsReturned" compact="0" outline="0" multipleItemSelectionAllowed="1" showAll="0">
      <items>
        <item x="0"/>
        <item x="1"/>
        <item t="default"/>
      </items>
    </pivotField>
  </pivotFields>
  <dataFields>
    <dataField name="COUNT of Order ID" fld="14" subtotal="countNums" baseField="0"/>
  </dataFields>
</pivotTableDefinition>
</file>

<file path=xl/pivotTables/pivotTable3.xml><?xml version="1.0" encoding="utf-8"?>
<pivotTableDefinition xmlns="http://schemas.openxmlformats.org/spreadsheetml/2006/main" name="Dashboard 3" cacheId="0" dataCaption="" compact="0" compactData="0">
  <location ref="E28:E29" firstHeaderRow="0" firstDataRow="0" firstDataCol="0"/>
  <pivotFields>
    <pivotField name="Unit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t="default"/>
      </items>
    </pivotField>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t="default"/>
      </items>
    </pivotField>
    <pivotField name="Customer Segment" compact="0" outline="0" multipleItemSelectionAllowed="1" showAll="0">
      <items>
        <item x="0"/>
        <item x="1"/>
        <item x="2"/>
        <item x="3"/>
        <item t="default"/>
      </items>
    </pivotField>
    <pivotField name="Product Category" compact="0" outline="0" multipleItemSelectionAllowed="1" showAll="0">
      <items>
        <item x="0"/>
        <item x="1"/>
        <item x="2"/>
        <item t="default"/>
      </items>
    </pivotField>
    <pivotField name="Product Sub-Category" compact="0" outline="0" multipleItemSelectionAllowed="1" showAll="0">
      <items>
        <item x="0"/>
        <item x="1"/>
        <item x="2"/>
        <item x="3"/>
        <item x="4"/>
        <item x="5"/>
        <item x="6"/>
        <item x="7"/>
        <item x="8"/>
        <item x="9"/>
        <item x="10"/>
        <item x="11"/>
        <item x="12"/>
        <item x="13"/>
        <item x="14"/>
        <item x="15"/>
        <item x="16"/>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City Poland" compact="0" outline="0" multipleItemSelectionAllowed="1" showAll="0">
      <items>
        <item x="0"/>
        <item x="1"/>
        <item x="2"/>
        <item x="3"/>
        <item t="default"/>
      </items>
    </pivotField>
    <pivotField name="City " compact="0" outline="0" multipleItemSelectionAllowed="1" showAll="0">
      <items>
        <item x="0"/>
        <item x="1"/>
        <item x="2"/>
        <item x="3"/>
        <item t="default"/>
      </items>
    </pivotField>
    <pivotField name="Order Weekday" compact="0" numFmtId="49" outline="0" multipleItemSelectionAllowed="1" showAll="0">
      <items>
        <item x="0"/>
        <item x="1"/>
        <item x="2"/>
        <item x="3"/>
        <item x="4"/>
        <item x="5"/>
        <item x="6"/>
        <item t="default"/>
      </items>
    </pivotField>
    <pivotField name="Weekdays Num" compact="0" numFmtId="49" outline="0" multipleItemSelectionAllowed="1" showAll="0">
      <items>
        <item x="0"/>
        <item x="1"/>
        <item x="2"/>
        <item x="3"/>
        <item x="4"/>
        <item x="5"/>
        <item x="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t="default"/>
      </items>
    </pivotField>
    <pivotField name="Quantity ordered ne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t="default"/>
      </items>
    </pivotField>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order 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t="default"/>
      </items>
    </pivotField>
    <pivotField name="Status" compact="0" outline="0" multipleItemSelectionAllowed="1" showAll="0">
      <items>
        <item x="0"/>
        <item t="default"/>
      </items>
    </pivotField>
    <pivotField name="IsReturned" compact="0" outline="0" multipleItemSelectionAllowed="1" showAll="0">
      <items>
        <item x="0"/>
        <item x="1"/>
        <item t="default"/>
      </items>
    </pivotField>
  </pivotFields>
  <dataFields>
    <dataField name="SUM of Profit" fld="11" baseField="0"/>
  </dataFields>
</pivotTableDefinition>
</file>

<file path=xl/pivotTables/pivotTable4.xml><?xml version="1.0" encoding="utf-8"?>
<pivotTableDefinition xmlns="http://schemas.openxmlformats.org/spreadsheetml/2006/main" name="Dashboard 4" cacheId="0" dataCaption="" compact="0" compactData="0">
  <location ref="G28:H31" firstHeaderRow="0" firstDataRow="1" firstDataCol="0"/>
  <pivotFields>
    <pivotField name="Unit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t="default"/>
      </items>
    </pivotField>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t="default"/>
      </items>
    </pivotField>
    <pivotField name="Customer Segment" compact="0" outline="0" multipleItemSelectionAllowed="1" showAll="0">
      <items>
        <item x="0"/>
        <item x="1"/>
        <item x="2"/>
        <item x="3"/>
        <item t="default"/>
      </items>
    </pivotField>
    <pivotField name="Product Category" compact="0" outline="0" multipleItemSelectionAllowed="1" showAll="0">
      <items>
        <item x="0"/>
        <item x="1"/>
        <item x="2"/>
        <item t="default"/>
      </items>
    </pivotField>
    <pivotField name="Product Sub-Category" compact="0" outline="0" multipleItemSelectionAllowed="1" showAll="0">
      <items>
        <item x="0"/>
        <item x="1"/>
        <item x="2"/>
        <item x="3"/>
        <item x="4"/>
        <item x="5"/>
        <item x="6"/>
        <item x="7"/>
        <item x="8"/>
        <item x="9"/>
        <item x="10"/>
        <item x="11"/>
        <item x="12"/>
        <item x="13"/>
        <item x="14"/>
        <item x="15"/>
        <item x="16"/>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City Poland" compact="0" outline="0" multipleItemSelectionAllowed="1" showAll="0">
      <items>
        <item x="0"/>
        <item x="1"/>
        <item x="2"/>
        <item x="3"/>
        <item t="default"/>
      </items>
    </pivotField>
    <pivotField name="City " compact="0" outline="0" multipleItemSelectionAllowed="1" showAll="0">
      <items>
        <item x="0"/>
        <item x="1"/>
        <item x="2"/>
        <item x="3"/>
        <item t="default"/>
      </items>
    </pivotField>
    <pivotField name="Order Weekday" compact="0" numFmtId="49" outline="0" multipleItemSelectionAllowed="1" showAll="0">
      <items>
        <item x="0"/>
        <item x="1"/>
        <item x="2"/>
        <item x="3"/>
        <item x="4"/>
        <item x="5"/>
        <item x="6"/>
        <item t="default"/>
      </items>
    </pivotField>
    <pivotField name="Weekdays Num" compact="0" numFmtId="49" outline="0" multipleItemSelectionAllowed="1" showAll="0">
      <items>
        <item x="0"/>
        <item x="1"/>
        <item x="2"/>
        <item x="3"/>
        <item x="4"/>
        <item x="5"/>
        <item x="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t="default"/>
      </items>
    </pivotField>
    <pivotField name="Quantity ordered ne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t="default"/>
      </items>
    </pivotField>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order 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t="default"/>
      </items>
    </pivotField>
    <pivotField name="Status" dataField="1" compact="0" outline="0" multipleItemSelectionAllowed="1" showAll="0">
      <items>
        <item x="0"/>
        <item t="default"/>
      </items>
    </pivotField>
    <pivotField name="IsReturned" axis="axisRow" compact="0" outline="0" multipleItemSelectionAllowed="1" showAll="0" sortType="descending">
      <items>
        <item x="1"/>
        <item x="0"/>
        <item t="default"/>
      </items>
    </pivotField>
  </pivotFields>
  <rowFields>
    <field x="18"/>
  </rowFields>
  <dataFields>
    <dataField name="COUNTA of Status" fld="17" subtotal="count" baseField="0"/>
  </dataFields>
</pivotTableDefinition>
</file>

<file path=xl/pivotTables/pivotTable5.xml><?xml version="1.0" encoding="utf-8"?>
<pivotTableDefinition xmlns="http://schemas.openxmlformats.org/spreadsheetml/2006/main" name="Dashboard 5" cacheId="0" dataCaption="" rowGrandTotals="0" colGrandTotals="0" compact="0" compactData="0">
  <location ref="A34:H40" firstHeaderRow="0" firstDataRow="1" firstDataCol="2"/>
  <pivotFields>
    <pivotField name="Unit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t="default"/>
      </items>
    </pivotField>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t="default"/>
      </items>
    </pivotField>
    <pivotField name="Customer Segment" compact="0" outline="0" multipleItemSelectionAllowed="1" showAll="0">
      <items>
        <item x="0"/>
        <item x="1"/>
        <item x="2"/>
        <item x="3"/>
        <item t="default"/>
      </items>
    </pivotField>
    <pivotField name="Product Category" compact="0" outline="0" multipleItemSelectionAllowed="1" showAll="0">
      <items>
        <item x="0"/>
        <item x="1"/>
        <item x="2"/>
        <item t="default"/>
      </items>
    </pivotField>
    <pivotField name="Product Sub-Category" compact="0" outline="0" multipleItemSelectionAllowed="1" showAll="0">
      <items>
        <item x="0"/>
        <item x="1"/>
        <item x="2"/>
        <item x="3"/>
        <item x="4"/>
        <item x="5"/>
        <item x="6"/>
        <item x="7"/>
        <item x="8"/>
        <item x="9"/>
        <item x="10"/>
        <item x="11"/>
        <item x="12"/>
        <item x="13"/>
        <item x="14"/>
        <item x="15"/>
        <item x="16"/>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City Poland" compact="0" outline="0" multipleItemSelectionAllowed="1" showAll="0">
      <items>
        <item x="0"/>
        <item x="1"/>
        <item x="2"/>
        <item x="3"/>
        <item t="default"/>
      </items>
    </pivotField>
    <pivotField name="City " axis="axisRow" compact="0" outline="0" multipleItemSelectionAllowed="1" showAll="0" sortType="ascending">
      <items>
        <item x="3"/>
        <item x="1"/>
        <item x="0"/>
        <item x="2"/>
        <item t="default"/>
      </items>
    </pivotField>
    <pivotField name="Order Weekday" axis="axisCol" compact="0" numFmtId="49" outline="0" multipleItemSelectionAllowed="1" showAll="0" sortType="ascending">
      <items>
        <item x="5"/>
        <item x="6"/>
        <item x="1"/>
        <item x="2"/>
        <item x="4"/>
        <item x="3"/>
        <item x="0"/>
        <item t="default"/>
      </items>
    </pivotField>
    <pivotField name="Weekdays Num" axis="axisCol" compact="0" numFmtId="49" outline="0" multipleItemSelectionAllowed="1" showAll="0" sortType="ascending" defaultSubtotal="0">
      <items>
        <item x="6"/>
        <item x="3"/>
        <item x="0"/>
        <item x="4"/>
        <item x="5"/>
        <item x="1"/>
        <item x="2"/>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t="default"/>
      </items>
    </pivotField>
    <pivotField name="Quantity ordered ne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t="default"/>
      </items>
    </pivotField>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order 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t="default"/>
      </items>
    </pivotField>
    <pivotField name="Status" compact="0" outline="0" multipleItemSelectionAllowed="1" showAll="0">
      <items>
        <item x="0"/>
        <item t="default"/>
      </items>
    </pivotField>
    <pivotField name="IsReturned" compact="0" outline="0" multipleItemSelectionAllowed="1" showAll="0">
      <items>
        <item x="0"/>
        <item x="1"/>
        <item t="default"/>
      </items>
    </pivotField>
  </pivotFields>
  <rowFields>
    <field x="8"/>
  </rowFields>
  <colFields>
    <field x="10"/>
    <field x="9"/>
  </colFields>
  <dataFields>
    <dataField name="SUM of Sales" fld="13" baseField="0"/>
  </dataFields>
</pivotTableDefinition>
</file>

<file path=xl/pivotTables/pivotTable6.xml><?xml version="1.0" encoding="utf-8"?>
<pivotTableDefinition xmlns="http://schemas.openxmlformats.org/spreadsheetml/2006/main" name="Dashboard 6" cacheId="0" dataCaption="" compact="0" compactData="0">
  <location ref="A43:B61" firstHeaderRow="0" firstDataRow="1" firstDataCol="0"/>
  <pivotFields>
    <pivotField name="Unit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t="default"/>
      </items>
    </pivotField>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t="default"/>
      </items>
    </pivotField>
    <pivotField name="Customer Segment" compact="0" outline="0" multipleItemSelectionAllowed="1" showAll="0">
      <items>
        <item x="0"/>
        <item x="1"/>
        <item x="2"/>
        <item x="3"/>
        <item t="default"/>
      </items>
    </pivotField>
    <pivotField name="Product Category" compact="0" outline="0" multipleItemSelectionAllowed="1" showAll="0">
      <items>
        <item x="0"/>
        <item x="1"/>
        <item x="2"/>
        <item t="default"/>
      </items>
    </pivotField>
    <pivotField name="Product Sub-Category" axis="axisRow" compact="0" outline="0" multipleItemSelectionAllowed="1" showAll="0" sortType="descending">
      <items>
        <item x="5"/>
        <item x="11"/>
        <item x="10"/>
        <item x="12"/>
        <item x="3"/>
        <item x="0"/>
        <item x="7"/>
        <item x="6"/>
        <item x="2"/>
        <item x="9"/>
        <item x="4"/>
        <item x="16"/>
        <item x="13"/>
        <item x="1"/>
        <item x="14"/>
        <item x="8"/>
        <item x="15"/>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City Poland" compact="0" outline="0" multipleItemSelectionAllowed="1" showAll="0">
      <items>
        <item x="0"/>
        <item x="1"/>
        <item x="2"/>
        <item x="3"/>
        <item t="default"/>
      </items>
    </pivotField>
    <pivotField name="City " compact="0" outline="0" multipleItemSelectionAllowed="1" showAll="0">
      <items>
        <item x="0"/>
        <item x="1"/>
        <item x="2"/>
        <item x="3"/>
        <item t="default"/>
      </items>
    </pivotField>
    <pivotField name="Order Weekday" compact="0" numFmtId="49" outline="0" multipleItemSelectionAllowed="1" showAll="0">
      <items>
        <item x="0"/>
        <item x="1"/>
        <item x="2"/>
        <item x="3"/>
        <item x="4"/>
        <item x="5"/>
        <item x="6"/>
        <item t="default"/>
      </items>
    </pivotField>
    <pivotField name="Weekdays Num" compact="0" numFmtId="49" outline="0" multipleItemSelectionAllowed="1" showAll="0">
      <items>
        <item x="0"/>
        <item x="1"/>
        <item x="2"/>
        <item x="3"/>
        <item x="4"/>
        <item x="5"/>
        <item x="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t="default"/>
      </items>
    </pivotField>
    <pivotField name="Quantity ordered ne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t="default"/>
      </items>
    </pivotField>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order 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t="default"/>
      </items>
    </pivotField>
    <pivotField name="Status" compact="0" outline="0" multipleItemSelectionAllowed="1" showAll="0">
      <items>
        <item x="0"/>
        <item t="default"/>
      </items>
    </pivotField>
    <pivotField name="IsReturned" compact="0" outline="0" multipleItemSelectionAllowed="1" showAll="0">
      <items>
        <item x="0"/>
        <item x="1"/>
        <item t="default"/>
      </items>
    </pivotField>
  </pivotFields>
  <rowFields>
    <field x="5"/>
  </rowFields>
  <dataFields>
    <dataField name="SUM of Sales" fld="13" baseField="0"/>
  </dataFields>
</pivotTableDefinition>
</file>

<file path=xl/pivotTables/pivotTable7.xml><?xml version="1.0" encoding="utf-8"?>
<pivotTableDefinition xmlns="http://schemas.openxmlformats.org/spreadsheetml/2006/main" name="Dashboard 7" cacheId="0" dataCaption="" rowGrandTotals="0" compact="0" compactData="0">
  <location ref="A64:C243" firstHeaderRow="0" firstDataRow="2" firstDataCol="0"/>
  <pivotFields>
    <pivotField name="Unit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t="default"/>
      </items>
    </pivotField>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t="default"/>
      </items>
    </pivotField>
    <pivotField name="Customer Segment" compact="0" outline="0" multipleItemSelectionAllowed="1" showAll="0">
      <items>
        <item x="0"/>
        <item x="1"/>
        <item x="2"/>
        <item x="3"/>
        <item t="default"/>
      </items>
    </pivotField>
    <pivotField name="Product Category" compact="0" outline="0" multipleItemSelectionAllowed="1" showAll="0">
      <items>
        <item x="0"/>
        <item x="1"/>
        <item x="2"/>
        <item t="default"/>
      </items>
    </pivotField>
    <pivotField name="Product Sub-Category" compact="0" outline="0" multipleItemSelectionAllowed="1" showAll="0">
      <items>
        <item x="0"/>
        <item x="1"/>
        <item x="2"/>
        <item x="3"/>
        <item x="4"/>
        <item x="5"/>
        <item x="6"/>
        <item x="7"/>
        <item x="8"/>
        <item x="9"/>
        <item x="10"/>
        <item x="11"/>
        <item x="12"/>
        <item x="13"/>
        <item x="14"/>
        <item x="15"/>
        <item x="16"/>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City Poland" compact="0" outline="0" multipleItemSelectionAllowed="1" showAll="0">
      <items>
        <item x="0"/>
        <item x="1"/>
        <item x="2"/>
        <item x="3"/>
        <item t="default"/>
      </items>
    </pivotField>
    <pivotField name="City " compact="0" outline="0" multipleItemSelectionAllowed="1" showAll="0">
      <items>
        <item x="0"/>
        <item x="1"/>
        <item x="2"/>
        <item x="3"/>
        <item t="default"/>
      </items>
    </pivotField>
    <pivotField name="Order Weekday" compact="0" numFmtId="49" outline="0" multipleItemSelectionAllowed="1" showAll="0">
      <items>
        <item x="0"/>
        <item x="1"/>
        <item x="2"/>
        <item x="3"/>
        <item x="4"/>
        <item x="5"/>
        <item x="6"/>
        <item t="default"/>
      </items>
    </pivotField>
    <pivotField name="Weekdays Num" compact="0" numFmtId="49" outline="0" multipleItemSelectionAllowed="1" showAll="0">
      <items>
        <item x="0"/>
        <item x="1"/>
        <item x="2"/>
        <item x="3"/>
        <item x="4"/>
        <item x="5"/>
        <item x="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t="default"/>
      </items>
    </pivotField>
    <pivotField name="Quantity ordered ne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t="default"/>
      </items>
    </pivotField>
    <pivotField name="Order Date" axis="axisRow" compact="0" numFmtId="164" outline="0" multipleItemSelectionAllowed="1" showAll="0" sortType="ascending">
      <items>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ame="order 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t="default"/>
      </items>
    </pivotField>
    <pivotField name="Status" compact="0" outline="0" multipleItemSelectionAllowed="1" showAll="0">
      <items>
        <item x="0"/>
        <item t="default"/>
      </items>
    </pivotField>
    <pivotField name="IsReturned" compact="0" outline="0" multipleItemSelectionAllowed="1" showAll="0">
      <items>
        <item x="0"/>
        <item x="1"/>
        <item t="default"/>
      </items>
    </pivotField>
  </pivotFields>
  <rowFields>
    <field x="15"/>
  </rowFields>
  <colFields>
    <field x="-2"/>
  </colFields>
  <dataFields>
    <dataField name="SUM of Sales" fld="13" baseField="0"/>
    <dataField name="SUM of Profit" fld="11" baseField="0"/>
  </dataFields>
</pivotTableDefinition>
</file>

<file path=xl/pivotTables/pivotTable8.xml><?xml version="1.0" encoding="utf-8"?>
<pivotTableDefinition xmlns="http://schemas.openxmlformats.org/spreadsheetml/2006/main" name="Dashboard 8" cacheId="0" dataCaption="" rowGrandTotals="0" compact="0" compactData="0">
  <location ref="E64:F68" firstHeaderRow="0" firstDataRow="1" firstDataCol="0" rowPageCount="1" colPageCount="1"/>
  <pivotFields>
    <pivotField name="Unit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t="default"/>
      </items>
    </pivotField>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t="default"/>
      </items>
    </pivotField>
    <pivotField name="Customer Segment" axis="axisRow" compact="0" outline="0" multipleItemSelectionAllowed="1" showAll="0" sortType="ascending">
      <items>
        <item x="3"/>
        <item x="0"/>
        <item x="1"/>
        <item x="2"/>
        <item t="default"/>
      </items>
    </pivotField>
    <pivotField name="Product Category" axis="axisPage" compact="0" outline="0" multipleItemSelectionAllowed="1" showAll="0">
      <items>
        <item h="1" x="0"/>
        <item h="1" x="1"/>
        <item x="2"/>
        <item t="default"/>
      </items>
    </pivotField>
    <pivotField name="Product Sub-Category" compact="0" outline="0" multipleItemSelectionAllowed="1" showAll="0">
      <items>
        <item x="0"/>
        <item x="1"/>
        <item x="2"/>
        <item x="3"/>
        <item x="4"/>
        <item x="5"/>
        <item x="6"/>
        <item x="7"/>
        <item x="8"/>
        <item x="9"/>
        <item x="10"/>
        <item x="11"/>
        <item x="12"/>
        <item x="13"/>
        <item x="14"/>
        <item x="15"/>
        <item x="16"/>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City Poland" compact="0" outline="0" multipleItemSelectionAllowed="1" showAll="0">
      <items>
        <item x="0"/>
        <item x="1"/>
        <item x="2"/>
        <item x="3"/>
        <item t="default"/>
      </items>
    </pivotField>
    <pivotField name="City " compact="0" outline="0" multipleItemSelectionAllowed="1" showAll="0">
      <items>
        <item x="0"/>
        <item x="1"/>
        <item x="2"/>
        <item x="3"/>
        <item t="default"/>
      </items>
    </pivotField>
    <pivotField name="Order Weekday" compact="0" numFmtId="49" outline="0" multipleItemSelectionAllowed="1" showAll="0">
      <items>
        <item x="0"/>
        <item x="1"/>
        <item x="2"/>
        <item x="3"/>
        <item x="4"/>
        <item x="5"/>
        <item x="6"/>
        <item t="default"/>
      </items>
    </pivotField>
    <pivotField name="Weekdays Num" compact="0" numFmtId="49" outline="0" multipleItemSelectionAllowed="1" showAll="0">
      <items>
        <item x="0"/>
        <item x="1"/>
        <item x="2"/>
        <item x="3"/>
        <item x="4"/>
        <item x="5"/>
        <item x="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t="default"/>
      </items>
    </pivotField>
    <pivotField name="Quantity ordered ne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t="default"/>
      </items>
    </pivotField>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order 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t="default"/>
      </items>
    </pivotField>
    <pivotField name="Status" compact="0" outline="0" multipleItemSelectionAllowed="1" showAll="0">
      <items>
        <item x="0"/>
        <item t="default"/>
      </items>
    </pivotField>
    <pivotField name="IsReturned" compact="0" outline="0" multipleItemSelectionAllowed="1" showAll="0">
      <items>
        <item x="0"/>
        <item x="1"/>
        <item t="default"/>
      </items>
    </pivotField>
  </pivotFields>
  <rowFields>
    <field x="3"/>
  </rowFields>
  <pageFields>
    <pageField fld="4"/>
  </pageFields>
  <dataFields>
    <dataField name="SUM of Sales" fld="13" baseField="0"/>
  </dataFields>
</pivotTableDefinition>
</file>

<file path=xl/pivotTables/pivotTable9.xml><?xml version="1.0" encoding="utf-8"?>
<pivotTableDefinition xmlns="http://schemas.openxmlformats.org/spreadsheetml/2006/main" name="Dashboard 9" cacheId="0" dataCaption="" rowGrandTotals="0" compact="0" compactData="0">
  <location ref="G64:H68" firstHeaderRow="0" firstDataRow="1" firstDataCol="0" rowPageCount="1" colPageCount="1"/>
  <pivotFields>
    <pivotField name="Unit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t="default"/>
      </items>
    </pivotField>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t="default"/>
      </items>
    </pivotField>
    <pivotField name="Customer Segment" axis="axisRow" compact="0" outline="0" multipleItemSelectionAllowed="1" showAll="0" sortType="ascending">
      <items>
        <item x="3"/>
        <item x="0"/>
        <item x="1"/>
        <item x="2"/>
        <item t="default"/>
      </items>
    </pivotField>
    <pivotField name="Product Category" axis="axisPage" compact="0" outline="0" multipleItemSelectionAllowed="1" showAll="0">
      <items>
        <item x="0"/>
        <item h="1" x="1"/>
        <item h="1" x="2"/>
        <item t="default"/>
      </items>
    </pivotField>
    <pivotField name="Product Sub-Category" compact="0" outline="0" multipleItemSelectionAllowed="1" showAll="0">
      <items>
        <item x="0"/>
        <item x="1"/>
        <item x="2"/>
        <item x="3"/>
        <item x="4"/>
        <item x="5"/>
        <item x="6"/>
        <item x="7"/>
        <item x="8"/>
        <item x="9"/>
        <item x="10"/>
        <item x="11"/>
        <item x="12"/>
        <item x="13"/>
        <item x="14"/>
        <item x="15"/>
        <item x="16"/>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City Poland" compact="0" outline="0" multipleItemSelectionAllowed="1" showAll="0">
      <items>
        <item x="0"/>
        <item x="1"/>
        <item x="2"/>
        <item x="3"/>
        <item t="default"/>
      </items>
    </pivotField>
    <pivotField name="City " compact="0" outline="0" multipleItemSelectionAllowed="1" showAll="0">
      <items>
        <item x="0"/>
        <item x="1"/>
        <item x="2"/>
        <item x="3"/>
        <item t="default"/>
      </items>
    </pivotField>
    <pivotField name="Order Weekday" compact="0" numFmtId="49" outline="0" multipleItemSelectionAllowed="1" showAll="0">
      <items>
        <item x="0"/>
        <item x="1"/>
        <item x="2"/>
        <item x="3"/>
        <item x="4"/>
        <item x="5"/>
        <item x="6"/>
        <item t="default"/>
      </items>
    </pivotField>
    <pivotField name="Weekdays Num" compact="0" numFmtId="49" outline="0" multipleItemSelectionAllowed="1" showAll="0">
      <items>
        <item x="0"/>
        <item x="1"/>
        <item x="2"/>
        <item x="3"/>
        <item x="4"/>
        <item x="5"/>
        <item x="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t="default"/>
      </items>
    </pivotField>
    <pivotField name="Quantity ordered ne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t="default"/>
      </items>
    </pivotField>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order 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t="default"/>
      </items>
    </pivotField>
    <pivotField name="Status" compact="0" outline="0" multipleItemSelectionAllowed="1" showAll="0">
      <items>
        <item x="0"/>
        <item t="default"/>
      </items>
    </pivotField>
    <pivotField name="IsReturned" compact="0" outline="0" multipleItemSelectionAllowed="1" showAll="0">
      <items>
        <item x="0"/>
        <item x="1"/>
        <item t="default"/>
      </items>
    </pivotField>
  </pivotFields>
  <rowFields>
    <field x="3"/>
  </rowFields>
  <pageFields>
    <pageField fld="4"/>
  </pageFields>
  <dataFields>
    <dataField name="SUM of Sales" fld="13" baseField="0"/>
  </dataFields>
</pivotTableDefinition>
</file>

<file path=xl/pivotTables/pivotTable10.xml><?xml version="1.0" encoding="utf-8"?>
<pivotTableDefinition xmlns="http://schemas.openxmlformats.org/spreadsheetml/2006/main" name="Dashboard 10" cacheId="0" dataCaption="" rowGrandTotals="0" compact="0" compactData="0">
  <location ref="I64:J68" firstHeaderRow="0" firstDataRow="1" firstDataCol="0" rowPageCount="1" colPageCount="1"/>
  <pivotFields>
    <pivotField name="Unit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t="default"/>
      </items>
    </pivotField>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t="default"/>
      </items>
    </pivotField>
    <pivotField name="Customer Segment" axis="axisRow" compact="0" outline="0" multipleItemSelectionAllowed="1" showAll="0" sortType="ascending">
      <items>
        <item x="3"/>
        <item x="0"/>
        <item x="1"/>
        <item x="2"/>
        <item t="default"/>
      </items>
    </pivotField>
    <pivotField name="Product Category" axis="axisPage" compact="0" outline="0" multipleItemSelectionAllowed="1" showAll="0">
      <items>
        <item h="1" x="0"/>
        <item x="1"/>
        <item h="1" x="2"/>
        <item t="default"/>
      </items>
    </pivotField>
    <pivotField name="Product Sub-Category" compact="0" outline="0" multipleItemSelectionAllowed="1" showAll="0">
      <items>
        <item x="0"/>
        <item x="1"/>
        <item x="2"/>
        <item x="3"/>
        <item x="4"/>
        <item x="5"/>
        <item x="6"/>
        <item x="7"/>
        <item x="8"/>
        <item x="9"/>
        <item x="10"/>
        <item x="11"/>
        <item x="12"/>
        <item x="13"/>
        <item x="14"/>
        <item x="15"/>
        <item x="16"/>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City Poland" compact="0" outline="0" multipleItemSelectionAllowed="1" showAll="0">
      <items>
        <item x="0"/>
        <item x="1"/>
        <item x="2"/>
        <item x="3"/>
        <item t="default"/>
      </items>
    </pivotField>
    <pivotField name="City " compact="0" outline="0" multipleItemSelectionAllowed="1" showAll="0">
      <items>
        <item x="0"/>
        <item x="1"/>
        <item x="2"/>
        <item x="3"/>
        <item t="default"/>
      </items>
    </pivotField>
    <pivotField name="Order Weekday" compact="0" numFmtId="49" outline="0" multipleItemSelectionAllowed="1" showAll="0">
      <items>
        <item x="0"/>
        <item x="1"/>
        <item x="2"/>
        <item x="3"/>
        <item x="4"/>
        <item x="5"/>
        <item x="6"/>
        <item t="default"/>
      </items>
    </pivotField>
    <pivotField name="Weekdays Num" compact="0" numFmtId="49" outline="0" multipleItemSelectionAllowed="1" showAll="0">
      <items>
        <item x="0"/>
        <item x="1"/>
        <item x="2"/>
        <item x="3"/>
        <item x="4"/>
        <item x="5"/>
        <item x="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t="default"/>
      </items>
    </pivotField>
    <pivotField name="Quantity ordered ne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t="default"/>
      </items>
    </pivotField>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order 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t="default"/>
      </items>
    </pivotField>
    <pivotField name="Status" compact="0" outline="0" multipleItemSelectionAllowed="1" showAll="0">
      <items>
        <item x="0"/>
        <item t="default"/>
      </items>
    </pivotField>
    <pivotField name="IsReturned" compact="0" outline="0" multipleItemSelectionAllowed="1" showAll="0">
      <items>
        <item x="0"/>
        <item x="1"/>
        <item t="default"/>
      </items>
    </pivotField>
  </pivotFields>
  <rowFields>
    <field x="3"/>
  </rowFields>
  <pageFields>
    <pageField fld="4"/>
  </pageFields>
  <dataFields>
    <dataField name="SUM of Sales" fld="13" baseField="0"/>
  </dataFields>
</pivotTableDefinition>
</file>

<file path=xl/pivotTables/pivotTable11.xml><?xml version="1.0" encoding="utf-8"?>
<pivotTableDefinition xmlns="http://schemas.openxmlformats.org/spreadsheetml/2006/main" name="Dashboard 11" cacheId="0" dataCaption="" rowGrandTotals="0" compact="0" compactData="0">
  <location ref="E81:F85" firstHeaderRow="0" firstDataRow="1" firstDataCol="0"/>
  <pivotFields>
    <pivotField name="Unit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t="default"/>
      </items>
    </pivotField>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t="default"/>
      </items>
    </pivotField>
    <pivotField name="Customer Segment" compact="0" outline="0" multipleItemSelectionAllowed="1" showAll="0">
      <items>
        <item x="0"/>
        <item x="1"/>
        <item x="2"/>
        <item x="3"/>
        <item t="default"/>
      </items>
    </pivotField>
    <pivotField name="Product Category" compact="0" outline="0" multipleItemSelectionAllowed="1" showAll="0">
      <items>
        <item x="0"/>
        <item x="1"/>
        <item x="2"/>
        <item t="default"/>
      </items>
    </pivotField>
    <pivotField name="Product Sub-Category" compact="0" outline="0" multipleItemSelectionAllowed="1" showAll="0">
      <items>
        <item x="0"/>
        <item x="1"/>
        <item x="2"/>
        <item x="3"/>
        <item x="4"/>
        <item x="5"/>
        <item x="6"/>
        <item x="7"/>
        <item x="8"/>
        <item x="9"/>
        <item x="10"/>
        <item x="11"/>
        <item x="12"/>
        <item x="13"/>
        <item x="14"/>
        <item x="15"/>
        <item x="16"/>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City Poland" compact="0" outline="0" multipleItemSelectionAllowed="1" showAll="0">
      <items>
        <item x="0"/>
        <item x="1"/>
        <item x="2"/>
        <item x="3"/>
        <item t="default"/>
      </items>
    </pivotField>
    <pivotField name="City " axis="axisRow" compact="0" outline="0" multipleItemSelectionAllowed="1" showAll="0" sortType="ascending">
      <items>
        <item x="3"/>
        <item x="1"/>
        <item x="0"/>
        <item x="2"/>
        <item t="default"/>
      </items>
    </pivotField>
    <pivotField name="Order Weekday" compact="0" numFmtId="49" outline="0" multipleItemSelectionAllowed="1" showAll="0">
      <items>
        <item x="0"/>
        <item x="1"/>
        <item x="2"/>
        <item x="3"/>
        <item x="4"/>
        <item x="5"/>
        <item x="6"/>
        <item t="default"/>
      </items>
    </pivotField>
    <pivotField name="Weekdays Num" compact="0" numFmtId="49" outline="0" multipleItemSelectionAllowed="1" showAll="0">
      <items>
        <item x="0"/>
        <item x="1"/>
        <item x="2"/>
        <item x="3"/>
        <item x="4"/>
        <item x="5"/>
        <item x="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t="default"/>
      </items>
    </pivotField>
    <pivotField name="Quantity ordered ne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t="default"/>
      </items>
    </pivotField>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order 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t="default"/>
      </items>
    </pivotField>
    <pivotField name="Status" compact="0" outline="0" multipleItemSelectionAllowed="1" showAll="0">
      <items>
        <item x="0"/>
        <item t="default"/>
      </items>
    </pivotField>
    <pivotField name="IsReturned" compact="0" outline="0" multipleItemSelectionAllowed="1" showAll="0">
      <items>
        <item x="0"/>
        <item x="1"/>
        <item t="default"/>
      </items>
    </pivotField>
  </pivotFields>
  <rowFields>
    <field x="8"/>
  </rowFields>
  <dataFields>
    <dataField name="SUM of Profit" fld="11" baseField="0"/>
  </dataFields>
</pivotTableDefinition>
</file>

<file path=xl/pivotTables/pivotTable12.xml><?xml version="1.0" encoding="utf-8"?>
<pivotTableDefinition xmlns="http://schemas.openxmlformats.org/spreadsheetml/2006/main" name="Dashboard 12" cacheId="0" dataCaption="" rowGrandTotals="0" compact="0" compactData="0">
  <location ref="E112:F129" firstHeaderRow="0" firstDataRow="1" firstDataCol="0"/>
  <pivotFields>
    <pivotField name="Unit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t="default"/>
      </items>
    </pivotField>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t="default"/>
      </items>
    </pivotField>
    <pivotField name="Customer Segment" compact="0" outline="0" multipleItemSelectionAllowed="1" showAll="0">
      <items>
        <item x="0"/>
        <item x="1"/>
        <item x="2"/>
        <item x="3"/>
        <item t="default"/>
      </items>
    </pivotField>
    <pivotField name="Product Category" compact="0" outline="0" multipleItemSelectionAllowed="1" showAll="0">
      <items>
        <item x="0"/>
        <item x="1"/>
        <item x="2"/>
        <item t="default"/>
      </items>
    </pivotField>
    <pivotField name="Product Sub-Category" axis="axisRow" compact="0" outline="0" multipleItemSelectionAllowed="1" showAll="0" sortType="descending">
      <items>
        <item x="0"/>
        <item x="1"/>
        <item x="2"/>
        <item x="3"/>
        <item x="4"/>
        <item x="5"/>
        <item x="6"/>
        <item x="7"/>
        <item x="8"/>
        <item x="9"/>
        <item x="10"/>
        <item x="11"/>
        <item x="12"/>
        <item x="13"/>
        <item x="14"/>
        <item x="15"/>
        <item x="16"/>
        <item t="default"/>
      </items>
      <autoSortScope>
        <pivotArea>
          <references>
            <reference field="4294967294">
              <x v="0"/>
            </reference>
          </references>
        </pivotArea>
      </autoSortScope>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City Poland" compact="0" outline="0" multipleItemSelectionAllowed="1" showAll="0">
      <items>
        <item x="0"/>
        <item x="1"/>
        <item x="2"/>
        <item x="3"/>
        <item t="default"/>
      </items>
    </pivotField>
    <pivotField name="City " compact="0" outline="0" multipleItemSelectionAllowed="1" showAll="0">
      <items>
        <item x="0"/>
        <item x="1"/>
        <item x="2"/>
        <item x="3"/>
        <item t="default"/>
      </items>
    </pivotField>
    <pivotField name="Order Weekday" compact="0" numFmtId="49" outline="0" multipleItemSelectionAllowed="1" showAll="0">
      <items>
        <item x="0"/>
        <item x="1"/>
        <item x="2"/>
        <item x="3"/>
        <item x="4"/>
        <item x="5"/>
        <item x="6"/>
        <item t="default"/>
      </items>
    </pivotField>
    <pivotField name="Weekdays Num" compact="0" numFmtId="49" outline="0" multipleItemSelectionAllowed="1" showAll="0">
      <items>
        <item x="0"/>
        <item x="1"/>
        <item x="2"/>
        <item x="3"/>
        <item x="4"/>
        <item x="5"/>
        <item x="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t="default"/>
      </items>
    </pivotField>
    <pivotField name="Quantity ordered ne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t="default"/>
      </items>
    </pivotField>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order 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t="default"/>
      </items>
    </pivotField>
    <pivotField name="Status" compact="0" outline="0" multipleItemSelectionAllowed="1" showAll="0">
      <items>
        <item x="0"/>
        <item t="default"/>
      </items>
    </pivotField>
    <pivotField name="IsReturned" compact="0" outline="0" multipleItemSelectionAllowed="1" showAll="0">
      <items>
        <item x="0"/>
        <item x="1"/>
        <item t="default"/>
      </items>
    </pivotField>
  </pivotFields>
  <rowFields>
    <field x="5"/>
  </rowFields>
  <dataFields>
    <dataField name="SUM of Profit" fld="11" baseField="0"/>
  </dataFields>
</pivotTableDefinition>
</file>

<file path=xl/pivotTables/pivotTable13.xml><?xml version="1.0" encoding="utf-8"?>
<pivotTableDefinition xmlns="http://schemas.openxmlformats.org/spreadsheetml/2006/main" name="Dashboard 13" cacheId="0" dataCaption="" compact="0" compactData="0">
  <location ref="A1000:E1009" firstHeaderRow="0" firstDataRow="0" firstDataCol="0"/>
  <pivotFields>
    <pivotField name="Unit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t="default"/>
      </items>
    </pivotField>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t="default"/>
      </items>
    </pivotField>
    <pivotField name="Customer Segment" compact="0" outline="0" multipleItemSelectionAllowed="1" showAll="0">
      <items>
        <item x="0"/>
        <item x="1"/>
        <item x="2"/>
        <item x="3"/>
        <item t="default"/>
      </items>
    </pivotField>
    <pivotField name="Product Category" compact="0" outline="0" multipleItemSelectionAllowed="1" showAll="0">
      <items>
        <item x="0"/>
        <item x="1"/>
        <item x="2"/>
        <item t="default"/>
      </items>
    </pivotField>
    <pivotField name="Product Sub-Category" compact="0" outline="0" multipleItemSelectionAllowed="1" showAll="0">
      <items>
        <item x="0"/>
        <item x="1"/>
        <item x="2"/>
        <item x="3"/>
        <item x="4"/>
        <item x="5"/>
        <item x="6"/>
        <item x="7"/>
        <item x="8"/>
        <item x="9"/>
        <item x="10"/>
        <item x="11"/>
        <item x="12"/>
        <item x="13"/>
        <item x="14"/>
        <item x="15"/>
        <item x="16"/>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City Poland" compact="0" outline="0" multipleItemSelectionAllowed="1" showAll="0">
      <items>
        <item x="0"/>
        <item x="1"/>
        <item x="2"/>
        <item x="3"/>
        <item t="default"/>
      </items>
    </pivotField>
    <pivotField name="City " compact="0" outline="0" multipleItemSelectionAllowed="1" showAll="0">
      <items>
        <item x="0"/>
        <item x="1"/>
        <item x="2"/>
        <item x="3"/>
        <item t="default"/>
      </items>
    </pivotField>
    <pivotField name="Order Weekday" compact="0" numFmtId="49" outline="0" multipleItemSelectionAllowed="1" showAll="0">
      <items>
        <item x="0"/>
        <item x="1"/>
        <item x="2"/>
        <item x="3"/>
        <item x="4"/>
        <item x="5"/>
        <item x="6"/>
        <item t="default"/>
      </items>
    </pivotField>
    <pivotField name="Weekdays Num" compact="0" numFmtId="49" outline="0" multipleItemSelectionAllowed="1" showAll="0">
      <items>
        <item x="0"/>
        <item x="1"/>
        <item x="2"/>
        <item x="3"/>
        <item x="4"/>
        <item x="5"/>
        <item x="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t="default"/>
      </items>
    </pivotField>
    <pivotField name="Quantity ordered ne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t="default"/>
      </items>
    </pivotField>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order 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t="default"/>
      </items>
    </pivotField>
    <pivotField name="Status" compact="0" outline="0" multipleItemSelectionAllowed="1" showAll="0">
      <items>
        <item x="0"/>
        <item t="default"/>
      </items>
    </pivotField>
    <pivotField name="IsReturned" compact="0" outline="0" multipleItemSelectionAllowed="1" showAll="0">
      <items>
        <item x="0"/>
        <item x="1"/>
        <item t="default"/>
      </items>
    </pivotField>
  </pivot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5" sourceName="Column5">
  <x14:extLst>
    <ext uri="{2F2917AC-EB37-4324-AD4E-5DD8C200BD13}">
      <x15:tableSlicerCache tableId="1" column="5"/>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6" sourceName="Column6">
  <x14:extLst>
    <ext uri="{2F2917AC-EB37-4324-AD4E-5DD8C200BD13}">
      <x15:tableSlicerCache tableId="1" column="6"/>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9" sourceName="Column9">
  <x14:extLst>
    <ext uri="{2F2917AC-EB37-4324-AD4E-5DD8C200BD13}">
      <x15:tableSlicerCache tableId="1" column="9"/>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olumn9_1" cache="SlicerCache_Table_1_Col_9" caption="Column9" rowHeight="247650"/>
  <x14:slicer name="Column5_2" cache="SlicerCache_Table_1_Col_5" caption="Column5" rowHeight="247650"/>
  <x14:slicer name="Column6_3" cache="SlicerCache_Table_1_Col_6" caption="Column6" rowHeight="247650"/>
</x14:slicers>
</file>

<file path=xl/tables/table1.xml><?xml version="1.0" encoding="utf-8"?>
<table xmlns="http://schemas.openxmlformats.org/spreadsheetml/2006/main" headerRowCount="0" ref="A1:S1953" displayName="Table_1" name="Table_1" id="1">
  <autoFilter ref="$A$1:$S$1953"/>
  <tableColumns count="1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s>
  <tableStyleInfo showColumnStripes="0" showFirstColumn="0" showLastColumn="0" showRowStripes="0"/>
  <extLst>
    <ext uri="GoogleSheetsCustomDataVersion1">
      <go:sheetsCustomData xmlns:go="http://customooxmlschemas.google.com/" headerRowCount="1"/>
    </ext>
  </extLst>
</table>
</file>

<file path=xl/tables/table2.xml><?xml version="1.0" encoding="utf-8"?>
<table xmlns="http://schemas.openxmlformats.org/spreadsheetml/2006/main" headerRowCount="0" ref="A1:S443" displayName="Table_2" name="Table_2" id="2">
  <tableColumns count="1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s>
  <tableStyleInfo name="Detail1-Montreal-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1" Type="http://schemas.openxmlformats.org/officeDocument/2006/relationships/pivotTable" Target="../pivotTables/pivotTable11.xml"/><Relationship Id="rId10" Type="http://schemas.openxmlformats.org/officeDocument/2006/relationships/pivotTable" Target="../pivotTables/pivotTable10.xml"/><Relationship Id="rId13" Type="http://schemas.openxmlformats.org/officeDocument/2006/relationships/pivotTable" Target="../pivotTables/pivotTable13.xml"/><Relationship Id="rId12" Type="http://schemas.openxmlformats.org/officeDocument/2006/relationships/pivotTable" Target="../pivotTables/pivotTable12.xml"/><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9" Type="http://schemas.openxmlformats.org/officeDocument/2006/relationships/pivotTable" Target="../pivotTables/pivotTable9.xml"/><Relationship Id="rId15" Type="http://schemas.microsoft.com/office/2007/relationships/slicer" Target="../slicers/slicer1.xml"/><Relationship Id="rId14" Type="http://schemas.openxmlformats.org/officeDocument/2006/relationships/drawing" Target="../drawings/drawing2.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4.75"/>
    <col customWidth="1" min="3" max="3" width="13.88"/>
    <col customWidth="1" min="4" max="4" width="11.5"/>
    <col customWidth="1" min="5" max="5" width="11.63"/>
    <col customWidth="1" min="6" max="6" width="18.13"/>
    <col customWidth="1" min="7" max="7" width="20.25"/>
    <col customWidth="1" hidden="1" min="8" max="8" width="7.25"/>
    <col customWidth="1" min="9" max="9" width="7.75"/>
    <col customWidth="1" min="10" max="10" width="6.63"/>
    <col customWidth="1" min="11" max="11" width="9.0"/>
    <col customWidth="1" min="12" max="12" width="6.25"/>
    <col customWidth="1" min="13" max="13" width="10.13"/>
    <col customWidth="1" min="14" max="15" width="4.13"/>
    <col customWidth="1" min="16" max="16" width="8.0"/>
    <col customWidth="1" min="17" max="18" width="7.38"/>
    <col customWidth="1" min="19" max="19" width="10.63"/>
  </cols>
  <sheetData>
    <row r="1">
      <c r="A1" s="1" t="s">
        <v>0</v>
      </c>
      <c r="B1" s="1" t="s">
        <v>1</v>
      </c>
      <c r="C1" s="1" t="s">
        <v>2</v>
      </c>
      <c r="D1" s="1" t="s">
        <v>3</v>
      </c>
      <c r="E1" s="1" t="s">
        <v>4</v>
      </c>
      <c r="F1" s="1" t="s">
        <v>5</v>
      </c>
      <c r="G1" s="1" t="s">
        <v>6</v>
      </c>
      <c r="H1" s="1" t="s">
        <v>7</v>
      </c>
      <c r="I1" s="2" t="s">
        <v>8</v>
      </c>
      <c r="J1" s="3" t="s">
        <v>9</v>
      </c>
      <c r="K1" s="4" t="s">
        <v>10</v>
      </c>
      <c r="L1" s="1" t="s">
        <v>11</v>
      </c>
      <c r="M1" s="1" t="s">
        <v>12</v>
      </c>
      <c r="N1" s="1" t="s">
        <v>13</v>
      </c>
      <c r="O1" s="1" t="s">
        <v>14</v>
      </c>
      <c r="P1" s="1" t="s">
        <v>15</v>
      </c>
      <c r="Q1" s="5" t="s">
        <v>14</v>
      </c>
      <c r="R1" s="5" t="s">
        <v>16</v>
      </c>
      <c r="S1" s="2" t="s">
        <v>17</v>
      </c>
      <c r="U1" s="2" t="s">
        <v>18</v>
      </c>
      <c r="V1" s="2" t="s">
        <v>19</v>
      </c>
    </row>
    <row r="2">
      <c r="A2" s="1">
        <v>2.84</v>
      </c>
      <c r="B2" s="1">
        <v>3.0</v>
      </c>
      <c r="C2" s="1" t="s">
        <v>20</v>
      </c>
      <c r="D2" s="1" t="s">
        <v>21</v>
      </c>
      <c r="E2" s="1" t="s">
        <v>22</v>
      </c>
      <c r="F2" s="1" t="s">
        <v>23</v>
      </c>
      <c r="G2" s="1" t="s">
        <v>24</v>
      </c>
      <c r="H2" s="1" t="s">
        <v>25</v>
      </c>
      <c r="I2" s="1" t="str">
        <f t="array" ref="I2">IF(H2="Warsaw","Toronto",IF(H2="Lodz","Ottawa",IF(H2="Krakow","Vancouver",IF(H2="Wroclaw","Montreal",H2))))</f>
        <v>Toronto</v>
      </c>
      <c r="J2" s="3" t="s">
        <v>26</v>
      </c>
      <c r="K2" s="3">
        <f t="array" ref="K2">VLOOKUP(J2,$U$2:$V$8,2,false)</f>
        <v>3</v>
      </c>
      <c r="L2" s="1">
        <v>4.56</v>
      </c>
      <c r="M2" s="1">
        <v>4.0</v>
      </c>
      <c r="N2" s="1">
        <v>13.01</v>
      </c>
      <c r="O2" s="1">
        <v>88522.0</v>
      </c>
      <c r="P2" s="6">
        <v>42011.0</v>
      </c>
      <c r="Q2" s="7">
        <v>65.0</v>
      </c>
      <c r="R2" s="5" t="s">
        <v>27</v>
      </c>
      <c r="S2" s="1" t="b">
        <f t="array" ref="S2">ISNUMBER(MATCH(Q2,$O$2:$O$1953,0))</f>
        <v>0</v>
      </c>
      <c r="U2" s="3" t="str">
        <f>IFERROR(__xludf.DUMMYFUNCTION("UNIQUE(J2:J1953)"),"Wednesday")</f>
        <v>Wednesday</v>
      </c>
      <c r="V2" s="2">
        <v>3.0</v>
      </c>
    </row>
    <row r="3">
      <c r="A3" s="1">
        <v>500.98</v>
      </c>
      <c r="B3" s="1">
        <v>5.0</v>
      </c>
      <c r="C3" s="1" t="s">
        <v>28</v>
      </c>
      <c r="D3" s="1" t="s">
        <v>29</v>
      </c>
      <c r="E3" s="1" t="s">
        <v>30</v>
      </c>
      <c r="F3" s="1" t="s">
        <v>31</v>
      </c>
      <c r="G3" s="1" t="s">
        <v>32</v>
      </c>
      <c r="H3" s="1" t="s">
        <v>25</v>
      </c>
      <c r="I3" s="1" t="str">
        <f t="array" ref="I3">IF(H3="Warsaw","Toronto",IF(H3="Lodz","Ottawa",IF(H3="Krakow","Vancouver",IF(H3="Wroclaw","Montreal",H3))))</f>
        <v>Toronto</v>
      </c>
      <c r="J3" s="3" t="s">
        <v>33</v>
      </c>
      <c r="K3" s="3">
        <f t="array" ref="K3">VLOOKUP(J3,$U$2:$V$8,2,false)</f>
        <v>6</v>
      </c>
      <c r="L3" s="1">
        <v>4390.3665</v>
      </c>
      <c r="M3" s="1">
        <v>12.0</v>
      </c>
      <c r="N3" s="1">
        <v>6362.85</v>
      </c>
      <c r="O3" s="1">
        <v>90193.0</v>
      </c>
      <c r="P3" s="6">
        <v>42168.0</v>
      </c>
      <c r="Q3" s="7">
        <v>612.0</v>
      </c>
      <c r="R3" s="5" t="s">
        <v>27</v>
      </c>
      <c r="S3" s="1" t="b">
        <f t="array" ref="S3">ISNUMBER(MATCH(Q3,$O$2:$O$1953,0))</f>
        <v>0</v>
      </c>
      <c r="U3" s="3" t="str">
        <f>IFERROR(__xludf.DUMMYFUNCTION("""COMPUTED_VALUE"""),"Saturday")</f>
        <v>Saturday</v>
      </c>
      <c r="V3" s="2">
        <v>6.0</v>
      </c>
    </row>
    <row r="4">
      <c r="A4" s="1">
        <v>9.48</v>
      </c>
      <c r="B4" s="1">
        <v>11.0</v>
      </c>
      <c r="C4" s="1" t="s">
        <v>34</v>
      </c>
      <c r="D4" s="1" t="s">
        <v>29</v>
      </c>
      <c r="E4" s="1" t="s">
        <v>30</v>
      </c>
      <c r="F4" s="1" t="s">
        <v>35</v>
      </c>
      <c r="G4" s="1" t="s">
        <v>36</v>
      </c>
      <c r="H4" s="1" t="s">
        <v>37</v>
      </c>
      <c r="I4" s="1" t="str">
        <f t="array" ref="I4">IF(H4="Warsaw","Toronto",IF(H4="Lodz","Ottawa",IF(H4="Krakow","Vancouver",IF(H4="Wroclaw","Montreal",H4))))</f>
        <v>Ottawa</v>
      </c>
      <c r="J4" s="3" t="s">
        <v>38</v>
      </c>
      <c r="K4" s="3">
        <f t="array" ref="K4">VLOOKUP(J4,$U$2:$V$8,2,false)</f>
        <v>7</v>
      </c>
      <c r="L4" s="1">
        <v>-53.8096</v>
      </c>
      <c r="M4" s="1">
        <v>22.0</v>
      </c>
      <c r="N4" s="1">
        <v>211.15</v>
      </c>
      <c r="O4" s="1">
        <v>90192.0</v>
      </c>
      <c r="P4" s="6">
        <v>42050.0</v>
      </c>
      <c r="Q4" s="7">
        <v>614.0</v>
      </c>
      <c r="R4" s="5" t="s">
        <v>27</v>
      </c>
      <c r="S4" s="1" t="b">
        <f t="array" ref="S4">ISNUMBER(MATCH(Q4,$O$2:$O$1953,0))</f>
        <v>0</v>
      </c>
      <c r="U4" s="3" t="str">
        <f>IFERROR(__xludf.DUMMYFUNCTION("""COMPUTED_VALUE"""),"Sunday")</f>
        <v>Sunday</v>
      </c>
      <c r="V4" s="2">
        <v>7.0</v>
      </c>
    </row>
    <row r="5">
      <c r="A5" s="1">
        <v>78.69</v>
      </c>
      <c r="B5" s="1">
        <v>14.0</v>
      </c>
      <c r="C5" s="8" t="s">
        <v>39</v>
      </c>
      <c r="D5" s="1" t="s">
        <v>40</v>
      </c>
      <c r="E5" s="1" t="s">
        <v>30</v>
      </c>
      <c r="F5" s="1" t="s">
        <v>35</v>
      </c>
      <c r="G5" s="1" t="s">
        <v>41</v>
      </c>
      <c r="H5" s="1" t="s">
        <v>42</v>
      </c>
      <c r="I5" s="1" t="str">
        <f t="array" ref="I5">IF(H5="Warsaw","Toronto",IF(H5="Lodz","Ottawa",IF(H5="Krakow","Vancouver",IF(H5="Wroclaw","Montreal",H5))))</f>
        <v>Vancouver</v>
      </c>
      <c r="J5" s="3" t="s">
        <v>43</v>
      </c>
      <c r="K5" s="3">
        <f t="array" ref="K5">VLOOKUP(J5,$U$2:$V$8,2,false)</f>
        <v>2</v>
      </c>
      <c r="L5" s="1">
        <v>803.4705</v>
      </c>
      <c r="M5" s="1">
        <v>16.0</v>
      </c>
      <c r="N5" s="1">
        <v>1164.45</v>
      </c>
      <c r="O5" s="1">
        <v>86838.0</v>
      </c>
      <c r="P5" s="6">
        <v>42136.0</v>
      </c>
      <c r="Q5" s="7">
        <v>678.0</v>
      </c>
      <c r="R5" s="5" t="s">
        <v>27</v>
      </c>
      <c r="S5" s="1" t="b">
        <f t="array" ref="S5">ISNUMBER(MATCH(Q5,$O$2:$O$1953,0))</f>
        <v>0</v>
      </c>
      <c r="U5" s="3" t="str">
        <f>IFERROR(__xludf.DUMMYFUNCTION("""COMPUTED_VALUE"""),"Tuesday")</f>
        <v>Tuesday</v>
      </c>
      <c r="V5" s="2">
        <v>2.0</v>
      </c>
    </row>
    <row r="6">
      <c r="A6" s="1">
        <v>3.28</v>
      </c>
      <c r="B6" s="1">
        <v>14.0</v>
      </c>
      <c r="C6" s="1" t="s">
        <v>39</v>
      </c>
      <c r="D6" s="1" t="s">
        <v>40</v>
      </c>
      <c r="E6" s="1" t="s">
        <v>22</v>
      </c>
      <c r="F6" s="1" t="s">
        <v>23</v>
      </c>
      <c r="G6" s="1" t="s">
        <v>44</v>
      </c>
      <c r="H6" s="1" t="s">
        <v>42</v>
      </c>
      <c r="I6" s="1" t="str">
        <f t="array" ref="I6">IF(H6="Warsaw","Toronto",IF(H6="Lodz","Ottawa",IF(H6="Krakow","Vancouver",IF(H6="Wroclaw","Montreal",H6))))</f>
        <v>Vancouver</v>
      </c>
      <c r="J6" s="3" t="s">
        <v>43</v>
      </c>
      <c r="K6" s="3">
        <f t="array" ref="K6">VLOOKUP(J6,$U$2:$V$8,2,false)</f>
        <v>2</v>
      </c>
      <c r="L6" s="1">
        <v>-24.03</v>
      </c>
      <c r="M6" s="1">
        <v>7.0</v>
      </c>
      <c r="N6" s="1">
        <v>22.23</v>
      </c>
      <c r="O6" s="1">
        <v>86838.0</v>
      </c>
      <c r="P6" s="6">
        <v>42136.0</v>
      </c>
      <c r="Q6" s="7">
        <v>710.0</v>
      </c>
      <c r="R6" s="5" t="s">
        <v>27</v>
      </c>
      <c r="S6" s="1" t="b">
        <f t="array" ref="S6">ISNUMBER(MATCH(Q6,$O$2:$O$1953,0))</f>
        <v>0</v>
      </c>
      <c r="U6" s="3" t="str">
        <f>IFERROR(__xludf.DUMMYFUNCTION("""COMPUTED_VALUE"""),"Thursday")</f>
        <v>Thursday</v>
      </c>
      <c r="V6" s="2">
        <v>4.0</v>
      </c>
    </row>
    <row r="7">
      <c r="A7" s="1">
        <v>3.28</v>
      </c>
      <c r="B7" s="1">
        <v>14.0</v>
      </c>
      <c r="C7" s="1" t="s">
        <v>39</v>
      </c>
      <c r="D7" s="1" t="s">
        <v>40</v>
      </c>
      <c r="E7" s="1" t="s">
        <v>22</v>
      </c>
      <c r="F7" s="1" t="s">
        <v>23</v>
      </c>
      <c r="G7" s="1" t="s">
        <v>45</v>
      </c>
      <c r="H7" s="1" t="s">
        <v>42</v>
      </c>
      <c r="I7" s="1" t="str">
        <f t="array" ref="I7">IF(H7="Warsaw","Toronto",IF(H7="Lodz","Ottawa",IF(H7="Krakow","Vancouver",IF(H7="Wroclaw","Montreal",H7))))</f>
        <v>Vancouver</v>
      </c>
      <c r="J7" s="3" t="s">
        <v>43</v>
      </c>
      <c r="K7" s="3">
        <f t="array" ref="K7">VLOOKUP(J7,$U$2:$V$8,2,false)</f>
        <v>2</v>
      </c>
      <c r="L7" s="1">
        <v>-37.03</v>
      </c>
      <c r="M7" s="1">
        <v>4.0</v>
      </c>
      <c r="N7" s="1">
        <v>13.99</v>
      </c>
      <c r="O7" s="1">
        <v>86838.0</v>
      </c>
      <c r="P7" s="6">
        <v>42136.0</v>
      </c>
      <c r="Q7" s="7">
        <v>740.0</v>
      </c>
      <c r="R7" s="5" t="s">
        <v>27</v>
      </c>
      <c r="S7" s="1" t="b">
        <f t="array" ref="S7">ISNUMBER(MATCH(Q7,$O$2:$O$1953,0))</f>
        <v>0</v>
      </c>
      <c r="U7" s="3" t="str">
        <f>IFERROR(__xludf.DUMMYFUNCTION("""COMPUTED_VALUE"""),"Friday")</f>
        <v>Friday</v>
      </c>
      <c r="V7" s="2">
        <v>5.0</v>
      </c>
    </row>
    <row r="8">
      <c r="A8" s="1">
        <v>3.58</v>
      </c>
      <c r="B8" s="1">
        <v>14.0</v>
      </c>
      <c r="C8" s="1" t="s">
        <v>39</v>
      </c>
      <c r="D8" s="1" t="s">
        <v>40</v>
      </c>
      <c r="E8" s="1" t="s">
        <v>22</v>
      </c>
      <c r="F8" s="1" t="s">
        <v>46</v>
      </c>
      <c r="G8" s="1" t="s">
        <v>47</v>
      </c>
      <c r="H8" s="1" t="s">
        <v>42</v>
      </c>
      <c r="I8" s="1" t="str">
        <f t="array" ref="I8">IF(H8="Warsaw","Toronto",IF(H8="Lodz","Ottawa",IF(H8="Krakow","Vancouver",IF(H8="Wroclaw","Montreal",H8))))</f>
        <v>Vancouver</v>
      </c>
      <c r="J8" s="3" t="s">
        <v>43</v>
      </c>
      <c r="K8" s="3">
        <f t="array" ref="K8">VLOOKUP(J8,$U$2:$V$8,2,false)</f>
        <v>2</v>
      </c>
      <c r="L8" s="1">
        <v>-0.71</v>
      </c>
      <c r="M8" s="1">
        <v>4.0</v>
      </c>
      <c r="N8" s="1">
        <v>14.26</v>
      </c>
      <c r="O8" s="1">
        <v>86838.0</v>
      </c>
      <c r="P8" s="6">
        <v>42136.0</v>
      </c>
      <c r="Q8" s="7">
        <v>775.0</v>
      </c>
      <c r="R8" s="5" t="s">
        <v>27</v>
      </c>
      <c r="S8" s="1" t="b">
        <f t="array" ref="S8">ISNUMBER(MATCH(Q8,$O$2:$O$1953,0))</f>
        <v>0</v>
      </c>
      <c r="U8" s="3" t="str">
        <f>IFERROR(__xludf.DUMMYFUNCTION("""COMPUTED_VALUE"""),"Monday")</f>
        <v>Monday</v>
      </c>
      <c r="V8" s="2">
        <v>1.0</v>
      </c>
    </row>
    <row r="9">
      <c r="A9" s="1">
        <v>4.42</v>
      </c>
      <c r="B9" s="1">
        <v>15.0</v>
      </c>
      <c r="C9" s="1" t="s">
        <v>48</v>
      </c>
      <c r="D9" s="1" t="s">
        <v>40</v>
      </c>
      <c r="E9" s="1" t="s">
        <v>22</v>
      </c>
      <c r="F9" s="1" t="s">
        <v>49</v>
      </c>
      <c r="G9" s="1" t="s">
        <v>50</v>
      </c>
      <c r="H9" s="1" t="s">
        <v>37</v>
      </c>
      <c r="I9" s="1" t="str">
        <f t="array" ref="I9">IF(H9="Warsaw","Toronto",IF(H9="Lodz","Ottawa",IF(H9="Krakow","Vancouver",IF(H9="Wroclaw","Montreal",H9))))</f>
        <v>Ottawa</v>
      </c>
      <c r="J9" s="3" t="s">
        <v>26</v>
      </c>
      <c r="K9" s="3">
        <f t="array" ref="K9">VLOOKUP(J9,$U$2:$V$8,2,false)</f>
        <v>3</v>
      </c>
      <c r="L9" s="1">
        <v>-59.82</v>
      </c>
      <c r="M9" s="1">
        <v>7.0</v>
      </c>
      <c r="N9" s="1">
        <v>33.47</v>
      </c>
      <c r="O9" s="1">
        <v>86837.0</v>
      </c>
      <c r="P9" s="6">
        <v>42102.0</v>
      </c>
      <c r="Q9" s="7">
        <v>833.0</v>
      </c>
      <c r="R9" s="5" t="s">
        <v>27</v>
      </c>
      <c r="S9" s="1" t="b">
        <f t="array" ref="S9">ISNUMBER(MATCH(Q9,$O$2:$O$1953,0))</f>
        <v>0</v>
      </c>
    </row>
    <row r="10">
      <c r="A10" s="1">
        <v>35.94</v>
      </c>
      <c r="B10" s="1">
        <v>15.0</v>
      </c>
      <c r="C10" s="1" t="s">
        <v>48</v>
      </c>
      <c r="D10" s="1" t="s">
        <v>40</v>
      </c>
      <c r="E10" s="1" t="s">
        <v>22</v>
      </c>
      <c r="F10" s="1" t="s">
        <v>49</v>
      </c>
      <c r="G10" s="1" t="s">
        <v>51</v>
      </c>
      <c r="H10" s="1" t="s">
        <v>37</v>
      </c>
      <c r="I10" s="1" t="str">
        <f t="array" ref="I10">IF(H10="Warsaw","Toronto",IF(H10="Lodz","Ottawa",IF(H10="Krakow","Vancouver",IF(H10="Wroclaw","Montreal",H10))))</f>
        <v>Ottawa</v>
      </c>
      <c r="J10" s="3" t="s">
        <v>52</v>
      </c>
      <c r="K10" s="3">
        <f t="array" ref="K10">VLOOKUP(J10,$U$2:$V$8,2,false)</f>
        <v>4</v>
      </c>
      <c r="L10" s="1">
        <v>261.8757</v>
      </c>
      <c r="M10" s="1">
        <v>10.0</v>
      </c>
      <c r="N10" s="1">
        <v>379.53</v>
      </c>
      <c r="O10" s="1">
        <v>86839.0</v>
      </c>
      <c r="P10" s="6">
        <v>42152.0</v>
      </c>
      <c r="Q10" s="7">
        <v>902.0</v>
      </c>
      <c r="R10" s="5" t="s">
        <v>27</v>
      </c>
      <c r="S10" s="1" t="b">
        <f t="array" ref="S10">ISNUMBER(MATCH(Q10,$O$2:$O$1953,0))</f>
        <v>0</v>
      </c>
    </row>
    <row r="11">
      <c r="A11" s="1">
        <v>2.98</v>
      </c>
      <c r="B11" s="1">
        <v>16.0</v>
      </c>
      <c r="C11" s="1" t="s">
        <v>53</v>
      </c>
      <c r="D11" s="1" t="s">
        <v>40</v>
      </c>
      <c r="E11" s="1" t="s">
        <v>22</v>
      </c>
      <c r="F11" s="1" t="s">
        <v>46</v>
      </c>
      <c r="G11" s="1" t="s">
        <v>54</v>
      </c>
      <c r="H11" s="1" t="s">
        <v>37</v>
      </c>
      <c r="I11" s="1" t="str">
        <f t="array" ref="I11">IF(H11="Warsaw","Toronto",IF(H11="Lodz","Ottawa",IF(H11="Krakow","Vancouver",IF(H11="Wroclaw","Montreal",H11))))</f>
        <v>Ottawa</v>
      </c>
      <c r="J11" s="3" t="s">
        <v>52</v>
      </c>
      <c r="K11" s="3">
        <f t="array" ref="K11">VLOOKUP(J11,$U$2:$V$8,2,false)</f>
        <v>4</v>
      </c>
      <c r="L11" s="1">
        <v>2.63</v>
      </c>
      <c r="M11" s="1">
        <v>6.0</v>
      </c>
      <c r="N11" s="1">
        <v>18.8</v>
      </c>
      <c r="O11" s="1">
        <v>86836.0</v>
      </c>
      <c r="P11" s="6">
        <v>42047.0</v>
      </c>
      <c r="Q11" s="7">
        <v>3300.0</v>
      </c>
      <c r="R11" s="5" t="s">
        <v>27</v>
      </c>
      <c r="S11" s="1" t="b">
        <f t="array" ref="S11">ISNUMBER(MATCH(Q11,$O$2:$O$1953,0))</f>
        <v>0</v>
      </c>
    </row>
    <row r="12">
      <c r="A12" s="1">
        <v>115.99</v>
      </c>
      <c r="B12" s="1">
        <v>16.0</v>
      </c>
      <c r="C12" s="1" t="s">
        <v>53</v>
      </c>
      <c r="D12" s="1" t="s">
        <v>40</v>
      </c>
      <c r="E12" s="1" t="s">
        <v>55</v>
      </c>
      <c r="F12" s="1" t="s">
        <v>56</v>
      </c>
      <c r="G12" s="1" t="s">
        <v>57</v>
      </c>
      <c r="H12" s="1" t="s">
        <v>37</v>
      </c>
      <c r="I12" s="1" t="str">
        <f t="array" ref="I12">IF(H12="Warsaw","Toronto",IF(H12="Lodz","Ottawa",IF(H12="Krakow","Vancouver",IF(H12="Wroclaw","Montreal",H12))))</f>
        <v>Ottawa</v>
      </c>
      <c r="J12" s="3" t="s">
        <v>52</v>
      </c>
      <c r="K12" s="3">
        <f t="array" ref="K12">VLOOKUP(J12,$U$2:$V$8,2,false)</f>
        <v>4</v>
      </c>
      <c r="L12" s="1">
        <v>652.7331</v>
      </c>
      <c r="M12" s="1">
        <v>10.0</v>
      </c>
      <c r="N12" s="1">
        <v>945.99</v>
      </c>
      <c r="O12" s="1">
        <v>86836.0</v>
      </c>
      <c r="P12" s="6">
        <v>42047.0</v>
      </c>
      <c r="Q12" s="7">
        <v>3456.0</v>
      </c>
      <c r="R12" s="5" t="s">
        <v>27</v>
      </c>
      <c r="S12" s="1" t="b">
        <f t="array" ref="S12">ISNUMBER(MATCH(Q12,$O$2:$O$1953,0))</f>
        <v>0</v>
      </c>
    </row>
    <row r="13">
      <c r="A13" s="1">
        <v>26.48</v>
      </c>
      <c r="B13" s="1">
        <v>18.0</v>
      </c>
      <c r="C13" s="1" t="s">
        <v>58</v>
      </c>
      <c r="D13" s="1" t="s">
        <v>40</v>
      </c>
      <c r="E13" s="1" t="s">
        <v>30</v>
      </c>
      <c r="F13" s="1" t="s">
        <v>35</v>
      </c>
      <c r="G13" s="1" t="s">
        <v>59</v>
      </c>
      <c r="H13" s="1" t="s">
        <v>25</v>
      </c>
      <c r="I13" s="1" t="str">
        <f t="array" ref="I13">IF(H13="Warsaw","Toronto",IF(H13="Lodz","Ottawa",IF(H13="Krakow","Vancouver",IF(H13="Wroclaw","Montreal",H13))))</f>
        <v>Toronto</v>
      </c>
      <c r="J13" s="3" t="s">
        <v>60</v>
      </c>
      <c r="K13" s="3">
        <f t="array" ref="K13">VLOOKUP(J13,$U$2:$V$8,2,false)</f>
        <v>5</v>
      </c>
      <c r="L13" s="1">
        <v>314.4813</v>
      </c>
      <c r="M13" s="1">
        <v>17.0</v>
      </c>
      <c r="N13" s="1">
        <v>455.77</v>
      </c>
      <c r="O13" s="1">
        <v>90031.0</v>
      </c>
      <c r="P13" s="6">
        <v>42139.0</v>
      </c>
      <c r="Q13" s="7">
        <v>3525.0</v>
      </c>
      <c r="R13" s="5" t="s">
        <v>27</v>
      </c>
      <c r="S13" s="1" t="b">
        <f t="array" ref="S13">ISNUMBER(MATCH(Q13,$O$2:$O$1953,0))</f>
        <v>0</v>
      </c>
    </row>
    <row r="14">
      <c r="A14" s="1">
        <v>12.99</v>
      </c>
      <c r="B14" s="1">
        <v>19.0</v>
      </c>
      <c r="C14" s="1" t="s">
        <v>61</v>
      </c>
      <c r="D14" s="1" t="s">
        <v>40</v>
      </c>
      <c r="E14" s="1" t="s">
        <v>55</v>
      </c>
      <c r="F14" s="1" t="s">
        <v>62</v>
      </c>
      <c r="G14" s="1" t="s">
        <v>63</v>
      </c>
      <c r="H14" s="1" t="s">
        <v>25</v>
      </c>
      <c r="I14" s="1" t="str">
        <f t="array" ref="I14">IF(H14="Warsaw","Toronto",IF(H14="Lodz","Ottawa",IF(H14="Krakow","Vancouver",IF(H14="Wroclaw","Montreal",H14))))</f>
        <v>Toronto</v>
      </c>
      <c r="J14" s="3" t="s">
        <v>52</v>
      </c>
      <c r="K14" s="3">
        <f t="array" ref="K14">VLOOKUP(J14,$U$2:$V$8,2,false)</f>
        <v>4</v>
      </c>
      <c r="L14" s="1">
        <v>-114.6399</v>
      </c>
      <c r="M14" s="1">
        <v>18.0</v>
      </c>
      <c r="N14" s="1">
        <v>231.79</v>
      </c>
      <c r="O14" s="1">
        <v>90032.0</v>
      </c>
      <c r="P14" s="6">
        <v>42145.0</v>
      </c>
      <c r="Q14" s="7">
        <v>3589.0</v>
      </c>
      <c r="R14" s="5" t="s">
        <v>27</v>
      </c>
      <c r="S14" s="1" t="b">
        <f t="array" ref="S14">ISNUMBER(MATCH(Q14,$O$2:$O$1953,0))</f>
        <v>0</v>
      </c>
    </row>
    <row r="15">
      <c r="A15" s="1">
        <v>26.48</v>
      </c>
      <c r="B15" s="1">
        <v>21.0</v>
      </c>
      <c r="C15" s="1" t="s">
        <v>64</v>
      </c>
      <c r="D15" s="1" t="s">
        <v>40</v>
      </c>
      <c r="E15" s="1" t="s">
        <v>30</v>
      </c>
      <c r="F15" s="1" t="s">
        <v>35</v>
      </c>
      <c r="G15" s="1" t="s">
        <v>59</v>
      </c>
      <c r="H15" s="1" t="s">
        <v>37</v>
      </c>
      <c r="I15" s="1" t="str">
        <f t="array" ref="I15">IF(H15="Warsaw","Toronto",IF(H15="Lodz","Ottawa",IF(H15="Krakow","Vancouver",IF(H15="Wroclaw","Montreal",H15))))</f>
        <v>Ottawa</v>
      </c>
      <c r="J15" s="3" t="s">
        <v>60</v>
      </c>
      <c r="K15" s="3">
        <f t="array" ref="K15">VLOOKUP(J15,$U$2:$V$8,2,false)</f>
        <v>5</v>
      </c>
      <c r="L15" s="1">
        <v>384.38</v>
      </c>
      <c r="M15" s="1">
        <v>70.0</v>
      </c>
      <c r="N15" s="1">
        <v>1876.69</v>
      </c>
      <c r="O15" s="1">
        <v>41793.0</v>
      </c>
      <c r="P15" s="6">
        <v>42139.0</v>
      </c>
      <c r="Q15" s="7">
        <v>3687.0</v>
      </c>
      <c r="R15" s="5" t="s">
        <v>27</v>
      </c>
      <c r="S15" s="1" t="b">
        <f t="array" ref="S15">ISNUMBER(MATCH(Q15,$O$2:$O$1953,0))</f>
        <v>0</v>
      </c>
    </row>
    <row r="16">
      <c r="A16" s="1">
        <v>5.0</v>
      </c>
      <c r="B16" s="1">
        <v>21.0</v>
      </c>
      <c r="C16" s="1" t="s">
        <v>64</v>
      </c>
      <c r="D16" s="1" t="s">
        <v>40</v>
      </c>
      <c r="E16" s="1" t="s">
        <v>22</v>
      </c>
      <c r="F16" s="1" t="s">
        <v>46</v>
      </c>
      <c r="G16" s="1" t="s">
        <v>65</v>
      </c>
      <c r="H16" s="1" t="s">
        <v>37</v>
      </c>
      <c r="I16" s="1" t="str">
        <f t="array" ref="I16">IF(H16="Warsaw","Toronto",IF(H16="Lodz","Ottawa",IF(H16="Krakow","Vancouver",IF(H16="Wroclaw","Montreal",H16))))</f>
        <v>Ottawa</v>
      </c>
      <c r="J16" s="3" t="s">
        <v>52</v>
      </c>
      <c r="K16" s="3">
        <f t="array" ref="K16">VLOOKUP(J16,$U$2:$V$8,2,false)</f>
        <v>4</v>
      </c>
      <c r="L16" s="1">
        <v>-17.49</v>
      </c>
      <c r="M16" s="1">
        <v>58.0</v>
      </c>
      <c r="N16" s="1">
        <v>293.06</v>
      </c>
      <c r="O16" s="1">
        <v>42949.0</v>
      </c>
      <c r="P16" s="6">
        <v>42145.0</v>
      </c>
      <c r="Q16" s="7">
        <v>3777.0</v>
      </c>
      <c r="R16" s="5" t="s">
        <v>27</v>
      </c>
      <c r="S16" s="1" t="b">
        <f t="array" ref="S16">ISNUMBER(MATCH(Q16,$O$2:$O$1953,0))</f>
        <v>0</v>
      </c>
    </row>
    <row r="17">
      <c r="A17" s="1">
        <v>12.99</v>
      </c>
      <c r="B17" s="1">
        <v>21.0</v>
      </c>
      <c r="C17" s="1" t="s">
        <v>64</v>
      </c>
      <c r="D17" s="1" t="s">
        <v>40</v>
      </c>
      <c r="E17" s="1" t="s">
        <v>55</v>
      </c>
      <c r="F17" s="1" t="s">
        <v>62</v>
      </c>
      <c r="G17" s="1" t="s">
        <v>63</v>
      </c>
      <c r="H17" s="1" t="s">
        <v>37</v>
      </c>
      <c r="I17" s="1" t="str">
        <f t="array" ref="I17">IF(H17="Warsaw","Toronto",IF(H17="Lodz","Ottawa",IF(H17="Krakow","Vancouver",IF(H17="Wroclaw","Montreal",H17))))</f>
        <v>Ottawa</v>
      </c>
      <c r="J17" s="3" t="s">
        <v>52</v>
      </c>
      <c r="K17" s="3">
        <f t="array" ref="K17">VLOOKUP(J17,$U$2:$V$8,2,false)</f>
        <v>4</v>
      </c>
      <c r="L17" s="1">
        <v>-114.6399</v>
      </c>
      <c r="M17" s="1">
        <v>71.0</v>
      </c>
      <c r="N17" s="1">
        <v>914.29</v>
      </c>
      <c r="O17" s="1">
        <v>42949.0</v>
      </c>
      <c r="P17" s="6">
        <v>42145.0</v>
      </c>
      <c r="Q17" s="7">
        <v>3783.0</v>
      </c>
      <c r="R17" s="5" t="s">
        <v>27</v>
      </c>
      <c r="S17" s="1" t="b">
        <f t="array" ref="S17">ISNUMBER(MATCH(Q17,$O$2:$O$1953,0))</f>
        <v>0</v>
      </c>
    </row>
    <row r="18">
      <c r="A18" s="1">
        <v>55.48</v>
      </c>
      <c r="B18" s="1">
        <v>24.0</v>
      </c>
      <c r="C18" s="1" t="s">
        <v>66</v>
      </c>
      <c r="D18" s="1" t="s">
        <v>21</v>
      </c>
      <c r="E18" s="1" t="s">
        <v>22</v>
      </c>
      <c r="F18" s="1" t="s">
        <v>67</v>
      </c>
      <c r="G18" s="1" t="s">
        <v>68</v>
      </c>
      <c r="H18" s="1" t="s">
        <v>25</v>
      </c>
      <c r="I18" s="1" t="str">
        <f t="array" ref="I18">IF(H18="Warsaw","Toronto",IF(H18="Lodz","Ottawa",IF(H18="Krakow","Vancouver",IF(H18="Wroclaw","Montreal",H18))))</f>
        <v>Toronto</v>
      </c>
      <c r="J18" s="3" t="s">
        <v>26</v>
      </c>
      <c r="K18" s="3">
        <f t="array" ref="K18">VLOOKUP(J18,$U$2:$V$8,2,false)</f>
        <v>3</v>
      </c>
      <c r="L18" s="1">
        <v>-28.2968</v>
      </c>
      <c r="M18" s="1">
        <v>1.0</v>
      </c>
      <c r="N18" s="1">
        <v>67.49</v>
      </c>
      <c r="O18" s="1">
        <v>87651.0</v>
      </c>
      <c r="P18" s="6">
        <v>42032.0</v>
      </c>
      <c r="Q18" s="7">
        <v>4006.0</v>
      </c>
      <c r="R18" s="5" t="s">
        <v>27</v>
      </c>
      <c r="S18" s="1" t="b">
        <f t="array" ref="S18">ISNUMBER(MATCH(Q18,$O$2:$O$1953,0))</f>
        <v>0</v>
      </c>
    </row>
    <row r="19">
      <c r="A19" s="1">
        <v>1.68</v>
      </c>
      <c r="B19" s="1">
        <v>24.0</v>
      </c>
      <c r="C19" s="1" t="s">
        <v>66</v>
      </c>
      <c r="D19" s="1" t="s">
        <v>21</v>
      </c>
      <c r="E19" s="1" t="s">
        <v>22</v>
      </c>
      <c r="F19" s="1" t="s">
        <v>23</v>
      </c>
      <c r="G19" s="1" t="s">
        <v>69</v>
      </c>
      <c r="H19" s="1" t="s">
        <v>25</v>
      </c>
      <c r="I19" s="1" t="str">
        <f t="array" ref="I19">IF(H19="Warsaw","Toronto",IF(H19="Lodz","Ottawa",IF(H19="Krakow","Vancouver",IF(H19="Wroclaw","Montreal",H19))))</f>
        <v>Toronto</v>
      </c>
      <c r="J19" s="3" t="s">
        <v>26</v>
      </c>
      <c r="K19" s="3">
        <f t="array" ref="K19">VLOOKUP(J19,$U$2:$V$8,2,false)</f>
        <v>3</v>
      </c>
      <c r="L19" s="1">
        <v>-5.3072</v>
      </c>
      <c r="M19" s="1">
        <v>1.0</v>
      </c>
      <c r="N19" s="1">
        <v>2.25</v>
      </c>
      <c r="O19" s="1">
        <v>87651.0</v>
      </c>
      <c r="P19" s="6">
        <v>42032.0</v>
      </c>
      <c r="Q19" s="7">
        <v>4037.0</v>
      </c>
      <c r="R19" s="5" t="s">
        <v>27</v>
      </c>
      <c r="S19" s="1" t="b">
        <f t="array" ref="S19">ISNUMBER(MATCH(Q19,$O$2:$O$1953,0))</f>
        <v>0</v>
      </c>
    </row>
    <row r="20">
      <c r="A20" s="1">
        <v>4.14</v>
      </c>
      <c r="B20" s="1">
        <v>27.0</v>
      </c>
      <c r="C20" s="1" t="s">
        <v>70</v>
      </c>
      <c r="D20" s="1" t="s">
        <v>21</v>
      </c>
      <c r="E20" s="1" t="s">
        <v>30</v>
      </c>
      <c r="F20" s="1" t="s">
        <v>35</v>
      </c>
      <c r="G20" s="1" t="s">
        <v>71</v>
      </c>
      <c r="H20" s="1" t="s">
        <v>25</v>
      </c>
      <c r="I20" s="1" t="str">
        <f t="array" ref="I20">IF(H20="Warsaw","Toronto",IF(H20="Lodz","Ottawa",IF(H20="Krakow","Vancouver",IF(H20="Wroclaw","Montreal",H20))))</f>
        <v>Toronto</v>
      </c>
      <c r="J20" s="3" t="s">
        <v>33</v>
      </c>
      <c r="K20" s="3">
        <f t="array" ref="K20">VLOOKUP(J20,$U$2:$V$8,2,false)</f>
        <v>6</v>
      </c>
      <c r="L20" s="1">
        <v>8.894</v>
      </c>
      <c r="M20" s="1">
        <v>12.0</v>
      </c>
      <c r="N20" s="1">
        <v>54.78</v>
      </c>
      <c r="O20" s="1">
        <v>87652.0</v>
      </c>
      <c r="P20" s="6">
        <v>42126.0</v>
      </c>
      <c r="Q20" s="7">
        <v>4230.0</v>
      </c>
      <c r="R20" s="5" t="s">
        <v>27</v>
      </c>
      <c r="S20" s="1" t="b">
        <f t="array" ref="S20">ISNUMBER(MATCH(Q20,$O$2:$O$1953,0))</f>
        <v>0</v>
      </c>
    </row>
    <row r="21">
      <c r="A21" s="1">
        <v>34.99</v>
      </c>
      <c r="B21" s="1">
        <v>32.0</v>
      </c>
      <c r="C21" s="1" t="s">
        <v>72</v>
      </c>
      <c r="D21" s="1" t="s">
        <v>21</v>
      </c>
      <c r="E21" s="1" t="s">
        <v>22</v>
      </c>
      <c r="F21" s="1" t="s">
        <v>23</v>
      </c>
      <c r="G21" s="1" t="s">
        <v>73</v>
      </c>
      <c r="H21" s="1" t="s">
        <v>25</v>
      </c>
      <c r="I21" s="1" t="str">
        <f t="array" ref="I21">IF(H21="Warsaw","Toronto",IF(H21="Lodz","Ottawa",IF(H21="Krakow","Vancouver",IF(H21="Wroclaw","Montreal",H21))))</f>
        <v>Toronto</v>
      </c>
      <c r="J21" s="3" t="s">
        <v>38</v>
      </c>
      <c r="K21" s="3">
        <f t="array" ref="K21">VLOOKUP(J21,$U$2:$V$8,2,false)</f>
        <v>7</v>
      </c>
      <c r="L21" s="1">
        <v>144.69</v>
      </c>
      <c r="M21" s="1">
        <v>13.0</v>
      </c>
      <c r="N21" s="1">
        <v>424.68</v>
      </c>
      <c r="O21" s="1">
        <v>89199.0</v>
      </c>
      <c r="P21" s="6">
        <v>42057.0</v>
      </c>
      <c r="Q21" s="7">
        <v>4261.0</v>
      </c>
      <c r="R21" s="5" t="s">
        <v>27</v>
      </c>
      <c r="S21" s="1" t="b">
        <f t="array" ref="S21">ISNUMBER(MATCH(Q21,$O$2:$O$1953,0))</f>
        <v>0</v>
      </c>
    </row>
    <row r="22">
      <c r="A22" s="1">
        <v>17.98</v>
      </c>
      <c r="B22" s="1">
        <v>32.0</v>
      </c>
      <c r="C22" s="1" t="s">
        <v>72</v>
      </c>
      <c r="D22" s="1" t="s">
        <v>21</v>
      </c>
      <c r="E22" s="1" t="s">
        <v>55</v>
      </c>
      <c r="F22" s="1" t="s">
        <v>62</v>
      </c>
      <c r="G22" s="1" t="s">
        <v>74</v>
      </c>
      <c r="H22" s="1" t="s">
        <v>25</v>
      </c>
      <c r="I22" s="1" t="str">
        <f t="array" ref="I22">IF(H22="Warsaw","Toronto",IF(H22="Lodz","Ottawa",IF(H22="Krakow","Vancouver",IF(H22="Wroclaw","Montreal",H22))))</f>
        <v>Toronto</v>
      </c>
      <c r="J22" s="3" t="s">
        <v>60</v>
      </c>
      <c r="K22" s="3">
        <f t="array" ref="K22">VLOOKUP(J22,$U$2:$V$8,2,false)</f>
        <v>5</v>
      </c>
      <c r="L22" s="1">
        <v>-35.8788</v>
      </c>
      <c r="M22" s="1">
        <v>2.0</v>
      </c>
      <c r="N22" s="1">
        <v>40.17</v>
      </c>
      <c r="O22" s="1">
        <v>89200.0</v>
      </c>
      <c r="P22" s="6">
        <v>42090.0</v>
      </c>
      <c r="Q22" s="7">
        <v>4391.0</v>
      </c>
      <c r="R22" s="5" t="s">
        <v>27</v>
      </c>
      <c r="S22" s="1" t="b">
        <f t="array" ref="S22">ISNUMBER(MATCH(Q22,$O$2:$O$1953,0))</f>
        <v>0</v>
      </c>
    </row>
    <row r="23">
      <c r="A23" s="1">
        <v>125.99</v>
      </c>
      <c r="B23" s="1">
        <v>32.0</v>
      </c>
      <c r="C23" s="1" t="s">
        <v>72</v>
      </c>
      <c r="D23" s="1" t="s">
        <v>21</v>
      </c>
      <c r="E23" s="1" t="s">
        <v>55</v>
      </c>
      <c r="F23" s="1" t="s">
        <v>56</v>
      </c>
      <c r="G23" s="1" t="s">
        <v>75</v>
      </c>
      <c r="H23" s="1" t="s">
        <v>25</v>
      </c>
      <c r="I23" s="1" t="str">
        <f t="array" ref="I23">IF(H23="Warsaw","Toronto",IF(H23="Lodz","Ottawa",IF(H23="Krakow","Vancouver",IF(H23="Wroclaw","Montreal",H23))))</f>
        <v>Toronto</v>
      </c>
      <c r="J23" s="3" t="s">
        <v>43</v>
      </c>
      <c r="K23" s="3">
        <f t="array" ref="K23">VLOOKUP(J23,$U$2:$V$8,2,false)</f>
        <v>2</v>
      </c>
      <c r="L23" s="1">
        <v>209.997</v>
      </c>
      <c r="M23" s="1">
        <v>8.0</v>
      </c>
      <c r="N23" s="1">
        <v>783.55</v>
      </c>
      <c r="O23" s="1">
        <v>89202.0</v>
      </c>
      <c r="P23" s="6">
        <v>42024.0</v>
      </c>
      <c r="Q23" s="7">
        <v>4610.0</v>
      </c>
      <c r="R23" s="5" t="s">
        <v>27</v>
      </c>
      <c r="S23" s="1" t="b">
        <f t="array" ref="S23">ISNUMBER(MATCH(Q23,$O$2:$O$1953,0))</f>
        <v>0</v>
      </c>
    </row>
    <row r="24">
      <c r="A24" s="1">
        <v>205.99</v>
      </c>
      <c r="B24" s="1">
        <v>32.0</v>
      </c>
      <c r="C24" s="1" t="s">
        <v>72</v>
      </c>
      <c r="D24" s="1" t="s">
        <v>21</v>
      </c>
      <c r="E24" s="1" t="s">
        <v>55</v>
      </c>
      <c r="F24" s="1" t="s">
        <v>56</v>
      </c>
      <c r="G24" s="1" t="s">
        <v>76</v>
      </c>
      <c r="H24" s="1" t="s">
        <v>25</v>
      </c>
      <c r="I24" s="1" t="str">
        <f t="array" ref="I24">IF(H24="Warsaw","Toronto",IF(H24="Lodz","Ottawa",IF(H24="Krakow","Vancouver",IF(H24="Wroclaw","Montreal",H24))))</f>
        <v>Toronto</v>
      </c>
      <c r="J24" s="3" t="s">
        <v>52</v>
      </c>
      <c r="K24" s="3">
        <f t="array" ref="K24">VLOOKUP(J24,$U$2:$V$8,2,false)</f>
        <v>4</v>
      </c>
      <c r="L24" s="1">
        <v>3568.096</v>
      </c>
      <c r="M24" s="1">
        <v>22.0</v>
      </c>
      <c r="N24" s="1">
        <v>3838.14</v>
      </c>
      <c r="O24" s="1">
        <v>89203.0</v>
      </c>
      <c r="P24" s="6">
        <v>42075.0</v>
      </c>
      <c r="Q24" s="7">
        <v>4738.0</v>
      </c>
      <c r="R24" s="5" t="s">
        <v>27</v>
      </c>
      <c r="S24" s="1" t="b">
        <f t="array" ref="S24">ISNUMBER(MATCH(Q24,$O$2:$O$1953,0))</f>
        <v>0</v>
      </c>
    </row>
    <row r="25">
      <c r="A25" s="1">
        <v>4.24</v>
      </c>
      <c r="B25" s="1">
        <v>33.0</v>
      </c>
      <c r="C25" s="1" t="s">
        <v>77</v>
      </c>
      <c r="D25" s="1" t="s">
        <v>21</v>
      </c>
      <c r="E25" s="1" t="s">
        <v>22</v>
      </c>
      <c r="F25" s="1" t="s">
        <v>78</v>
      </c>
      <c r="G25" s="1" t="s">
        <v>79</v>
      </c>
      <c r="H25" s="1" t="s">
        <v>25</v>
      </c>
      <c r="I25" s="1" t="str">
        <f t="array" ref="I25">IF(H25="Warsaw","Toronto",IF(H25="Lodz","Ottawa",IF(H25="Krakow","Vancouver",IF(H25="Wroclaw","Montreal",H25))))</f>
        <v>Toronto</v>
      </c>
      <c r="J25" s="3" t="s">
        <v>80</v>
      </c>
      <c r="K25" s="3">
        <f t="array" ref="K25">VLOOKUP(J25,$U$2:$V$8,2,false)</f>
        <v>1</v>
      </c>
      <c r="L25" s="1">
        <v>-84.4376</v>
      </c>
      <c r="M25" s="1">
        <v>13.0</v>
      </c>
      <c r="N25" s="1">
        <v>58.68</v>
      </c>
      <c r="O25" s="1">
        <v>89201.0</v>
      </c>
      <c r="P25" s="6">
        <v>42170.0</v>
      </c>
      <c r="Q25" s="7">
        <v>4864.0</v>
      </c>
      <c r="R25" s="5" t="s">
        <v>27</v>
      </c>
      <c r="S25" s="1" t="b">
        <f t="array" ref="S25">ISNUMBER(MATCH(Q25,$O$2:$O$1953,0))</f>
        <v>0</v>
      </c>
    </row>
    <row r="26">
      <c r="A26" s="1">
        <v>2.94</v>
      </c>
      <c r="B26" s="1">
        <v>33.0</v>
      </c>
      <c r="C26" s="1" t="s">
        <v>77</v>
      </c>
      <c r="D26" s="1" t="s">
        <v>21</v>
      </c>
      <c r="E26" s="1" t="s">
        <v>22</v>
      </c>
      <c r="F26" s="1" t="s">
        <v>23</v>
      </c>
      <c r="G26" s="1" t="s">
        <v>81</v>
      </c>
      <c r="H26" s="1" t="s">
        <v>25</v>
      </c>
      <c r="I26" s="1" t="str">
        <f t="array" ref="I26">IF(H26="Warsaw","Toronto",IF(H26="Lodz","Ottawa",IF(H26="Krakow","Vancouver",IF(H26="Wroclaw","Montreal",H26))))</f>
        <v>Toronto</v>
      </c>
      <c r="J26" s="3" t="s">
        <v>80</v>
      </c>
      <c r="K26" s="3">
        <f t="array" ref="K26">VLOOKUP(J26,$U$2:$V$8,2,false)</f>
        <v>1</v>
      </c>
      <c r="L26" s="1">
        <v>24.312</v>
      </c>
      <c r="M26" s="1">
        <v>18.0</v>
      </c>
      <c r="N26" s="1">
        <v>53.1</v>
      </c>
      <c r="O26" s="1">
        <v>89201.0</v>
      </c>
      <c r="P26" s="6">
        <v>42170.0</v>
      </c>
      <c r="Q26" s="7">
        <v>4960.0</v>
      </c>
      <c r="R26" s="5" t="s">
        <v>27</v>
      </c>
      <c r="S26" s="1" t="b">
        <f t="array" ref="S26">ISNUMBER(MATCH(Q26,$O$2:$O$1953,0))</f>
        <v>0</v>
      </c>
    </row>
    <row r="27">
      <c r="A27" s="1">
        <v>99.99</v>
      </c>
      <c r="B27" s="1">
        <v>43.0</v>
      </c>
      <c r="C27" s="1" t="s">
        <v>82</v>
      </c>
      <c r="D27" s="1" t="s">
        <v>83</v>
      </c>
      <c r="E27" s="1" t="s">
        <v>55</v>
      </c>
      <c r="F27" s="1" t="s">
        <v>62</v>
      </c>
      <c r="G27" s="1" t="s">
        <v>84</v>
      </c>
      <c r="H27" s="1" t="s">
        <v>25</v>
      </c>
      <c r="I27" s="1" t="str">
        <f t="array" ref="I27">IF(H27="Warsaw","Toronto",IF(H27="Lodz","Ottawa",IF(H27="Krakow","Vancouver",IF(H27="Wroclaw","Montreal",H27))))</f>
        <v>Toronto</v>
      </c>
      <c r="J27" s="3" t="s">
        <v>38</v>
      </c>
      <c r="K27" s="3">
        <f t="array" ref="K27">VLOOKUP(J27,$U$2:$V$8,2,false)</f>
        <v>7</v>
      </c>
      <c r="L27" s="1">
        <v>25.91382</v>
      </c>
      <c r="M27" s="1">
        <v>6.0</v>
      </c>
      <c r="N27" s="1">
        <v>647.07</v>
      </c>
      <c r="O27" s="1">
        <v>91454.0</v>
      </c>
      <c r="P27" s="6">
        <v>42134.0</v>
      </c>
      <c r="Q27" s="7">
        <v>5028.0</v>
      </c>
      <c r="R27" s="5" t="s">
        <v>27</v>
      </c>
      <c r="S27" s="1" t="b">
        <f t="array" ref="S27">ISNUMBER(MATCH(Q27,$O$2:$O$1953,0))</f>
        <v>0</v>
      </c>
    </row>
    <row r="28">
      <c r="A28" s="1">
        <v>115.99</v>
      </c>
      <c r="B28" s="1">
        <v>52.0</v>
      </c>
      <c r="C28" s="1" t="s">
        <v>85</v>
      </c>
      <c r="D28" s="1" t="s">
        <v>21</v>
      </c>
      <c r="E28" s="1" t="s">
        <v>55</v>
      </c>
      <c r="F28" s="1" t="s">
        <v>56</v>
      </c>
      <c r="G28" s="1">
        <v>6160.0</v>
      </c>
      <c r="H28" s="1" t="s">
        <v>25</v>
      </c>
      <c r="I28" s="1" t="str">
        <f t="array" ref="I28">IF(H28="Warsaw","Toronto",IF(H28="Lodz","Ottawa",IF(H28="Krakow","Vancouver",IF(H28="Wroclaw","Montreal",H28))))</f>
        <v>Toronto</v>
      </c>
      <c r="J28" s="3" t="s">
        <v>43</v>
      </c>
      <c r="K28" s="3">
        <f t="array" ref="K28">VLOOKUP(J28,$U$2:$V$8,2,false)</f>
        <v>2</v>
      </c>
      <c r="L28" s="1">
        <v>162.666</v>
      </c>
      <c r="M28" s="1">
        <v>6.0</v>
      </c>
      <c r="N28" s="1">
        <v>627.04</v>
      </c>
      <c r="O28" s="1">
        <v>88426.0</v>
      </c>
      <c r="P28" s="6">
        <v>42073.0</v>
      </c>
      <c r="Q28" s="7">
        <v>5059.0</v>
      </c>
      <c r="R28" s="5" t="s">
        <v>27</v>
      </c>
      <c r="S28" s="1" t="b">
        <f t="array" ref="S28">ISNUMBER(MATCH(Q28,$O$2:$O$1953,0))</f>
        <v>0</v>
      </c>
    </row>
    <row r="29">
      <c r="A29" s="1">
        <v>3502.14</v>
      </c>
      <c r="B29" s="1">
        <v>53.0</v>
      </c>
      <c r="C29" s="1" t="s">
        <v>86</v>
      </c>
      <c r="D29" s="1" t="s">
        <v>21</v>
      </c>
      <c r="E29" s="1" t="s">
        <v>55</v>
      </c>
      <c r="F29" s="1" t="s">
        <v>62</v>
      </c>
      <c r="G29" s="1" t="s">
        <v>87</v>
      </c>
      <c r="H29" s="1" t="s">
        <v>25</v>
      </c>
      <c r="I29" s="1" t="str">
        <f t="array" ref="I29">IF(H29="Warsaw","Toronto",IF(H29="Lodz","Ottawa",IF(H29="Krakow","Vancouver",IF(H29="Wroclaw","Montreal",H29))))</f>
        <v>Toronto</v>
      </c>
      <c r="J29" s="3" t="s">
        <v>26</v>
      </c>
      <c r="K29" s="3">
        <f t="array" ref="K29">VLOOKUP(J29,$U$2:$V$8,2,false)</f>
        <v>3</v>
      </c>
      <c r="L29" s="1">
        <v>-6923.5992</v>
      </c>
      <c r="M29" s="1">
        <v>1.0</v>
      </c>
      <c r="N29" s="1">
        <v>3267.55</v>
      </c>
      <c r="O29" s="1">
        <v>88425.0</v>
      </c>
      <c r="P29" s="6">
        <v>42032.0</v>
      </c>
      <c r="Q29" s="7">
        <v>5061.0</v>
      </c>
      <c r="R29" s="5" t="s">
        <v>27</v>
      </c>
      <c r="S29" s="1" t="b">
        <f t="array" ref="S29">ISNUMBER(MATCH(Q29,$O$2:$O$1953,0))</f>
        <v>0</v>
      </c>
    </row>
    <row r="30">
      <c r="A30" s="1">
        <v>5.98</v>
      </c>
      <c r="B30" s="1">
        <v>53.0</v>
      </c>
      <c r="C30" s="1" t="s">
        <v>86</v>
      </c>
      <c r="D30" s="1" t="s">
        <v>21</v>
      </c>
      <c r="E30" s="1" t="s">
        <v>22</v>
      </c>
      <c r="F30" s="1" t="s">
        <v>67</v>
      </c>
      <c r="G30" s="1" t="s">
        <v>88</v>
      </c>
      <c r="H30" s="1" t="s">
        <v>25</v>
      </c>
      <c r="I30" s="1" t="str">
        <f t="array" ref="I30">IF(H30="Warsaw","Toronto",IF(H30="Lodz","Ottawa",IF(H30="Krakow","Vancouver",IF(H30="Wroclaw","Montreal",H30))))</f>
        <v>Toronto</v>
      </c>
      <c r="J30" s="3" t="s">
        <v>43</v>
      </c>
      <c r="K30" s="3">
        <f t="array" ref="K30">VLOOKUP(J30,$U$2:$V$8,2,false)</f>
        <v>2</v>
      </c>
      <c r="L30" s="1">
        <v>-67.49</v>
      </c>
      <c r="M30" s="1">
        <v>17.0</v>
      </c>
      <c r="N30" s="1">
        <v>110.19</v>
      </c>
      <c r="O30" s="1">
        <v>88426.0</v>
      </c>
      <c r="P30" s="6">
        <v>42073.0</v>
      </c>
      <c r="Q30" s="7">
        <v>5189.0</v>
      </c>
      <c r="R30" s="5" t="s">
        <v>27</v>
      </c>
      <c r="S30" s="1" t="b">
        <f t="array" ref="S30">ISNUMBER(MATCH(Q30,$O$2:$O$1953,0))</f>
        <v>0</v>
      </c>
    </row>
    <row r="31">
      <c r="A31" s="1">
        <v>3.8</v>
      </c>
      <c r="B31" s="1">
        <v>56.0</v>
      </c>
      <c r="C31" s="1" t="s">
        <v>89</v>
      </c>
      <c r="D31" s="1" t="s">
        <v>83</v>
      </c>
      <c r="E31" s="1" t="s">
        <v>22</v>
      </c>
      <c r="F31" s="1" t="s">
        <v>78</v>
      </c>
      <c r="G31" s="1" t="s">
        <v>90</v>
      </c>
      <c r="H31" s="1" t="s">
        <v>37</v>
      </c>
      <c r="I31" s="1" t="str">
        <f t="array" ref="I31">IF(H31="Warsaw","Toronto",IF(H31="Lodz","Ottawa",IF(H31="Krakow","Vancouver",IF(H31="Wroclaw","Montreal",H31))))</f>
        <v>Ottawa</v>
      </c>
      <c r="J31" s="3" t="s">
        <v>80</v>
      </c>
      <c r="K31" s="3">
        <f t="array" ref="K31">VLOOKUP(J31,$U$2:$V$8,2,false)</f>
        <v>1</v>
      </c>
      <c r="L31" s="1">
        <v>19.6282</v>
      </c>
      <c r="M31" s="1">
        <v>20.0</v>
      </c>
      <c r="N31" s="1">
        <v>73.55</v>
      </c>
      <c r="O31" s="1">
        <v>88075.0</v>
      </c>
      <c r="P31" s="6">
        <v>42114.0</v>
      </c>
      <c r="Q31" s="7">
        <v>5381.0</v>
      </c>
      <c r="R31" s="5" t="s">
        <v>27</v>
      </c>
      <c r="S31" s="1" t="b">
        <f t="array" ref="S31">ISNUMBER(MATCH(Q31,$O$2:$O$1953,0))</f>
        <v>0</v>
      </c>
    </row>
    <row r="32">
      <c r="A32" s="1">
        <v>1.76</v>
      </c>
      <c r="B32" s="1">
        <v>56.0</v>
      </c>
      <c r="C32" s="1" t="s">
        <v>89</v>
      </c>
      <c r="D32" s="1" t="s">
        <v>83</v>
      </c>
      <c r="E32" s="1" t="s">
        <v>22</v>
      </c>
      <c r="F32" s="1" t="s">
        <v>23</v>
      </c>
      <c r="G32" s="1" t="s">
        <v>91</v>
      </c>
      <c r="H32" s="1" t="s">
        <v>37</v>
      </c>
      <c r="I32" s="1" t="str">
        <f t="array" ref="I32">IF(H32="Warsaw","Toronto",IF(H32="Lodz","Ottawa",IF(H32="Krakow","Vancouver",IF(H32="Wroclaw","Montreal",H32))))</f>
        <v>Ottawa</v>
      </c>
      <c r="J32" s="3" t="s">
        <v>80</v>
      </c>
      <c r="K32" s="3">
        <f t="array" ref="K32">VLOOKUP(J32,$U$2:$V$8,2,false)</f>
        <v>1</v>
      </c>
      <c r="L32" s="1">
        <v>-1.6524</v>
      </c>
      <c r="M32" s="1">
        <v>17.0</v>
      </c>
      <c r="N32" s="1">
        <v>29.57</v>
      </c>
      <c r="O32" s="1">
        <v>88075.0</v>
      </c>
      <c r="P32" s="6">
        <v>42114.0</v>
      </c>
      <c r="Q32" s="7">
        <v>5414.0</v>
      </c>
      <c r="R32" s="5" t="s">
        <v>27</v>
      </c>
      <c r="S32" s="1" t="b">
        <f t="array" ref="S32">ISNUMBER(MATCH(Q32,$O$2:$O$1953,0))</f>
        <v>0</v>
      </c>
    </row>
    <row r="33">
      <c r="A33" s="1">
        <v>5.98</v>
      </c>
      <c r="B33" s="1">
        <v>62.0</v>
      </c>
      <c r="C33" s="1" t="s">
        <v>92</v>
      </c>
      <c r="D33" s="1" t="s">
        <v>21</v>
      </c>
      <c r="E33" s="1" t="s">
        <v>22</v>
      </c>
      <c r="F33" s="1" t="s">
        <v>67</v>
      </c>
      <c r="G33" s="1" t="s">
        <v>93</v>
      </c>
      <c r="H33" s="1" t="s">
        <v>42</v>
      </c>
      <c r="I33" s="1" t="str">
        <f t="array" ref="I33">IF(H33="Warsaw","Toronto",IF(H33="Lodz","Ottawa",IF(H33="Krakow","Vancouver",IF(H33="Wroclaw","Montreal",H33))))</f>
        <v>Vancouver</v>
      </c>
      <c r="J33" s="3" t="s">
        <v>33</v>
      </c>
      <c r="K33" s="3">
        <f t="array" ref="K33">VLOOKUP(J33,$U$2:$V$8,2,false)</f>
        <v>6</v>
      </c>
      <c r="L33" s="1">
        <v>2.14</v>
      </c>
      <c r="M33" s="1">
        <v>3.0</v>
      </c>
      <c r="N33" s="1">
        <v>22.85</v>
      </c>
      <c r="O33" s="1">
        <v>87407.0</v>
      </c>
      <c r="P33" s="6">
        <v>42133.0</v>
      </c>
      <c r="Q33" s="7">
        <v>5511.0</v>
      </c>
      <c r="R33" s="5" t="s">
        <v>27</v>
      </c>
      <c r="S33" s="1" t="b">
        <f t="array" ref="S33">ISNUMBER(MATCH(Q33,$O$2:$O$1953,0))</f>
        <v>0</v>
      </c>
    </row>
    <row r="34">
      <c r="A34" s="1">
        <v>29.14</v>
      </c>
      <c r="B34" s="1">
        <v>62.0</v>
      </c>
      <c r="C34" s="1" t="s">
        <v>92</v>
      </c>
      <c r="D34" s="1" t="s">
        <v>21</v>
      </c>
      <c r="E34" s="1" t="s">
        <v>22</v>
      </c>
      <c r="F34" s="1" t="s">
        <v>67</v>
      </c>
      <c r="G34" s="1" t="s">
        <v>94</v>
      </c>
      <c r="H34" s="1" t="s">
        <v>42</v>
      </c>
      <c r="I34" s="1" t="str">
        <f t="array" ref="I34">IF(H34="Warsaw","Toronto",IF(H34="Lodz","Ottawa",IF(H34="Krakow","Vancouver",IF(H34="Wroclaw","Montreal",H34))))</f>
        <v>Vancouver</v>
      </c>
      <c r="J34" s="3" t="s">
        <v>60</v>
      </c>
      <c r="K34" s="3">
        <f t="array" ref="K34">VLOOKUP(J34,$U$2:$V$8,2,false)</f>
        <v>5</v>
      </c>
      <c r="L34" s="1">
        <v>349.4091</v>
      </c>
      <c r="M34" s="1">
        <v>17.0</v>
      </c>
      <c r="N34" s="1">
        <v>506.39</v>
      </c>
      <c r="O34" s="1">
        <v>87408.0</v>
      </c>
      <c r="P34" s="6">
        <v>42167.0</v>
      </c>
      <c r="Q34" s="7">
        <v>5699.0</v>
      </c>
      <c r="R34" s="5" t="s">
        <v>27</v>
      </c>
      <c r="S34" s="1" t="b">
        <f t="array" ref="S34">ISNUMBER(MATCH(Q34,$O$2:$O$1953,0))</f>
        <v>0</v>
      </c>
    </row>
    <row r="35">
      <c r="A35" s="1">
        <v>3.69</v>
      </c>
      <c r="B35" s="1">
        <v>64.0</v>
      </c>
      <c r="C35" s="1" t="s">
        <v>95</v>
      </c>
      <c r="D35" s="1" t="s">
        <v>40</v>
      </c>
      <c r="E35" s="1" t="s">
        <v>22</v>
      </c>
      <c r="F35" s="1" t="s">
        <v>96</v>
      </c>
      <c r="G35" s="1" t="s">
        <v>97</v>
      </c>
      <c r="H35" s="1" t="s">
        <v>98</v>
      </c>
      <c r="I35" s="1" t="str">
        <f t="array" ref="I35">IF(H35="Warsaw","Toronto",IF(H35="Lodz","Ottawa",IF(H35="Krakow","Vancouver",IF(H35="Wroclaw","Montreal",H35))))</f>
        <v>Montreal</v>
      </c>
      <c r="J35" s="3" t="s">
        <v>80</v>
      </c>
      <c r="K35" s="3">
        <f t="array" ref="K35">VLOOKUP(J35,$U$2:$V$8,2,false)</f>
        <v>1</v>
      </c>
      <c r="L35" s="1">
        <v>-37.5291</v>
      </c>
      <c r="M35" s="1">
        <v>1.0</v>
      </c>
      <c r="N35" s="1">
        <v>4.0</v>
      </c>
      <c r="O35" s="1">
        <v>87406.0</v>
      </c>
      <c r="P35" s="6">
        <v>42065.0</v>
      </c>
      <c r="Q35" s="7">
        <v>6054.0</v>
      </c>
      <c r="R35" s="5" t="s">
        <v>27</v>
      </c>
      <c r="S35" s="1" t="b">
        <f t="array" ref="S35">ISNUMBER(MATCH(Q35,$O$2:$O$1953,0))</f>
        <v>0</v>
      </c>
    </row>
    <row r="36">
      <c r="A36" s="1">
        <v>175.99</v>
      </c>
      <c r="B36" s="1">
        <v>64.0</v>
      </c>
      <c r="C36" s="1" t="s">
        <v>95</v>
      </c>
      <c r="D36" s="1" t="s">
        <v>40</v>
      </c>
      <c r="E36" s="1" t="s">
        <v>55</v>
      </c>
      <c r="F36" s="1" t="s">
        <v>56</v>
      </c>
      <c r="G36" s="1">
        <v>5165.0</v>
      </c>
      <c r="H36" s="1" t="s">
        <v>98</v>
      </c>
      <c r="I36" s="1" t="str">
        <f t="array" ref="I36">IF(H36="Warsaw","Toronto",IF(H36="Lodz","Ottawa",IF(H36="Krakow","Vancouver",IF(H36="Wroclaw","Montreal",H36))))</f>
        <v>Montreal</v>
      </c>
      <c r="J36" s="3" t="s">
        <v>80</v>
      </c>
      <c r="K36" s="3">
        <f t="array" ref="K36">VLOOKUP(J36,$U$2:$V$8,2,false)</f>
        <v>1</v>
      </c>
      <c r="L36" s="1">
        <v>101.49</v>
      </c>
      <c r="M36" s="1">
        <v>4.0</v>
      </c>
      <c r="N36" s="1">
        <v>589.8</v>
      </c>
      <c r="O36" s="1">
        <v>87406.0</v>
      </c>
      <c r="P36" s="6">
        <v>42065.0</v>
      </c>
      <c r="Q36" s="7">
        <v>6241.0</v>
      </c>
      <c r="R36" s="5" t="s">
        <v>27</v>
      </c>
      <c r="S36" s="1" t="b">
        <f t="array" ref="S36">ISNUMBER(MATCH(Q36,$O$2:$O$1953,0))</f>
        <v>0</v>
      </c>
    </row>
    <row r="37">
      <c r="A37" s="1">
        <v>155.06</v>
      </c>
      <c r="B37" s="1">
        <v>67.0</v>
      </c>
      <c r="C37" s="1" t="s">
        <v>99</v>
      </c>
      <c r="D37" s="1" t="s">
        <v>21</v>
      </c>
      <c r="E37" s="1" t="s">
        <v>22</v>
      </c>
      <c r="F37" s="1" t="s">
        <v>100</v>
      </c>
      <c r="G37" s="1" t="s">
        <v>101</v>
      </c>
      <c r="H37" s="1" t="s">
        <v>25</v>
      </c>
      <c r="I37" s="1" t="str">
        <f t="array" ref="I37">IF(H37="Warsaw","Toronto",IF(H37="Lodz","Ottawa",IF(H37="Krakow","Vancouver",IF(H37="Wroclaw","Montreal",H37))))</f>
        <v>Toronto</v>
      </c>
      <c r="J37" s="3" t="s">
        <v>60</v>
      </c>
      <c r="K37" s="3">
        <f t="array" ref="K37">VLOOKUP(J37,$U$2:$V$8,2,false)</f>
        <v>5</v>
      </c>
      <c r="L37" s="1">
        <v>845.664</v>
      </c>
      <c r="M37" s="1">
        <v>8.0</v>
      </c>
      <c r="N37" s="1">
        <v>1225.6</v>
      </c>
      <c r="O37" s="1">
        <v>87946.0</v>
      </c>
      <c r="P37" s="6">
        <v>42006.0</v>
      </c>
      <c r="Q37" s="7">
        <v>6272.0</v>
      </c>
      <c r="R37" s="5" t="s">
        <v>27</v>
      </c>
      <c r="S37" s="1" t="b">
        <f t="array" ref="S37">ISNUMBER(MATCH(Q37,$O$2:$O$1953,0))</f>
        <v>0</v>
      </c>
    </row>
    <row r="38">
      <c r="A38" s="1">
        <v>291.73</v>
      </c>
      <c r="B38" s="1">
        <v>68.0</v>
      </c>
      <c r="C38" s="1" t="s">
        <v>102</v>
      </c>
      <c r="D38" s="1" t="s">
        <v>21</v>
      </c>
      <c r="E38" s="1" t="s">
        <v>30</v>
      </c>
      <c r="F38" s="1" t="s">
        <v>31</v>
      </c>
      <c r="G38" s="1" t="s">
        <v>103</v>
      </c>
      <c r="H38" s="1" t="s">
        <v>37</v>
      </c>
      <c r="I38" s="1" t="str">
        <f t="array" ref="I38">IF(H38="Warsaw","Toronto",IF(H38="Lodz","Ottawa",IF(H38="Krakow","Vancouver",IF(H38="Wroclaw","Montreal",H38))))</f>
        <v>Ottawa</v>
      </c>
      <c r="J38" s="3" t="s">
        <v>60</v>
      </c>
      <c r="K38" s="3">
        <f t="array" ref="K38">VLOOKUP(J38,$U$2:$V$8,2,false)</f>
        <v>5</v>
      </c>
      <c r="L38" s="1">
        <v>-308.928</v>
      </c>
      <c r="M38" s="1">
        <v>4.0</v>
      </c>
      <c r="N38" s="1">
        <v>1239.06</v>
      </c>
      <c r="O38" s="1">
        <v>37537.0</v>
      </c>
      <c r="P38" s="6">
        <v>42006.0</v>
      </c>
      <c r="Q38" s="7">
        <v>6498.0</v>
      </c>
      <c r="R38" s="5" t="s">
        <v>27</v>
      </c>
      <c r="S38" s="1" t="b">
        <f t="array" ref="S38">ISNUMBER(MATCH(Q38,$O$2:$O$1953,0))</f>
        <v>0</v>
      </c>
    </row>
    <row r="39">
      <c r="A39" s="1">
        <v>100.98</v>
      </c>
      <c r="B39" s="1">
        <v>68.0</v>
      </c>
      <c r="C39" s="1" t="s">
        <v>102</v>
      </c>
      <c r="D39" s="1" t="s">
        <v>21</v>
      </c>
      <c r="E39" s="1" t="s">
        <v>30</v>
      </c>
      <c r="F39" s="1" t="s">
        <v>31</v>
      </c>
      <c r="G39" s="1" t="s">
        <v>104</v>
      </c>
      <c r="H39" s="1" t="s">
        <v>37</v>
      </c>
      <c r="I39" s="1" t="str">
        <f t="array" ref="I39">IF(H39="Warsaw","Toronto",IF(H39="Lodz","Ottawa",IF(H39="Krakow","Vancouver",IF(H39="Wroclaw","Montreal",H39))))</f>
        <v>Ottawa</v>
      </c>
      <c r="J39" s="3" t="s">
        <v>60</v>
      </c>
      <c r="K39" s="3">
        <f t="array" ref="K39">VLOOKUP(J39,$U$2:$V$8,2,false)</f>
        <v>5</v>
      </c>
      <c r="L39" s="1">
        <v>-1679.76</v>
      </c>
      <c r="M39" s="1">
        <v>43.0</v>
      </c>
      <c r="N39" s="1">
        <v>4083.19</v>
      </c>
      <c r="O39" s="1">
        <v>37537.0</v>
      </c>
      <c r="P39" s="6">
        <v>42006.0</v>
      </c>
      <c r="Q39" s="7">
        <v>6500.0</v>
      </c>
      <c r="R39" s="5" t="s">
        <v>27</v>
      </c>
      <c r="S39" s="1" t="b">
        <f t="array" ref="S39">ISNUMBER(MATCH(Q39,$O$2:$O$1953,0))</f>
        <v>0</v>
      </c>
    </row>
    <row r="40">
      <c r="A40" s="1">
        <v>155.06</v>
      </c>
      <c r="B40" s="1">
        <v>68.0</v>
      </c>
      <c r="C40" s="1" t="s">
        <v>102</v>
      </c>
      <c r="D40" s="1" t="s">
        <v>21</v>
      </c>
      <c r="E40" s="1" t="s">
        <v>22</v>
      </c>
      <c r="F40" s="1" t="s">
        <v>100</v>
      </c>
      <c r="G40" s="1" t="s">
        <v>101</v>
      </c>
      <c r="H40" s="1" t="s">
        <v>37</v>
      </c>
      <c r="I40" s="1" t="str">
        <f t="array" ref="I40">IF(H40="Warsaw","Toronto",IF(H40="Lodz","Ottawa",IF(H40="Krakow","Vancouver",IF(H40="Wroclaw","Montreal",H40))))</f>
        <v>Ottawa</v>
      </c>
      <c r="J40" s="3" t="s">
        <v>60</v>
      </c>
      <c r="K40" s="3">
        <f t="array" ref="K40">VLOOKUP(J40,$U$2:$V$8,2,false)</f>
        <v>5</v>
      </c>
      <c r="L40" s="1">
        <v>575.396</v>
      </c>
      <c r="M40" s="1">
        <v>32.0</v>
      </c>
      <c r="N40" s="1">
        <v>4902.38</v>
      </c>
      <c r="O40" s="1">
        <v>37537.0</v>
      </c>
      <c r="P40" s="6">
        <v>42006.0</v>
      </c>
      <c r="Q40" s="7">
        <v>6502.0</v>
      </c>
      <c r="R40" s="5" t="s">
        <v>27</v>
      </c>
      <c r="S40" s="1" t="b">
        <f t="array" ref="S40">ISNUMBER(MATCH(Q40,$O$2:$O$1953,0))</f>
        <v>0</v>
      </c>
    </row>
    <row r="41">
      <c r="A41" s="1">
        <v>122.99</v>
      </c>
      <c r="B41" s="1">
        <v>68.0</v>
      </c>
      <c r="C41" s="1" t="s">
        <v>102</v>
      </c>
      <c r="D41" s="1" t="s">
        <v>21</v>
      </c>
      <c r="E41" s="1" t="s">
        <v>30</v>
      </c>
      <c r="F41" s="1" t="s">
        <v>31</v>
      </c>
      <c r="G41" s="1" t="s">
        <v>105</v>
      </c>
      <c r="H41" s="1" t="s">
        <v>37</v>
      </c>
      <c r="I41" s="1" t="str">
        <f t="array" ref="I41">IF(H41="Warsaw","Toronto",IF(H41="Lodz","Ottawa",IF(H41="Krakow","Vancouver",IF(H41="Wroclaw","Montreal",H41))))</f>
        <v>Ottawa</v>
      </c>
      <c r="J41" s="3" t="s">
        <v>80</v>
      </c>
      <c r="K41" s="3">
        <f t="array" ref="K41">VLOOKUP(J41,$U$2:$V$8,2,false)</f>
        <v>1</v>
      </c>
      <c r="L41" s="1">
        <v>-2426.55</v>
      </c>
      <c r="M41" s="1">
        <v>49.0</v>
      </c>
      <c r="N41" s="1">
        <v>5718.85</v>
      </c>
      <c r="O41" s="1">
        <v>55713.0</v>
      </c>
      <c r="P41" s="6">
        <v>42037.0</v>
      </c>
      <c r="Q41" s="7">
        <v>6661.0</v>
      </c>
      <c r="R41" s="5" t="s">
        <v>27</v>
      </c>
      <c r="S41" s="1" t="b">
        <f t="array" ref="S41">ISNUMBER(MATCH(Q41,$O$2:$O$1953,0))</f>
        <v>0</v>
      </c>
    </row>
    <row r="42">
      <c r="A42" s="1">
        <v>122.99</v>
      </c>
      <c r="B42" s="1">
        <v>70.0</v>
      </c>
      <c r="C42" s="1" t="s">
        <v>106</v>
      </c>
      <c r="D42" s="1" t="s">
        <v>21</v>
      </c>
      <c r="E42" s="1" t="s">
        <v>30</v>
      </c>
      <c r="F42" s="1" t="s">
        <v>31</v>
      </c>
      <c r="G42" s="1" t="s">
        <v>105</v>
      </c>
      <c r="H42" s="1" t="s">
        <v>37</v>
      </c>
      <c r="I42" s="1" t="str">
        <f t="array" ref="I42">IF(H42="Warsaw","Toronto",IF(H42="Lodz","Ottawa",IF(H42="Krakow","Vancouver",IF(H42="Wroclaw","Montreal",H42))))</f>
        <v>Ottawa</v>
      </c>
      <c r="J42" s="3" t="s">
        <v>80</v>
      </c>
      <c r="K42" s="3">
        <f t="array" ref="K42">VLOOKUP(J42,$U$2:$V$8,2,false)</f>
        <v>1</v>
      </c>
      <c r="L42" s="1">
        <v>-2426.55</v>
      </c>
      <c r="M42" s="1">
        <v>12.0</v>
      </c>
      <c r="N42" s="1">
        <v>1400.53</v>
      </c>
      <c r="O42" s="1">
        <v>87947.0</v>
      </c>
      <c r="P42" s="6">
        <v>42037.0</v>
      </c>
      <c r="Q42" s="7">
        <v>6695.0</v>
      </c>
      <c r="R42" s="5" t="s">
        <v>27</v>
      </c>
      <c r="S42" s="1" t="b">
        <f t="array" ref="S42">ISNUMBER(MATCH(Q42,$O$2:$O$1953,0))</f>
        <v>0</v>
      </c>
    </row>
    <row r="43">
      <c r="A43" s="1">
        <v>296.18</v>
      </c>
      <c r="B43" s="1">
        <v>83.0</v>
      </c>
      <c r="C43" s="1" t="s">
        <v>107</v>
      </c>
      <c r="D43" s="1" t="s">
        <v>21</v>
      </c>
      <c r="E43" s="1" t="s">
        <v>30</v>
      </c>
      <c r="F43" s="1" t="s">
        <v>108</v>
      </c>
      <c r="G43" s="1" t="s">
        <v>109</v>
      </c>
      <c r="H43" s="1" t="s">
        <v>37</v>
      </c>
      <c r="I43" s="1" t="str">
        <f t="array" ref="I43">IF(H43="Warsaw","Toronto",IF(H43="Lodz","Ottawa",IF(H43="Krakow","Vancouver",IF(H43="Wroclaw","Montreal",H43))))</f>
        <v>Ottawa</v>
      </c>
      <c r="J43" s="3" t="s">
        <v>38</v>
      </c>
      <c r="K43" s="3">
        <f t="array" ref="K43">VLOOKUP(J43,$U$2:$V$8,2,false)</f>
        <v>7</v>
      </c>
      <c r="L43" s="1">
        <v>-715.778206</v>
      </c>
      <c r="M43" s="1">
        <v>6.0</v>
      </c>
      <c r="N43" s="1">
        <v>1821.89</v>
      </c>
      <c r="O43" s="1">
        <v>87365.0</v>
      </c>
      <c r="P43" s="6">
        <v>42078.0</v>
      </c>
      <c r="Q43" s="7">
        <v>6757.0</v>
      </c>
      <c r="R43" s="5" t="s">
        <v>27</v>
      </c>
      <c r="S43" s="1" t="b">
        <f t="array" ref="S43">ISNUMBER(MATCH(Q43,$O$2:$O$1953,0))</f>
        <v>0</v>
      </c>
    </row>
    <row r="44">
      <c r="A44" s="1">
        <v>8.09</v>
      </c>
      <c r="B44" s="1">
        <v>84.0</v>
      </c>
      <c r="C44" s="1" t="s">
        <v>110</v>
      </c>
      <c r="D44" s="1" t="s">
        <v>83</v>
      </c>
      <c r="E44" s="1" t="s">
        <v>30</v>
      </c>
      <c r="F44" s="1" t="s">
        <v>35</v>
      </c>
      <c r="G44" s="1" t="s">
        <v>111</v>
      </c>
      <c r="H44" s="1" t="s">
        <v>37</v>
      </c>
      <c r="I44" s="1" t="str">
        <f t="array" ref="I44">IF(H44="Warsaw","Toronto",IF(H44="Lodz","Ottawa",IF(H44="Krakow","Vancouver",IF(H44="Wroclaw","Montreal",H44))))</f>
        <v>Ottawa</v>
      </c>
      <c r="J44" s="3" t="s">
        <v>80</v>
      </c>
      <c r="K44" s="3">
        <f t="array" ref="K44">VLOOKUP(J44,$U$2:$V$8,2,false)</f>
        <v>1</v>
      </c>
      <c r="L44" s="1">
        <v>-144.56</v>
      </c>
      <c r="M44" s="1">
        <v>11.0</v>
      </c>
      <c r="N44" s="1">
        <v>90.98</v>
      </c>
      <c r="O44" s="1">
        <v>87364.0</v>
      </c>
      <c r="P44" s="6">
        <v>42037.0</v>
      </c>
      <c r="Q44" s="7">
        <v>6978.0</v>
      </c>
      <c r="R44" s="5" t="s">
        <v>27</v>
      </c>
      <c r="S44" s="1" t="b">
        <f t="array" ref="S44">ISNUMBER(MATCH(Q44,$O$2:$O$1953,0))</f>
        <v>0</v>
      </c>
    </row>
    <row r="45">
      <c r="A45" s="1">
        <v>896.99</v>
      </c>
      <c r="B45" s="1">
        <v>84.0</v>
      </c>
      <c r="C45" s="1" t="s">
        <v>110</v>
      </c>
      <c r="D45" s="1" t="s">
        <v>21</v>
      </c>
      <c r="E45" s="1" t="s">
        <v>22</v>
      </c>
      <c r="F45" s="1" t="s">
        <v>78</v>
      </c>
      <c r="G45" s="1" t="s">
        <v>112</v>
      </c>
      <c r="H45" s="1" t="s">
        <v>37</v>
      </c>
      <c r="I45" s="1" t="str">
        <f t="array" ref="I45">IF(H45="Warsaw","Toronto",IF(H45="Lodz","Ottawa",IF(H45="Krakow","Vancouver",IF(H45="Wroclaw","Montreal",H45))))</f>
        <v>Ottawa</v>
      </c>
      <c r="J45" s="3" t="s">
        <v>80</v>
      </c>
      <c r="K45" s="3">
        <f t="array" ref="K45">VLOOKUP(J45,$U$2:$V$8,2,false)</f>
        <v>1</v>
      </c>
      <c r="L45" s="1">
        <v>7402.32</v>
      </c>
      <c r="M45" s="1">
        <v>13.0</v>
      </c>
      <c r="N45" s="1">
        <v>10728.0</v>
      </c>
      <c r="O45" s="1">
        <v>87366.0</v>
      </c>
      <c r="P45" s="6">
        <v>42093.0</v>
      </c>
      <c r="Q45" s="7">
        <v>6979.0</v>
      </c>
      <c r="R45" s="5" t="s">
        <v>27</v>
      </c>
      <c r="S45" s="1" t="b">
        <f t="array" ref="S45">ISNUMBER(MATCH(Q45,$O$2:$O$1953,0))</f>
        <v>0</v>
      </c>
    </row>
    <row r="46">
      <c r="A46" s="1">
        <v>161.55</v>
      </c>
      <c r="B46" s="1">
        <v>87.0</v>
      </c>
      <c r="C46" s="1" t="s">
        <v>113</v>
      </c>
      <c r="D46" s="1" t="s">
        <v>21</v>
      </c>
      <c r="E46" s="1" t="s">
        <v>22</v>
      </c>
      <c r="F46" s="1" t="s">
        <v>100</v>
      </c>
      <c r="G46" s="1" t="s">
        <v>114</v>
      </c>
      <c r="H46" s="1" t="s">
        <v>25</v>
      </c>
      <c r="I46" s="1" t="str">
        <f t="array" ref="I46">IF(H46="Warsaw","Toronto",IF(H46="Lodz","Ottawa",IF(H46="Krakow","Vancouver",IF(H46="Wroclaw","Montreal",H46))))</f>
        <v>Toronto</v>
      </c>
      <c r="J46" s="3" t="s">
        <v>26</v>
      </c>
      <c r="K46" s="3">
        <f t="array" ref="K46">VLOOKUP(J46,$U$2:$V$8,2,false)</f>
        <v>3</v>
      </c>
      <c r="L46" s="1">
        <v>1892.424</v>
      </c>
      <c r="M46" s="1">
        <v>19.0</v>
      </c>
      <c r="N46" s="1">
        <v>3127.69</v>
      </c>
      <c r="O46" s="1">
        <v>90596.0</v>
      </c>
      <c r="P46" s="6">
        <v>42158.0</v>
      </c>
      <c r="Q46" s="7">
        <v>7079.0</v>
      </c>
      <c r="R46" s="5" t="s">
        <v>27</v>
      </c>
      <c r="S46" s="1" t="b">
        <f t="array" ref="S46">ISNUMBER(MATCH(Q46,$O$2:$O$1953,0))</f>
        <v>0</v>
      </c>
    </row>
    <row r="47">
      <c r="A47" s="1">
        <v>4.91</v>
      </c>
      <c r="B47" s="1">
        <v>87.0</v>
      </c>
      <c r="C47" s="1" t="s">
        <v>113</v>
      </c>
      <c r="D47" s="1" t="s">
        <v>21</v>
      </c>
      <c r="E47" s="1" t="s">
        <v>22</v>
      </c>
      <c r="F47" s="1" t="s">
        <v>96</v>
      </c>
      <c r="G47" s="1" t="s">
        <v>115</v>
      </c>
      <c r="H47" s="1" t="s">
        <v>25</v>
      </c>
      <c r="I47" s="1" t="str">
        <f t="array" ref="I47">IF(H47="Warsaw","Toronto",IF(H47="Lodz","Ottawa",IF(H47="Krakow","Vancouver",IF(H47="Wroclaw","Montreal",H47))))</f>
        <v>Toronto</v>
      </c>
      <c r="J47" s="3" t="s">
        <v>38</v>
      </c>
      <c r="K47" s="3">
        <f t="array" ref="K47">VLOOKUP(J47,$U$2:$V$8,2,false)</f>
        <v>7</v>
      </c>
      <c r="L47" s="1">
        <v>28.8558</v>
      </c>
      <c r="M47" s="1">
        <v>9.0</v>
      </c>
      <c r="N47" s="1">
        <v>41.82</v>
      </c>
      <c r="O47" s="1">
        <v>90597.0</v>
      </c>
      <c r="P47" s="6">
        <v>42085.0</v>
      </c>
      <c r="Q47" s="7">
        <v>7107.0</v>
      </c>
      <c r="R47" s="5" t="s">
        <v>27</v>
      </c>
      <c r="S47" s="1" t="b">
        <f t="array" ref="S47">ISNUMBER(MATCH(Q47,$O$2:$O$1953,0))</f>
        <v>0</v>
      </c>
    </row>
    <row r="48">
      <c r="A48" s="1">
        <v>296.18</v>
      </c>
      <c r="B48" s="1">
        <v>87.0</v>
      </c>
      <c r="C48" s="1" t="s">
        <v>113</v>
      </c>
      <c r="D48" s="1" t="s">
        <v>21</v>
      </c>
      <c r="E48" s="1" t="s">
        <v>30</v>
      </c>
      <c r="F48" s="1" t="s">
        <v>108</v>
      </c>
      <c r="G48" s="1" t="s">
        <v>109</v>
      </c>
      <c r="H48" s="1" t="s">
        <v>25</v>
      </c>
      <c r="I48" s="1" t="str">
        <f t="array" ref="I48">IF(H48="Warsaw","Toronto",IF(H48="Lodz","Ottawa",IF(H48="Krakow","Vancouver",IF(H48="Wroclaw","Montreal",H48))))</f>
        <v>Toronto</v>
      </c>
      <c r="J48" s="3" t="s">
        <v>38</v>
      </c>
      <c r="K48" s="3">
        <f t="array" ref="K48">VLOOKUP(J48,$U$2:$V$8,2,false)</f>
        <v>7</v>
      </c>
      <c r="L48" s="1">
        <v>173.48</v>
      </c>
      <c r="M48" s="1">
        <v>9.0</v>
      </c>
      <c r="N48" s="1">
        <v>2875.72</v>
      </c>
      <c r="O48" s="1">
        <v>90597.0</v>
      </c>
      <c r="P48" s="6">
        <v>42085.0</v>
      </c>
      <c r="Q48" s="7">
        <v>7203.0</v>
      </c>
      <c r="R48" s="5" t="s">
        <v>27</v>
      </c>
      <c r="S48" s="1" t="b">
        <f t="array" ref="S48">ISNUMBER(MATCH(Q48,$O$2:$O$1953,0))</f>
        <v>0</v>
      </c>
    </row>
    <row r="49">
      <c r="A49" s="1">
        <v>19.84</v>
      </c>
      <c r="B49" s="1">
        <v>91.0</v>
      </c>
      <c r="C49" s="1" t="s">
        <v>116</v>
      </c>
      <c r="D49" s="1" t="s">
        <v>29</v>
      </c>
      <c r="E49" s="1" t="s">
        <v>22</v>
      </c>
      <c r="F49" s="1" t="s">
        <v>23</v>
      </c>
      <c r="G49" s="1" t="s">
        <v>117</v>
      </c>
      <c r="H49" s="1" t="s">
        <v>25</v>
      </c>
      <c r="I49" s="1" t="str">
        <f t="array" ref="I49">IF(H49="Warsaw","Toronto",IF(H49="Lodz","Ottawa",IF(H49="Krakow","Vancouver",IF(H49="Wroclaw","Montreal",H49))))</f>
        <v>Toronto</v>
      </c>
      <c r="J49" s="3" t="s">
        <v>38</v>
      </c>
      <c r="K49" s="3">
        <f t="array" ref="K49">VLOOKUP(J49,$U$2:$V$8,2,false)</f>
        <v>7</v>
      </c>
      <c r="L49" s="1">
        <v>117.852</v>
      </c>
      <c r="M49" s="1">
        <v>9.0</v>
      </c>
      <c r="N49" s="1">
        <v>170.8</v>
      </c>
      <c r="O49" s="1">
        <v>87175.0</v>
      </c>
      <c r="P49" s="6">
        <v>42141.0</v>
      </c>
      <c r="Q49" s="7">
        <v>7269.0</v>
      </c>
      <c r="R49" s="5" t="s">
        <v>27</v>
      </c>
      <c r="S49" s="1" t="b">
        <f t="array" ref="S49">ISNUMBER(MATCH(Q49,$O$2:$O$1953,0))</f>
        <v>0</v>
      </c>
    </row>
    <row r="50">
      <c r="A50" s="1">
        <v>5.18</v>
      </c>
      <c r="B50" s="1">
        <v>91.0</v>
      </c>
      <c r="C50" s="1" t="s">
        <v>116</v>
      </c>
      <c r="D50" s="1" t="s">
        <v>29</v>
      </c>
      <c r="E50" s="1" t="s">
        <v>22</v>
      </c>
      <c r="F50" s="1" t="s">
        <v>67</v>
      </c>
      <c r="G50" s="1" t="s">
        <v>118</v>
      </c>
      <c r="H50" s="1" t="s">
        <v>25</v>
      </c>
      <c r="I50" s="1" t="str">
        <f t="array" ref="I50">IF(H50="Warsaw","Toronto",IF(H50="Lodz","Ottawa",IF(H50="Krakow","Vancouver",IF(H50="Wroclaw","Montreal",H50))))</f>
        <v>Toronto</v>
      </c>
      <c r="J50" s="3" t="s">
        <v>26</v>
      </c>
      <c r="K50" s="3">
        <f t="array" ref="K50">VLOOKUP(J50,$U$2:$V$8,2,false)</f>
        <v>3</v>
      </c>
      <c r="L50" s="1">
        <v>34.0104</v>
      </c>
      <c r="M50" s="1">
        <v>10.0</v>
      </c>
      <c r="N50" s="1">
        <v>53.54</v>
      </c>
      <c r="O50" s="1">
        <v>87176.0</v>
      </c>
      <c r="P50" s="6">
        <v>42053.0</v>
      </c>
      <c r="Q50" s="7">
        <v>7364.0</v>
      </c>
      <c r="R50" s="5" t="s">
        <v>27</v>
      </c>
      <c r="S50" s="1" t="b">
        <f t="array" ref="S50">ISNUMBER(MATCH(Q50,$O$2:$O$1953,0))</f>
        <v>1</v>
      </c>
    </row>
    <row r="51">
      <c r="A51" s="1">
        <v>175.99</v>
      </c>
      <c r="B51" s="1">
        <v>91.0</v>
      </c>
      <c r="C51" s="1" t="s">
        <v>116</v>
      </c>
      <c r="D51" s="1" t="s">
        <v>21</v>
      </c>
      <c r="E51" s="1" t="s">
        <v>55</v>
      </c>
      <c r="F51" s="1" t="s">
        <v>56</v>
      </c>
      <c r="G51" s="1">
        <v>2180.0</v>
      </c>
      <c r="H51" s="1" t="s">
        <v>25</v>
      </c>
      <c r="I51" s="1" t="str">
        <f t="array" ref="I51">IF(H51="Warsaw","Toronto",IF(H51="Lodz","Ottawa",IF(H51="Krakow","Vancouver",IF(H51="Wroclaw","Montreal",H51))))</f>
        <v>Toronto</v>
      </c>
      <c r="J51" s="3" t="s">
        <v>26</v>
      </c>
      <c r="K51" s="3">
        <f t="array" ref="K51">VLOOKUP(J51,$U$2:$V$8,2,false)</f>
        <v>3</v>
      </c>
      <c r="L51" s="1">
        <v>2031.507</v>
      </c>
      <c r="M51" s="1">
        <v>23.0</v>
      </c>
      <c r="N51" s="1">
        <v>3363.53</v>
      </c>
      <c r="O51" s="1">
        <v>87177.0</v>
      </c>
      <c r="P51" s="6">
        <v>42067.0</v>
      </c>
      <c r="Q51" s="7">
        <v>7521.0</v>
      </c>
      <c r="R51" s="5" t="s">
        <v>27</v>
      </c>
      <c r="S51" s="1" t="b">
        <f t="array" ref="S51">ISNUMBER(MATCH(Q51,$O$2:$O$1953,0))</f>
        <v>0</v>
      </c>
    </row>
    <row r="52">
      <c r="A52" s="1">
        <v>8.34</v>
      </c>
      <c r="B52" s="1">
        <v>92.0</v>
      </c>
      <c r="C52" s="1" t="s">
        <v>119</v>
      </c>
      <c r="D52" s="1" t="s">
        <v>29</v>
      </c>
      <c r="E52" s="1" t="s">
        <v>22</v>
      </c>
      <c r="F52" s="1" t="s">
        <v>67</v>
      </c>
      <c r="G52" s="1" t="s">
        <v>120</v>
      </c>
      <c r="H52" s="1" t="s">
        <v>98</v>
      </c>
      <c r="I52" s="1" t="str">
        <f t="array" ref="I52">IF(H52="Warsaw","Toronto",IF(H52="Lodz","Ottawa",IF(H52="Krakow","Vancouver",IF(H52="Wroclaw","Montreal",H52))))</f>
        <v>Montreal</v>
      </c>
      <c r="J52" s="3" t="s">
        <v>38</v>
      </c>
      <c r="K52" s="3">
        <f t="array" ref="K52">VLOOKUP(J52,$U$2:$V$8,2,false)</f>
        <v>7</v>
      </c>
      <c r="L52" s="1">
        <v>-190.68</v>
      </c>
      <c r="M52" s="1">
        <v>16.0</v>
      </c>
      <c r="N52" s="1">
        <v>132.08</v>
      </c>
      <c r="O52" s="1">
        <v>87175.0</v>
      </c>
      <c r="P52" s="6">
        <v>42141.0</v>
      </c>
      <c r="Q52" s="7">
        <v>7744.0</v>
      </c>
      <c r="R52" s="5" t="s">
        <v>27</v>
      </c>
      <c r="S52" s="1" t="b">
        <f t="array" ref="S52">ISNUMBER(MATCH(Q52,$O$2:$O$1953,0))</f>
        <v>0</v>
      </c>
    </row>
    <row r="53">
      <c r="A53" s="1">
        <v>4.98</v>
      </c>
      <c r="B53" s="1">
        <v>92.0</v>
      </c>
      <c r="C53" s="1" t="s">
        <v>119</v>
      </c>
      <c r="D53" s="1" t="s">
        <v>29</v>
      </c>
      <c r="E53" s="1" t="s">
        <v>22</v>
      </c>
      <c r="F53" s="1" t="s">
        <v>67</v>
      </c>
      <c r="G53" s="1" t="s">
        <v>121</v>
      </c>
      <c r="H53" s="1" t="s">
        <v>98</v>
      </c>
      <c r="I53" s="1" t="str">
        <f t="array" ref="I53">IF(H53="Warsaw","Toronto",IF(H53="Lodz","Ottawa",IF(H53="Krakow","Vancouver",IF(H53="Wroclaw","Montreal",H53))))</f>
        <v>Montreal</v>
      </c>
      <c r="J53" s="3" t="s">
        <v>38</v>
      </c>
      <c r="K53" s="3">
        <f t="array" ref="K53">VLOOKUP(J53,$U$2:$V$8,2,false)</f>
        <v>7</v>
      </c>
      <c r="L53" s="1">
        <v>325.398</v>
      </c>
      <c r="M53" s="1">
        <v>9.0</v>
      </c>
      <c r="N53" s="1">
        <v>45.34</v>
      </c>
      <c r="O53" s="1">
        <v>87175.0</v>
      </c>
      <c r="P53" s="6">
        <v>42141.0</v>
      </c>
      <c r="Q53" s="7">
        <v>7812.0</v>
      </c>
      <c r="R53" s="5" t="s">
        <v>27</v>
      </c>
      <c r="S53" s="1" t="b">
        <f t="array" ref="S53">ISNUMBER(MATCH(Q53,$O$2:$O$1953,0))</f>
        <v>0</v>
      </c>
    </row>
    <row r="54">
      <c r="A54" s="1">
        <v>12.98</v>
      </c>
      <c r="B54" s="1">
        <v>92.0</v>
      </c>
      <c r="C54" s="1" t="s">
        <v>119</v>
      </c>
      <c r="D54" s="1" t="s">
        <v>21</v>
      </c>
      <c r="E54" s="1" t="s">
        <v>22</v>
      </c>
      <c r="F54" s="1" t="s">
        <v>122</v>
      </c>
      <c r="G54" s="1" t="s">
        <v>123</v>
      </c>
      <c r="H54" s="1" t="s">
        <v>98</v>
      </c>
      <c r="I54" s="1" t="str">
        <f t="array" ref="I54">IF(H54="Warsaw","Toronto",IF(H54="Lodz","Ottawa",IF(H54="Krakow","Vancouver",IF(H54="Wroclaw","Montreal",H54))))</f>
        <v>Montreal</v>
      </c>
      <c r="J54" s="3" t="s">
        <v>38</v>
      </c>
      <c r="K54" s="3">
        <f t="array" ref="K54">VLOOKUP(J54,$U$2:$V$8,2,false)</f>
        <v>7</v>
      </c>
      <c r="L54" s="1">
        <v>22.818</v>
      </c>
      <c r="M54" s="1">
        <v>16.0</v>
      </c>
      <c r="N54" s="1">
        <v>216.04</v>
      </c>
      <c r="O54" s="1">
        <v>87178.0</v>
      </c>
      <c r="P54" s="6">
        <v>42162.0</v>
      </c>
      <c r="Q54" s="7">
        <v>7815.0</v>
      </c>
      <c r="R54" s="5" t="s">
        <v>27</v>
      </c>
      <c r="S54" s="1" t="b">
        <f t="array" ref="S54">ISNUMBER(MATCH(Q54,$O$2:$O$1953,0))</f>
        <v>0</v>
      </c>
    </row>
    <row r="55">
      <c r="A55" s="1">
        <v>160.98</v>
      </c>
      <c r="B55" s="1">
        <v>94.0</v>
      </c>
      <c r="C55" s="1" t="s">
        <v>124</v>
      </c>
      <c r="D55" s="1" t="s">
        <v>29</v>
      </c>
      <c r="E55" s="1" t="s">
        <v>30</v>
      </c>
      <c r="F55" s="1" t="s">
        <v>31</v>
      </c>
      <c r="G55" s="1" t="s">
        <v>125</v>
      </c>
      <c r="H55" s="1" t="s">
        <v>42</v>
      </c>
      <c r="I55" s="1" t="str">
        <f t="array" ref="I55">IF(H55="Warsaw","Toronto",IF(H55="Lodz","Ottawa",IF(H55="Krakow","Vancouver",IF(H55="Wroclaw","Montreal",H55))))</f>
        <v>Vancouver</v>
      </c>
      <c r="J55" s="3" t="s">
        <v>38</v>
      </c>
      <c r="K55" s="3">
        <f t="array" ref="K55">VLOOKUP(J55,$U$2:$V$8,2,false)</f>
        <v>7</v>
      </c>
      <c r="L55" s="1">
        <v>116.1</v>
      </c>
      <c r="M55" s="1">
        <v>37.0</v>
      </c>
      <c r="N55" s="1">
        <v>6276.34</v>
      </c>
      <c r="O55" s="1">
        <v>44231.0</v>
      </c>
      <c r="P55" s="6">
        <v>42127.0</v>
      </c>
      <c r="Q55" s="7">
        <v>7841.0</v>
      </c>
      <c r="R55" s="5" t="s">
        <v>27</v>
      </c>
      <c r="S55" s="1" t="b">
        <f t="array" ref="S55">ISNUMBER(MATCH(Q55,$O$2:$O$1953,0))</f>
        <v>0</v>
      </c>
    </row>
    <row r="56">
      <c r="A56" s="1">
        <v>17.98</v>
      </c>
      <c r="B56" s="1">
        <v>94.0</v>
      </c>
      <c r="C56" s="1" t="s">
        <v>124</v>
      </c>
      <c r="D56" s="1" t="s">
        <v>29</v>
      </c>
      <c r="E56" s="1" t="s">
        <v>55</v>
      </c>
      <c r="F56" s="1" t="s">
        <v>126</v>
      </c>
      <c r="G56" s="1" t="s">
        <v>127</v>
      </c>
      <c r="H56" s="1" t="s">
        <v>42</v>
      </c>
      <c r="I56" s="1" t="str">
        <f t="array" ref="I56">IF(H56="Warsaw","Toronto",IF(H56="Lodz","Ottawa",IF(H56="Krakow","Vancouver",IF(H56="Wroclaw","Montreal",H56))))</f>
        <v>Vancouver</v>
      </c>
      <c r="J56" s="3" t="s">
        <v>38</v>
      </c>
      <c r="K56" s="3">
        <f t="array" ref="K56">VLOOKUP(J56,$U$2:$V$8,2,false)</f>
        <v>7</v>
      </c>
      <c r="L56" s="1">
        <v>-87.96</v>
      </c>
      <c r="M56" s="1">
        <v>146.0</v>
      </c>
      <c r="N56" s="1">
        <v>2664.4</v>
      </c>
      <c r="O56" s="1">
        <v>44231.0</v>
      </c>
      <c r="P56" s="6">
        <v>42127.0</v>
      </c>
      <c r="Q56" s="7">
        <v>7845.0</v>
      </c>
      <c r="R56" s="5" t="s">
        <v>27</v>
      </c>
      <c r="S56" s="1" t="b">
        <f t="array" ref="S56">ISNUMBER(MATCH(Q56,$O$2:$O$1953,0))</f>
        <v>0</v>
      </c>
    </row>
    <row r="57">
      <c r="A57" s="1">
        <v>160.98</v>
      </c>
      <c r="B57" s="1">
        <v>97.0</v>
      </c>
      <c r="C57" s="1" t="s">
        <v>128</v>
      </c>
      <c r="D57" s="1" t="s">
        <v>29</v>
      </c>
      <c r="E57" s="1" t="s">
        <v>30</v>
      </c>
      <c r="F57" s="1" t="s">
        <v>31</v>
      </c>
      <c r="G57" s="1" t="s">
        <v>125</v>
      </c>
      <c r="H57" s="1" t="s">
        <v>42</v>
      </c>
      <c r="I57" s="1" t="str">
        <f t="array" ref="I57">IF(H57="Warsaw","Toronto",IF(H57="Lodz","Ottawa",IF(H57="Krakow","Vancouver",IF(H57="Wroclaw","Montreal",H57))))</f>
        <v>Vancouver</v>
      </c>
      <c r="J57" s="3" t="s">
        <v>38</v>
      </c>
      <c r="K57" s="3">
        <f t="array" ref="K57">VLOOKUP(J57,$U$2:$V$8,2,false)</f>
        <v>7</v>
      </c>
      <c r="L57" s="1">
        <v>255.42</v>
      </c>
      <c r="M57" s="1">
        <v>9.0</v>
      </c>
      <c r="N57" s="1">
        <v>1526.68</v>
      </c>
      <c r="O57" s="1">
        <v>87306.0</v>
      </c>
      <c r="P57" s="6">
        <v>42127.0</v>
      </c>
      <c r="Q57" s="7">
        <v>8034.0</v>
      </c>
      <c r="R57" s="5" t="s">
        <v>27</v>
      </c>
      <c r="S57" s="1" t="b">
        <f t="array" ref="S57">ISNUMBER(MATCH(Q57,$O$2:$O$1953,0))</f>
        <v>0</v>
      </c>
    </row>
    <row r="58">
      <c r="A58" s="1">
        <v>115.99</v>
      </c>
      <c r="B58" s="1">
        <v>97.0</v>
      </c>
      <c r="C58" s="1" t="s">
        <v>128</v>
      </c>
      <c r="D58" s="1" t="s">
        <v>29</v>
      </c>
      <c r="E58" s="1" t="s">
        <v>55</v>
      </c>
      <c r="F58" s="1" t="s">
        <v>56</v>
      </c>
      <c r="G58" s="1">
        <v>5185.0</v>
      </c>
      <c r="H58" s="1" t="s">
        <v>42</v>
      </c>
      <c r="I58" s="1" t="str">
        <f t="array" ref="I58">IF(H58="Warsaw","Toronto",IF(H58="Lodz","Ottawa",IF(H58="Krakow","Vancouver",IF(H58="Wroclaw","Montreal",H58))))</f>
        <v>Vancouver</v>
      </c>
      <c r="J58" s="3" t="s">
        <v>38</v>
      </c>
      <c r="K58" s="3">
        <f t="array" ref="K58">VLOOKUP(J58,$U$2:$V$8,2,false)</f>
        <v>7</v>
      </c>
      <c r="L58" s="1">
        <v>685.6146</v>
      </c>
      <c r="M58" s="1">
        <v>20.0</v>
      </c>
      <c r="N58" s="1">
        <v>1952.56</v>
      </c>
      <c r="O58" s="1">
        <v>87306.0</v>
      </c>
      <c r="P58" s="6">
        <v>42127.0</v>
      </c>
      <c r="Q58" s="7">
        <v>8133.0</v>
      </c>
      <c r="R58" s="5" t="s">
        <v>27</v>
      </c>
      <c r="S58" s="1" t="b">
        <f t="array" ref="S58">ISNUMBER(MATCH(Q58,$O$2:$O$1953,0))</f>
        <v>0</v>
      </c>
    </row>
    <row r="59">
      <c r="A59" s="1">
        <v>19.98</v>
      </c>
      <c r="B59" s="1">
        <v>101.0</v>
      </c>
      <c r="C59" s="1" t="s">
        <v>129</v>
      </c>
      <c r="D59" s="1" t="s">
        <v>83</v>
      </c>
      <c r="E59" s="1" t="s">
        <v>55</v>
      </c>
      <c r="F59" s="1" t="s">
        <v>126</v>
      </c>
      <c r="G59" s="1" t="s">
        <v>130</v>
      </c>
      <c r="H59" s="1" t="s">
        <v>37</v>
      </c>
      <c r="I59" s="1" t="str">
        <f t="array" ref="I59">IF(H59="Warsaw","Toronto",IF(H59="Lodz","Ottawa",IF(H59="Krakow","Vancouver",IF(H59="Wroclaw","Montreal",H59))))</f>
        <v>Ottawa</v>
      </c>
      <c r="J59" s="3" t="s">
        <v>80</v>
      </c>
      <c r="K59" s="3">
        <f t="array" ref="K59">VLOOKUP(J59,$U$2:$V$8,2,false)</f>
        <v>1</v>
      </c>
      <c r="L59" s="1">
        <v>-16.2</v>
      </c>
      <c r="M59" s="1">
        <v>16.0</v>
      </c>
      <c r="N59" s="1">
        <v>303.59</v>
      </c>
      <c r="O59" s="1">
        <v>88205.0</v>
      </c>
      <c r="P59" s="6">
        <v>42177.0</v>
      </c>
      <c r="Q59" s="7">
        <v>8292.0</v>
      </c>
      <c r="R59" s="5" t="s">
        <v>27</v>
      </c>
      <c r="S59" s="1" t="b">
        <f t="array" ref="S59">ISNUMBER(MATCH(Q59,$O$2:$O$1953,0))</f>
        <v>0</v>
      </c>
    </row>
    <row r="60">
      <c r="A60" s="1">
        <v>300.98</v>
      </c>
      <c r="B60" s="1">
        <v>102.0</v>
      </c>
      <c r="C60" s="1" t="s">
        <v>131</v>
      </c>
      <c r="D60" s="1" t="s">
        <v>83</v>
      </c>
      <c r="E60" s="1" t="s">
        <v>30</v>
      </c>
      <c r="F60" s="1" t="s">
        <v>132</v>
      </c>
      <c r="G60" s="1" t="s">
        <v>133</v>
      </c>
      <c r="H60" s="1" t="s">
        <v>37</v>
      </c>
      <c r="I60" s="1" t="str">
        <f t="array" ref="I60">IF(H60="Warsaw","Toronto",IF(H60="Lodz","Ottawa",IF(H60="Krakow","Vancouver",IF(H60="Wroclaw","Montreal",H60))))</f>
        <v>Ottawa</v>
      </c>
      <c r="J60" s="3" t="s">
        <v>80</v>
      </c>
      <c r="K60" s="3">
        <f t="array" ref="K60">VLOOKUP(J60,$U$2:$V$8,2,false)</f>
        <v>1</v>
      </c>
      <c r="L60" s="1">
        <v>2023.75</v>
      </c>
      <c r="M60" s="1">
        <v>31.0</v>
      </c>
      <c r="N60" s="1">
        <v>9459.94</v>
      </c>
      <c r="O60" s="1">
        <v>42599.0</v>
      </c>
      <c r="P60" s="6">
        <v>42100.0</v>
      </c>
      <c r="Q60" s="7">
        <v>8293.0</v>
      </c>
      <c r="R60" s="5" t="s">
        <v>27</v>
      </c>
      <c r="S60" s="1" t="b">
        <f t="array" ref="S60">ISNUMBER(MATCH(Q60,$O$2:$O$1953,0))</f>
        <v>0</v>
      </c>
    </row>
    <row r="61">
      <c r="A61" s="1">
        <v>19.98</v>
      </c>
      <c r="B61" s="1">
        <v>102.0</v>
      </c>
      <c r="C61" s="1" t="s">
        <v>131</v>
      </c>
      <c r="D61" s="1" t="s">
        <v>83</v>
      </c>
      <c r="E61" s="1" t="s">
        <v>55</v>
      </c>
      <c r="F61" s="1" t="s">
        <v>126</v>
      </c>
      <c r="G61" s="1" t="s">
        <v>130</v>
      </c>
      <c r="H61" s="1" t="s">
        <v>37</v>
      </c>
      <c r="I61" s="1" t="str">
        <f t="array" ref="I61">IF(H61="Warsaw","Toronto",IF(H61="Lodz","Ottawa",IF(H61="Krakow","Vancouver",IF(H61="Wroclaw","Montreal",H61))))</f>
        <v>Ottawa</v>
      </c>
      <c r="J61" s="3" t="s">
        <v>80</v>
      </c>
      <c r="K61" s="3">
        <f t="array" ref="K61">VLOOKUP(J61,$U$2:$V$8,2,false)</f>
        <v>1</v>
      </c>
      <c r="L61" s="1">
        <v>-20.25</v>
      </c>
      <c r="M61" s="1">
        <v>65.0</v>
      </c>
      <c r="N61" s="1">
        <v>1233.32</v>
      </c>
      <c r="O61" s="1">
        <v>3397.0</v>
      </c>
      <c r="P61" s="6">
        <v>42177.0</v>
      </c>
      <c r="Q61" s="7">
        <v>8353.0</v>
      </c>
      <c r="R61" s="5" t="s">
        <v>27</v>
      </c>
      <c r="S61" s="1" t="b">
        <f t="array" ref="S61">ISNUMBER(MATCH(Q61,$O$2:$O$1953,0))</f>
        <v>1</v>
      </c>
    </row>
    <row r="62">
      <c r="A62" s="1">
        <v>2.88</v>
      </c>
      <c r="B62" s="1">
        <v>102.0</v>
      </c>
      <c r="C62" s="1" t="s">
        <v>131</v>
      </c>
      <c r="D62" s="1" t="s">
        <v>83</v>
      </c>
      <c r="E62" s="1" t="s">
        <v>22</v>
      </c>
      <c r="F62" s="1" t="s">
        <v>78</v>
      </c>
      <c r="G62" s="1" t="s">
        <v>134</v>
      </c>
      <c r="H62" s="1" t="s">
        <v>37</v>
      </c>
      <c r="I62" s="1" t="str">
        <f t="array" ref="I62">IF(H62="Warsaw","Toronto",IF(H62="Lodz","Ottawa",IF(H62="Krakow","Vancouver",IF(H62="Wroclaw","Montreal",H62))))</f>
        <v>Ottawa</v>
      </c>
      <c r="J62" s="3" t="s">
        <v>80</v>
      </c>
      <c r="K62" s="3">
        <f t="array" ref="K62">VLOOKUP(J62,$U$2:$V$8,2,false)</f>
        <v>1</v>
      </c>
      <c r="L62" s="1">
        <v>-3.381</v>
      </c>
      <c r="M62" s="1">
        <v>17.0</v>
      </c>
      <c r="N62" s="1">
        <v>47.31</v>
      </c>
      <c r="O62" s="1">
        <v>3397.0</v>
      </c>
      <c r="P62" s="6">
        <v>42177.0</v>
      </c>
      <c r="Q62" s="7">
        <v>8961.0</v>
      </c>
      <c r="R62" s="5" t="s">
        <v>27</v>
      </c>
      <c r="S62" s="1" t="b">
        <f t="array" ref="S62">ISNUMBER(MATCH(Q62,$O$2:$O$1953,0))</f>
        <v>0</v>
      </c>
    </row>
    <row r="63">
      <c r="A63" s="1">
        <v>300.98</v>
      </c>
      <c r="B63" s="1">
        <v>107.0</v>
      </c>
      <c r="C63" s="1" t="s">
        <v>135</v>
      </c>
      <c r="D63" s="1" t="s">
        <v>83</v>
      </c>
      <c r="E63" s="1" t="s">
        <v>30</v>
      </c>
      <c r="F63" s="1" t="s">
        <v>132</v>
      </c>
      <c r="G63" s="1" t="s">
        <v>133</v>
      </c>
      <c r="H63" s="1" t="s">
        <v>37</v>
      </c>
      <c r="I63" s="1" t="str">
        <f t="array" ref="I63">IF(H63="Warsaw","Toronto",IF(H63="Lodz","Ottawa",IF(H63="Krakow","Vancouver",IF(H63="Wroclaw","Montreal",H63))))</f>
        <v>Ottawa</v>
      </c>
      <c r="J63" s="3" t="s">
        <v>80</v>
      </c>
      <c r="K63" s="3">
        <f t="array" ref="K63">VLOOKUP(J63,$U$2:$V$8,2,false)</f>
        <v>1</v>
      </c>
      <c r="L63" s="1">
        <v>1684.4763</v>
      </c>
      <c r="M63" s="1">
        <v>8.0</v>
      </c>
      <c r="N63" s="1">
        <v>2441.27</v>
      </c>
      <c r="O63" s="1">
        <v>88204.0</v>
      </c>
      <c r="P63" s="6">
        <v>42100.0</v>
      </c>
      <c r="Q63" s="7">
        <v>9027.0</v>
      </c>
      <c r="R63" s="5" t="s">
        <v>27</v>
      </c>
      <c r="S63" s="1" t="b">
        <f t="array" ref="S63">ISNUMBER(MATCH(Q63,$O$2:$O$1953,0))</f>
        <v>0</v>
      </c>
    </row>
    <row r="64">
      <c r="A64" s="1">
        <v>2.88</v>
      </c>
      <c r="B64" s="1">
        <v>109.0</v>
      </c>
      <c r="C64" s="1" t="s">
        <v>136</v>
      </c>
      <c r="D64" s="1" t="s">
        <v>83</v>
      </c>
      <c r="E64" s="1" t="s">
        <v>22</v>
      </c>
      <c r="F64" s="1" t="s">
        <v>78</v>
      </c>
      <c r="G64" s="1" t="s">
        <v>134</v>
      </c>
      <c r="H64" s="1" t="s">
        <v>37</v>
      </c>
      <c r="I64" s="1" t="str">
        <f t="array" ref="I64">IF(H64="Warsaw","Toronto",IF(H64="Lodz","Ottawa",IF(H64="Krakow","Vancouver",IF(H64="Wroclaw","Montreal",H64))))</f>
        <v>Ottawa</v>
      </c>
      <c r="J64" s="3" t="s">
        <v>80</v>
      </c>
      <c r="K64" s="3">
        <f t="array" ref="K64">VLOOKUP(J64,$U$2:$V$8,2,false)</f>
        <v>1</v>
      </c>
      <c r="L64" s="1">
        <v>-2.7048</v>
      </c>
      <c r="M64" s="1">
        <v>4.0</v>
      </c>
      <c r="N64" s="1">
        <v>11.13</v>
      </c>
      <c r="O64" s="1">
        <v>88205.0</v>
      </c>
      <c r="P64" s="6">
        <v>42177.0</v>
      </c>
      <c r="Q64" s="7">
        <v>9093.0</v>
      </c>
      <c r="R64" s="5" t="s">
        <v>27</v>
      </c>
      <c r="S64" s="1" t="b">
        <f t="array" ref="S64">ISNUMBER(MATCH(Q64,$O$2:$O$1953,0))</f>
        <v>0</v>
      </c>
    </row>
    <row r="65">
      <c r="A65" s="1">
        <v>4.26</v>
      </c>
      <c r="B65" s="1">
        <v>114.0</v>
      </c>
      <c r="C65" s="1" t="s">
        <v>137</v>
      </c>
      <c r="D65" s="1" t="s">
        <v>29</v>
      </c>
      <c r="E65" s="1" t="s">
        <v>22</v>
      </c>
      <c r="F65" s="1" t="s">
        <v>23</v>
      </c>
      <c r="G65" s="1" t="s">
        <v>138</v>
      </c>
      <c r="H65" s="1" t="s">
        <v>25</v>
      </c>
      <c r="I65" s="1" t="str">
        <f t="array" ref="I65">IF(H65="Warsaw","Toronto",IF(H65="Lodz","Ottawa",IF(H65="Krakow","Vancouver",IF(H65="Wroclaw","Montreal",H65))))</f>
        <v>Toronto</v>
      </c>
      <c r="J65" s="3" t="s">
        <v>33</v>
      </c>
      <c r="K65" s="3">
        <f t="array" ref="K65">VLOOKUP(J65,$U$2:$V$8,2,false)</f>
        <v>6</v>
      </c>
      <c r="L65" s="1">
        <v>18.658</v>
      </c>
      <c r="M65" s="1">
        <v>7.0</v>
      </c>
      <c r="N65" s="1">
        <v>29.5</v>
      </c>
      <c r="O65" s="1">
        <v>89583.0</v>
      </c>
      <c r="P65" s="6">
        <v>42007.0</v>
      </c>
      <c r="Q65" s="7">
        <v>9152.0</v>
      </c>
      <c r="R65" s="5" t="s">
        <v>27</v>
      </c>
      <c r="S65" s="1" t="b">
        <f t="array" ref="S65">ISNUMBER(MATCH(Q65,$O$2:$O$1953,0))</f>
        <v>0</v>
      </c>
    </row>
    <row r="66">
      <c r="A66" s="1">
        <v>4.91</v>
      </c>
      <c r="B66" s="1">
        <v>114.0</v>
      </c>
      <c r="C66" s="1" t="s">
        <v>137</v>
      </c>
      <c r="D66" s="1" t="s">
        <v>29</v>
      </c>
      <c r="E66" s="1" t="s">
        <v>22</v>
      </c>
      <c r="F66" s="1" t="s">
        <v>96</v>
      </c>
      <c r="G66" s="1" t="s">
        <v>115</v>
      </c>
      <c r="H66" s="1" t="s">
        <v>25</v>
      </c>
      <c r="I66" s="1" t="str">
        <f t="array" ref="I66">IF(H66="Warsaw","Toronto",IF(H66="Lodz","Ottawa",IF(H66="Krakow","Vancouver",IF(H66="Wroclaw","Montreal",H66))))</f>
        <v>Toronto</v>
      </c>
      <c r="J66" s="3" t="s">
        <v>33</v>
      </c>
      <c r="K66" s="3">
        <f t="array" ref="K66">VLOOKUP(J66,$U$2:$V$8,2,false)</f>
        <v>6</v>
      </c>
      <c r="L66" s="1">
        <v>40.2477</v>
      </c>
      <c r="M66" s="1">
        <v>12.0</v>
      </c>
      <c r="N66" s="1">
        <v>58.33</v>
      </c>
      <c r="O66" s="1">
        <v>89584.0</v>
      </c>
      <c r="P66" s="6">
        <v>42098.0</v>
      </c>
      <c r="Q66" s="7">
        <v>9219.0</v>
      </c>
      <c r="R66" s="5" t="s">
        <v>27</v>
      </c>
      <c r="S66" s="1" t="b">
        <f t="array" ref="S66">ISNUMBER(MATCH(Q66,$O$2:$O$1953,0))</f>
        <v>0</v>
      </c>
    </row>
    <row r="67">
      <c r="A67" s="1">
        <v>4.0</v>
      </c>
      <c r="B67" s="1">
        <v>114.0</v>
      </c>
      <c r="C67" s="1" t="s">
        <v>137</v>
      </c>
      <c r="D67" s="1" t="s">
        <v>29</v>
      </c>
      <c r="E67" s="1" t="s">
        <v>22</v>
      </c>
      <c r="F67" s="1" t="s">
        <v>67</v>
      </c>
      <c r="G67" s="1" t="s">
        <v>139</v>
      </c>
      <c r="H67" s="1" t="s">
        <v>25</v>
      </c>
      <c r="I67" s="1" t="str">
        <f t="array" ref="I67">IF(H67="Warsaw","Toronto",IF(H67="Lodz","Ottawa",IF(H67="Krakow","Vancouver",IF(H67="Wroclaw","Montreal",H67))))</f>
        <v>Toronto</v>
      </c>
      <c r="J67" s="3" t="s">
        <v>33</v>
      </c>
      <c r="K67" s="3">
        <f t="array" ref="K67">VLOOKUP(J67,$U$2:$V$8,2,false)</f>
        <v>6</v>
      </c>
      <c r="L67" s="1">
        <v>14.0898</v>
      </c>
      <c r="M67" s="1">
        <v>5.0</v>
      </c>
      <c r="N67" s="1">
        <v>20.42</v>
      </c>
      <c r="O67" s="1">
        <v>89584.0</v>
      </c>
      <c r="P67" s="6">
        <v>42098.0</v>
      </c>
      <c r="Q67" s="7">
        <v>9472.0</v>
      </c>
      <c r="R67" s="5" t="s">
        <v>27</v>
      </c>
      <c r="S67" s="1" t="b">
        <f t="array" ref="S67">ISNUMBER(MATCH(Q67,$O$2:$O$1953,0))</f>
        <v>0</v>
      </c>
    </row>
    <row r="68">
      <c r="A68" s="1">
        <v>2.12</v>
      </c>
      <c r="B68" s="1">
        <v>115.0</v>
      </c>
      <c r="C68" s="1" t="s">
        <v>140</v>
      </c>
      <c r="D68" s="1" t="s">
        <v>29</v>
      </c>
      <c r="E68" s="1" t="s">
        <v>55</v>
      </c>
      <c r="F68" s="1" t="s">
        <v>126</v>
      </c>
      <c r="G68" s="1" t="s">
        <v>141</v>
      </c>
      <c r="H68" s="1" t="s">
        <v>25</v>
      </c>
      <c r="I68" s="1" t="str">
        <f t="array" ref="I68">IF(H68="Warsaw","Toronto",IF(H68="Lodz","Ottawa",IF(H68="Krakow","Vancouver",IF(H68="Wroclaw","Montreal",H68))))</f>
        <v>Toronto</v>
      </c>
      <c r="J68" s="3" t="s">
        <v>52</v>
      </c>
      <c r="K68" s="3">
        <f t="array" ref="K68">VLOOKUP(J68,$U$2:$V$8,2,false)</f>
        <v>4</v>
      </c>
      <c r="L68" s="1">
        <v>-55.84</v>
      </c>
      <c r="M68" s="1">
        <v>12.0</v>
      </c>
      <c r="N68" s="1">
        <v>26.07</v>
      </c>
      <c r="O68" s="1">
        <v>89585.0</v>
      </c>
      <c r="P68" s="6">
        <v>42103.0</v>
      </c>
      <c r="Q68" s="7">
        <v>9574.0</v>
      </c>
      <c r="R68" s="5" t="s">
        <v>27</v>
      </c>
      <c r="S68" s="1" t="b">
        <f t="array" ref="S68">ISNUMBER(MATCH(Q68,$O$2:$O$1953,0))</f>
        <v>0</v>
      </c>
    </row>
    <row r="69">
      <c r="A69" s="1">
        <v>4.26</v>
      </c>
      <c r="B69" s="1">
        <v>117.0</v>
      </c>
      <c r="C69" s="1" t="s">
        <v>142</v>
      </c>
      <c r="D69" s="1" t="s">
        <v>29</v>
      </c>
      <c r="E69" s="1" t="s">
        <v>22</v>
      </c>
      <c r="F69" s="1" t="s">
        <v>23</v>
      </c>
      <c r="G69" s="1" t="s">
        <v>138</v>
      </c>
      <c r="H69" s="1" t="s">
        <v>25</v>
      </c>
      <c r="I69" s="1" t="str">
        <f t="array" ref="I69">IF(H69="Warsaw","Toronto",IF(H69="Lodz","Ottawa",IF(H69="Krakow","Vancouver",IF(H69="Wroclaw","Montreal",H69))))</f>
        <v>Toronto</v>
      </c>
      <c r="J69" s="3" t="s">
        <v>33</v>
      </c>
      <c r="K69" s="3">
        <f t="array" ref="K69">VLOOKUP(J69,$U$2:$V$8,2,false)</f>
        <v>6</v>
      </c>
      <c r="L69" s="1">
        <v>9.82</v>
      </c>
      <c r="M69" s="1">
        <v>29.0</v>
      </c>
      <c r="N69" s="1">
        <v>122.23</v>
      </c>
      <c r="O69" s="1">
        <v>7909.0</v>
      </c>
      <c r="P69" s="6">
        <v>42007.0</v>
      </c>
      <c r="Q69" s="7">
        <v>9696.0</v>
      </c>
      <c r="R69" s="5" t="s">
        <v>27</v>
      </c>
      <c r="S69" s="1" t="b">
        <f t="array" ref="S69">ISNUMBER(MATCH(Q69,$O$2:$O$1953,0))</f>
        <v>0</v>
      </c>
    </row>
    <row r="70">
      <c r="A70" s="1">
        <v>4.91</v>
      </c>
      <c r="B70" s="1">
        <v>117.0</v>
      </c>
      <c r="C70" s="1" t="s">
        <v>142</v>
      </c>
      <c r="D70" s="1" t="s">
        <v>29</v>
      </c>
      <c r="E70" s="1" t="s">
        <v>22</v>
      </c>
      <c r="F70" s="1" t="s">
        <v>96</v>
      </c>
      <c r="G70" s="1" t="s">
        <v>115</v>
      </c>
      <c r="H70" s="1" t="s">
        <v>25</v>
      </c>
      <c r="I70" s="1" t="str">
        <f t="array" ref="I70">IF(H70="Warsaw","Toronto",IF(H70="Lodz","Ottawa",IF(H70="Krakow","Vancouver",IF(H70="Wroclaw","Montreal",H70))))</f>
        <v>Toronto</v>
      </c>
      <c r="J70" s="3" t="s">
        <v>33</v>
      </c>
      <c r="K70" s="3">
        <f t="array" ref="K70">VLOOKUP(J70,$U$2:$V$8,2,false)</f>
        <v>6</v>
      </c>
      <c r="L70" s="1">
        <v>112.06</v>
      </c>
      <c r="M70" s="1">
        <v>47.0</v>
      </c>
      <c r="N70" s="1">
        <v>228.46</v>
      </c>
      <c r="O70" s="1">
        <v>13959.0</v>
      </c>
      <c r="P70" s="6">
        <v>42098.0</v>
      </c>
      <c r="Q70" s="7">
        <v>9701.0</v>
      </c>
      <c r="R70" s="5" t="s">
        <v>27</v>
      </c>
      <c r="S70" s="1" t="b">
        <f t="array" ref="S70">ISNUMBER(MATCH(Q70,$O$2:$O$1953,0))</f>
        <v>0</v>
      </c>
    </row>
    <row r="71">
      <c r="A71" s="1">
        <v>4.0</v>
      </c>
      <c r="B71" s="1">
        <v>117.0</v>
      </c>
      <c r="C71" s="1" t="s">
        <v>142</v>
      </c>
      <c r="D71" s="1" t="s">
        <v>29</v>
      </c>
      <c r="E71" s="1" t="s">
        <v>22</v>
      </c>
      <c r="F71" s="1" t="s">
        <v>67</v>
      </c>
      <c r="G71" s="1" t="s">
        <v>139</v>
      </c>
      <c r="H71" s="1" t="s">
        <v>25</v>
      </c>
      <c r="I71" s="1" t="str">
        <f t="array" ref="I71">IF(H71="Warsaw","Toronto",IF(H71="Lodz","Ottawa",IF(H71="Krakow","Vancouver",IF(H71="Wroclaw","Montreal",H71))))</f>
        <v>Toronto</v>
      </c>
      <c r="J71" s="3" t="s">
        <v>33</v>
      </c>
      <c r="K71" s="3">
        <f t="array" ref="K71">VLOOKUP(J71,$U$2:$V$8,2,false)</f>
        <v>6</v>
      </c>
      <c r="L71" s="1">
        <v>16.79</v>
      </c>
      <c r="M71" s="1">
        <v>19.0</v>
      </c>
      <c r="N71" s="1">
        <v>77.61</v>
      </c>
      <c r="O71" s="1">
        <v>13959.0</v>
      </c>
      <c r="P71" s="6">
        <v>42098.0</v>
      </c>
      <c r="Q71" s="7">
        <v>9762.0</v>
      </c>
      <c r="R71" s="5" t="s">
        <v>27</v>
      </c>
      <c r="S71" s="1" t="b">
        <f t="array" ref="S71">ISNUMBER(MATCH(Q71,$O$2:$O$1953,0))</f>
        <v>0</v>
      </c>
    </row>
    <row r="72">
      <c r="A72" s="1">
        <v>2.12</v>
      </c>
      <c r="B72" s="1">
        <v>117.0</v>
      </c>
      <c r="C72" s="1" t="s">
        <v>142</v>
      </c>
      <c r="D72" s="1" t="s">
        <v>29</v>
      </c>
      <c r="E72" s="1" t="s">
        <v>55</v>
      </c>
      <c r="F72" s="1" t="s">
        <v>126</v>
      </c>
      <c r="G72" s="1" t="s">
        <v>141</v>
      </c>
      <c r="H72" s="1" t="s">
        <v>25</v>
      </c>
      <c r="I72" s="1" t="str">
        <f t="array" ref="I72">IF(H72="Warsaw","Toronto",IF(H72="Lodz","Ottawa",IF(H72="Krakow","Vancouver",IF(H72="Wroclaw","Montreal",H72))))</f>
        <v>Toronto</v>
      </c>
      <c r="J72" s="3" t="s">
        <v>52</v>
      </c>
      <c r="K72" s="3">
        <f t="array" ref="K72">VLOOKUP(J72,$U$2:$V$8,2,false)</f>
        <v>4</v>
      </c>
      <c r="L72" s="1">
        <v>-55.84</v>
      </c>
      <c r="M72" s="1">
        <v>46.0</v>
      </c>
      <c r="N72" s="1">
        <v>99.94</v>
      </c>
      <c r="O72" s="1">
        <v>58914.0</v>
      </c>
      <c r="P72" s="6">
        <v>42103.0</v>
      </c>
      <c r="Q72" s="7">
        <v>9829.0</v>
      </c>
      <c r="R72" s="5" t="s">
        <v>27</v>
      </c>
      <c r="S72" s="1" t="b">
        <f t="array" ref="S72">ISNUMBER(MATCH(Q72,$O$2:$O$1953,0))</f>
        <v>0</v>
      </c>
    </row>
    <row r="73">
      <c r="A73" s="1">
        <v>6.3</v>
      </c>
      <c r="B73" s="1">
        <v>120.0</v>
      </c>
      <c r="C73" s="1" t="s">
        <v>143</v>
      </c>
      <c r="D73" s="1" t="s">
        <v>21</v>
      </c>
      <c r="E73" s="1" t="s">
        <v>22</v>
      </c>
      <c r="F73" s="1" t="s">
        <v>96</v>
      </c>
      <c r="G73" s="1" t="s">
        <v>144</v>
      </c>
      <c r="H73" s="1" t="s">
        <v>25</v>
      </c>
      <c r="I73" s="1" t="str">
        <f t="array" ref="I73">IF(H73="Warsaw","Toronto",IF(H73="Lodz","Ottawa",IF(H73="Krakow","Vancouver",IF(H73="Wroclaw","Montreal",H73))))</f>
        <v>Toronto</v>
      </c>
      <c r="J73" s="3" t="s">
        <v>80</v>
      </c>
      <c r="K73" s="3">
        <f t="array" ref="K73">VLOOKUP(J73,$U$2:$V$8,2,false)</f>
        <v>1</v>
      </c>
      <c r="L73" s="1">
        <v>41.2965</v>
      </c>
      <c r="M73" s="1">
        <v>10.0</v>
      </c>
      <c r="N73" s="1">
        <v>59.85</v>
      </c>
      <c r="O73" s="1">
        <v>86520.0</v>
      </c>
      <c r="P73" s="6">
        <v>42016.0</v>
      </c>
      <c r="Q73" s="7">
        <v>9895.0</v>
      </c>
      <c r="R73" s="5" t="s">
        <v>27</v>
      </c>
      <c r="S73" s="1" t="b">
        <f t="array" ref="S73">ISNUMBER(MATCH(Q73,$O$2:$O$1953,0))</f>
        <v>0</v>
      </c>
    </row>
    <row r="74">
      <c r="A74" s="1">
        <v>205.99</v>
      </c>
      <c r="B74" s="1">
        <v>120.0</v>
      </c>
      <c r="C74" s="1" t="s">
        <v>143</v>
      </c>
      <c r="D74" s="1" t="s">
        <v>21</v>
      </c>
      <c r="E74" s="1" t="s">
        <v>55</v>
      </c>
      <c r="F74" s="1" t="s">
        <v>56</v>
      </c>
      <c r="G74" s="1">
        <v>6185.0</v>
      </c>
      <c r="H74" s="1" t="s">
        <v>25</v>
      </c>
      <c r="I74" s="1" t="str">
        <f t="array" ref="I74">IF(H74="Warsaw","Toronto",IF(H74="Lodz","Ottawa",IF(H74="Krakow","Vancouver",IF(H74="Wroclaw","Montreal",H74))))</f>
        <v>Toronto</v>
      </c>
      <c r="J74" s="3" t="s">
        <v>80</v>
      </c>
      <c r="K74" s="3">
        <f t="array" ref="K74">VLOOKUP(J74,$U$2:$V$8,2,false)</f>
        <v>1</v>
      </c>
      <c r="L74" s="1">
        <v>1179.0237</v>
      </c>
      <c r="M74" s="1">
        <v>10.0</v>
      </c>
      <c r="N74" s="1">
        <v>1708.73</v>
      </c>
      <c r="O74" s="1">
        <v>86520.0</v>
      </c>
      <c r="P74" s="6">
        <v>42016.0</v>
      </c>
      <c r="Q74" s="7">
        <v>9923.0</v>
      </c>
      <c r="R74" s="5" t="s">
        <v>27</v>
      </c>
      <c r="S74" s="1" t="b">
        <f t="array" ref="S74">ISNUMBER(MATCH(Q74,$O$2:$O$1953,0))</f>
        <v>0</v>
      </c>
    </row>
    <row r="75">
      <c r="A75" s="1">
        <v>8.57</v>
      </c>
      <c r="B75" s="1">
        <v>123.0</v>
      </c>
      <c r="C75" s="1" t="s">
        <v>145</v>
      </c>
      <c r="D75" s="1" t="s">
        <v>29</v>
      </c>
      <c r="E75" s="1" t="s">
        <v>22</v>
      </c>
      <c r="F75" s="1" t="s">
        <v>122</v>
      </c>
      <c r="G75" s="1" t="s">
        <v>146</v>
      </c>
      <c r="H75" s="1" t="s">
        <v>98</v>
      </c>
      <c r="I75" s="1" t="str">
        <f t="array" ref="I75">IF(H75="Warsaw","Toronto",IF(H75="Lodz","Ottawa",IF(H75="Krakow","Vancouver",IF(H75="Wroclaw","Montreal",H75))))</f>
        <v>Montreal</v>
      </c>
      <c r="J75" s="3" t="s">
        <v>52</v>
      </c>
      <c r="K75" s="3">
        <f t="array" ref="K75">VLOOKUP(J75,$U$2:$V$8,2,false)</f>
        <v>4</v>
      </c>
      <c r="L75" s="1">
        <v>105.678</v>
      </c>
      <c r="M75" s="1">
        <v>11.0</v>
      </c>
      <c r="N75" s="1">
        <v>94.97</v>
      </c>
      <c r="O75" s="1">
        <v>90669.0</v>
      </c>
      <c r="P75" s="6">
        <v>42103.0</v>
      </c>
      <c r="Q75" s="7">
        <v>9927.0</v>
      </c>
      <c r="R75" s="5" t="s">
        <v>27</v>
      </c>
      <c r="S75" s="1" t="b">
        <f t="array" ref="S75">ISNUMBER(MATCH(Q75,$O$2:$O$1953,0))</f>
        <v>0</v>
      </c>
    </row>
    <row r="76">
      <c r="A76" s="1">
        <v>1.74</v>
      </c>
      <c r="B76" s="1">
        <v>129.0</v>
      </c>
      <c r="C76" s="1" t="s">
        <v>147</v>
      </c>
      <c r="D76" s="1" t="s">
        <v>40</v>
      </c>
      <c r="E76" s="1" t="s">
        <v>30</v>
      </c>
      <c r="F76" s="1" t="s">
        <v>35</v>
      </c>
      <c r="G76" s="1" t="s">
        <v>148</v>
      </c>
      <c r="H76" s="1" t="s">
        <v>42</v>
      </c>
      <c r="I76" s="1" t="str">
        <f t="array" ref="I76">IF(H76="Warsaw","Toronto",IF(H76="Lodz","Ottawa",IF(H76="Krakow","Vancouver",IF(H76="Wroclaw","Montreal",H76))))</f>
        <v>Vancouver</v>
      </c>
      <c r="J76" s="3" t="s">
        <v>43</v>
      </c>
      <c r="K76" s="3">
        <f t="array" ref="K76">VLOOKUP(J76,$U$2:$V$8,2,false)</f>
        <v>2</v>
      </c>
      <c r="L76" s="1">
        <v>-37.39</v>
      </c>
      <c r="M76" s="1">
        <v>5.0</v>
      </c>
      <c r="N76" s="1">
        <v>10.23</v>
      </c>
      <c r="O76" s="1">
        <v>86693.0</v>
      </c>
      <c r="P76" s="6">
        <v>42031.0</v>
      </c>
      <c r="Q76" s="7">
        <v>10054.0</v>
      </c>
      <c r="R76" s="5" t="s">
        <v>27</v>
      </c>
      <c r="S76" s="1" t="b">
        <f t="array" ref="S76">ISNUMBER(MATCH(Q76,$O$2:$O$1953,0))</f>
        <v>0</v>
      </c>
    </row>
    <row r="77">
      <c r="A77" s="1">
        <v>15.74</v>
      </c>
      <c r="B77" s="1">
        <v>129.0</v>
      </c>
      <c r="C77" s="1" t="s">
        <v>147</v>
      </c>
      <c r="D77" s="1" t="s">
        <v>40</v>
      </c>
      <c r="E77" s="1" t="s">
        <v>22</v>
      </c>
      <c r="F77" s="1" t="s">
        <v>49</v>
      </c>
      <c r="G77" s="1" t="s">
        <v>149</v>
      </c>
      <c r="H77" s="1" t="s">
        <v>42</v>
      </c>
      <c r="I77" s="1" t="str">
        <f t="array" ref="I77">IF(H77="Warsaw","Toronto",IF(H77="Lodz","Ottawa",IF(H77="Krakow","Vancouver",IF(H77="Wroclaw","Montreal",H77))))</f>
        <v>Vancouver</v>
      </c>
      <c r="J77" s="3" t="s">
        <v>80</v>
      </c>
      <c r="K77" s="3">
        <f t="array" ref="K77">VLOOKUP(J77,$U$2:$V$8,2,false)</f>
        <v>1</v>
      </c>
      <c r="L77" s="1">
        <v>149.8887</v>
      </c>
      <c r="M77" s="1">
        <v>14.0</v>
      </c>
      <c r="N77" s="1">
        <v>217.23</v>
      </c>
      <c r="O77" s="1">
        <v>86694.0</v>
      </c>
      <c r="P77" s="6">
        <v>42149.0</v>
      </c>
      <c r="Q77" s="7">
        <v>10183.0</v>
      </c>
      <c r="R77" s="5" t="s">
        <v>27</v>
      </c>
      <c r="S77" s="1" t="b">
        <f t="array" ref="S77">ISNUMBER(MATCH(Q77,$O$2:$O$1953,0))</f>
        <v>0</v>
      </c>
    </row>
    <row r="78">
      <c r="A78" s="1">
        <v>18.97</v>
      </c>
      <c r="B78" s="1">
        <v>136.0</v>
      </c>
      <c r="C78" s="1" t="s">
        <v>150</v>
      </c>
      <c r="D78" s="1" t="s">
        <v>40</v>
      </c>
      <c r="E78" s="1" t="s">
        <v>22</v>
      </c>
      <c r="F78" s="1" t="s">
        <v>67</v>
      </c>
      <c r="G78" s="1" t="s">
        <v>151</v>
      </c>
      <c r="H78" s="1" t="s">
        <v>25</v>
      </c>
      <c r="I78" s="1" t="str">
        <f t="array" ref="I78">IF(H78="Warsaw","Toronto",IF(H78="Lodz","Ottawa",IF(H78="Krakow","Vancouver",IF(H78="Wroclaw","Montreal",H78))))</f>
        <v>Toronto</v>
      </c>
      <c r="J78" s="3" t="s">
        <v>33</v>
      </c>
      <c r="K78" s="3">
        <f t="array" ref="K78">VLOOKUP(J78,$U$2:$V$8,2,false)</f>
        <v>6</v>
      </c>
      <c r="L78" s="1">
        <v>3.04</v>
      </c>
      <c r="M78" s="1">
        <v>5.0</v>
      </c>
      <c r="N78" s="1">
        <v>101.74</v>
      </c>
      <c r="O78" s="1">
        <v>88534.0</v>
      </c>
      <c r="P78" s="6">
        <v>42140.0</v>
      </c>
      <c r="Q78" s="7">
        <v>10498.0</v>
      </c>
      <c r="R78" s="5" t="s">
        <v>27</v>
      </c>
      <c r="S78" s="1" t="b">
        <f t="array" ref="S78">ISNUMBER(MATCH(Q78,$O$2:$O$1953,0))</f>
        <v>0</v>
      </c>
    </row>
    <row r="79">
      <c r="A79" s="1">
        <v>10.98</v>
      </c>
      <c r="B79" s="1">
        <v>136.0</v>
      </c>
      <c r="C79" s="1" t="s">
        <v>150</v>
      </c>
      <c r="D79" s="1" t="s">
        <v>40</v>
      </c>
      <c r="E79" s="1" t="s">
        <v>22</v>
      </c>
      <c r="F79" s="1" t="s">
        <v>122</v>
      </c>
      <c r="G79" s="1" t="s">
        <v>152</v>
      </c>
      <c r="H79" s="1" t="s">
        <v>25</v>
      </c>
      <c r="I79" s="1" t="str">
        <f t="array" ref="I79">IF(H79="Warsaw","Toronto",IF(H79="Lodz","Ottawa",IF(H79="Krakow","Vancouver",IF(H79="Wroclaw","Montreal",H79))))</f>
        <v>Toronto</v>
      </c>
      <c r="J79" s="3" t="s">
        <v>33</v>
      </c>
      <c r="K79" s="3">
        <f t="array" ref="K79">VLOOKUP(J79,$U$2:$V$8,2,false)</f>
        <v>6</v>
      </c>
      <c r="L79" s="1">
        <v>2.706</v>
      </c>
      <c r="M79" s="1">
        <v>8.0</v>
      </c>
      <c r="N79" s="1">
        <v>84.52</v>
      </c>
      <c r="O79" s="1">
        <v>88534.0</v>
      </c>
      <c r="P79" s="6">
        <v>42140.0</v>
      </c>
      <c r="Q79" s="7">
        <v>10662.0</v>
      </c>
      <c r="R79" s="5" t="s">
        <v>27</v>
      </c>
      <c r="S79" s="1" t="b">
        <f t="array" ref="S79">ISNUMBER(MATCH(Q79,$O$2:$O$1953,0))</f>
        <v>0</v>
      </c>
    </row>
    <row r="80">
      <c r="A80" s="1">
        <v>22.84</v>
      </c>
      <c r="B80" s="1">
        <v>142.0</v>
      </c>
      <c r="C80" s="1" t="s">
        <v>153</v>
      </c>
      <c r="D80" s="1" t="s">
        <v>40</v>
      </c>
      <c r="E80" s="1" t="s">
        <v>22</v>
      </c>
      <c r="F80" s="1" t="s">
        <v>67</v>
      </c>
      <c r="G80" s="1" t="s">
        <v>154</v>
      </c>
      <c r="H80" s="1" t="s">
        <v>37</v>
      </c>
      <c r="I80" s="1" t="str">
        <f t="array" ref="I80">IF(H80="Warsaw","Toronto",IF(H80="Lodz","Ottawa",IF(H80="Krakow","Vancouver",IF(H80="Wroclaw","Montreal",H80))))</f>
        <v>Ottawa</v>
      </c>
      <c r="J80" s="3" t="s">
        <v>43</v>
      </c>
      <c r="K80" s="3">
        <f t="array" ref="K80">VLOOKUP(J80,$U$2:$V$8,2,false)</f>
        <v>2</v>
      </c>
      <c r="L80" s="1">
        <v>91.956</v>
      </c>
      <c r="M80" s="1">
        <v>13.0</v>
      </c>
      <c r="N80" s="1">
        <v>312.59</v>
      </c>
      <c r="O80" s="1">
        <v>91087.0</v>
      </c>
      <c r="P80" s="6">
        <v>42157.0</v>
      </c>
      <c r="Q80" s="7">
        <v>10917.0</v>
      </c>
      <c r="R80" s="5" t="s">
        <v>27</v>
      </c>
      <c r="S80" s="1" t="b">
        <f t="array" ref="S80">ISNUMBER(MATCH(Q80,$O$2:$O$1953,0))</f>
        <v>0</v>
      </c>
    </row>
    <row r="81">
      <c r="A81" s="1">
        <v>10.98</v>
      </c>
      <c r="B81" s="1">
        <v>144.0</v>
      </c>
      <c r="C81" s="1" t="s">
        <v>155</v>
      </c>
      <c r="D81" s="1" t="s">
        <v>40</v>
      </c>
      <c r="E81" s="1" t="s">
        <v>22</v>
      </c>
      <c r="F81" s="1" t="s">
        <v>122</v>
      </c>
      <c r="G81" s="1" t="s">
        <v>152</v>
      </c>
      <c r="H81" s="1" t="s">
        <v>37</v>
      </c>
      <c r="I81" s="1" t="str">
        <f t="array" ref="I81">IF(H81="Warsaw","Toronto",IF(H81="Lodz","Ottawa",IF(H81="Krakow","Vancouver",IF(H81="Wroclaw","Montreal",H81))))</f>
        <v>Ottawa</v>
      </c>
      <c r="J81" s="3" t="s">
        <v>43</v>
      </c>
      <c r="K81" s="3">
        <f t="array" ref="K81">VLOOKUP(J81,$U$2:$V$8,2,false)</f>
        <v>2</v>
      </c>
      <c r="L81" s="1">
        <v>-2.544</v>
      </c>
      <c r="M81" s="1">
        <v>6.0</v>
      </c>
      <c r="N81" s="1">
        <v>64.4</v>
      </c>
      <c r="O81" s="1">
        <v>91087.0</v>
      </c>
      <c r="P81" s="6">
        <v>42157.0</v>
      </c>
      <c r="Q81" s="7">
        <v>11271.0</v>
      </c>
      <c r="R81" s="5" t="s">
        <v>27</v>
      </c>
      <c r="S81" s="1" t="b">
        <f t="array" ref="S81">ISNUMBER(MATCH(Q81,$O$2:$O$1953,0))</f>
        <v>0</v>
      </c>
    </row>
    <row r="82">
      <c r="A82" s="1">
        <v>7.04</v>
      </c>
      <c r="B82" s="1">
        <v>145.0</v>
      </c>
      <c r="C82" s="1" t="s">
        <v>156</v>
      </c>
      <c r="D82" s="1" t="s">
        <v>40</v>
      </c>
      <c r="E82" s="1" t="s">
        <v>22</v>
      </c>
      <c r="F82" s="1" t="s">
        <v>67</v>
      </c>
      <c r="G82" s="1" t="s">
        <v>157</v>
      </c>
      <c r="H82" s="1" t="s">
        <v>37</v>
      </c>
      <c r="I82" s="1" t="str">
        <f t="array" ref="I82">IF(H82="Warsaw","Toronto",IF(H82="Lodz","Ottawa",IF(H82="Krakow","Vancouver",IF(H82="Wroclaw","Montreal",H82))))</f>
        <v>Ottawa</v>
      </c>
      <c r="J82" s="3" t="s">
        <v>52</v>
      </c>
      <c r="K82" s="3">
        <f t="array" ref="K82">VLOOKUP(J82,$U$2:$V$8,2,false)</f>
        <v>4</v>
      </c>
      <c r="L82" s="1">
        <v>2.4852</v>
      </c>
      <c r="M82" s="1">
        <v>2.0</v>
      </c>
      <c r="N82" s="1">
        <v>14.65</v>
      </c>
      <c r="O82" s="1">
        <v>91086.0</v>
      </c>
      <c r="P82" s="6">
        <v>42019.0</v>
      </c>
      <c r="Q82" s="7">
        <v>11396.0</v>
      </c>
      <c r="R82" s="5" t="s">
        <v>27</v>
      </c>
      <c r="S82" s="1" t="b">
        <f t="array" ref="S82">ISNUMBER(MATCH(Q82,$O$2:$O$1953,0))</f>
        <v>0</v>
      </c>
    </row>
    <row r="83">
      <c r="A83" s="1">
        <v>154.13</v>
      </c>
      <c r="B83" s="1">
        <v>145.0</v>
      </c>
      <c r="C83" s="1" t="s">
        <v>156</v>
      </c>
      <c r="D83" s="1" t="s">
        <v>29</v>
      </c>
      <c r="E83" s="1" t="s">
        <v>30</v>
      </c>
      <c r="F83" s="1" t="s">
        <v>108</v>
      </c>
      <c r="G83" s="1" t="s">
        <v>158</v>
      </c>
      <c r="H83" s="1" t="s">
        <v>37</v>
      </c>
      <c r="I83" s="1" t="str">
        <f t="array" ref="I83">IF(H83="Warsaw","Toronto",IF(H83="Lodz","Ottawa",IF(H83="Krakow","Vancouver",IF(H83="Wroclaw","Montreal",H83))))</f>
        <v>Ottawa</v>
      </c>
      <c r="J83" s="3" t="s">
        <v>80</v>
      </c>
      <c r="K83" s="3">
        <f t="array" ref="K83">VLOOKUP(J83,$U$2:$V$8,2,false)</f>
        <v>1</v>
      </c>
      <c r="L83" s="1">
        <v>-634.7341</v>
      </c>
      <c r="M83" s="1">
        <v>3.0</v>
      </c>
      <c r="N83" s="1">
        <v>453.62</v>
      </c>
      <c r="O83" s="1">
        <v>91089.0</v>
      </c>
      <c r="P83" s="6">
        <v>42079.0</v>
      </c>
      <c r="Q83" s="7">
        <v>11425.0</v>
      </c>
      <c r="R83" s="5" t="s">
        <v>27</v>
      </c>
      <c r="S83" s="1" t="b">
        <f t="array" ref="S83">ISNUMBER(MATCH(Q83,$O$2:$O$1953,0))</f>
        <v>0</v>
      </c>
    </row>
    <row r="84">
      <c r="A84" s="1">
        <v>45.98</v>
      </c>
      <c r="B84" s="1">
        <v>146.0</v>
      </c>
      <c r="C84" s="1" t="s">
        <v>159</v>
      </c>
      <c r="D84" s="1" t="s">
        <v>40</v>
      </c>
      <c r="E84" s="1" t="s">
        <v>30</v>
      </c>
      <c r="F84" s="1" t="s">
        <v>35</v>
      </c>
      <c r="G84" s="1" t="s">
        <v>160</v>
      </c>
      <c r="H84" s="1" t="s">
        <v>42</v>
      </c>
      <c r="I84" s="1" t="str">
        <f t="array" ref="I84">IF(H84="Warsaw","Toronto",IF(H84="Lodz","Ottawa",IF(H84="Krakow","Vancouver",IF(H84="Wroclaw","Montreal",H84))))</f>
        <v>Vancouver</v>
      </c>
      <c r="J84" s="3" t="s">
        <v>52</v>
      </c>
      <c r="K84" s="3">
        <f t="array" ref="K84">VLOOKUP(J84,$U$2:$V$8,2,false)</f>
        <v>4</v>
      </c>
      <c r="L84" s="1">
        <v>133.5771</v>
      </c>
      <c r="M84" s="1">
        <v>4.0</v>
      </c>
      <c r="N84" s="1">
        <v>193.59</v>
      </c>
      <c r="O84" s="1">
        <v>91088.0</v>
      </c>
      <c r="P84" s="6">
        <v>42075.0</v>
      </c>
      <c r="Q84" s="7">
        <v>11426.0</v>
      </c>
      <c r="R84" s="5" t="s">
        <v>27</v>
      </c>
      <c r="S84" s="1" t="b">
        <f t="array" ref="S84">ISNUMBER(MATCH(Q84,$O$2:$O$1953,0))</f>
        <v>0</v>
      </c>
    </row>
    <row r="85">
      <c r="A85" s="1">
        <v>180.98</v>
      </c>
      <c r="B85" s="1">
        <v>146.0</v>
      </c>
      <c r="C85" s="1" t="s">
        <v>159</v>
      </c>
      <c r="D85" s="1" t="s">
        <v>21</v>
      </c>
      <c r="E85" s="1" t="s">
        <v>30</v>
      </c>
      <c r="F85" s="1" t="s">
        <v>31</v>
      </c>
      <c r="G85" s="1" t="s">
        <v>161</v>
      </c>
      <c r="H85" s="1" t="s">
        <v>42</v>
      </c>
      <c r="I85" s="1" t="str">
        <f t="array" ref="I85">IF(H85="Warsaw","Toronto",IF(H85="Lodz","Ottawa",IF(H85="Krakow","Vancouver",IF(H85="Wroclaw","Montreal",H85))))</f>
        <v>Vancouver</v>
      </c>
      <c r="J85" s="3" t="s">
        <v>52</v>
      </c>
      <c r="K85" s="3">
        <f t="array" ref="K85">VLOOKUP(J85,$U$2:$V$8,2,false)</f>
        <v>4</v>
      </c>
      <c r="L85" s="1">
        <v>251.4084</v>
      </c>
      <c r="M85" s="1">
        <v>5.0</v>
      </c>
      <c r="N85" s="1">
        <v>929.57</v>
      </c>
      <c r="O85" s="1">
        <v>91090.0</v>
      </c>
      <c r="P85" s="6">
        <v>42117.0</v>
      </c>
      <c r="Q85" s="7">
        <v>11648.0</v>
      </c>
      <c r="R85" s="5" t="s">
        <v>27</v>
      </c>
      <c r="S85" s="1" t="b">
        <f t="array" ref="S85">ISNUMBER(MATCH(Q85,$O$2:$O$1953,0))</f>
        <v>0</v>
      </c>
    </row>
    <row r="86">
      <c r="A86" s="1">
        <v>32.98</v>
      </c>
      <c r="B86" s="1">
        <v>151.0</v>
      </c>
      <c r="C86" s="1" t="s">
        <v>162</v>
      </c>
      <c r="D86" s="1" t="s">
        <v>29</v>
      </c>
      <c r="E86" s="1" t="s">
        <v>55</v>
      </c>
      <c r="F86" s="1" t="s">
        <v>126</v>
      </c>
      <c r="G86" s="1" t="s">
        <v>163</v>
      </c>
      <c r="H86" s="1" t="s">
        <v>98</v>
      </c>
      <c r="I86" s="1" t="str">
        <f t="array" ref="I86">IF(H86="Warsaw","Toronto",IF(H86="Lodz","Ottawa",IF(H86="Krakow","Vancouver",IF(H86="Wroclaw","Montreal",H86))))</f>
        <v>Montreal</v>
      </c>
      <c r="J86" s="3" t="s">
        <v>52</v>
      </c>
      <c r="K86" s="3">
        <f t="array" ref="K86">VLOOKUP(J86,$U$2:$V$8,2,false)</f>
        <v>4</v>
      </c>
      <c r="L86" s="1">
        <v>-20.258</v>
      </c>
      <c r="M86" s="1">
        <v>2.0</v>
      </c>
      <c r="N86" s="1">
        <v>62.46</v>
      </c>
      <c r="O86" s="1">
        <v>89521.0</v>
      </c>
      <c r="P86" s="6">
        <v>42026.0</v>
      </c>
      <c r="Q86" s="7">
        <v>11652.0</v>
      </c>
      <c r="R86" s="5" t="s">
        <v>27</v>
      </c>
      <c r="S86" s="1" t="b">
        <f t="array" ref="S86">ISNUMBER(MATCH(Q86,$O$2:$O$1953,0))</f>
        <v>0</v>
      </c>
    </row>
    <row r="87">
      <c r="A87" s="1">
        <v>5.98</v>
      </c>
      <c r="B87" s="1">
        <v>151.0</v>
      </c>
      <c r="C87" s="1" t="s">
        <v>162</v>
      </c>
      <c r="D87" s="1" t="s">
        <v>29</v>
      </c>
      <c r="E87" s="1" t="s">
        <v>22</v>
      </c>
      <c r="F87" s="1" t="s">
        <v>49</v>
      </c>
      <c r="G87" s="1" t="s">
        <v>164</v>
      </c>
      <c r="H87" s="1" t="s">
        <v>98</v>
      </c>
      <c r="I87" s="1" t="str">
        <f t="array" ref="I87">IF(H87="Warsaw","Toronto",IF(H87="Lodz","Ottawa",IF(H87="Krakow","Vancouver",IF(H87="Wroclaw","Montreal",H87))))</f>
        <v>Montreal</v>
      </c>
      <c r="J87" s="3" t="s">
        <v>80</v>
      </c>
      <c r="K87" s="3">
        <f t="array" ref="K87">VLOOKUP(J87,$U$2:$V$8,2,false)</f>
        <v>1</v>
      </c>
      <c r="L87" s="1">
        <v>13.896</v>
      </c>
      <c r="M87" s="1">
        <v>5.0</v>
      </c>
      <c r="N87" s="1">
        <v>28.11</v>
      </c>
      <c r="O87" s="1">
        <v>89523.0</v>
      </c>
      <c r="P87" s="6">
        <v>42114.0</v>
      </c>
      <c r="Q87" s="7">
        <v>11682.0</v>
      </c>
      <c r="R87" s="5" t="s">
        <v>27</v>
      </c>
      <c r="S87" s="1" t="b">
        <f t="array" ref="S87">ISNUMBER(MATCH(Q87,$O$2:$O$1953,0))</f>
        <v>0</v>
      </c>
    </row>
    <row r="88">
      <c r="A88" s="1">
        <v>2.88</v>
      </c>
      <c r="B88" s="1">
        <v>152.0</v>
      </c>
      <c r="C88" s="1" t="s">
        <v>165</v>
      </c>
      <c r="D88" s="1" t="s">
        <v>83</v>
      </c>
      <c r="E88" s="1" t="s">
        <v>22</v>
      </c>
      <c r="F88" s="1" t="s">
        <v>23</v>
      </c>
      <c r="G88" s="1" t="s">
        <v>166</v>
      </c>
      <c r="H88" s="1" t="s">
        <v>98</v>
      </c>
      <c r="I88" s="1" t="str">
        <f t="array" ref="I88">IF(H88="Warsaw","Toronto",IF(H88="Lodz","Ottawa",IF(H88="Krakow","Vancouver",IF(H88="Wroclaw","Montreal",H88))))</f>
        <v>Montreal</v>
      </c>
      <c r="J88" s="3" t="s">
        <v>52</v>
      </c>
      <c r="K88" s="3">
        <f t="array" ref="K88">VLOOKUP(J88,$U$2:$V$8,2,false)</f>
        <v>4</v>
      </c>
      <c r="L88" s="1">
        <v>-172.718</v>
      </c>
      <c r="M88" s="1">
        <v>2.0</v>
      </c>
      <c r="N88" s="1">
        <v>5.5</v>
      </c>
      <c r="O88" s="1">
        <v>89520.0</v>
      </c>
      <c r="P88" s="6">
        <v>42019.0</v>
      </c>
      <c r="Q88" s="7">
        <v>11748.0</v>
      </c>
      <c r="R88" s="5" t="s">
        <v>27</v>
      </c>
      <c r="S88" s="1" t="b">
        <f t="array" ref="S88">ISNUMBER(MATCH(Q88,$O$2:$O$1953,0))</f>
        <v>0</v>
      </c>
    </row>
    <row r="89">
      <c r="A89" s="1">
        <v>79.52</v>
      </c>
      <c r="B89" s="1">
        <v>152.0</v>
      </c>
      <c r="C89" s="1" t="s">
        <v>165</v>
      </c>
      <c r="D89" s="1" t="s">
        <v>29</v>
      </c>
      <c r="E89" s="1" t="s">
        <v>30</v>
      </c>
      <c r="F89" s="1" t="s">
        <v>35</v>
      </c>
      <c r="G89" s="1" t="s">
        <v>167</v>
      </c>
      <c r="H89" s="1" t="s">
        <v>98</v>
      </c>
      <c r="I89" s="1" t="str">
        <f t="array" ref="I89">IF(H89="Warsaw","Toronto",IF(H89="Lodz","Ottawa",IF(H89="Krakow","Vancouver",IF(H89="Wroclaw","Montreal",H89))))</f>
        <v>Montreal</v>
      </c>
      <c r="J89" s="3" t="s">
        <v>38</v>
      </c>
      <c r="K89" s="3">
        <f t="array" ref="K89">VLOOKUP(J89,$U$2:$V$8,2,false)</f>
        <v>7</v>
      </c>
      <c r="L89" s="1">
        <v>-40.684</v>
      </c>
      <c r="M89" s="1">
        <v>8.0</v>
      </c>
      <c r="N89" s="1">
        <v>667.84</v>
      </c>
      <c r="O89" s="1">
        <v>89522.0</v>
      </c>
      <c r="P89" s="6">
        <v>42113.0</v>
      </c>
      <c r="Q89" s="7">
        <v>11909.0</v>
      </c>
      <c r="R89" s="5" t="s">
        <v>27</v>
      </c>
      <c r="S89" s="1" t="b">
        <f t="array" ref="S89">ISNUMBER(MATCH(Q89,$O$2:$O$1953,0))</f>
        <v>0</v>
      </c>
    </row>
    <row r="90">
      <c r="A90" s="1">
        <v>65.99</v>
      </c>
      <c r="B90" s="1">
        <v>152.0</v>
      </c>
      <c r="C90" s="1" t="s">
        <v>165</v>
      </c>
      <c r="D90" s="1" t="s">
        <v>83</v>
      </c>
      <c r="E90" s="1" t="s">
        <v>55</v>
      </c>
      <c r="F90" s="1" t="s">
        <v>56</v>
      </c>
      <c r="G90" s="1" t="s">
        <v>168</v>
      </c>
      <c r="H90" s="1" t="s">
        <v>98</v>
      </c>
      <c r="I90" s="1" t="str">
        <f t="array" ref="I90">IF(H90="Warsaw","Toronto",IF(H90="Lodz","Ottawa",IF(H90="Krakow","Vancouver",IF(H90="Wroclaw","Montreal",H90))))</f>
        <v>Montreal</v>
      </c>
      <c r="J90" s="3" t="s">
        <v>38</v>
      </c>
      <c r="K90" s="3">
        <f t="array" ref="K90">VLOOKUP(J90,$U$2:$V$8,2,false)</f>
        <v>7</v>
      </c>
      <c r="L90" s="1">
        <v>97.86</v>
      </c>
      <c r="M90" s="1">
        <v>5.0</v>
      </c>
      <c r="N90" s="1">
        <v>292.23</v>
      </c>
      <c r="O90" s="1">
        <v>89524.0</v>
      </c>
      <c r="P90" s="6">
        <v>42092.0</v>
      </c>
      <c r="Q90" s="7">
        <v>11911.0</v>
      </c>
      <c r="R90" s="5" t="s">
        <v>27</v>
      </c>
      <c r="S90" s="1" t="b">
        <f t="array" ref="S90">ISNUMBER(MATCH(Q90,$O$2:$O$1953,0))</f>
        <v>0</v>
      </c>
    </row>
    <row r="91">
      <c r="A91" s="1">
        <v>39.98</v>
      </c>
      <c r="B91" s="1">
        <v>152.0</v>
      </c>
      <c r="C91" s="1" t="s">
        <v>165</v>
      </c>
      <c r="D91" s="1" t="s">
        <v>40</v>
      </c>
      <c r="E91" s="1" t="s">
        <v>55</v>
      </c>
      <c r="F91" s="1" t="s">
        <v>126</v>
      </c>
      <c r="G91" s="1" t="s">
        <v>169</v>
      </c>
      <c r="H91" s="1" t="s">
        <v>98</v>
      </c>
      <c r="I91" s="1" t="str">
        <f t="array" ref="I91">IF(H91="Warsaw","Toronto",IF(H91="Lodz","Ottawa",IF(H91="Krakow","Vancouver",IF(H91="Wroclaw","Montreal",H91))))</f>
        <v>Montreal</v>
      </c>
      <c r="J91" s="3" t="s">
        <v>52</v>
      </c>
      <c r="K91" s="3">
        <f t="array" ref="K91">VLOOKUP(J91,$U$2:$V$8,2,false)</f>
        <v>4</v>
      </c>
      <c r="L91" s="1">
        <v>360.24</v>
      </c>
      <c r="M91" s="1">
        <v>21.0</v>
      </c>
      <c r="N91" s="1">
        <v>772.56</v>
      </c>
      <c r="O91" s="1">
        <v>89525.0</v>
      </c>
      <c r="P91" s="6">
        <v>42173.0</v>
      </c>
      <c r="Q91" s="7">
        <v>12005.0</v>
      </c>
      <c r="R91" s="5" t="s">
        <v>27</v>
      </c>
      <c r="S91" s="1" t="b">
        <f t="array" ref="S91">ISNUMBER(MATCH(Q91,$O$2:$O$1953,0))</f>
        <v>0</v>
      </c>
    </row>
    <row r="92">
      <c r="A92" s="1">
        <v>95.99</v>
      </c>
      <c r="B92" s="1">
        <v>156.0</v>
      </c>
      <c r="C92" s="1" t="s">
        <v>170</v>
      </c>
      <c r="D92" s="1" t="s">
        <v>21</v>
      </c>
      <c r="E92" s="1" t="s">
        <v>55</v>
      </c>
      <c r="F92" s="1" t="s">
        <v>56</v>
      </c>
      <c r="G92" s="1" t="s">
        <v>171</v>
      </c>
      <c r="H92" s="1" t="s">
        <v>25</v>
      </c>
      <c r="I92" s="1" t="str">
        <f t="array" ref="I92">IF(H92="Warsaw","Toronto",IF(H92="Lodz","Ottawa",IF(H92="Krakow","Vancouver",IF(H92="Wroclaw","Montreal",H92))))</f>
        <v>Toronto</v>
      </c>
      <c r="J92" s="3" t="s">
        <v>52</v>
      </c>
      <c r="K92" s="3">
        <f t="array" ref="K92">VLOOKUP(J92,$U$2:$V$8,2,false)</f>
        <v>4</v>
      </c>
      <c r="L92" s="1">
        <v>713.88</v>
      </c>
      <c r="M92" s="1">
        <v>13.0</v>
      </c>
      <c r="N92" s="1">
        <v>1050.08</v>
      </c>
      <c r="O92" s="1">
        <v>87671.0</v>
      </c>
      <c r="P92" s="6">
        <v>42138.0</v>
      </c>
      <c r="Q92" s="7">
        <v>12067.0</v>
      </c>
      <c r="R92" s="5" t="s">
        <v>27</v>
      </c>
      <c r="S92" s="1" t="b">
        <f t="array" ref="S92">ISNUMBER(MATCH(Q92,$O$2:$O$1953,0))</f>
        <v>0</v>
      </c>
    </row>
    <row r="93">
      <c r="A93" s="1">
        <v>10.89</v>
      </c>
      <c r="B93" s="1">
        <v>156.0</v>
      </c>
      <c r="C93" s="1" t="s">
        <v>170</v>
      </c>
      <c r="D93" s="1" t="s">
        <v>21</v>
      </c>
      <c r="E93" s="1" t="s">
        <v>22</v>
      </c>
      <c r="F93" s="1" t="s">
        <v>172</v>
      </c>
      <c r="G93" s="1" t="s">
        <v>173</v>
      </c>
      <c r="H93" s="1" t="s">
        <v>25</v>
      </c>
      <c r="I93" s="1" t="str">
        <f t="array" ref="I93">IF(H93="Warsaw","Toronto",IF(H93="Lodz","Ottawa",IF(H93="Krakow","Vancouver",IF(H93="Wroclaw","Montreal",H93))))</f>
        <v>Toronto</v>
      </c>
      <c r="J93" s="3" t="s">
        <v>38</v>
      </c>
      <c r="K93" s="3">
        <f t="array" ref="K93">VLOOKUP(J93,$U$2:$V$8,2,false)</f>
        <v>7</v>
      </c>
      <c r="L93" s="1">
        <v>-18.64</v>
      </c>
      <c r="M93" s="1">
        <v>3.0</v>
      </c>
      <c r="N93" s="1">
        <v>33.82</v>
      </c>
      <c r="O93" s="1">
        <v>87672.0</v>
      </c>
      <c r="P93" s="6">
        <v>42029.0</v>
      </c>
      <c r="Q93" s="7">
        <v>12096.0</v>
      </c>
      <c r="R93" s="5" t="s">
        <v>27</v>
      </c>
      <c r="S93" s="1" t="b">
        <f t="array" ref="S93">ISNUMBER(MATCH(Q93,$O$2:$O$1953,0))</f>
        <v>0</v>
      </c>
    </row>
    <row r="94">
      <c r="A94" s="1">
        <v>100.98</v>
      </c>
      <c r="B94" s="1">
        <v>164.0</v>
      </c>
      <c r="C94" s="1" t="s">
        <v>174</v>
      </c>
      <c r="D94" s="1" t="s">
        <v>29</v>
      </c>
      <c r="E94" s="1" t="s">
        <v>30</v>
      </c>
      <c r="F94" s="1" t="s">
        <v>132</v>
      </c>
      <c r="G94" s="1" t="s">
        <v>175</v>
      </c>
      <c r="H94" s="1" t="s">
        <v>25</v>
      </c>
      <c r="I94" s="1" t="str">
        <f t="array" ref="I94">IF(H94="Warsaw","Toronto",IF(H94="Lodz","Ottawa",IF(H94="Krakow","Vancouver",IF(H94="Wroclaw","Montreal",H94))))</f>
        <v>Toronto</v>
      </c>
      <c r="J94" s="3" t="s">
        <v>60</v>
      </c>
      <c r="K94" s="3">
        <f t="array" ref="K94">VLOOKUP(J94,$U$2:$V$8,2,false)</f>
        <v>5</v>
      </c>
      <c r="L94" s="1">
        <v>-111.4</v>
      </c>
      <c r="M94" s="1">
        <v>7.0</v>
      </c>
      <c r="N94" s="1">
        <v>715.55</v>
      </c>
      <c r="O94" s="1">
        <v>89961.0</v>
      </c>
      <c r="P94" s="6">
        <v>42006.0</v>
      </c>
      <c r="Q94" s="7">
        <v>12262.0</v>
      </c>
      <c r="R94" s="5" t="s">
        <v>27</v>
      </c>
      <c r="S94" s="1" t="b">
        <f t="array" ref="S94">ISNUMBER(MATCH(Q94,$O$2:$O$1953,0))</f>
        <v>0</v>
      </c>
    </row>
    <row r="95">
      <c r="A95" s="1">
        <v>4.98</v>
      </c>
      <c r="B95" s="1">
        <v>164.0</v>
      </c>
      <c r="C95" s="1" t="s">
        <v>174</v>
      </c>
      <c r="D95" s="1" t="s">
        <v>29</v>
      </c>
      <c r="E95" s="1" t="s">
        <v>22</v>
      </c>
      <c r="F95" s="1" t="s">
        <v>67</v>
      </c>
      <c r="G95" s="1" t="s">
        <v>176</v>
      </c>
      <c r="H95" s="1" t="s">
        <v>25</v>
      </c>
      <c r="I95" s="1" t="str">
        <f t="array" ref="I95">IF(H95="Warsaw","Toronto",IF(H95="Lodz","Ottawa",IF(H95="Krakow","Vancouver",IF(H95="Wroclaw","Montreal",H95))))</f>
        <v>Toronto</v>
      </c>
      <c r="J95" s="3" t="s">
        <v>60</v>
      </c>
      <c r="K95" s="3">
        <f t="array" ref="K95">VLOOKUP(J95,$U$2:$V$8,2,false)</f>
        <v>5</v>
      </c>
      <c r="L95" s="1">
        <v>-77.03</v>
      </c>
      <c r="M95" s="1">
        <v>9.0</v>
      </c>
      <c r="N95" s="1">
        <v>45.63</v>
      </c>
      <c r="O95" s="1">
        <v>89961.0</v>
      </c>
      <c r="P95" s="6">
        <v>42006.0</v>
      </c>
      <c r="Q95" s="7">
        <v>12263.0</v>
      </c>
      <c r="R95" s="5" t="s">
        <v>27</v>
      </c>
      <c r="S95" s="1" t="b">
        <f t="array" ref="S95">ISNUMBER(MATCH(Q95,$O$2:$O$1953,0))</f>
        <v>0</v>
      </c>
    </row>
    <row r="96">
      <c r="A96" s="1">
        <v>399.98</v>
      </c>
      <c r="B96" s="1">
        <v>166.0</v>
      </c>
      <c r="C96" s="1" t="s">
        <v>177</v>
      </c>
      <c r="D96" s="1" t="s">
        <v>83</v>
      </c>
      <c r="E96" s="1" t="s">
        <v>55</v>
      </c>
      <c r="F96" s="1" t="s">
        <v>62</v>
      </c>
      <c r="G96" s="1" t="s">
        <v>178</v>
      </c>
      <c r="H96" s="1" t="s">
        <v>98</v>
      </c>
      <c r="I96" s="1" t="str">
        <f t="array" ref="I96">IF(H96="Warsaw","Toronto",IF(H96="Lodz","Ottawa",IF(H96="Krakow","Vancouver",IF(H96="Wroclaw","Montreal",H96))))</f>
        <v>Montreal</v>
      </c>
      <c r="J96" s="3" t="s">
        <v>38</v>
      </c>
      <c r="K96" s="3">
        <f t="array" ref="K96">VLOOKUP(J96,$U$2:$V$8,2,false)</f>
        <v>7</v>
      </c>
      <c r="L96" s="1">
        <v>28.5141</v>
      </c>
      <c r="M96" s="1">
        <v>5.0</v>
      </c>
      <c r="N96" s="1">
        <v>1839.91</v>
      </c>
      <c r="O96" s="1">
        <v>89426.0</v>
      </c>
      <c r="P96" s="6">
        <v>42015.0</v>
      </c>
      <c r="Q96" s="7">
        <v>12389.0</v>
      </c>
      <c r="R96" s="5" t="s">
        <v>27</v>
      </c>
      <c r="S96" s="1" t="b">
        <f t="array" ref="S96">ISNUMBER(MATCH(Q96,$O$2:$O$1953,0))</f>
        <v>0</v>
      </c>
    </row>
    <row r="97">
      <c r="A97" s="1">
        <v>43.22</v>
      </c>
      <c r="B97" s="1">
        <v>169.0</v>
      </c>
      <c r="C97" s="1" t="s">
        <v>179</v>
      </c>
      <c r="D97" s="1" t="s">
        <v>21</v>
      </c>
      <c r="E97" s="1" t="s">
        <v>55</v>
      </c>
      <c r="F97" s="1" t="s">
        <v>126</v>
      </c>
      <c r="G97" s="1" t="s">
        <v>180</v>
      </c>
      <c r="H97" s="1" t="s">
        <v>98</v>
      </c>
      <c r="I97" s="1" t="str">
        <f t="array" ref="I97">IF(H97="Warsaw","Toronto",IF(H97="Lodz","Ottawa",IF(H97="Krakow","Vancouver",IF(H97="Wroclaw","Montreal",H97))))</f>
        <v>Montreal</v>
      </c>
      <c r="J97" s="3" t="s">
        <v>33</v>
      </c>
      <c r="K97" s="3">
        <f t="array" ref="K97">VLOOKUP(J97,$U$2:$V$8,2,false)</f>
        <v>6</v>
      </c>
      <c r="L97" s="1">
        <v>280.27458</v>
      </c>
      <c r="M97" s="1">
        <v>3.0</v>
      </c>
      <c r="N97" s="1">
        <v>130.62</v>
      </c>
      <c r="O97" s="1">
        <v>87463.0</v>
      </c>
      <c r="P97" s="6">
        <v>42007.0</v>
      </c>
      <c r="Q97" s="7">
        <v>12451.0</v>
      </c>
      <c r="R97" s="5" t="s">
        <v>27</v>
      </c>
      <c r="S97" s="1" t="b">
        <f t="array" ref="S97">ISNUMBER(MATCH(Q97,$O$2:$O$1953,0))</f>
        <v>0</v>
      </c>
    </row>
    <row r="98">
      <c r="A98" s="1">
        <v>574.74</v>
      </c>
      <c r="B98" s="1">
        <v>169.0</v>
      </c>
      <c r="C98" s="1" t="s">
        <v>179</v>
      </c>
      <c r="D98" s="1" t="s">
        <v>21</v>
      </c>
      <c r="E98" s="1" t="s">
        <v>55</v>
      </c>
      <c r="F98" s="1" t="s">
        <v>62</v>
      </c>
      <c r="G98" s="1" t="s">
        <v>181</v>
      </c>
      <c r="H98" s="1" t="s">
        <v>98</v>
      </c>
      <c r="I98" s="1" t="str">
        <f t="array" ref="I98">IF(H98="Warsaw","Toronto",IF(H98="Lodz","Ottawa",IF(H98="Krakow","Vancouver",IF(H98="Wroclaw","Montreal",H98))))</f>
        <v>Montreal</v>
      </c>
      <c r="J98" s="3" t="s">
        <v>33</v>
      </c>
      <c r="K98" s="3">
        <f t="array" ref="K98">VLOOKUP(J98,$U$2:$V$8,2,false)</f>
        <v>6</v>
      </c>
      <c r="L98" s="1">
        <v>-112.4263</v>
      </c>
      <c r="M98" s="1">
        <v>12.0</v>
      </c>
      <c r="N98" s="1">
        <v>6945.16</v>
      </c>
      <c r="O98" s="1">
        <v>87463.0</v>
      </c>
      <c r="P98" s="6">
        <v>42007.0</v>
      </c>
      <c r="Q98" s="7">
        <v>12483.0</v>
      </c>
      <c r="R98" s="5" t="s">
        <v>27</v>
      </c>
      <c r="S98" s="1" t="b">
        <f t="array" ref="S98">ISNUMBER(MATCH(Q98,$O$2:$O$1953,0))</f>
        <v>0</v>
      </c>
    </row>
    <row r="99">
      <c r="A99" s="1">
        <v>10.14</v>
      </c>
      <c r="B99" s="1">
        <v>169.0</v>
      </c>
      <c r="C99" s="1" t="s">
        <v>179</v>
      </c>
      <c r="D99" s="1" t="s">
        <v>21</v>
      </c>
      <c r="E99" s="1" t="s">
        <v>22</v>
      </c>
      <c r="F99" s="1" t="s">
        <v>67</v>
      </c>
      <c r="G99" s="1" t="s">
        <v>182</v>
      </c>
      <c r="H99" s="1" t="s">
        <v>98</v>
      </c>
      <c r="I99" s="1" t="str">
        <f t="array" ref="I99">IF(H99="Warsaw","Toronto",IF(H99="Lodz","Ottawa",IF(H99="Krakow","Vancouver",IF(H99="Wroclaw","Montreal",H99))))</f>
        <v>Montreal</v>
      </c>
      <c r="J99" s="3" t="s">
        <v>33</v>
      </c>
      <c r="K99" s="3">
        <f t="array" ref="K99">VLOOKUP(J99,$U$2:$V$8,2,false)</f>
        <v>6</v>
      </c>
      <c r="L99" s="1">
        <v>24.924</v>
      </c>
      <c r="M99" s="1">
        <v>3.0</v>
      </c>
      <c r="N99" s="1">
        <v>30.94</v>
      </c>
      <c r="O99" s="1">
        <v>87463.0</v>
      </c>
      <c r="P99" s="6">
        <v>42007.0</v>
      </c>
      <c r="Q99" s="7">
        <v>12580.0</v>
      </c>
      <c r="R99" s="5" t="s">
        <v>27</v>
      </c>
      <c r="S99" s="1" t="b">
        <f t="array" ref="S99">ISNUMBER(MATCH(Q99,$O$2:$O$1953,0))</f>
        <v>0</v>
      </c>
    </row>
    <row r="100">
      <c r="A100" s="1">
        <v>1.88</v>
      </c>
      <c r="B100" s="1">
        <v>171.0</v>
      </c>
      <c r="C100" s="1" t="s">
        <v>183</v>
      </c>
      <c r="D100" s="1" t="s">
        <v>21</v>
      </c>
      <c r="E100" s="1" t="s">
        <v>22</v>
      </c>
      <c r="F100" s="1" t="s">
        <v>78</v>
      </c>
      <c r="G100" s="1" t="s">
        <v>184</v>
      </c>
      <c r="H100" s="1" t="s">
        <v>37</v>
      </c>
      <c r="I100" s="1" t="str">
        <f t="array" ref="I100">IF(H100="Warsaw","Toronto",IF(H100="Lodz","Ottawa",IF(H100="Krakow","Vancouver",IF(H100="Wroclaw","Montreal",H100))))</f>
        <v>Ottawa</v>
      </c>
      <c r="J100" s="3" t="s">
        <v>80</v>
      </c>
      <c r="K100" s="3">
        <f t="array" ref="K100">VLOOKUP(J100,$U$2:$V$8,2,false)</f>
        <v>1</v>
      </c>
      <c r="L100" s="1">
        <v>-2.9095</v>
      </c>
      <c r="M100" s="1">
        <v>1.0</v>
      </c>
      <c r="N100" s="1">
        <v>3.42</v>
      </c>
      <c r="O100" s="1">
        <v>87464.0</v>
      </c>
      <c r="P100" s="6">
        <v>42107.0</v>
      </c>
      <c r="Q100" s="7">
        <v>12613.0</v>
      </c>
      <c r="R100" s="5" t="s">
        <v>27</v>
      </c>
      <c r="S100" s="1" t="b">
        <f t="array" ref="S100">ISNUMBER(MATCH(Q100,$O$2:$O$1953,0))</f>
        <v>0</v>
      </c>
    </row>
    <row r="101">
      <c r="A101" s="1">
        <v>49.99</v>
      </c>
      <c r="B101" s="1">
        <v>181.0</v>
      </c>
      <c r="C101" s="1" t="s">
        <v>185</v>
      </c>
      <c r="D101" s="1" t="s">
        <v>40</v>
      </c>
      <c r="E101" s="1" t="s">
        <v>55</v>
      </c>
      <c r="F101" s="1" t="s">
        <v>126</v>
      </c>
      <c r="G101" s="1" t="s">
        <v>186</v>
      </c>
      <c r="H101" s="1" t="s">
        <v>25</v>
      </c>
      <c r="I101" s="1" t="str">
        <f t="array" ref="I101">IF(H101="Warsaw","Toronto",IF(H101="Lodz","Ottawa",IF(H101="Krakow","Vancouver",IF(H101="Wroclaw","Montreal",H101))))</f>
        <v>Toronto</v>
      </c>
      <c r="J101" s="3" t="s">
        <v>33</v>
      </c>
      <c r="K101" s="3">
        <f t="array" ref="K101">VLOOKUP(J101,$U$2:$V$8,2,false)</f>
        <v>6</v>
      </c>
      <c r="L101" s="1">
        <v>-76.89</v>
      </c>
      <c r="M101" s="1">
        <v>18.0</v>
      </c>
      <c r="N101" s="1">
        <v>901.81</v>
      </c>
      <c r="O101" s="1">
        <v>38087.0</v>
      </c>
      <c r="P101" s="6">
        <v>42056.0</v>
      </c>
      <c r="Q101" s="7">
        <v>12704.0</v>
      </c>
      <c r="R101" s="5" t="s">
        <v>27</v>
      </c>
      <c r="S101" s="1" t="b">
        <f t="array" ref="S101">ISNUMBER(MATCH(Q101,$O$2:$O$1953,0))</f>
        <v>0</v>
      </c>
    </row>
    <row r="102">
      <c r="A102" s="1">
        <v>1.68</v>
      </c>
      <c r="B102" s="1">
        <v>181.0</v>
      </c>
      <c r="C102" s="1" t="s">
        <v>185</v>
      </c>
      <c r="D102" s="1" t="s">
        <v>21</v>
      </c>
      <c r="E102" s="1" t="s">
        <v>22</v>
      </c>
      <c r="F102" s="1" t="s">
        <v>23</v>
      </c>
      <c r="G102" s="1" t="s">
        <v>69</v>
      </c>
      <c r="H102" s="1" t="s">
        <v>25</v>
      </c>
      <c r="I102" s="1" t="str">
        <f t="array" ref="I102">IF(H102="Warsaw","Toronto",IF(H102="Lodz","Ottawa",IF(H102="Krakow","Vancouver",IF(H102="Wroclaw","Montreal",H102))))</f>
        <v>Toronto</v>
      </c>
      <c r="J102" s="3" t="s">
        <v>60</v>
      </c>
      <c r="K102" s="3">
        <f t="array" ref="K102">VLOOKUP(J102,$U$2:$V$8,2,false)</f>
        <v>5</v>
      </c>
      <c r="L102" s="1">
        <v>-35.75</v>
      </c>
      <c r="M102" s="1">
        <v>116.0</v>
      </c>
      <c r="N102" s="1">
        <v>186.59</v>
      </c>
      <c r="O102" s="1">
        <v>3585.0</v>
      </c>
      <c r="P102" s="6">
        <v>42146.0</v>
      </c>
      <c r="Q102" s="7">
        <v>12706.0</v>
      </c>
      <c r="R102" s="5" t="s">
        <v>27</v>
      </c>
      <c r="S102" s="1" t="b">
        <f t="array" ref="S102">ISNUMBER(MATCH(Q102,$O$2:$O$1953,0))</f>
        <v>0</v>
      </c>
    </row>
    <row r="103">
      <c r="A103" s="1">
        <v>49.99</v>
      </c>
      <c r="B103" s="1">
        <v>184.0</v>
      </c>
      <c r="C103" s="1" t="s">
        <v>187</v>
      </c>
      <c r="D103" s="1" t="s">
        <v>40</v>
      </c>
      <c r="E103" s="1" t="s">
        <v>55</v>
      </c>
      <c r="F103" s="1" t="s">
        <v>126</v>
      </c>
      <c r="G103" s="1" t="s">
        <v>186</v>
      </c>
      <c r="H103" s="1" t="s">
        <v>37</v>
      </c>
      <c r="I103" s="1" t="str">
        <f t="array" ref="I103">IF(H103="Warsaw","Toronto",IF(H103="Lodz","Ottawa",IF(H103="Krakow","Vancouver",IF(H103="Wroclaw","Montreal",H103))))</f>
        <v>Ottawa</v>
      </c>
      <c r="J103" s="3" t="s">
        <v>33</v>
      </c>
      <c r="K103" s="3">
        <f t="array" ref="K103">VLOOKUP(J103,$U$2:$V$8,2,false)</f>
        <v>6</v>
      </c>
      <c r="L103" s="1">
        <v>-76.89</v>
      </c>
      <c r="M103" s="1">
        <v>5.0</v>
      </c>
      <c r="N103" s="1">
        <v>250.5</v>
      </c>
      <c r="O103" s="1">
        <v>88360.0</v>
      </c>
      <c r="P103" s="6">
        <v>42056.0</v>
      </c>
      <c r="Q103" s="7">
        <v>12710.0</v>
      </c>
      <c r="R103" s="5" t="s">
        <v>27</v>
      </c>
      <c r="S103" s="1" t="b">
        <f t="array" ref="S103">ISNUMBER(MATCH(Q103,$O$2:$O$1953,0))</f>
        <v>0</v>
      </c>
    </row>
    <row r="104">
      <c r="A104" s="1">
        <v>10.06</v>
      </c>
      <c r="B104" s="1">
        <v>188.0</v>
      </c>
      <c r="C104" s="1" t="s">
        <v>188</v>
      </c>
      <c r="D104" s="1" t="s">
        <v>21</v>
      </c>
      <c r="E104" s="1" t="s">
        <v>22</v>
      </c>
      <c r="F104" s="1" t="s">
        <v>67</v>
      </c>
      <c r="G104" s="1" t="s">
        <v>189</v>
      </c>
      <c r="H104" s="1" t="s">
        <v>42</v>
      </c>
      <c r="I104" s="1" t="str">
        <f t="array" ref="I104">IF(H104="Warsaw","Toronto",IF(H104="Lodz","Ottawa",IF(H104="Krakow","Vancouver",IF(H104="Wroclaw","Montreal",H104))))</f>
        <v>Vancouver</v>
      </c>
      <c r="J104" s="3" t="s">
        <v>60</v>
      </c>
      <c r="K104" s="3">
        <f t="array" ref="K104">VLOOKUP(J104,$U$2:$V$8,2,false)</f>
        <v>5</v>
      </c>
      <c r="L104" s="1">
        <v>152.6556</v>
      </c>
      <c r="M104" s="1">
        <v>23.0</v>
      </c>
      <c r="N104" s="1">
        <v>221.24</v>
      </c>
      <c r="O104" s="1">
        <v>88361.0</v>
      </c>
      <c r="P104" s="6">
        <v>42146.0</v>
      </c>
      <c r="Q104" s="7">
        <v>12806.0</v>
      </c>
      <c r="R104" s="5" t="s">
        <v>27</v>
      </c>
      <c r="S104" s="1" t="b">
        <f t="array" ref="S104">ISNUMBER(MATCH(Q104,$O$2:$O$1953,0))</f>
        <v>0</v>
      </c>
    </row>
    <row r="105">
      <c r="A105" s="1">
        <v>1.68</v>
      </c>
      <c r="B105" s="1">
        <v>188.0</v>
      </c>
      <c r="C105" s="1" t="s">
        <v>188</v>
      </c>
      <c r="D105" s="1" t="s">
        <v>21</v>
      </c>
      <c r="E105" s="1" t="s">
        <v>22</v>
      </c>
      <c r="F105" s="1" t="s">
        <v>23</v>
      </c>
      <c r="G105" s="1" t="s">
        <v>69</v>
      </c>
      <c r="H105" s="1" t="s">
        <v>42</v>
      </c>
      <c r="I105" s="1" t="str">
        <f t="array" ref="I105">IF(H105="Warsaw","Toronto",IF(H105="Lodz","Ottawa",IF(H105="Krakow","Vancouver",IF(H105="Wroclaw","Montreal",H105))))</f>
        <v>Vancouver</v>
      </c>
      <c r="J105" s="3" t="s">
        <v>60</v>
      </c>
      <c r="K105" s="3">
        <f t="array" ref="K105">VLOOKUP(J105,$U$2:$V$8,2,false)</f>
        <v>5</v>
      </c>
      <c r="L105" s="1">
        <v>7.15</v>
      </c>
      <c r="M105" s="1">
        <v>29.0</v>
      </c>
      <c r="N105" s="1">
        <v>46.65</v>
      </c>
      <c r="O105" s="1">
        <v>88361.0</v>
      </c>
      <c r="P105" s="6">
        <v>42146.0</v>
      </c>
      <c r="Q105" s="7">
        <v>12900.0</v>
      </c>
      <c r="R105" s="5" t="s">
        <v>27</v>
      </c>
      <c r="S105" s="1" t="b">
        <f t="array" ref="S105">ISNUMBER(MATCH(Q105,$O$2:$O$1953,0))</f>
        <v>0</v>
      </c>
    </row>
    <row r="106">
      <c r="A106" s="1">
        <v>58.1</v>
      </c>
      <c r="B106" s="1">
        <v>190.0</v>
      </c>
      <c r="C106" s="1" t="s">
        <v>190</v>
      </c>
      <c r="D106" s="1" t="s">
        <v>21</v>
      </c>
      <c r="E106" s="1" t="s">
        <v>22</v>
      </c>
      <c r="F106" s="1" t="s">
        <v>78</v>
      </c>
      <c r="G106" s="1" t="s">
        <v>191</v>
      </c>
      <c r="H106" s="1" t="s">
        <v>42</v>
      </c>
      <c r="I106" s="1" t="str">
        <f t="array" ref="I106">IF(H106="Warsaw","Toronto",IF(H106="Lodz","Ottawa",IF(H106="Krakow","Vancouver",IF(H106="Wroclaw","Montreal",H106))))</f>
        <v>Vancouver</v>
      </c>
      <c r="J106" s="3" t="s">
        <v>52</v>
      </c>
      <c r="K106" s="3">
        <f t="array" ref="K106">VLOOKUP(J106,$U$2:$V$8,2,false)</f>
        <v>4</v>
      </c>
      <c r="L106" s="1">
        <v>113.6499</v>
      </c>
      <c r="M106" s="1">
        <v>3.0</v>
      </c>
      <c r="N106" s="1">
        <v>164.71</v>
      </c>
      <c r="O106" s="1">
        <v>89092.0</v>
      </c>
      <c r="P106" s="6">
        <v>42047.0</v>
      </c>
      <c r="Q106" s="7">
        <v>12903.0</v>
      </c>
      <c r="R106" s="5" t="s">
        <v>27</v>
      </c>
      <c r="S106" s="1" t="b">
        <f t="array" ref="S106">ISNUMBER(MATCH(Q106,$O$2:$O$1953,0))</f>
        <v>0</v>
      </c>
    </row>
    <row r="107">
      <c r="A107" s="1">
        <v>80.48</v>
      </c>
      <c r="B107" s="1">
        <v>191.0</v>
      </c>
      <c r="C107" s="1" t="s">
        <v>192</v>
      </c>
      <c r="D107" s="1" t="s">
        <v>21</v>
      </c>
      <c r="E107" s="1" t="s">
        <v>22</v>
      </c>
      <c r="F107" s="1" t="s">
        <v>172</v>
      </c>
      <c r="G107" s="1" t="s">
        <v>193</v>
      </c>
      <c r="H107" s="1" t="s">
        <v>42</v>
      </c>
      <c r="I107" s="1" t="str">
        <f t="array" ref="I107">IF(H107="Warsaw","Toronto",IF(H107="Lodz","Ottawa",IF(H107="Krakow","Vancouver",IF(H107="Wroclaw","Montreal",H107))))</f>
        <v>Vancouver</v>
      </c>
      <c r="J107" s="3" t="s">
        <v>52</v>
      </c>
      <c r="K107" s="3">
        <f t="array" ref="K107">VLOOKUP(J107,$U$2:$V$8,2,false)</f>
        <v>4</v>
      </c>
      <c r="L107" s="1">
        <v>-35.4744</v>
      </c>
      <c r="M107" s="1">
        <v>1.0</v>
      </c>
      <c r="N107" s="1">
        <v>79.68</v>
      </c>
      <c r="O107" s="1">
        <v>89092.0</v>
      </c>
      <c r="P107" s="6">
        <v>42047.0</v>
      </c>
      <c r="Q107" s="7">
        <v>13091.0</v>
      </c>
      <c r="R107" s="5" t="s">
        <v>27</v>
      </c>
      <c r="S107" s="1" t="b">
        <f t="array" ref="S107">ISNUMBER(MATCH(Q107,$O$2:$O$1953,0))</f>
        <v>0</v>
      </c>
    </row>
    <row r="108">
      <c r="A108" s="1">
        <v>3.8</v>
      </c>
      <c r="B108" s="1">
        <v>191.0</v>
      </c>
      <c r="C108" s="1" t="s">
        <v>192</v>
      </c>
      <c r="D108" s="1" t="s">
        <v>21</v>
      </c>
      <c r="E108" s="1" t="s">
        <v>22</v>
      </c>
      <c r="F108" s="1" t="s">
        <v>78</v>
      </c>
      <c r="G108" s="1" t="s">
        <v>90</v>
      </c>
      <c r="H108" s="1" t="s">
        <v>42</v>
      </c>
      <c r="I108" s="1" t="str">
        <f t="array" ref="I108">IF(H108="Warsaw","Toronto",IF(H108="Lodz","Ottawa",IF(H108="Krakow","Vancouver",IF(H108="Wroclaw","Montreal",H108))))</f>
        <v>Vancouver</v>
      </c>
      <c r="J108" s="3" t="s">
        <v>52</v>
      </c>
      <c r="K108" s="3">
        <f t="array" ref="K108">VLOOKUP(J108,$U$2:$V$8,2,false)</f>
        <v>4</v>
      </c>
      <c r="L108" s="1">
        <v>14.467</v>
      </c>
      <c r="M108" s="1">
        <v>14.0</v>
      </c>
      <c r="N108" s="1">
        <v>53.26</v>
      </c>
      <c r="O108" s="1">
        <v>89093.0</v>
      </c>
      <c r="P108" s="6">
        <v>42103.0</v>
      </c>
      <c r="Q108" s="7">
        <v>13158.0</v>
      </c>
      <c r="R108" s="5" t="s">
        <v>27</v>
      </c>
      <c r="S108" s="1" t="b">
        <f t="array" ref="S108">ISNUMBER(MATCH(Q108,$O$2:$O$1953,0))</f>
        <v>0</v>
      </c>
    </row>
    <row r="109">
      <c r="A109" s="1">
        <v>30.73</v>
      </c>
      <c r="B109" s="1">
        <v>191.0</v>
      </c>
      <c r="C109" s="1" t="s">
        <v>192</v>
      </c>
      <c r="D109" s="1" t="s">
        <v>21</v>
      </c>
      <c r="E109" s="1" t="s">
        <v>55</v>
      </c>
      <c r="F109" s="1" t="s">
        <v>126</v>
      </c>
      <c r="G109" s="1" t="s">
        <v>194</v>
      </c>
      <c r="H109" s="1" t="s">
        <v>42</v>
      </c>
      <c r="I109" s="1" t="str">
        <f t="array" ref="I109">IF(H109="Warsaw","Toronto",IF(H109="Lodz","Ottawa",IF(H109="Krakow","Vancouver",IF(H109="Wroclaw","Montreal",H109))))</f>
        <v>Vancouver</v>
      </c>
      <c r="J109" s="3" t="s">
        <v>52</v>
      </c>
      <c r="K109" s="3">
        <f t="array" ref="K109">VLOOKUP(J109,$U$2:$V$8,2,false)</f>
        <v>4</v>
      </c>
      <c r="L109" s="1">
        <v>-99.9864</v>
      </c>
      <c r="M109" s="1">
        <v>7.0</v>
      </c>
      <c r="N109" s="1">
        <v>203.49</v>
      </c>
      <c r="O109" s="1">
        <v>89093.0</v>
      </c>
      <c r="P109" s="6">
        <v>42103.0</v>
      </c>
      <c r="Q109" s="7">
        <v>13218.0</v>
      </c>
      <c r="R109" s="5" t="s">
        <v>27</v>
      </c>
      <c r="S109" s="1" t="b">
        <f t="array" ref="S109">ISNUMBER(MATCH(Q109,$O$2:$O$1953,0))</f>
        <v>0</v>
      </c>
    </row>
    <row r="110">
      <c r="A110" s="1">
        <v>125.99</v>
      </c>
      <c r="B110" s="1">
        <v>191.0</v>
      </c>
      <c r="C110" s="1" t="s">
        <v>192</v>
      </c>
      <c r="D110" s="1" t="s">
        <v>21</v>
      </c>
      <c r="E110" s="1" t="s">
        <v>55</v>
      </c>
      <c r="F110" s="1" t="s">
        <v>56</v>
      </c>
      <c r="G110" s="1" t="s">
        <v>195</v>
      </c>
      <c r="H110" s="1" t="s">
        <v>42</v>
      </c>
      <c r="I110" s="1" t="str">
        <f t="array" ref="I110">IF(H110="Warsaw","Toronto",IF(H110="Lodz","Ottawa",IF(H110="Krakow","Vancouver",IF(H110="Wroclaw","Montreal",H110))))</f>
        <v>Vancouver</v>
      </c>
      <c r="J110" s="3" t="s">
        <v>52</v>
      </c>
      <c r="K110" s="3">
        <f t="array" ref="K110">VLOOKUP(J110,$U$2:$V$8,2,false)</f>
        <v>4</v>
      </c>
      <c r="L110" s="1">
        <v>1348.59672</v>
      </c>
      <c r="M110" s="1">
        <v>22.0</v>
      </c>
      <c r="N110" s="1">
        <v>2356.01</v>
      </c>
      <c r="O110" s="1">
        <v>89093.0</v>
      </c>
      <c r="P110" s="6">
        <v>42103.0</v>
      </c>
      <c r="Q110" s="7">
        <v>13284.0</v>
      </c>
      <c r="R110" s="5" t="s">
        <v>27</v>
      </c>
      <c r="S110" s="1" t="b">
        <f t="array" ref="S110">ISNUMBER(MATCH(Q110,$O$2:$O$1953,0))</f>
        <v>0</v>
      </c>
    </row>
    <row r="111">
      <c r="A111" s="1">
        <v>213.45</v>
      </c>
      <c r="B111" s="1">
        <v>193.0</v>
      </c>
      <c r="C111" s="1" t="s">
        <v>196</v>
      </c>
      <c r="D111" s="1" t="s">
        <v>21</v>
      </c>
      <c r="E111" s="1" t="s">
        <v>55</v>
      </c>
      <c r="F111" s="1" t="s">
        <v>62</v>
      </c>
      <c r="G111" s="1" t="s">
        <v>197</v>
      </c>
      <c r="H111" s="1" t="s">
        <v>25</v>
      </c>
      <c r="I111" s="1" t="str">
        <f t="array" ref="I111">IF(H111="Warsaw","Toronto",IF(H111="Lodz","Ottawa",IF(H111="Krakow","Vancouver",IF(H111="Wroclaw","Montreal",H111))))</f>
        <v>Toronto</v>
      </c>
      <c r="J111" s="3" t="s">
        <v>33</v>
      </c>
      <c r="K111" s="3">
        <f t="array" ref="K111">VLOOKUP(J111,$U$2:$V$8,2,false)</f>
        <v>6</v>
      </c>
      <c r="L111" s="1">
        <v>-560.81418</v>
      </c>
      <c r="M111" s="1">
        <v>1.0</v>
      </c>
      <c r="N111" s="1">
        <v>224.12</v>
      </c>
      <c r="O111" s="1">
        <v>90430.0</v>
      </c>
      <c r="P111" s="6">
        <v>42007.0</v>
      </c>
      <c r="Q111" s="7">
        <v>13410.0</v>
      </c>
      <c r="R111" s="5" t="s">
        <v>27</v>
      </c>
      <c r="S111" s="1" t="b">
        <f t="array" ref="S111">ISNUMBER(MATCH(Q111,$O$2:$O$1953,0))</f>
        <v>0</v>
      </c>
    </row>
    <row r="112">
      <c r="A112" s="1">
        <v>6.54</v>
      </c>
      <c r="B112" s="1">
        <v>193.0</v>
      </c>
      <c r="C112" s="1" t="s">
        <v>196</v>
      </c>
      <c r="D112" s="1" t="s">
        <v>21</v>
      </c>
      <c r="E112" s="1" t="s">
        <v>22</v>
      </c>
      <c r="F112" s="1" t="s">
        <v>78</v>
      </c>
      <c r="G112" s="1" t="s">
        <v>198</v>
      </c>
      <c r="H112" s="1" t="s">
        <v>25</v>
      </c>
      <c r="I112" s="1" t="str">
        <f t="array" ref="I112">IF(H112="Warsaw","Toronto",IF(H112="Lodz","Ottawa",IF(H112="Krakow","Vancouver",IF(H112="Wroclaw","Montreal",H112))))</f>
        <v>Toronto</v>
      </c>
      <c r="J112" s="3" t="s">
        <v>80</v>
      </c>
      <c r="K112" s="3">
        <f t="array" ref="K112">VLOOKUP(J112,$U$2:$V$8,2,false)</f>
        <v>1</v>
      </c>
      <c r="L112" s="1">
        <v>-66.0445</v>
      </c>
      <c r="M112" s="1">
        <v>21.0</v>
      </c>
      <c r="N112" s="1">
        <v>140.3</v>
      </c>
      <c r="O112" s="1">
        <v>90432.0</v>
      </c>
      <c r="P112" s="6">
        <v>42093.0</v>
      </c>
      <c r="Q112" s="7">
        <v>13444.0</v>
      </c>
      <c r="R112" s="5" t="s">
        <v>27</v>
      </c>
      <c r="S112" s="1" t="b">
        <f t="array" ref="S112">ISNUMBER(MATCH(Q112,$O$2:$O$1953,0))</f>
        <v>0</v>
      </c>
    </row>
    <row r="113">
      <c r="A113" s="1">
        <v>6.48</v>
      </c>
      <c r="B113" s="1">
        <v>194.0</v>
      </c>
      <c r="C113" s="1" t="s">
        <v>199</v>
      </c>
      <c r="D113" s="1" t="s">
        <v>21</v>
      </c>
      <c r="E113" s="1" t="s">
        <v>22</v>
      </c>
      <c r="F113" s="1" t="s">
        <v>67</v>
      </c>
      <c r="G113" s="1" t="s">
        <v>200</v>
      </c>
      <c r="H113" s="1" t="s">
        <v>25</v>
      </c>
      <c r="I113" s="1" t="str">
        <f t="array" ref="I113">IF(H113="Warsaw","Toronto",IF(H113="Lodz","Ottawa",IF(H113="Krakow","Vancouver",IF(H113="Wroclaw","Montreal",H113))))</f>
        <v>Toronto</v>
      </c>
      <c r="J113" s="3" t="s">
        <v>33</v>
      </c>
      <c r="K113" s="3">
        <f t="array" ref="K113">VLOOKUP(J113,$U$2:$V$8,2,false)</f>
        <v>6</v>
      </c>
      <c r="L113" s="1">
        <v>-105.6852</v>
      </c>
      <c r="M113" s="1">
        <v>4.0</v>
      </c>
      <c r="N113" s="1">
        <v>28.2</v>
      </c>
      <c r="O113" s="1">
        <v>90431.0</v>
      </c>
      <c r="P113" s="6">
        <v>42014.0</v>
      </c>
      <c r="Q113" s="7">
        <v>13638.0</v>
      </c>
      <c r="R113" s="5" t="s">
        <v>27</v>
      </c>
      <c r="S113" s="1" t="b">
        <f t="array" ref="S113">ISNUMBER(MATCH(Q113,$O$2:$O$1953,0))</f>
        <v>0</v>
      </c>
    </row>
    <row r="114">
      <c r="A114" s="1">
        <v>3.29</v>
      </c>
      <c r="B114" s="1">
        <v>194.0</v>
      </c>
      <c r="C114" s="1" t="s">
        <v>199</v>
      </c>
      <c r="D114" s="1" t="s">
        <v>21</v>
      </c>
      <c r="E114" s="1" t="s">
        <v>22</v>
      </c>
      <c r="F114" s="1" t="s">
        <v>46</v>
      </c>
      <c r="G114" s="1" t="s">
        <v>201</v>
      </c>
      <c r="H114" s="1" t="s">
        <v>25</v>
      </c>
      <c r="I114" s="1" t="str">
        <f t="array" ref="I114">IF(H114="Warsaw","Toronto",IF(H114="Lodz","Ottawa",IF(H114="Krakow","Vancouver",IF(H114="Wroclaw","Montreal",H114))))</f>
        <v>Toronto</v>
      </c>
      <c r="J114" s="3" t="s">
        <v>80</v>
      </c>
      <c r="K114" s="3">
        <f t="array" ref="K114">VLOOKUP(J114,$U$2:$V$8,2,false)</f>
        <v>1</v>
      </c>
      <c r="L114" s="1">
        <v>15.66</v>
      </c>
      <c r="M114" s="1">
        <v>23.0</v>
      </c>
      <c r="N114" s="1">
        <v>71.55</v>
      </c>
      <c r="O114" s="1">
        <v>90432.0</v>
      </c>
      <c r="P114" s="6">
        <v>42093.0</v>
      </c>
      <c r="Q114" s="7">
        <v>13729.0</v>
      </c>
      <c r="R114" s="5" t="s">
        <v>27</v>
      </c>
      <c r="S114" s="1" t="b">
        <f t="array" ref="S114">ISNUMBER(MATCH(Q114,$O$2:$O$1953,0))</f>
        <v>0</v>
      </c>
    </row>
    <row r="115">
      <c r="A115" s="1">
        <v>161.55</v>
      </c>
      <c r="B115" s="1">
        <v>197.0</v>
      </c>
      <c r="C115" s="1" t="s">
        <v>202</v>
      </c>
      <c r="D115" s="1" t="s">
        <v>40</v>
      </c>
      <c r="E115" s="1" t="s">
        <v>22</v>
      </c>
      <c r="F115" s="1" t="s">
        <v>100</v>
      </c>
      <c r="G115" s="1" t="s">
        <v>114</v>
      </c>
      <c r="H115" s="1" t="s">
        <v>42</v>
      </c>
      <c r="I115" s="1" t="str">
        <f t="array" ref="I115">IF(H115="Warsaw","Toronto",IF(H115="Lodz","Ottawa",IF(H115="Krakow","Vancouver",IF(H115="Wroclaw","Montreal",H115))))</f>
        <v>Vancouver</v>
      </c>
      <c r="J115" s="3" t="s">
        <v>52</v>
      </c>
      <c r="K115" s="3">
        <f t="array" ref="K115">VLOOKUP(J115,$U$2:$V$8,2,false)</f>
        <v>4</v>
      </c>
      <c r="L115" s="1">
        <v>1167.158</v>
      </c>
      <c r="M115" s="1">
        <v>19.0</v>
      </c>
      <c r="N115" s="1">
        <v>3108.98</v>
      </c>
      <c r="O115" s="1">
        <v>88921.0</v>
      </c>
      <c r="P115" s="6">
        <v>42096.0</v>
      </c>
      <c r="Q115" s="7">
        <v>13765.0</v>
      </c>
      <c r="R115" s="5" t="s">
        <v>27</v>
      </c>
      <c r="S115" s="1" t="b">
        <f t="array" ref="S115">ISNUMBER(MATCH(Q115,$O$2:$O$1953,0))</f>
        <v>0</v>
      </c>
    </row>
    <row r="116">
      <c r="A116" s="1">
        <v>161.55</v>
      </c>
      <c r="B116" s="1">
        <v>198.0</v>
      </c>
      <c r="C116" s="1" t="s">
        <v>203</v>
      </c>
      <c r="D116" s="1" t="s">
        <v>40</v>
      </c>
      <c r="E116" s="1" t="s">
        <v>22</v>
      </c>
      <c r="F116" s="1" t="s">
        <v>100</v>
      </c>
      <c r="G116" s="1" t="s">
        <v>114</v>
      </c>
      <c r="H116" s="1" t="s">
        <v>42</v>
      </c>
      <c r="I116" s="1" t="str">
        <f t="array" ref="I116">IF(H116="Warsaw","Toronto",IF(H116="Lodz","Ottawa",IF(H116="Krakow","Vancouver",IF(H116="Wroclaw","Montreal",H116))))</f>
        <v>Vancouver</v>
      </c>
      <c r="J116" s="3" t="s">
        <v>52</v>
      </c>
      <c r="K116" s="3">
        <f t="array" ref="K116">VLOOKUP(J116,$U$2:$V$8,2,false)</f>
        <v>4</v>
      </c>
      <c r="L116" s="1">
        <v>1014.92</v>
      </c>
      <c r="M116" s="1">
        <v>77.0</v>
      </c>
      <c r="N116" s="1">
        <v>12599.55</v>
      </c>
      <c r="O116" s="1">
        <v>51072.0</v>
      </c>
      <c r="P116" s="6">
        <v>42096.0</v>
      </c>
      <c r="Q116" s="7">
        <v>13959.0</v>
      </c>
      <c r="R116" s="5" t="s">
        <v>27</v>
      </c>
      <c r="S116" s="1" t="b">
        <f t="array" ref="S116">ISNUMBER(MATCH(Q116,$O$2:$O$1953,0))</f>
        <v>1</v>
      </c>
    </row>
    <row r="117">
      <c r="A117" s="1">
        <v>12.28</v>
      </c>
      <c r="B117" s="1">
        <v>202.0</v>
      </c>
      <c r="C117" s="1" t="s">
        <v>204</v>
      </c>
      <c r="D117" s="1" t="s">
        <v>21</v>
      </c>
      <c r="E117" s="1" t="s">
        <v>22</v>
      </c>
      <c r="F117" s="1" t="s">
        <v>67</v>
      </c>
      <c r="G117" s="1" t="s">
        <v>205</v>
      </c>
      <c r="H117" s="1" t="s">
        <v>42</v>
      </c>
      <c r="I117" s="1" t="str">
        <f t="array" ref="I117">IF(H117="Warsaw","Toronto",IF(H117="Lodz","Ottawa",IF(H117="Krakow","Vancouver",IF(H117="Wroclaw","Montreal",H117))))</f>
        <v>Vancouver</v>
      </c>
      <c r="J117" s="3" t="s">
        <v>80</v>
      </c>
      <c r="K117" s="3">
        <f t="array" ref="K117">VLOOKUP(J117,$U$2:$V$8,2,false)</f>
        <v>1</v>
      </c>
      <c r="L117" s="1">
        <v>1.73</v>
      </c>
      <c r="M117" s="1">
        <v>3.0</v>
      </c>
      <c r="N117" s="1">
        <v>34.65</v>
      </c>
      <c r="O117" s="1">
        <v>88971.0</v>
      </c>
      <c r="P117" s="6">
        <v>42121.0</v>
      </c>
      <c r="Q117" s="7">
        <v>13984.0</v>
      </c>
      <c r="R117" s="5" t="s">
        <v>27</v>
      </c>
      <c r="S117" s="1" t="b">
        <f t="array" ref="S117">ISNUMBER(MATCH(Q117,$O$2:$O$1953,0))</f>
        <v>0</v>
      </c>
    </row>
    <row r="118">
      <c r="A118" s="1">
        <v>7.37</v>
      </c>
      <c r="B118" s="1">
        <v>202.0</v>
      </c>
      <c r="C118" s="1" t="s">
        <v>204</v>
      </c>
      <c r="D118" s="1" t="s">
        <v>21</v>
      </c>
      <c r="E118" s="1" t="s">
        <v>55</v>
      </c>
      <c r="F118" s="1" t="s">
        <v>126</v>
      </c>
      <c r="G118" s="1" t="s">
        <v>206</v>
      </c>
      <c r="H118" s="1" t="s">
        <v>42</v>
      </c>
      <c r="I118" s="1" t="str">
        <f t="array" ref="I118">IF(H118="Warsaw","Toronto",IF(H118="Lodz","Ottawa",IF(H118="Krakow","Vancouver",IF(H118="Wroclaw","Montreal",H118))))</f>
        <v>Vancouver</v>
      </c>
      <c r="J118" s="3" t="s">
        <v>60</v>
      </c>
      <c r="K118" s="3">
        <f t="array" ref="K118">VLOOKUP(J118,$U$2:$V$8,2,false)</f>
        <v>5</v>
      </c>
      <c r="L118" s="1">
        <v>-133.7</v>
      </c>
      <c r="M118" s="1">
        <v>11.0</v>
      </c>
      <c r="N118" s="1">
        <v>85.79</v>
      </c>
      <c r="O118" s="1">
        <v>88972.0</v>
      </c>
      <c r="P118" s="6">
        <v>42020.0</v>
      </c>
      <c r="Q118" s="7">
        <v>13986.0</v>
      </c>
      <c r="R118" s="5" t="s">
        <v>27</v>
      </c>
      <c r="S118" s="1" t="b">
        <f t="array" ref="S118">ISNUMBER(MATCH(Q118,$O$2:$O$1953,0))</f>
        <v>0</v>
      </c>
    </row>
    <row r="119">
      <c r="A119" s="1">
        <v>1.86</v>
      </c>
      <c r="B119" s="1">
        <v>210.0</v>
      </c>
      <c r="C119" s="1" t="s">
        <v>207</v>
      </c>
      <c r="D119" s="1" t="s">
        <v>29</v>
      </c>
      <c r="E119" s="1" t="s">
        <v>22</v>
      </c>
      <c r="F119" s="1" t="s">
        <v>46</v>
      </c>
      <c r="G119" s="1" t="s">
        <v>208</v>
      </c>
      <c r="H119" s="1" t="s">
        <v>37</v>
      </c>
      <c r="I119" s="1" t="str">
        <f t="array" ref="I119">IF(H119="Warsaw","Toronto",IF(H119="Lodz","Ottawa",IF(H119="Krakow","Vancouver",IF(H119="Wroclaw","Montreal",H119))))</f>
        <v>Ottawa</v>
      </c>
      <c r="J119" s="3" t="s">
        <v>33</v>
      </c>
      <c r="K119" s="3">
        <f t="array" ref="K119">VLOOKUP(J119,$U$2:$V$8,2,false)</f>
        <v>6</v>
      </c>
      <c r="L119" s="1">
        <v>-66.62</v>
      </c>
      <c r="M119" s="1">
        <v>9.0</v>
      </c>
      <c r="N119" s="1">
        <v>17.61</v>
      </c>
      <c r="O119" s="1">
        <v>85965.0</v>
      </c>
      <c r="P119" s="6">
        <v>42021.0</v>
      </c>
      <c r="Q119" s="7">
        <v>14176.0</v>
      </c>
      <c r="R119" s="5" t="s">
        <v>27</v>
      </c>
      <c r="S119" s="1" t="b">
        <f t="array" ref="S119">ISNUMBER(MATCH(Q119,$O$2:$O$1953,0))</f>
        <v>0</v>
      </c>
    </row>
    <row r="120">
      <c r="A120" s="1">
        <v>5.4</v>
      </c>
      <c r="B120" s="1">
        <v>210.0</v>
      </c>
      <c r="C120" s="1" t="s">
        <v>207</v>
      </c>
      <c r="D120" s="1" t="s">
        <v>29</v>
      </c>
      <c r="E120" s="1" t="s">
        <v>22</v>
      </c>
      <c r="F120" s="1" t="s">
        <v>78</v>
      </c>
      <c r="G120" s="1" t="s">
        <v>209</v>
      </c>
      <c r="H120" s="1" t="s">
        <v>37</v>
      </c>
      <c r="I120" s="1" t="str">
        <f t="array" ref="I120">IF(H120="Warsaw","Toronto",IF(H120="Lodz","Ottawa",IF(H120="Krakow","Vancouver",IF(H120="Wroclaw","Montreal",H120))))</f>
        <v>Ottawa</v>
      </c>
      <c r="J120" s="3" t="s">
        <v>43</v>
      </c>
      <c r="K120" s="3">
        <f t="array" ref="K120">VLOOKUP(J120,$U$2:$V$8,2,false)</f>
        <v>2</v>
      </c>
      <c r="L120" s="1">
        <v>-21.48775</v>
      </c>
      <c r="M120" s="1">
        <v>4.0</v>
      </c>
      <c r="N120" s="1">
        <v>27.3</v>
      </c>
      <c r="O120" s="1">
        <v>85966.0</v>
      </c>
      <c r="P120" s="6">
        <v>42157.0</v>
      </c>
      <c r="Q120" s="7">
        <v>14242.0</v>
      </c>
      <c r="R120" s="5" t="s">
        <v>27</v>
      </c>
      <c r="S120" s="1" t="b">
        <f t="array" ref="S120">ISNUMBER(MATCH(Q120,$O$2:$O$1953,0))</f>
        <v>0</v>
      </c>
    </row>
    <row r="121">
      <c r="A121" s="1">
        <v>20.28</v>
      </c>
      <c r="B121" s="1">
        <v>210.0</v>
      </c>
      <c r="C121" s="1" t="s">
        <v>207</v>
      </c>
      <c r="D121" s="1" t="s">
        <v>29</v>
      </c>
      <c r="E121" s="1" t="s">
        <v>30</v>
      </c>
      <c r="F121" s="1" t="s">
        <v>35</v>
      </c>
      <c r="G121" s="1" t="s">
        <v>210</v>
      </c>
      <c r="H121" s="1" t="s">
        <v>37</v>
      </c>
      <c r="I121" s="1" t="str">
        <f t="array" ref="I121">IF(H121="Warsaw","Toronto",IF(H121="Lodz","Ottawa",IF(H121="Krakow","Vancouver",IF(H121="Wroclaw","Montreal",H121))))</f>
        <v>Ottawa</v>
      </c>
      <c r="J121" s="3" t="s">
        <v>43</v>
      </c>
      <c r="K121" s="3">
        <f t="array" ref="K121">VLOOKUP(J121,$U$2:$V$8,2,false)</f>
        <v>2</v>
      </c>
      <c r="L121" s="1">
        <v>44.6775</v>
      </c>
      <c r="M121" s="1">
        <v>3.0</v>
      </c>
      <c r="N121" s="1">
        <v>64.75</v>
      </c>
      <c r="O121" s="1">
        <v>85966.0</v>
      </c>
      <c r="P121" s="6">
        <v>42157.0</v>
      </c>
      <c r="Q121" s="7">
        <v>14406.0</v>
      </c>
      <c r="R121" s="5" t="s">
        <v>27</v>
      </c>
      <c r="S121" s="1" t="b">
        <f t="array" ref="S121">ISNUMBER(MATCH(Q121,$O$2:$O$1953,0))</f>
        <v>0</v>
      </c>
    </row>
    <row r="122">
      <c r="A122" s="1">
        <v>11.55</v>
      </c>
      <c r="B122" s="1">
        <v>210.0</v>
      </c>
      <c r="C122" s="1" t="s">
        <v>207</v>
      </c>
      <c r="D122" s="1" t="s">
        <v>29</v>
      </c>
      <c r="E122" s="1" t="s">
        <v>22</v>
      </c>
      <c r="F122" s="1" t="s">
        <v>23</v>
      </c>
      <c r="G122" s="1" t="s">
        <v>211</v>
      </c>
      <c r="H122" s="1" t="s">
        <v>37</v>
      </c>
      <c r="I122" s="1" t="str">
        <f t="array" ref="I122">IF(H122="Warsaw","Toronto",IF(H122="Lodz","Ottawa",IF(H122="Krakow","Vancouver",IF(H122="Wroclaw","Montreal",H122))))</f>
        <v>Ottawa</v>
      </c>
      <c r="J122" s="3" t="s">
        <v>43</v>
      </c>
      <c r="K122" s="3">
        <f t="array" ref="K122">VLOOKUP(J122,$U$2:$V$8,2,false)</f>
        <v>2</v>
      </c>
      <c r="L122" s="1">
        <v>23.595</v>
      </c>
      <c r="M122" s="1">
        <v>5.0</v>
      </c>
      <c r="N122" s="1">
        <v>62.98</v>
      </c>
      <c r="O122" s="1">
        <v>85966.0</v>
      </c>
      <c r="P122" s="6">
        <v>42157.0</v>
      </c>
      <c r="Q122" s="7">
        <v>14497.0</v>
      </c>
      <c r="R122" s="5" t="s">
        <v>27</v>
      </c>
      <c r="S122" s="1" t="b">
        <f t="array" ref="S122">ISNUMBER(MATCH(Q122,$O$2:$O$1953,0))</f>
        <v>0</v>
      </c>
    </row>
    <row r="123">
      <c r="A123" s="1">
        <v>10.06</v>
      </c>
      <c r="B123" s="1">
        <v>211.0</v>
      </c>
      <c r="C123" s="1" t="s">
        <v>212</v>
      </c>
      <c r="D123" s="1" t="s">
        <v>83</v>
      </c>
      <c r="E123" s="1" t="s">
        <v>22</v>
      </c>
      <c r="F123" s="1" t="s">
        <v>67</v>
      </c>
      <c r="G123" s="1" t="s">
        <v>189</v>
      </c>
      <c r="H123" s="1" t="s">
        <v>37</v>
      </c>
      <c r="I123" s="1" t="str">
        <f t="array" ref="I123">IF(H123="Warsaw","Toronto",IF(H123="Lodz","Ottawa",IF(H123="Krakow","Vancouver",IF(H123="Wroclaw","Montreal",H123))))</f>
        <v>Ottawa</v>
      </c>
      <c r="J123" s="3" t="s">
        <v>43</v>
      </c>
      <c r="K123" s="3">
        <f t="array" ref="K123">VLOOKUP(J123,$U$2:$V$8,2,false)</f>
        <v>2</v>
      </c>
      <c r="L123" s="1">
        <v>7.59</v>
      </c>
      <c r="M123" s="1">
        <v>2.0</v>
      </c>
      <c r="N123" s="1">
        <v>21.2</v>
      </c>
      <c r="O123" s="1">
        <v>85964.0</v>
      </c>
      <c r="P123" s="6">
        <v>42010.0</v>
      </c>
      <c r="Q123" s="7">
        <v>14528.0</v>
      </c>
      <c r="R123" s="5" t="s">
        <v>27</v>
      </c>
      <c r="S123" s="1" t="b">
        <f t="array" ref="S123">ISNUMBER(MATCH(Q123,$O$2:$O$1953,0))</f>
        <v>0</v>
      </c>
    </row>
    <row r="124">
      <c r="A124" s="1">
        <v>65.99</v>
      </c>
      <c r="B124" s="1">
        <v>211.0</v>
      </c>
      <c r="C124" s="1" t="s">
        <v>212</v>
      </c>
      <c r="D124" s="1" t="s">
        <v>83</v>
      </c>
      <c r="E124" s="1" t="s">
        <v>55</v>
      </c>
      <c r="F124" s="1" t="s">
        <v>56</v>
      </c>
      <c r="G124" s="1">
        <v>252.0</v>
      </c>
      <c r="H124" s="1" t="s">
        <v>37</v>
      </c>
      <c r="I124" s="1" t="str">
        <f t="array" ref="I124">IF(H124="Warsaw","Toronto",IF(H124="Lodz","Ottawa",IF(H124="Krakow","Vancouver",IF(H124="Wroclaw","Montreal",H124))))</f>
        <v>Ottawa</v>
      </c>
      <c r="J124" s="3" t="s">
        <v>43</v>
      </c>
      <c r="K124" s="3">
        <f t="array" ref="K124">VLOOKUP(J124,$U$2:$V$8,2,false)</f>
        <v>2</v>
      </c>
      <c r="L124" s="1">
        <v>-107.987</v>
      </c>
      <c r="M124" s="1">
        <v>3.0</v>
      </c>
      <c r="N124" s="1">
        <v>173.32</v>
      </c>
      <c r="O124" s="1">
        <v>85964.0</v>
      </c>
      <c r="P124" s="6">
        <v>42010.0</v>
      </c>
      <c r="Q124" s="7">
        <v>14534.0</v>
      </c>
      <c r="R124" s="5" t="s">
        <v>27</v>
      </c>
      <c r="S124" s="1" t="b">
        <f t="array" ref="S124">ISNUMBER(MATCH(Q124,$O$2:$O$1953,0))</f>
        <v>0</v>
      </c>
    </row>
    <row r="125">
      <c r="A125" s="1">
        <v>2.08</v>
      </c>
      <c r="B125" s="1">
        <v>211.0</v>
      </c>
      <c r="C125" s="1" t="s">
        <v>212</v>
      </c>
      <c r="D125" s="1" t="s">
        <v>29</v>
      </c>
      <c r="E125" s="1" t="s">
        <v>22</v>
      </c>
      <c r="F125" s="1" t="s">
        <v>122</v>
      </c>
      <c r="G125" s="1" t="s">
        <v>213</v>
      </c>
      <c r="H125" s="1" t="s">
        <v>37</v>
      </c>
      <c r="I125" s="1" t="str">
        <f t="array" ref="I125">IF(H125="Warsaw","Toronto",IF(H125="Lodz","Ottawa",IF(H125="Krakow","Vancouver",IF(H125="Wroclaw","Montreal",H125))))</f>
        <v>Ottawa</v>
      </c>
      <c r="J125" s="3" t="s">
        <v>43</v>
      </c>
      <c r="K125" s="3">
        <f t="array" ref="K125">VLOOKUP(J125,$U$2:$V$8,2,false)</f>
        <v>2</v>
      </c>
      <c r="L125" s="1">
        <v>-36.25</v>
      </c>
      <c r="M125" s="1">
        <v>20.0</v>
      </c>
      <c r="N125" s="1">
        <v>42.29</v>
      </c>
      <c r="O125" s="1">
        <v>85966.0</v>
      </c>
      <c r="P125" s="6">
        <v>42157.0</v>
      </c>
      <c r="Q125" s="7">
        <v>14820.0</v>
      </c>
      <c r="R125" s="5" t="s">
        <v>27</v>
      </c>
      <c r="S125" s="1" t="b">
        <f t="array" ref="S125">ISNUMBER(MATCH(Q125,$O$2:$O$1953,0))</f>
        <v>0</v>
      </c>
    </row>
    <row r="126">
      <c r="A126" s="1">
        <v>119.99</v>
      </c>
      <c r="B126" s="1">
        <v>218.0</v>
      </c>
      <c r="C126" s="1" t="s">
        <v>214</v>
      </c>
      <c r="D126" s="1" t="s">
        <v>83</v>
      </c>
      <c r="E126" s="1" t="s">
        <v>55</v>
      </c>
      <c r="F126" s="1" t="s">
        <v>62</v>
      </c>
      <c r="G126" s="1" t="s">
        <v>215</v>
      </c>
      <c r="H126" s="1" t="s">
        <v>25</v>
      </c>
      <c r="I126" s="1" t="str">
        <f t="array" ref="I126">IF(H126="Warsaw","Toronto",IF(H126="Lodz","Ottawa",IF(H126="Krakow","Vancouver",IF(H126="Wroclaw","Montreal",H126))))</f>
        <v>Toronto</v>
      </c>
      <c r="J126" s="3" t="s">
        <v>43</v>
      </c>
      <c r="K126" s="3">
        <f t="array" ref="K126">VLOOKUP(J126,$U$2:$V$8,2,false)</f>
        <v>2</v>
      </c>
      <c r="L126" s="1">
        <v>-102.5121</v>
      </c>
      <c r="M126" s="1">
        <v>6.0</v>
      </c>
      <c r="N126" s="1">
        <v>730.37</v>
      </c>
      <c r="O126" s="1">
        <v>88048.0</v>
      </c>
      <c r="P126" s="6">
        <v>42164.0</v>
      </c>
      <c r="Q126" s="7">
        <v>14951.0</v>
      </c>
      <c r="R126" s="5" t="s">
        <v>27</v>
      </c>
      <c r="S126" s="1" t="b">
        <f t="array" ref="S126">ISNUMBER(MATCH(Q126,$O$2:$O$1953,0))</f>
        <v>0</v>
      </c>
    </row>
    <row r="127">
      <c r="A127" s="1">
        <v>60.89</v>
      </c>
      <c r="B127" s="1">
        <v>228.0</v>
      </c>
      <c r="C127" s="1" t="s">
        <v>216</v>
      </c>
      <c r="D127" s="1" t="s">
        <v>40</v>
      </c>
      <c r="E127" s="1" t="s">
        <v>30</v>
      </c>
      <c r="F127" s="1" t="s">
        <v>31</v>
      </c>
      <c r="G127" s="1" t="s">
        <v>217</v>
      </c>
      <c r="H127" s="1" t="s">
        <v>98</v>
      </c>
      <c r="I127" s="1" t="str">
        <f t="array" ref="I127">IF(H127="Warsaw","Toronto",IF(H127="Lodz","Ottawa",IF(H127="Krakow","Vancouver",IF(H127="Wroclaw","Montreal",H127))))</f>
        <v>Montreal</v>
      </c>
      <c r="J127" s="3" t="s">
        <v>52</v>
      </c>
      <c r="K127" s="3">
        <f t="array" ref="K127">VLOOKUP(J127,$U$2:$V$8,2,false)</f>
        <v>4</v>
      </c>
      <c r="L127" s="1">
        <v>36.354</v>
      </c>
      <c r="M127" s="1">
        <v>7.0</v>
      </c>
      <c r="N127" s="1">
        <v>450.49</v>
      </c>
      <c r="O127" s="1">
        <v>88527.0</v>
      </c>
      <c r="P127" s="6">
        <v>42096.0</v>
      </c>
      <c r="Q127" s="7">
        <v>15009.0</v>
      </c>
      <c r="R127" s="5" t="s">
        <v>27</v>
      </c>
      <c r="S127" s="1" t="b">
        <f t="array" ref="S127">ISNUMBER(MATCH(Q127,$O$2:$O$1953,0))</f>
        <v>0</v>
      </c>
    </row>
    <row r="128">
      <c r="A128" s="1">
        <v>5.81</v>
      </c>
      <c r="B128" s="1">
        <v>233.0</v>
      </c>
      <c r="C128" s="1" t="s">
        <v>218</v>
      </c>
      <c r="D128" s="1" t="s">
        <v>40</v>
      </c>
      <c r="E128" s="1" t="s">
        <v>22</v>
      </c>
      <c r="F128" s="1" t="s">
        <v>78</v>
      </c>
      <c r="G128" s="1" t="s">
        <v>219</v>
      </c>
      <c r="H128" s="1" t="s">
        <v>42</v>
      </c>
      <c r="I128" s="1" t="str">
        <f t="array" ref="I128">IF(H128="Warsaw","Toronto",IF(H128="Lodz","Ottawa",IF(H128="Krakow","Vancouver",IF(H128="Wroclaw","Montreal",H128))))</f>
        <v>Vancouver</v>
      </c>
      <c r="J128" s="3" t="s">
        <v>60</v>
      </c>
      <c r="K128" s="3">
        <f t="array" ref="K128">VLOOKUP(J128,$U$2:$V$8,2,false)</f>
        <v>5</v>
      </c>
      <c r="L128" s="1">
        <v>-243.2365</v>
      </c>
      <c r="M128" s="1">
        <v>10.0</v>
      </c>
      <c r="N128" s="1">
        <v>58.8</v>
      </c>
      <c r="O128" s="1">
        <v>90237.0</v>
      </c>
      <c r="P128" s="6">
        <v>42055.0</v>
      </c>
      <c r="Q128" s="7">
        <v>15106.0</v>
      </c>
      <c r="R128" s="5" t="s">
        <v>27</v>
      </c>
      <c r="S128" s="1" t="b">
        <f t="array" ref="S128">ISNUMBER(MATCH(Q128,$O$2:$O$1953,0))</f>
        <v>0</v>
      </c>
    </row>
    <row r="129">
      <c r="A129" s="1">
        <v>9.65</v>
      </c>
      <c r="B129" s="1">
        <v>233.0</v>
      </c>
      <c r="C129" s="1" t="s">
        <v>218</v>
      </c>
      <c r="D129" s="1" t="s">
        <v>40</v>
      </c>
      <c r="E129" s="1" t="s">
        <v>30</v>
      </c>
      <c r="F129" s="1" t="s">
        <v>35</v>
      </c>
      <c r="G129" s="1" t="s">
        <v>220</v>
      </c>
      <c r="H129" s="1" t="s">
        <v>42</v>
      </c>
      <c r="I129" s="1" t="str">
        <f t="array" ref="I129">IF(H129="Warsaw","Toronto",IF(H129="Lodz","Ottawa",IF(H129="Krakow","Vancouver",IF(H129="Wroclaw","Montreal",H129))))</f>
        <v>Vancouver</v>
      </c>
      <c r="J129" s="3" t="s">
        <v>60</v>
      </c>
      <c r="K129" s="3">
        <f t="array" ref="K129">VLOOKUP(J129,$U$2:$V$8,2,false)</f>
        <v>5</v>
      </c>
      <c r="L129" s="1">
        <v>-53.62</v>
      </c>
      <c r="M129" s="1">
        <v>12.0</v>
      </c>
      <c r="N129" s="1">
        <v>120.47</v>
      </c>
      <c r="O129" s="1">
        <v>90237.0</v>
      </c>
      <c r="P129" s="6">
        <v>42055.0</v>
      </c>
      <c r="Q129" s="7">
        <v>15202.0</v>
      </c>
      <c r="R129" s="5" t="s">
        <v>27</v>
      </c>
      <c r="S129" s="1" t="b">
        <f t="array" ref="S129">ISNUMBER(MATCH(Q129,$O$2:$O$1953,0))</f>
        <v>0</v>
      </c>
    </row>
    <row r="130">
      <c r="A130" s="1">
        <v>279.81</v>
      </c>
      <c r="B130" s="1">
        <v>234.0</v>
      </c>
      <c r="C130" s="1" t="s">
        <v>221</v>
      </c>
      <c r="D130" s="1" t="s">
        <v>40</v>
      </c>
      <c r="E130" s="1" t="s">
        <v>22</v>
      </c>
      <c r="F130" s="1" t="s">
        <v>172</v>
      </c>
      <c r="G130" s="1" t="s">
        <v>222</v>
      </c>
      <c r="H130" s="1" t="s">
        <v>42</v>
      </c>
      <c r="I130" s="1" t="str">
        <f t="array" ref="I130">IF(H130="Warsaw","Toronto",IF(H130="Lodz","Ottawa",IF(H130="Krakow","Vancouver",IF(H130="Wroclaw","Montreal",H130))))</f>
        <v>Vancouver</v>
      </c>
      <c r="J130" s="3" t="s">
        <v>52</v>
      </c>
      <c r="K130" s="3">
        <f t="array" ref="K130">VLOOKUP(J130,$U$2:$V$8,2,false)</f>
        <v>4</v>
      </c>
      <c r="L130" s="1">
        <v>1103.9724</v>
      </c>
      <c r="M130" s="1">
        <v>6.0</v>
      </c>
      <c r="N130" s="1">
        <v>1599.96</v>
      </c>
      <c r="O130" s="1">
        <v>90236.0</v>
      </c>
      <c r="P130" s="6">
        <v>42040.0</v>
      </c>
      <c r="Q130" s="7">
        <v>15206.0</v>
      </c>
      <c r="R130" s="5" t="s">
        <v>27</v>
      </c>
      <c r="S130" s="1" t="b">
        <f t="array" ref="S130">ISNUMBER(MATCH(Q130,$O$2:$O$1953,0))</f>
        <v>0</v>
      </c>
    </row>
    <row r="131">
      <c r="A131" s="1">
        <v>28.53</v>
      </c>
      <c r="B131" s="1">
        <v>234.0</v>
      </c>
      <c r="C131" s="1" t="s">
        <v>221</v>
      </c>
      <c r="D131" s="1" t="s">
        <v>40</v>
      </c>
      <c r="E131" s="1" t="s">
        <v>22</v>
      </c>
      <c r="F131" s="1" t="s">
        <v>78</v>
      </c>
      <c r="G131" s="1" t="s">
        <v>223</v>
      </c>
      <c r="H131" s="1" t="s">
        <v>42</v>
      </c>
      <c r="I131" s="1" t="str">
        <f t="array" ref="I131">IF(H131="Warsaw","Toronto",IF(H131="Lodz","Ottawa",IF(H131="Krakow","Vancouver",IF(H131="Wroclaw","Montreal",H131))))</f>
        <v>Vancouver</v>
      </c>
      <c r="J131" s="3" t="s">
        <v>60</v>
      </c>
      <c r="K131" s="3">
        <f t="array" ref="K131">VLOOKUP(J131,$U$2:$V$8,2,false)</f>
        <v>5</v>
      </c>
      <c r="L131" s="1">
        <v>136.3371</v>
      </c>
      <c r="M131" s="1">
        <v>7.0</v>
      </c>
      <c r="N131" s="1">
        <v>197.59</v>
      </c>
      <c r="O131" s="1">
        <v>90238.0</v>
      </c>
      <c r="P131" s="6">
        <v>42090.0</v>
      </c>
      <c r="Q131" s="7">
        <v>15303.0</v>
      </c>
      <c r="R131" s="5" t="s">
        <v>27</v>
      </c>
      <c r="S131" s="1" t="b">
        <f t="array" ref="S131">ISNUMBER(MATCH(Q131,$O$2:$O$1953,0))</f>
        <v>0</v>
      </c>
    </row>
    <row r="132">
      <c r="A132" s="1">
        <v>15.28</v>
      </c>
      <c r="B132" s="1">
        <v>234.0</v>
      </c>
      <c r="C132" s="1" t="s">
        <v>221</v>
      </c>
      <c r="D132" s="1" t="s">
        <v>40</v>
      </c>
      <c r="E132" s="1" t="s">
        <v>55</v>
      </c>
      <c r="F132" s="1" t="s">
        <v>126</v>
      </c>
      <c r="G132" s="1" t="s">
        <v>224</v>
      </c>
      <c r="H132" s="1" t="s">
        <v>42</v>
      </c>
      <c r="I132" s="1" t="str">
        <f t="array" ref="I132">IF(H132="Warsaw","Toronto",IF(H132="Lodz","Ottawa",IF(H132="Krakow","Vancouver",IF(H132="Wroclaw","Montreal",H132))))</f>
        <v>Vancouver</v>
      </c>
      <c r="J132" s="3" t="s">
        <v>60</v>
      </c>
      <c r="K132" s="3">
        <f t="array" ref="K132">VLOOKUP(J132,$U$2:$V$8,2,false)</f>
        <v>5</v>
      </c>
      <c r="L132" s="1">
        <v>-12.46</v>
      </c>
      <c r="M132" s="1">
        <v>2.0</v>
      </c>
      <c r="N132" s="1">
        <v>33.04</v>
      </c>
      <c r="O132" s="1">
        <v>90238.0</v>
      </c>
      <c r="P132" s="6">
        <v>42090.0</v>
      </c>
      <c r="Q132" s="7">
        <v>15712.0</v>
      </c>
      <c r="R132" s="5" t="s">
        <v>27</v>
      </c>
      <c r="S132" s="1" t="b">
        <f t="array" ref="S132">ISNUMBER(MATCH(Q132,$O$2:$O$1953,0))</f>
        <v>0</v>
      </c>
    </row>
    <row r="133">
      <c r="A133" s="1">
        <v>3.34</v>
      </c>
      <c r="B133" s="1">
        <v>234.0</v>
      </c>
      <c r="C133" s="1" t="s">
        <v>221</v>
      </c>
      <c r="D133" s="1" t="s">
        <v>40</v>
      </c>
      <c r="E133" s="1" t="s">
        <v>22</v>
      </c>
      <c r="F133" s="1" t="s">
        <v>23</v>
      </c>
      <c r="G133" s="1" t="s">
        <v>225</v>
      </c>
      <c r="H133" s="1" t="s">
        <v>42</v>
      </c>
      <c r="I133" s="1" t="str">
        <f t="array" ref="I133">IF(H133="Warsaw","Toronto",IF(H133="Lodz","Ottawa",IF(H133="Krakow","Vancouver",IF(H133="Wroclaw","Montreal",H133))))</f>
        <v>Vancouver</v>
      </c>
      <c r="J133" s="3" t="s">
        <v>43</v>
      </c>
      <c r="K133" s="3">
        <f t="array" ref="K133">VLOOKUP(J133,$U$2:$V$8,2,false)</f>
        <v>2</v>
      </c>
      <c r="L133" s="1">
        <v>-175.86</v>
      </c>
      <c r="M133" s="1">
        <v>8.0</v>
      </c>
      <c r="N133" s="1">
        <v>27.45</v>
      </c>
      <c r="O133" s="1">
        <v>90239.0</v>
      </c>
      <c r="P133" s="6">
        <v>42122.0</v>
      </c>
      <c r="Q133" s="7">
        <v>15718.0</v>
      </c>
      <c r="R133" s="5" t="s">
        <v>27</v>
      </c>
      <c r="S133" s="1" t="b">
        <f t="array" ref="S133">ISNUMBER(MATCH(Q133,$O$2:$O$1953,0))</f>
        <v>0</v>
      </c>
    </row>
    <row r="134">
      <c r="A134" s="1">
        <v>442.14</v>
      </c>
      <c r="B134" s="1">
        <v>236.0</v>
      </c>
      <c r="C134" s="1" t="s">
        <v>226</v>
      </c>
      <c r="D134" s="1" t="s">
        <v>21</v>
      </c>
      <c r="E134" s="1" t="s">
        <v>55</v>
      </c>
      <c r="F134" s="1" t="s">
        <v>62</v>
      </c>
      <c r="G134" s="1" t="s">
        <v>227</v>
      </c>
      <c r="H134" s="1" t="s">
        <v>25</v>
      </c>
      <c r="I134" s="1" t="str">
        <f t="array" ref="I134">IF(H134="Warsaw","Toronto",IF(H134="Lodz","Ottawa",IF(H134="Krakow","Vancouver",IF(H134="Wroclaw","Montreal",H134))))</f>
        <v>Toronto</v>
      </c>
      <c r="J134" s="3" t="s">
        <v>38</v>
      </c>
      <c r="K134" s="3">
        <f t="array" ref="K134">VLOOKUP(J134,$U$2:$V$8,2,false)</f>
        <v>7</v>
      </c>
      <c r="L134" s="1">
        <v>3294.8259</v>
      </c>
      <c r="M134" s="1">
        <v>10.0</v>
      </c>
      <c r="N134" s="1">
        <v>4775.11</v>
      </c>
      <c r="O134" s="1">
        <v>86621.0</v>
      </c>
      <c r="P134" s="6">
        <v>42057.0</v>
      </c>
      <c r="Q134" s="7">
        <v>15778.0</v>
      </c>
      <c r="R134" s="5" t="s">
        <v>27</v>
      </c>
      <c r="S134" s="1" t="b">
        <f t="array" ref="S134">ISNUMBER(MATCH(Q134,$O$2:$O$1953,0))</f>
        <v>0</v>
      </c>
    </row>
    <row r="135">
      <c r="A135" s="1">
        <v>19.98</v>
      </c>
      <c r="B135" s="1">
        <v>240.0</v>
      </c>
      <c r="C135" s="1" t="s">
        <v>228</v>
      </c>
      <c r="D135" s="1" t="s">
        <v>40</v>
      </c>
      <c r="E135" s="1" t="s">
        <v>22</v>
      </c>
      <c r="F135" s="1" t="s">
        <v>67</v>
      </c>
      <c r="G135" s="1" t="s">
        <v>229</v>
      </c>
      <c r="H135" s="1" t="s">
        <v>25</v>
      </c>
      <c r="I135" s="1" t="str">
        <f t="array" ref="I135">IF(H135="Warsaw","Toronto",IF(H135="Lodz","Ottawa",IF(H135="Krakow","Vancouver",IF(H135="Wroclaw","Montreal",H135))))</f>
        <v>Toronto</v>
      </c>
      <c r="J135" s="3" t="s">
        <v>80</v>
      </c>
      <c r="K135" s="3">
        <f t="array" ref="K135">VLOOKUP(J135,$U$2:$V$8,2,false)</f>
        <v>1</v>
      </c>
      <c r="L135" s="1">
        <v>35.09</v>
      </c>
      <c r="M135" s="1">
        <v>3.0</v>
      </c>
      <c r="N135" s="1">
        <v>57.41</v>
      </c>
      <c r="O135" s="1">
        <v>90479.0</v>
      </c>
      <c r="P135" s="6">
        <v>42114.0</v>
      </c>
      <c r="Q135" s="7">
        <v>15872.0</v>
      </c>
      <c r="R135" s="5" t="s">
        <v>27</v>
      </c>
      <c r="S135" s="1" t="b">
        <f t="array" ref="S135">ISNUMBER(MATCH(Q135,$O$2:$O$1953,0))</f>
        <v>0</v>
      </c>
    </row>
    <row r="136">
      <c r="A136" s="1">
        <v>259.71</v>
      </c>
      <c r="B136" s="1">
        <v>241.0</v>
      </c>
      <c r="C136" s="1" t="s">
        <v>230</v>
      </c>
      <c r="D136" s="1" t="s">
        <v>40</v>
      </c>
      <c r="E136" s="1" t="s">
        <v>30</v>
      </c>
      <c r="F136" s="1" t="s">
        <v>108</v>
      </c>
      <c r="G136" s="1" t="s">
        <v>231</v>
      </c>
      <c r="H136" s="1" t="s">
        <v>25</v>
      </c>
      <c r="I136" s="1" t="str">
        <f t="array" ref="I136">IF(H136="Warsaw","Toronto",IF(H136="Lodz","Ottawa",IF(H136="Krakow","Vancouver",IF(H136="Wroclaw","Montreal",H136))))</f>
        <v>Toronto</v>
      </c>
      <c r="J136" s="3" t="s">
        <v>80</v>
      </c>
      <c r="K136" s="3">
        <f t="array" ref="K136">VLOOKUP(J136,$U$2:$V$8,2,false)</f>
        <v>1</v>
      </c>
      <c r="L136" s="1">
        <v>785.63</v>
      </c>
      <c r="M136" s="1">
        <v>11.0</v>
      </c>
      <c r="N136" s="1">
        <v>2809.87</v>
      </c>
      <c r="O136" s="1">
        <v>90479.0</v>
      </c>
      <c r="P136" s="6">
        <v>42114.0</v>
      </c>
      <c r="Q136" s="7">
        <v>15904.0</v>
      </c>
      <c r="R136" s="5" t="s">
        <v>27</v>
      </c>
      <c r="S136" s="1" t="b">
        <f t="array" ref="S136">ISNUMBER(MATCH(Q136,$O$2:$O$1953,0))</f>
        <v>0</v>
      </c>
    </row>
    <row r="137">
      <c r="A137" s="1">
        <v>5.94</v>
      </c>
      <c r="B137" s="1">
        <v>241.0</v>
      </c>
      <c r="C137" s="1" t="s">
        <v>230</v>
      </c>
      <c r="D137" s="1" t="s">
        <v>40</v>
      </c>
      <c r="E137" s="1" t="s">
        <v>22</v>
      </c>
      <c r="F137" s="1" t="s">
        <v>78</v>
      </c>
      <c r="G137" s="1" t="s">
        <v>232</v>
      </c>
      <c r="H137" s="1" t="s">
        <v>25</v>
      </c>
      <c r="I137" s="1" t="str">
        <f t="array" ref="I137">IF(H137="Warsaw","Toronto",IF(H137="Lodz","Ottawa",IF(H137="Krakow","Vancouver",IF(H137="Wroclaw","Montreal",H137))))</f>
        <v>Toronto</v>
      </c>
      <c r="J137" s="3" t="s">
        <v>43</v>
      </c>
      <c r="K137" s="3">
        <f t="array" ref="K137">VLOOKUP(J137,$U$2:$V$8,2,false)</f>
        <v>2</v>
      </c>
      <c r="L137" s="1">
        <v>-256.519</v>
      </c>
      <c r="M137" s="1">
        <v>13.0</v>
      </c>
      <c r="N137" s="1">
        <v>79.93</v>
      </c>
      <c r="O137" s="1">
        <v>90480.0</v>
      </c>
      <c r="P137" s="6">
        <v>42150.0</v>
      </c>
      <c r="Q137" s="7">
        <v>16134.0</v>
      </c>
      <c r="R137" s="5" t="s">
        <v>27</v>
      </c>
      <c r="S137" s="1" t="b">
        <f t="array" ref="S137">ISNUMBER(MATCH(Q137,$O$2:$O$1953,0))</f>
        <v>0</v>
      </c>
    </row>
    <row r="138">
      <c r="A138" s="1">
        <v>125.99</v>
      </c>
      <c r="B138" s="1">
        <v>241.0</v>
      </c>
      <c r="C138" s="1" t="s">
        <v>230</v>
      </c>
      <c r="D138" s="1" t="s">
        <v>40</v>
      </c>
      <c r="E138" s="1" t="s">
        <v>55</v>
      </c>
      <c r="F138" s="1" t="s">
        <v>56</v>
      </c>
      <c r="G138" s="1" t="s">
        <v>233</v>
      </c>
      <c r="H138" s="1" t="s">
        <v>25</v>
      </c>
      <c r="I138" s="1" t="str">
        <f t="array" ref="I138">IF(H138="Warsaw","Toronto",IF(H138="Lodz","Ottawa",IF(H138="Krakow","Vancouver",IF(H138="Wroclaw","Montreal",H138))))</f>
        <v>Toronto</v>
      </c>
      <c r="J138" s="3" t="s">
        <v>43</v>
      </c>
      <c r="K138" s="3">
        <f t="array" ref="K138">VLOOKUP(J138,$U$2:$V$8,2,false)</f>
        <v>2</v>
      </c>
      <c r="L138" s="1">
        <v>398.358</v>
      </c>
      <c r="M138" s="1">
        <v>8.0</v>
      </c>
      <c r="N138" s="1">
        <v>873.18</v>
      </c>
      <c r="O138" s="1">
        <v>90480.0</v>
      </c>
      <c r="P138" s="6">
        <v>42150.0</v>
      </c>
      <c r="Q138" s="7">
        <v>16582.0</v>
      </c>
      <c r="R138" s="5" t="s">
        <v>27</v>
      </c>
      <c r="S138" s="1" t="b">
        <f t="array" ref="S138">ISNUMBER(MATCH(Q138,$O$2:$O$1953,0))</f>
        <v>0</v>
      </c>
    </row>
    <row r="139">
      <c r="A139" s="1">
        <v>146.05</v>
      </c>
      <c r="B139" s="1">
        <v>247.0</v>
      </c>
      <c r="C139" s="1" t="s">
        <v>234</v>
      </c>
      <c r="D139" s="1" t="s">
        <v>21</v>
      </c>
      <c r="E139" s="1" t="s">
        <v>30</v>
      </c>
      <c r="F139" s="1" t="s">
        <v>108</v>
      </c>
      <c r="G139" s="1" t="s">
        <v>235</v>
      </c>
      <c r="H139" s="1" t="s">
        <v>98</v>
      </c>
      <c r="I139" s="1" t="str">
        <f t="array" ref="I139">IF(H139="Warsaw","Toronto",IF(H139="Lodz","Ottawa",IF(H139="Krakow","Vancouver",IF(H139="Wroclaw","Montreal",H139))))</f>
        <v>Montreal</v>
      </c>
      <c r="J139" s="3" t="s">
        <v>80</v>
      </c>
      <c r="K139" s="3">
        <f t="array" ref="K139">VLOOKUP(J139,$U$2:$V$8,2,false)</f>
        <v>1</v>
      </c>
      <c r="L139" s="1">
        <v>-101.192</v>
      </c>
      <c r="M139" s="1">
        <v>5.0</v>
      </c>
      <c r="N139" s="1">
        <v>798.69</v>
      </c>
      <c r="O139" s="1">
        <v>89139.0</v>
      </c>
      <c r="P139" s="6">
        <v>42058.0</v>
      </c>
      <c r="Q139" s="7">
        <v>16641.0</v>
      </c>
      <c r="R139" s="5" t="s">
        <v>27</v>
      </c>
      <c r="S139" s="1" t="b">
        <f t="array" ref="S139">ISNUMBER(MATCH(Q139,$O$2:$O$1953,0))</f>
        <v>0</v>
      </c>
    </row>
    <row r="140">
      <c r="A140" s="1">
        <v>65.99</v>
      </c>
      <c r="B140" s="1">
        <v>247.0</v>
      </c>
      <c r="C140" s="1" t="s">
        <v>234</v>
      </c>
      <c r="D140" s="1" t="s">
        <v>21</v>
      </c>
      <c r="E140" s="1" t="s">
        <v>55</v>
      </c>
      <c r="F140" s="1" t="s">
        <v>56</v>
      </c>
      <c r="G140" s="1">
        <v>252.0</v>
      </c>
      <c r="H140" s="1" t="s">
        <v>98</v>
      </c>
      <c r="I140" s="1" t="str">
        <f t="array" ref="I140">IF(H140="Warsaw","Toronto",IF(H140="Lodz","Ottawa",IF(H140="Krakow","Vancouver",IF(H140="Wroclaw","Montreal",H140))))</f>
        <v>Montreal</v>
      </c>
      <c r="J140" s="3" t="s">
        <v>80</v>
      </c>
      <c r="K140" s="3">
        <f t="array" ref="K140">VLOOKUP(J140,$U$2:$V$8,2,false)</f>
        <v>1</v>
      </c>
      <c r="L140" s="1">
        <v>-3.332</v>
      </c>
      <c r="M140" s="1">
        <v>14.0</v>
      </c>
      <c r="N140" s="1">
        <v>792.11</v>
      </c>
      <c r="O140" s="1">
        <v>89139.0</v>
      </c>
      <c r="P140" s="6">
        <v>42058.0</v>
      </c>
      <c r="Q140" s="7">
        <v>16679.0</v>
      </c>
      <c r="R140" s="5" t="s">
        <v>27</v>
      </c>
      <c r="S140" s="1" t="b">
        <f t="array" ref="S140">ISNUMBER(MATCH(Q140,$O$2:$O$1953,0))</f>
        <v>0</v>
      </c>
    </row>
    <row r="141">
      <c r="A141" s="1">
        <v>2.88</v>
      </c>
      <c r="B141" s="1">
        <v>247.0</v>
      </c>
      <c r="C141" s="1" t="s">
        <v>234</v>
      </c>
      <c r="D141" s="1" t="s">
        <v>21</v>
      </c>
      <c r="E141" s="1" t="s">
        <v>22</v>
      </c>
      <c r="F141" s="1" t="s">
        <v>96</v>
      </c>
      <c r="G141" s="1" t="s">
        <v>236</v>
      </c>
      <c r="H141" s="1" t="s">
        <v>98</v>
      </c>
      <c r="I141" s="1" t="str">
        <f t="array" ref="I141">IF(H141="Warsaw","Toronto",IF(H141="Lodz","Ottawa",IF(H141="Krakow","Vancouver",IF(H141="Wroclaw","Montreal",H141))))</f>
        <v>Montreal</v>
      </c>
      <c r="J141" s="3" t="s">
        <v>33</v>
      </c>
      <c r="K141" s="3">
        <f t="array" ref="K141">VLOOKUP(J141,$U$2:$V$8,2,false)</f>
        <v>6</v>
      </c>
      <c r="L141" s="1">
        <v>-145.082</v>
      </c>
      <c r="M141" s="1">
        <v>10.0</v>
      </c>
      <c r="N141" s="1">
        <v>28.73</v>
      </c>
      <c r="O141" s="1">
        <v>89140.0</v>
      </c>
      <c r="P141" s="6">
        <v>42084.0</v>
      </c>
      <c r="Q141" s="7">
        <v>16864.0</v>
      </c>
      <c r="R141" s="5" t="s">
        <v>27</v>
      </c>
      <c r="S141" s="1" t="b">
        <f t="array" ref="S141">ISNUMBER(MATCH(Q141,$O$2:$O$1953,0))</f>
        <v>0</v>
      </c>
    </row>
    <row r="142">
      <c r="A142" s="1">
        <v>2.58</v>
      </c>
      <c r="B142" s="1">
        <v>250.0</v>
      </c>
      <c r="C142" s="1" t="s">
        <v>237</v>
      </c>
      <c r="D142" s="1" t="s">
        <v>21</v>
      </c>
      <c r="E142" s="1" t="s">
        <v>22</v>
      </c>
      <c r="F142" s="1" t="s">
        <v>23</v>
      </c>
      <c r="G142" s="1" t="s">
        <v>238</v>
      </c>
      <c r="H142" s="1" t="s">
        <v>42</v>
      </c>
      <c r="I142" s="1" t="str">
        <f t="array" ref="I142">IF(H142="Warsaw","Toronto",IF(H142="Lodz","Ottawa",IF(H142="Krakow","Vancouver",IF(H142="Wroclaw","Montreal",H142))))</f>
        <v>Vancouver</v>
      </c>
      <c r="J142" s="3" t="s">
        <v>52</v>
      </c>
      <c r="K142" s="3">
        <f t="array" ref="K142">VLOOKUP(J142,$U$2:$V$8,2,false)</f>
        <v>4</v>
      </c>
      <c r="L142" s="1">
        <v>1.108</v>
      </c>
      <c r="M142" s="1">
        <v>39.0</v>
      </c>
      <c r="N142" s="1">
        <v>109.74</v>
      </c>
      <c r="O142" s="1">
        <v>87214.0</v>
      </c>
      <c r="P142" s="6">
        <v>42152.0</v>
      </c>
      <c r="Q142" s="7">
        <v>16961.0</v>
      </c>
      <c r="R142" s="5" t="s">
        <v>27</v>
      </c>
      <c r="S142" s="1" t="b">
        <f t="array" ref="S142">ISNUMBER(MATCH(Q142,$O$2:$O$1953,0))</f>
        <v>0</v>
      </c>
    </row>
    <row r="143">
      <c r="A143" s="1">
        <v>65.99</v>
      </c>
      <c r="B143" s="1">
        <v>250.0</v>
      </c>
      <c r="C143" s="1" t="s">
        <v>237</v>
      </c>
      <c r="D143" s="1" t="s">
        <v>21</v>
      </c>
      <c r="E143" s="1" t="s">
        <v>55</v>
      </c>
      <c r="F143" s="1" t="s">
        <v>56</v>
      </c>
      <c r="G143" s="1" t="s">
        <v>239</v>
      </c>
      <c r="H143" s="1" t="s">
        <v>42</v>
      </c>
      <c r="I143" s="1" t="str">
        <f t="array" ref="I143">IF(H143="Warsaw","Toronto",IF(H143="Lodz","Ottawa",IF(H143="Krakow","Vancouver",IF(H143="Wroclaw","Montreal",H143))))</f>
        <v>Vancouver</v>
      </c>
      <c r="J143" s="3" t="s">
        <v>52</v>
      </c>
      <c r="K143" s="3">
        <f t="array" ref="K143">VLOOKUP(J143,$U$2:$V$8,2,false)</f>
        <v>4</v>
      </c>
      <c r="L143" s="1">
        <v>1061.379</v>
      </c>
      <c r="M143" s="1">
        <v>27.0</v>
      </c>
      <c r="N143" s="1">
        <v>1543.55</v>
      </c>
      <c r="O143" s="1">
        <v>87214.0</v>
      </c>
      <c r="P143" s="6">
        <v>42152.0</v>
      </c>
      <c r="Q143" s="7">
        <v>17058.0</v>
      </c>
      <c r="R143" s="5" t="s">
        <v>27</v>
      </c>
      <c r="S143" s="1" t="b">
        <f t="array" ref="S143">ISNUMBER(MATCH(Q143,$O$2:$O$1953,0))</f>
        <v>0</v>
      </c>
    </row>
    <row r="144">
      <c r="A144" s="1">
        <v>280.98</v>
      </c>
      <c r="B144" s="1">
        <v>254.0</v>
      </c>
      <c r="C144" s="1" t="s">
        <v>240</v>
      </c>
      <c r="D144" s="1" t="s">
        <v>29</v>
      </c>
      <c r="E144" s="1" t="s">
        <v>30</v>
      </c>
      <c r="F144" s="1" t="s">
        <v>108</v>
      </c>
      <c r="G144" s="1" t="s">
        <v>241</v>
      </c>
      <c r="H144" s="1" t="s">
        <v>25</v>
      </c>
      <c r="I144" s="1" t="str">
        <f t="array" ref="I144">IF(H144="Warsaw","Toronto",IF(H144="Lodz","Ottawa",IF(H144="Krakow","Vancouver",IF(H144="Wroclaw","Montreal",H144))))</f>
        <v>Toronto</v>
      </c>
      <c r="J144" s="3" t="s">
        <v>26</v>
      </c>
      <c r="K144" s="3">
        <f t="array" ref="K144">VLOOKUP(J144,$U$2:$V$8,2,false)</f>
        <v>3</v>
      </c>
      <c r="L144" s="1">
        <v>-53.745</v>
      </c>
      <c r="M144" s="1">
        <v>5.0</v>
      </c>
      <c r="N144" s="1">
        <v>1332.82</v>
      </c>
      <c r="O144" s="1">
        <v>86268.0</v>
      </c>
      <c r="P144" s="6">
        <v>42165.0</v>
      </c>
      <c r="Q144" s="7">
        <v>17155.0</v>
      </c>
      <c r="R144" s="5" t="s">
        <v>27</v>
      </c>
      <c r="S144" s="1" t="b">
        <f t="array" ref="S144">ISNUMBER(MATCH(Q144,$O$2:$O$1953,0))</f>
        <v>1</v>
      </c>
    </row>
    <row r="145">
      <c r="A145" s="1">
        <v>8.34</v>
      </c>
      <c r="B145" s="1">
        <v>256.0</v>
      </c>
      <c r="C145" s="1" t="s">
        <v>242</v>
      </c>
      <c r="D145" s="1" t="s">
        <v>29</v>
      </c>
      <c r="E145" s="1" t="s">
        <v>22</v>
      </c>
      <c r="F145" s="1" t="s">
        <v>122</v>
      </c>
      <c r="G145" s="1" t="s">
        <v>243</v>
      </c>
      <c r="H145" s="1" t="s">
        <v>37</v>
      </c>
      <c r="I145" s="1" t="str">
        <f t="array" ref="I145">IF(H145="Warsaw","Toronto",IF(H145="Lodz","Ottawa",IF(H145="Krakow","Vancouver",IF(H145="Wroclaw","Montreal",H145))))</f>
        <v>Ottawa</v>
      </c>
      <c r="J145" s="3" t="s">
        <v>33</v>
      </c>
      <c r="K145" s="3">
        <f t="array" ref="K145">VLOOKUP(J145,$U$2:$V$8,2,false)</f>
        <v>6</v>
      </c>
      <c r="L145" s="1">
        <v>0.684</v>
      </c>
      <c r="M145" s="1">
        <v>4.0</v>
      </c>
      <c r="N145" s="1">
        <v>34.64</v>
      </c>
      <c r="O145" s="1">
        <v>86267.0</v>
      </c>
      <c r="P145" s="6">
        <v>42035.0</v>
      </c>
      <c r="Q145" s="7">
        <v>17255.0</v>
      </c>
      <c r="R145" s="5" t="s">
        <v>27</v>
      </c>
      <c r="S145" s="1" t="b">
        <f t="array" ref="S145">ISNUMBER(MATCH(Q145,$O$2:$O$1953,0))</f>
        <v>0</v>
      </c>
    </row>
    <row r="146">
      <c r="A146" s="1">
        <v>17.48</v>
      </c>
      <c r="B146" s="1">
        <v>258.0</v>
      </c>
      <c r="C146" s="1" t="s">
        <v>244</v>
      </c>
      <c r="D146" s="1" t="s">
        <v>83</v>
      </c>
      <c r="E146" s="1" t="s">
        <v>55</v>
      </c>
      <c r="F146" s="1" t="s">
        <v>126</v>
      </c>
      <c r="G146" s="1" t="s">
        <v>245</v>
      </c>
      <c r="H146" s="1" t="s">
        <v>98</v>
      </c>
      <c r="I146" s="1" t="str">
        <f t="array" ref="I146">IF(H146="Warsaw","Toronto",IF(H146="Lodz","Ottawa",IF(H146="Krakow","Vancouver",IF(H146="Wroclaw","Montreal",H146))))</f>
        <v>Montreal</v>
      </c>
      <c r="J146" s="3" t="s">
        <v>60</v>
      </c>
      <c r="K146" s="3">
        <f t="array" ref="K146">VLOOKUP(J146,$U$2:$V$8,2,false)</f>
        <v>5</v>
      </c>
      <c r="L146" s="1">
        <v>-127.008</v>
      </c>
      <c r="M146" s="1">
        <v>3.0</v>
      </c>
      <c r="N146" s="1">
        <v>52.47</v>
      </c>
      <c r="O146" s="1">
        <v>85858.0</v>
      </c>
      <c r="P146" s="6">
        <v>42006.0</v>
      </c>
      <c r="Q146" s="7">
        <v>17282.0</v>
      </c>
      <c r="R146" s="5" t="s">
        <v>27</v>
      </c>
      <c r="S146" s="1" t="b">
        <f t="array" ref="S146">ISNUMBER(MATCH(Q146,$O$2:$O$1953,0))</f>
        <v>0</v>
      </c>
    </row>
    <row r="147">
      <c r="A147" s="1">
        <v>2.88</v>
      </c>
      <c r="B147" s="1">
        <v>259.0</v>
      </c>
      <c r="C147" s="1" t="s">
        <v>246</v>
      </c>
      <c r="D147" s="1" t="s">
        <v>83</v>
      </c>
      <c r="E147" s="1" t="s">
        <v>22</v>
      </c>
      <c r="F147" s="1" t="s">
        <v>23</v>
      </c>
      <c r="G147" s="1" t="s">
        <v>247</v>
      </c>
      <c r="H147" s="1" t="s">
        <v>25</v>
      </c>
      <c r="I147" s="1" t="str">
        <f t="array" ref="I147">IF(H147="Warsaw","Toronto",IF(H147="Lodz","Ottawa",IF(H147="Krakow","Vancouver",IF(H147="Wroclaw","Montreal",H147))))</f>
        <v>Toronto</v>
      </c>
      <c r="J147" s="3" t="s">
        <v>80</v>
      </c>
      <c r="K147" s="3">
        <f t="array" ref="K147">VLOOKUP(J147,$U$2:$V$8,2,false)</f>
        <v>1</v>
      </c>
      <c r="L147" s="1">
        <v>5.7532</v>
      </c>
      <c r="M147" s="1">
        <v>10.0</v>
      </c>
      <c r="N147" s="1">
        <v>26.38</v>
      </c>
      <c r="O147" s="1">
        <v>85857.0</v>
      </c>
      <c r="P147" s="6">
        <v>42023.0</v>
      </c>
      <c r="Q147" s="7">
        <v>17313.0</v>
      </c>
      <c r="R147" s="5" t="s">
        <v>27</v>
      </c>
      <c r="S147" s="1" t="b">
        <f t="array" ref="S147">ISNUMBER(MATCH(Q147,$O$2:$O$1953,0))</f>
        <v>0</v>
      </c>
    </row>
    <row r="148">
      <c r="A148" s="1">
        <v>31.76</v>
      </c>
      <c r="B148" s="1">
        <v>263.0</v>
      </c>
      <c r="C148" s="1" t="s">
        <v>248</v>
      </c>
      <c r="D148" s="1" t="s">
        <v>40</v>
      </c>
      <c r="E148" s="1" t="s">
        <v>30</v>
      </c>
      <c r="F148" s="1" t="s">
        <v>108</v>
      </c>
      <c r="G148" s="1" t="s">
        <v>249</v>
      </c>
      <c r="H148" s="1" t="s">
        <v>37</v>
      </c>
      <c r="I148" s="1" t="str">
        <f t="array" ref="I148">IF(H148="Warsaw","Toronto",IF(H148="Lodz","Ottawa",IF(H148="Krakow","Vancouver",IF(H148="Wroclaw","Montreal",H148))))</f>
        <v>Ottawa</v>
      </c>
      <c r="J148" s="3" t="s">
        <v>26</v>
      </c>
      <c r="K148" s="3">
        <f t="array" ref="K148">VLOOKUP(J148,$U$2:$V$8,2,false)</f>
        <v>3</v>
      </c>
      <c r="L148" s="1">
        <v>-2177.986096</v>
      </c>
      <c r="M148" s="1">
        <v>9.0</v>
      </c>
      <c r="N148" s="1">
        <v>304.34</v>
      </c>
      <c r="O148" s="1">
        <v>86297.0</v>
      </c>
      <c r="P148" s="6">
        <v>42025.0</v>
      </c>
      <c r="Q148" s="7">
        <v>17508.0</v>
      </c>
      <c r="R148" s="5" t="s">
        <v>27</v>
      </c>
      <c r="S148" s="1" t="b">
        <f t="array" ref="S148">ISNUMBER(MATCH(Q148,$O$2:$O$1953,0))</f>
        <v>0</v>
      </c>
    </row>
    <row r="149">
      <c r="A149" s="1">
        <v>73.98</v>
      </c>
      <c r="B149" s="1">
        <v>266.0</v>
      </c>
      <c r="C149" s="1" t="s">
        <v>250</v>
      </c>
      <c r="D149" s="1" t="s">
        <v>21</v>
      </c>
      <c r="E149" s="1" t="s">
        <v>55</v>
      </c>
      <c r="F149" s="1" t="s">
        <v>126</v>
      </c>
      <c r="G149" s="1" t="s">
        <v>251</v>
      </c>
      <c r="H149" s="1" t="s">
        <v>42</v>
      </c>
      <c r="I149" s="1" t="str">
        <f t="array" ref="I149">IF(H149="Warsaw","Toronto",IF(H149="Lodz","Ottawa",IF(H149="Krakow","Vancouver",IF(H149="Wroclaw","Montreal",H149))))</f>
        <v>Vancouver</v>
      </c>
      <c r="J149" s="3" t="s">
        <v>80</v>
      </c>
      <c r="K149" s="3">
        <f t="array" ref="K149">VLOOKUP(J149,$U$2:$V$8,2,false)</f>
        <v>1</v>
      </c>
      <c r="L149" s="1">
        <v>326.25</v>
      </c>
      <c r="M149" s="1">
        <v>17.0</v>
      </c>
      <c r="N149" s="1">
        <v>1300.81</v>
      </c>
      <c r="O149" s="1">
        <v>90593.0</v>
      </c>
      <c r="P149" s="6">
        <v>42142.0</v>
      </c>
      <c r="Q149" s="7">
        <v>17668.0</v>
      </c>
      <c r="R149" s="5" t="s">
        <v>27</v>
      </c>
      <c r="S149" s="1" t="b">
        <f t="array" ref="S149">ISNUMBER(MATCH(Q149,$O$2:$O$1953,0))</f>
        <v>0</v>
      </c>
    </row>
    <row r="150">
      <c r="A150" s="1">
        <v>6.48</v>
      </c>
      <c r="B150" s="1">
        <v>266.0</v>
      </c>
      <c r="C150" s="1" t="s">
        <v>250</v>
      </c>
      <c r="D150" s="1" t="s">
        <v>21</v>
      </c>
      <c r="E150" s="1" t="s">
        <v>22</v>
      </c>
      <c r="F150" s="1" t="s">
        <v>67</v>
      </c>
      <c r="G150" s="1" t="s">
        <v>252</v>
      </c>
      <c r="H150" s="1" t="s">
        <v>42</v>
      </c>
      <c r="I150" s="1" t="str">
        <f t="array" ref="I150">IF(H150="Warsaw","Toronto",IF(H150="Lodz","Ottawa",IF(H150="Krakow","Vancouver",IF(H150="Wroclaw","Montreal",H150))))</f>
        <v>Vancouver</v>
      </c>
      <c r="J150" s="3" t="s">
        <v>60</v>
      </c>
      <c r="K150" s="3">
        <f t="array" ref="K150">VLOOKUP(J150,$U$2:$V$8,2,false)</f>
        <v>5</v>
      </c>
      <c r="L150" s="1">
        <v>8.932</v>
      </c>
      <c r="M150" s="1">
        <v>10.0</v>
      </c>
      <c r="N150" s="1">
        <v>67.86</v>
      </c>
      <c r="O150" s="1">
        <v>90594.0</v>
      </c>
      <c r="P150" s="6">
        <v>42139.0</v>
      </c>
      <c r="Q150" s="7">
        <v>17858.0</v>
      </c>
      <c r="R150" s="5" t="s">
        <v>27</v>
      </c>
      <c r="S150" s="1" t="b">
        <f t="array" ref="S150">ISNUMBER(MATCH(Q150,$O$2:$O$1953,0))</f>
        <v>0</v>
      </c>
    </row>
    <row r="151">
      <c r="A151" s="1">
        <v>20.34</v>
      </c>
      <c r="B151" s="1">
        <v>266.0</v>
      </c>
      <c r="C151" s="1" t="s">
        <v>250</v>
      </c>
      <c r="D151" s="1" t="s">
        <v>21</v>
      </c>
      <c r="E151" s="1" t="s">
        <v>22</v>
      </c>
      <c r="F151" s="1" t="s">
        <v>100</v>
      </c>
      <c r="G151" s="1" t="s">
        <v>253</v>
      </c>
      <c r="H151" s="1" t="s">
        <v>42</v>
      </c>
      <c r="I151" s="1" t="str">
        <f t="array" ref="I151">IF(H151="Warsaw","Toronto",IF(H151="Lodz","Ottawa",IF(H151="Krakow","Vancouver",IF(H151="Wroclaw","Montreal",H151))))</f>
        <v>Vancouver</v>
      </c>
      <c r="J151" s="3" t="s">
        <v>60</v>
      </c>
      <c r="K151" s="3">
        <f t="array" ref="K151">VLOOKUP(J151,$U$2:$V$8,2,false)</f>
        <v>5</v>
      </c>
      <c r="L151" s="1">
        <v>229.638</v>
      </c>
      <c r="M151" s="1">
        <v>33.0</v>
      </c>
      <c r="N151" s="1">
        <v>747.28</v>
      </c>
      <c r="O151" s="1">
        <v>90594.0</v>
      </c>
      <c r="P151" s="6">
        <v>42139.0</v>
      </c>
      <c r="Q151" s="7">
        <v>17985.0</v>
      </c>
      <c r="R151" s="5" t="s">
        <v>27</v>
      </c>
      <c r="S151" s="1" t="b">
        <f t="array" ref="S151">ISNUMBER(MATCH(Q151,$O$2:$O$1953,0))</f>
        <v>0</v>
      </c>
    </row>
    <row r="152">
      <c r="A152" s="1">
        <v>5.58</v>
      </c>
      <c r="B152" s="1">
        <v>268.0</v>
      </c>
      <c r="C152" s="1" t="s">
        <v>254</v>
      </c>
      <c r="D152" s="1" t="s">
        <v>29</v>
      </c>
      <c r="E152" s="1" t="s">
        <v>22</v>
      </c>
      <c r="F152" s="1" t="s">
        <v>49</v>
      </c>
      <c r="G152" s="1" t="s">
        <v>255</v>
      </c>
      <c r="H152" s="1" t="s">
        <v>25</v>
      </c>
      <c r="I152" s="1" t="str">
        <f t="array" ref="I152">IF(H152="Warsaw","Toronto",IF(H152="Lodz","Ottawa",IF(H152="Krakow","Vancouver",IF(H152="Wroclaw","Montreal",H152))))</f>
        <v>Toronto</v>
      </c>
      <c r="J152" s="3" t="s">
        <v>43</v>
      </c>
      <c r="K152" s="3">
        <f t="array" ref="K152">VLOOKUP(J152,$U$2:$V$8,2,false)</f>
        <v>2</v>
      </c>
      <c r="L152" s="1">
        <v>-22.48</v>
      </c>
      <c r="M152" s="1">
        <v>3.0</v>
      </c>
      <c r="N152" s="1">
        <v>18.67</v>
      </c>
      <c r="O152" s="1">
        <v>88941.0</v>
      </c>
      <c r="P152" s="6">
        <v>42101.0</v>
      </c>
      <c r="Q152" s="7">
        <v>17988.0</v>
      </c>
      <c r="R152" s="5" t="s">
        <v>27</v>
      </c>
      <c r="S152" s="1" t="b">
        <f t="array" ref="S152">ISNUMBER(MATCH(Q152,$O$2:$O$1953,0))</f>
        <v>0</v>
      </c>
    </row>
    <row r="153">
      <c r="A153" s="1">
        <v>40.89</v>
      </c>
      <c r="B153" s="1">
        <v>268.0</v>
      </c>
      <c r="C153" s="1" t="s">
        <v>254</v>
      </c>
      <c r="D153" s="1" t="s">
        <v>29</v>
      </c>
      <c r="E153" s="1" t="s">
        <v>30</v>
      </c>
      <c r="F153" s="1" t="s">
        <v>35</v>
      </c>
      <c r="G153" s="1" t="s">
        <v>256</v>
      </c>
      <c r="H153" s="1" t="s">
        <v>25</v>
      </c>
      <c r="I153" s="1" t="str">
        <f t="array" ref="I153">IF(H153="Warsaw","Toronto",IF(H153="Lodz","Ottawa",IF(H153="Krakow","Vancouver",IF(H153="Wroclaw","Montreal",H153))))</f>
        <v>Toronto</v>
      </c>
      <c r="J153" s="3" t="s">
        <v>43</v>
      </c>
      <c r="K153" s="3">
        <f t="array" ref="K153">VLOOKUP(J153,$U$2:$V$8,2,false)</f>
        <v>2</v>
      </c>
      <c r="L153" s="1">
        <v>78.98</v>
      </c>
      <c r="M153" s="1">
        <v>5.0</v>
      </c>
      <c r="N153" s="1">
        <v>210.77</v>
      </c>
      <c r="O153" s="1">
        <v>88941.0</v>
      </c>
      <c r="P153" s="6">
        <v>42101.0</v>
      </c>
      <c r="Q153" s="7">
        <v>18119.0</v>
      </c>
      <c r="R153" s="5" t="s">
        <v>27</v>
      </c>
      <c r="S153" s="1" t="b">
        <f t="array" ref="S153">ISNUMBER(MATCH(Q153,$O$2:$O$1953,0))</f>
        <v>0</v>
      </c>
    </row>
    <row r="154">
      <c r="A154" s="1">
        <v>35.94</v>
      </c>
      <c r="B154" s="1">
        <v>269.0</v>
      </c>
      <c r="C154" s="1" t="s">
        <v>257</v>
      </c>
      <c r="D154" s="1" t="s">
        <v>29</v>
      </c>
      <c r="E154" s="1" t="s">
        <v>22</v>
      </c>
      <c r="F154" s="1" t="s">
        <v>49</v>
      </c>
      <c r="G154" s="1" t="s">
        <v>51</v>
      </c>
      <c r="H154" s="1" t="s">
        <v>25</v>
      </c>
      <c r="I154" s="1" t="str">
        <f t="array" ref="I154">IF(H154="Warsaw","Toronto",IF(H154="Lodz","Ottawa",IF(H154="Krakow","Vancouver",IF(H154="Wroclaw","Montreal",H154))))</f>
        <v>Toronto</v>
      </c>
      <c r="J154" s="3" t="s">
        <v>60</v>
      </c>
      <c r="K154" s="3">
        <f t="array" ref="K154">VLOOKUP(J154,$U$2:$V$8,2,false)</f>
        <v>5</v>
      </c>
      <c r="L154" s="1">
        <v>144.2928</v>
      </c>
      <c r="M154" s="1">
        <v>6.0</v>
      </c>
      <c r="N154" s="1">
        <v>209.12</v>
      </c>
      <c r="O154" s="1">
        <v>88942.0</v>
      </c>
      <c r="P154" s="6">
        <v>42160.0</v>
      </c>
      <c r="Q154" s="7">
        <v>18215.0</v>
      </c>
      <c r="R154" s="5" t="s">
        <v>27</v>
      </c>
      <c r="S154" s="1" t="b">
        <f t="array" ref="S154">ISNUMBER(MATCH(Q154,$O$2:$O$1953,0))</f>
        <v>0</v>
      </c>
    </row>
    <row r="155">
      <c r="A155" s="1">
        <v>170.98</v>
      </c>
      <c r="B155" s="1">
        <v>269.0</v>
      </c>
      <c r="C155" s="1" t="s">
        <v>257</v>
      </c>
      <c r="D155" s="1" t="s">
        <v>29</v>
      </c>
      <c r="E155" s="1" t="s">
        <v>30</v>
      </c>
      <c r="F155" s="1" t="s">
        <v>35</v>
      </c>
      <c r="G155" s="1" t="s">
        <v>258</v>
      </c>
      <c r="H155" s="1" t="s">
        <v>25</v>
      </c>
      <c r="I155" s="1" t="str">
        <f t="array" ref="I155">IF(H155="Warsaw","Toronto",IF(H155="Lodz","Ottawa",IF(H155="Krakow","Vancouver",IF(H155="Wroclaw","Montreal",H155))))</f>
        <v>Toronto</v>
      </c>
      <c r="J155" s="3" t="s">
        <v>60</v>
      </c>
      <c r="K155" s="3">
        <f t="array" ref="K155">VLOOKUP(J155,$U$2:$V$8,2,false)</f>
        <v>5</v>
      </c>
      <c r="L155" s="1">
        <v>888.1473</v>
      </c>
      <c r="M155" s="1">
        <v>7.0</v>
      </c>
      <c r="N155" s="1">
        <v>1287.17</v>
      </c>
      <c r="O155" s="1">
        <v>88942.0</v>
      </c>
      <c r="P155" s="6">
        <v>42160.0</v>
      </c>
      <c r="Q155" s="7">
        <v>18336.0</v>
      </c>
      <c r="R155" s="5" t="s">
        <v>27</v>
      </c>
      <c r="S155" s="1" t="b">
        <f t="array" ref="S155">ISNUMBER(MATCH(Q155,$O$2:$O$1953,0))</f>
        <v>0</v>
      </c>
    </row>
    <row r="156">
      <c r="A156" s="1">
        <v>4.98</v>
      </c>
      <c r="B156" s="1">
        <v>269.0</v>
      </c>
      <c r="C156" s="1" t="s">
        <v>257</v>
      </c>
      <c r="D156" s="1" t="s">
        <v>29</v>
      </c>
      <c r="E156" s="1" t="s">
        <v>22</v>
      </c>
      <c r="F156" s="1" t="s">
        <v>67</v>
      </c>
      <c r="G156" s="1" t="s">
        <v>259</v>
      </c>
      <c r="H156" s="1" t="s">
        <v>25</v>
      </c>
      <c r="I156" s="1" t="str">
        <f t="array" ref="I156">IF(H156="Warsaw","Toronto",IF(H156="Lodz","Ottawa",IF(H156="Krakow","Vancouver",IF(H156="Wroclaw","Montreal",H156))))</f>
        <v>Toronto</v>
      </c>
      <c r="J156" s="3" t="s">
        <v>60</v>
      </c>
      <c r="K156" s="3">
        <f t="array" ref="K156">VLOOKUP(J156,$U$2:$V$8,2,false)</f>
        <v>5</v>
      </c>
      <c r="L156" s="1">
        <v>-46.005</v>
      </c>
      <c r="M156" s="1">
        <v>9.0</v>
      </c>
      <c r="N156" s="1">
        <v>46.17</v>
      </c>
      <c r="O156" s="1">
        <v>88942.0</v>
      </c>
      <c r="P156" s="6">
        <v>42160.0</v>
      </c>
      <c r="Q156" s="7">
        <v>18496.0</v>
      </c>
      <c r="R156" s="5" t="s">
        <v>27</v>
      </c>
      <c r="S156" s="1" t="b">
        <f t="array" ref="S156">ISNUMBER(MATCH(Q156,$O$2:$O$1953,0))</f>
        <v>0</v>
      </c>
    </row>
    <row r="157">
      <c r="A157" s="1">
        <v>80.97</v>
      </c>
      <c r="B157" s="1">
        <v>271.0</v>
      </c>
      <c r="C157" s="1" t="s">
        <v>260</v>
      </c>
      <c r="D157" s="1" t="s">
        <v>40</v>
      </c>
      <c r="E157" s="1" t="s">
        <v>55</v>
      </c>
      <c r="F157" s="1" t="s">
        <v>62</v>
      </c>
      <c r="G157" s="1" t="s">
        <v>261</v>
      </c>
      <c r="H157" s="1" t="s">
        <v>98</v>
      </c>
      <c r="I157" s="1" t="str">
        <f t="array" ref="I157">IF(H157="Warsaw","Toronto",IF(H157="Lodz","Ottawa",IF(H157="Krakow","Vancouver",IF(H157="Wroclaw","Montreal",H157))))</f>
        <v>Montreal</v>
      </c>
      <c r="J157" s="3" t="s">
        <v>80</v>
      </c>
      <c r="K157" s="3">
        <f t="array" ref="K157">VLOOKUP(J157,$U$2:$V$8,2,false)</f>
        <v>1</v>
      </c>
      <c r="L157" s="1">
        <v>128.0253</v>
      </c>
      <c r="M157" s="1">
        <v>12.0</v>
      </c>
      <c r="N157" s="1">
        <v>899.81</v>
      </c>
      <c r="O157" s="1">
        <v>88940.0</v>
      </c>
      <c r="P157" s="6">
        <v>42093.0</v>
      </c>
      <c r="Q157" s="7">
        <v>18533.0</v>
      </c>
      <c r="R157" s="5" t="s">
        <v>27</v>
      </c>
      <c r="S157" s="1" t="b">
        <f t="array" ref="S157">ISNUMBER(MATCH(Q157,$O$2:$O$1953,0))</f>
        <v>0</v>
      </c>
    </row>
    <row r="158">
      <c r="A158" s="1">
        <v>5.58</v>
      </c>
      <c r="B158" s="1">
        <v>272.0</v>
      </c>
      <c r="C158" s="1" t="s">
        <v>262</v>
      </c>
      <c r="D158" s="1" t="s">
        <v>29</v>
      </c>
      <c r="E158" s="1" t="s">
        <v>22</v>
      </c>
      <c r="F158" s="1" t="s">
        <v>49</v>
      </c>
      <c r="G158" s="1" t="s">
        <v>255</v>
      </c>
      <c r="H158" s="1" t="s">
        <v>98</v>
      </c>
      <c r="I158" s="1" t="str">
        <f t="array" ref="I158">IF(H158="Warsaw","Toronto",IF(H158="Lodz","Ottawa",IF(H158="Krakow","Vancouver",IF(H158="Wroclaw","Montreal",H158))))</f>
        <v>Montreal</v>
      </c>
      <c r="J158" s="3" t="s">
        <v>43</v>
      </c>
      <c r="K158" s="3">
        <f t="array" ref="K158">VLOOKUP(J158,$U$2:$V$8,2,false)</f>
        <v>2</v>
      </c>
      <c r="L158" s="1">
        <v>-29.8984</v>
      </c>
      <c r="M158" s="1">
        <v>11.0</v>
      </c>
      <c r="N158" s="1">
        <v>68.46</v>
      </c>
      <c r="O158" s="1">
        <v>5509.0</v>
      </c>
      <c r="P158" s="6">
        <v>42101.0</v>
      </c>
      <c r="Q158" s="7">
        <v>18593.0</v>
      </c>
      <c r="R158" s="5" t="s">
        <v>27</v>
      </c>
      <c r="S158" s="1" t="b">
        <f t="array" ref="S158">ISNUMBER(MATCH(Q158,$O$2:$O$1953,0))</f>
        <v>0</v>
      </c>
    </row>
    <row r="159">
      <c r="A159" s="1">
        <v>40.89</v>
      </c>
      <c r="B159" s="1">
        <v>272.0</v>
      </c>
      <c r="C159" s="1" t="s">
        <v>262</v>
      </c>
      <c r="D159" s="1" t="s">
        <v>29</v>
      </c>
      <c r="E159" s="1" t="s">
        <v>30</v>
      </c>
      <c r="F159" s="1" t="s">
        <v>35</v>
      </c>
      <c r="G159" s="1" t="s">
        <v>256</v>
      </c>
      <c r="H159" s="1" t="s">
        <v>98</v>
      </c>
      <c r="I159" s="1" t="str">
        <f t="array" ref="I159">IF(H159="Warsaw","Toronto",IF(H159="Lodz","Ottawa",IF(H159="Krakow","Vancouver",IF(H159="Wroclaw","Montreal",H159))))</f>
        <v>Montreal</v>
      </c>
      <c r="J159" s="3" t="s">
        <v>43</v>
      </c>
      <c r="K159" s="3">
        <f t="array" ref="K159">VLOOKUP(J159,$U$2:$V$8,2,false)</f>
        <v>2</v>
      </c>
      <c r="L159" s="1">
        <v>52.9166</v>
      </c>
      <c r="M159" s="1">
        <v>21.0</v>
      </c>
      <c r="N159" s="1">
        <v>885.23</v>
      </c>
      <c r="O159" s="1">
        <v>5509.0</v>
      </c>
      <c r="P159" s="6">
        <v>42101.0</v>
      </c>
      <c r="Q159" s="7">
        <v>18661.0</v>
      </c>
      <c r="R159" s="5" t="s">
        <v>27</v>
      </c>
      <c r="S159" s="1" t="b">
        <f t="array" ref="S159">ISNUMBER(MATCH(Q159,$O$2:$O$1953,0))</f>
        <v>0</v>
      </c>
    </row>
    <row r="160">
      <c r="A160" s="1">
        <v>35.94</v>
      </c>
      <c r="B160" s="1">
        <v>272.0</v>
      </c>
      <c r="C160" s="1" t="s">
        <v>262</v>
      </c>
      <c r="D160" s="1" t="s">
        <v>29</v>
      </c>
      <c r="E160" s="1" t="s">
        <v>22</v>
      </c>
      <c r="F160" s="1" t="s">
        <v>49</v>
      </c>
      <c r="G160" s="1" t="s">
        <v>51</v>
      </c>
      <c r="H160" s="1" t="s">
        <v>98</v>
      </c>
      <c r="I160" s="1" t="str">
        <f t="array" ref="I160">IF(H160="Warsaw","Toronto",IF(H160="Lodz","Ottawa",IF(H160="Krakow","Vancouver",IF(H160="Wroclaw","Montreal",H160))))</f>
        <v>Montreal</v>
      </c>
      <c r="J160" s="3" t="s">
        <v>60</v>
      </c>
      <c r="K160" s="3">
        <f t="array" ref="K160">VLOOKUP(J160,$U$2:$V$8,2,false)</f>
        <v>5</v>
      </c>
      <c r="L160" s="1">
        <v>72.1858</v>
      </c>
      <c r="M160" s="1">
        <v>24.0</v>
      </c>
      <c r="N160" s="1">
        <v>836.47</v>
      </c>
      <c r="O160" s="1">
        <v>36069.0</v>
      </c>
      <c r="P160" s="6">
        <v>42160.0</v>
      </c>
      <c r="Q160" s="7">
        <v>18689.0</v>
      </c>
      <c r="R160" s="5" t="s">
        <v>27</v>
      </c>
      <c r="S160" s="1" t="b">
        <f t="array" ref="S160">ISNUMBER(MATCH(Q160,$O$2:$O$1953,0))</f>
        <v>0</v>
      </c>
    </row>
    <row r="161">
      <c r="A161" s="1">
        <v>4.98</v>
      </c>
      <c r="B161" s="1">
        <v>272.0</v>
      </c>
      <c r="C161" s="1" t="s">
        <v>262</v>
      </c>
      <c r="D161" s="1" t="s">
        <v>29</v>
      </c>
      <c r="E161" s="1" t="s">
        <v>22</v>
      </c>
      <c r="F161" s="1" t="s">
        <v>67</v>
      </c>
      <c r="G161" s="1" t="s">
        <v>259</v>
      </c>
      <c r="H161" s="1" t="s">
        <v>98</v>
      </c>
      <c r="I161" s="1" t="str">
        <f t="array" ref="I161">IF(H161="Warsaw","Toronto",IF(H161="Lodz","Ottawa",IF(H161="Krakow","Vancouver",IF(H161="Wroclaw","Montreal",H161))))</f>
        <v>Montreal</v>
      </c>
      <c r="J161" s="3" t="s">
        <v>60</v>
      </c>
      <c r="K161" s="3">
        <f t="array" ref="K161">VLOOKUP(J161,$U$2:$V$8,2,false)</f>
        <v>5</v>
      </c>
      <c r="L161" s="1">
        <v>-122.3733</v>
      </c>
      <c r="M161" s="1">
        <v>37.0</v>
      </c>
      <c r="N161" s="1">
        <v>189.83</v>
      </c>
      <c r="O161" s="1">
        <v>36069.0</v>
      </c>
      <c r="P161" s="6">
        <v>42160.0</v>
      </c>
      <c r="Q161" s="7">
        <v>18753.0</v>
      </c>
      <c r="R161" s="5" t="s">
        <v>27</v>
      </c>
      <c r="S161" s="1" t="b">
        <f t="array" ref="S161">ISNUMBER(MATCH(Q161,$O$2:$O$1953,0))</f>
        <v>0</v>
      </c>
    </row>
    <row r="162">
      <c r="A162" s="1">
        <v>15.28</v>
      </c>
      <c r="B162" s="1">
        <v>275.0</v>
      </c>
      <c r="C162" s="1" t="s">
        <v>263</v>
      </c>
      <c r="D162" s="1" t="s">
        <v>21</v>
      </c>
      <c r="E162" s="1" t="s">
        <v>22</v>
      </c>
      <c r="F162" s="1" t="s">
        <v>78</v>
      </c>
      <c r="G162" s="1" t="s">
        <v>264</v>
      </c>
      <c r="H162" s="1" t="s">
        <v>37</v>
      </c>
      <c r="I162" s="1" t="str">
        <f t="array" ref="I162">IF(H162="Warsaw","Toronto",IF(H162="Lodz","Ottawa",IF(H162="Krakow","Vancouver",IF(H162="Wroclaw","Montreal",H162))))</f>
        <v>Ottawa</v>
      </c>
      <c r="J162" s="3" t="s">
        <v>33</v>
      </c>
      <c r="K162" s="3">
        <f t="array" ref="K162">VLOOKUP(J162,$U$2:$V$8,2,false)</f>
        <v>6</v>
      </c>
      <c r="L162" s="1">
        <v>-51.75</v>
      </c>
      <c r="M162" s="1">
        <v>4.0</v>
      </c>
      <c r="N162" s="1">
        <v>61.52</v>
      </c>
      <c r="O162" s="1">
        <v>89292.0</v>
      </c>
      <c r="P162" s="6">
        <v>42028.0</v>
      </c>
      <c r="Q162" s="7">
        <v>18822.0</v>
      </c>
      <c r="R162" s="5" t="s">
        <v>27</v>
      </c>
      <c r="S162" s="1" t="b">
        <f t="array" ref="S162">ISNUMBER(MATCH(Q162,$O$2:$O$1953,0))</f>
        <v>0</v>
      </c>
    </row>
    <row r="163">
      <c r="A163" s="1">
        <v>1.98</v>
      </c>
      <c r="B163" s="1">
        <v>276.0</v>
      </c>
      <c r="C163" s="1" t="s">
        <v>265</v>
      </c>
      <c r="D163" s="1" t="s">
        <v>21</v>
      </c>
      <c r="E163" s="1" t="s">
        <v>22</v>
      </c>
      <c r="F163" s="1" t="s">
        <v>46</v>
      </c>
      <c r="G163" s="1" t="s">
        <v>266</v>
      </c>
      <c r="H163" s="1" t="s">
        <v>37</v>
      </c>
      <c r="I163" s="1" t="str">
        <f t="array" ref="I163">IF(H163="Warsaw","Toronto",IF(H163="Lodz","Ottawa",IF(H163="Krakow","Vancouver",IF(H163="Wroclaw","Montreal",H163))))</f>
        <v>Ottawa</v>
      </c>
      <c r="J163" s="3" t="s">
        <v>52</v>
      </c>
      <c r="K163" s="3">
        <f t="array" ref="K163">VLOOKUP(J163,$U$2:$V$8,2,false)</f>
        <v>4</v>
      </c>
      <c r="L163" s="1">
        <v>-1.0</v>
      </c>
      <c r="M163" s="1">
        <v>3.0</v>
      </c>
      <c r="N163" s="1">
        <v>8.3</v>
      </c>
      <c r="O163" s="1">
        <v>89291.0</v>
      </c>
      <c r="P163" s="6">
        <v>42145.0</v>
      </c>
      <c r="Q163" s="7">
        <v>18919.0</v>
      </c>
      <c r="R163" s="5" t="s">
        <v>27</v>
      </c>
      <c r="S163" s="1" t="b">
        <f t="array" ref="S163">ISNUMBER(MATCH(Q163,$O$2:$O$1953,0))</f>
        <v>0</v>
      </c>
    </row>
    <row r="164">
      <c r="A164" s="1">
        <v>55.99</v>
      </c>
      <c r="B164" s="1">
        <v>282.0</v>
      </c>
      <c r="C164" s="1" t="s">
        <v>267</v>
      </c>
      <c r="D164" s="1" t="s">
        <v>21</v>
      </c>
      <c r="E164" s="1" t="s">
        <v>55</v>
      </c>
      <c r="F164" s="1" t="s">
        <v>56</v>
      </c>
      <c r="G164" s="1" t="s">
        <v>268</v>
      </c>
      <c r="H164" s="1" t="s">
        <v>37</v>
      </c>
      <c r="I164" s="1" t="str">
        <f t="array" ref="I164">IF(H164="Warsaw","Toronto",IF(H164="Lodz","Ottawa",IF(H164="Krakow","Vancouver",IF(H164="Wroclaw","Montreal",H164))))</f>
        <v>Ottawa</v>
      </c>
      <c r="J164" s="3" t="s">
        <v>52</v>
      </c>
      <c r="K164" s="3">
        <f t="array" ref="K164">VLOOKUP(J164,$U$2:$V$8,2,false)</f>
        <v>4</v>
      </c>
      <c r="L164" s="1">
        <v>-221.254</v>
      </c>
      <c r="M164" s="1">
        <v>9.0</v>
      </c>
      <c r="N164" s="1">
        <v>416.95</v>
      </c>
      <c r="O164" s="1">
        <v>89291.0</v>
      </c>
      <c r="P164" s="6">
        <v>42145.0</v>
      </c>
      <c r="Q164" s="7">
        <v>19010.0</v>
      </c>
      <c r="R164" s="5" t="s">
        <v>27</v>
      </c>
      <c r="S164" s="1" t="b">
        <f t="array" ref="S164">ISNUMBER(MATCH(Q164,$O$2:$O$1953,0))</f>
        <v>0</v>
      </c>
    </row>
    <row r="165">
      <c r="A165" s="1">
        <v>1.68</v>
      </c>
      <c r="B165" s="1">
        <v>283.0</v>
      </c>
      <c r="C165" s="1" t="s">
        <v>269</v>
      </c>
      <c r="D165" s="1" t="s">
        <v>21</v>
      </c>
      <c r="E165" s="1" t="s">
        <v>22</v>
      </c>
      <c r="F165" s="1" t="s">
        <v>23</v>
      </c>
      <c r="G165" s="1" t="s">
        <v>69</v>
      </c>
      <c r="H165" s="1" t="s">
        <v>37</v>
      </c>
      <c r="I165" s="1" t="str">
        <f t="array" ref="I165">IF(H165="Warsaw","Toronto",IF(H165="Lodz","Ottawa",IF(H165="Krakow","Vancouver",IF(H165="Wroclaw","Montreal",H165))))</f>
        <v>Ottawa</v>
      </c>
      <c r="J165" s="3" t="s">
        <v>26</v>
      </c>
      <c r="K165" s="3">
        <f t="array" ref="K165">VLOOKUP(J165,$U$2:$V$8,2,false)</f>
        <v>3</v>
      </c>
      <c r="L165" s="1">
        <v>-11.57</v>
      </c>
      <c r="M165" s="1">
        <v>11.0</v>
      </c>
      <c r="N165" s="1">
        <v>18.71</v>
      </c>
      <c r="O165" s="1">
        <v>89293.0</v>
      </c>
      <c r="P165" s="6">
        <v>42172.0</v>
      </c>
      <c r="Q165" s="7">
        <v>19078.0</v>
      </c>
      <c r="R165" s="5" t="s">
        <v>27</v>
      </c>
      <c r="S165" s="1" t="b">
        <f t="array" ref="S165">ISNUMBER(MATCH(Q165,$O$2:$O$1953,0))</f>
        <v>0</v>
      </c>
    </row>
    <row r="166">
      <c r="A166" s="1">
        <v>4.13</v>
      </c>
      <c r="B166" s="1">
        <v>286.0</v>
      </c>
      <c r="C166" s="1" t="s">
        <v>270</v>
      </c>
      <c r="D166" s="1" t="s">
        <v>40</v>
      </c>
      <c r="E166" s="1" t="s">
        <v>22</v>
      </c>
      <c r="F166" s="1" t="s">
        <v>78</v>
      </c>
      <c r="G166" s="1" t="s">
        <v>271</v>
      </c>
      <c r="H166" s="1" t="s">
        <v>42</v>
      </c>
      <c r="I166" s="1" t="str">
        <f t="array" ref="I166">IF(H166="Warsaw","Toronto",IF(H166="Lodz","Ottawa",IF(H166="Krakow","Vancouver",IF(H166="Wroclaw","Montreal",H166))))</f>
        <v>Vancouver</v>
      </c>
      <c r="J166" s="3" t="s">
        <v>26</v>
      </c>
      <c r="K166" s="3">
        <f t="array" ref="K166">VLOOKUP(J166,$U$2:$V$8,2,false)</f>
        <v>3</v>
      </c>
      <c r="L166" s="1">
        <v>-61.87</v>
      </c>
      <c r="M166" s="1">
        <v>9.0</v>
      </c>
      <c r="N166" s="1">
        <v>40.95</v>
      </c>
      <c r="O166" s="1">
        <v>89761.0</v>
      </c>
      <c r="P166" s="6">
        <v>42172.0</v>
      </c>
      <c r="Q166" s="7">
        <v>19138.0</v>
      </c>
      <c r="R166" s="5" t="s">
        <v>27</v>
      </c>
      <c r="S166" s="1" t="b">
        <f t="array" ref="S166">ISNUMBER(MATCH(Q166,$O$2:$O$1953,0))</f>
        <v>0</v>
      </c>
    </row>
    <row r="167">
      <c r="A167" s="1">
        <v>130.98</v>
      </c>
      <c r="B167" s="1">
        <v>286.0</v>
      </c>
      <c r="C167" s="1" t="s">
        <v>270</v>
      </c>
      <c r="D167" s="1" t="s">
        <v>40</v>
      </c>
      <c r="E167" s="1" t="s">
        <v>30</v>
      </c>
      <c r="F167" s="1" t="s">
        <v>132</v>
      </c>
      <c r="G167" s="1" t="s">
        <v>272</v>
      </c>
      <c r="H167" s="1" t="s">
        <v>42</v>
      </c>
      <c r="I167" s="1" t="str">
        <f t="array" ref="I167">IF(H167="Warsaw","Toronto",IF(H167="Lodz","Ottawa",IF(H167="Krakow","Vancouver",IF(H167="Wroclaw","Montreal",H167))))</f>
        <v>Vancouver</v>
      </c>
      <c r="J167" s="3" t="s">
        <v>26</v>
      </c>
      <c r="K167" s="3">
        <f t="array" ref="K167">VLOOKUP(J167,$U$2:$V$8,2,false)</f>
        <v>3</v>
      </c>
      <c r="L167" s="1">
        <v>-530.24</v>
      </c>
      <c r="M167" s="1">
        <v>9.0</v>
      </c>
      <c r="N167" s="1">
        <v>1155.73</v>
      </c>
      <c r="O167" s="1">
        <v>89761.0</v>
      </c>
      <c r="P167" s="6">
        <v>42172.0</v>
      </c>
      <c r="Q167" s="7">
        <v>19523.0</v>
      </c>
      <c r="R167" s="5" t="s">
        <v>27</v>
      </c>
      <c r="S167" s="1" t="b">
        <f t="array" ref="S167">ISNUMBER(MATCH(Q167,$O$2:$O$1953,0))</f>
        <v>0</v>
      </c>
    </row>
    <row r="168">
      <c r="A168" s="1">
        <v>28.48</v>
      </c>
      <c r="B168" s="1">
        <v>288.0</v>
      </c>
      <c r="C168" s="1" t="s">
        <v>273</v>
      </c>
      <c r="D168" s="1" t="s">
        <v>40</v>
      </c>
      <c r="E168" s="1" t="s">
        <v>55</v>
      </c>
      <c r="F168" s="1" t="s">
        <v>126</v>
      </c>
      <c r="G168" s="1" t="s">
        <v>274</v>
      </c>
      <c r="H168" s="1" t="s">
        <v>42</v>
      </c>
      <c r="I168" s="1" t="str">
        <f t="array" ref="I168">IF(H168="Warsaw","Toronto",IF(H168="Lodz","Ottawa",IF(H168="Krakow","Vancouver",IF(H168="Wroclaw","Montreal",H168))))</f>
        <v>Vancouver</v>
      </c>
      <c r="J168" s="3" t="s">
        <v>60</v>
      </c>
      <c r="K168" s="3">
        <f t="array" ref="K168">VLOOKUP(J168,$U$2:$V$8,2,false)</f>
        <v>5</v>
      </c>
      <c r="L168" s="1">
        <v>132.687</v>
      </c>
      <c r="M168" s="1">
        <v>7.0</v>
      </c>
      <c r="N168" s="1">
        <v>192.3</v>
      </c>
      <c r="O168" s="1">
        <v>89762.0</v>
      </c>
      <c r="P168" s="6">
        <v>42020.0</v>
      </c>
      <c r="Q168" s="7">
        <v>19616.0</v>
      </c>
      <c r="R168" s="5" t="s">
        <v>27</v>
      </c>
      <c r="S168" s="1" t="b">
        <f t="array" ref="S168">ISNUMBER(MATCH(Q168,$O$2:$O$1953,0))</f>
        <v>0</v>
      </c>
    </row>
    <row r="169">
      <c r="A169" s="1">
        <v>65.99</v>
      </c>
      <c r="B169" s="1">
        <v>288.0</v>
      </c>
      <c r="C169" s="1" t="s">
        <v>273</v>
      </c>
      <c r="D169" s="1" t="s">
        <v>40</v>
      </c>
      <c r="E169" s="1" t="s">
        <v>55</v>
      </c>
      <c r="F169" s="1" t="s">
        <v>56</v>
      </c>
      <c r="G169" s="1" t="s">
        <v>275</v>
      </c>
      <c r="H169" s="1" t="s">
        <v>42</v>
      </c>
      <c r="I169" s="1" t="str">
        <f t="array" ref="I169">IF(H169="Warsaw","Toronto",IF(H169="Lodz","Ottawa",IF(H169="Krakow","Vancouver",IF(H169="Wroclaw","Montreal",H169))))</f>
        <v>Vancouver</v>
      </c>
      <c r="J169" s="3" t="s">
        <v>60</v>
      </c>
      <c r="K169" s="3">
        <f t="array" ref="K169">VLOOKUP(J169,$U$2:$V$8,2,false)</f>
        <v>5</v>
      </c>
      <c r="L169" s="1">
        <v>496.89</v>
      </c>
      <c r="M169" s="1">
        <v>14.0</v>
      </c>
      <c r="N169" s="1">
        <v>748.1</v>
      </c>
      <c r="O169" s="1">
        <v>89762.0</v>
      </c>
      <c r="P169" s="6">
        <v>42020.0</v>
      </c>
      <c r="Q169" s="7">
        <v>19718.0</v>
      </c>
      <c r="R169" s="5" t="s">
        <v>27</v>
      </c>
      <c r="S169" s="1" t="b">
        <f t="array" ref="S169">ISNUMBER(MATCH(Q169,$O$2:$O$1953,0))</f>
        <v>0</v>
      </c>
    </row>
    <row r="170">
      <c r="A170" s="1">
        <v>4.98</v>
      </c>
      <c r="B170" s="1">
        <v>290.0</v>
      </c>
      <c r="C170" s="1" t="s">
        <v>276</v>
      </c>
      <c r="D170" s="1" t="s">
        <v>40</v>
      </c>
      <c r="E170" s="1" t="s">
        <v>55</v>
      </c>
      <c r="F170" s="1" t="s">
        <v>126</v>
      </c>
      <c r="G170" s="1" t="s">
        <v>277</v>
      </c>
      <c r="H170" s="1" t="s">
        <v>25</v>
      </c>
      <c r="I170" s="1" t="str">
        <f t="array" ref="I170">IF(H170="Warsaw","Toronto",IF(H170="Lodz","Ottawa",IF(H170="Krakow","Vancouver",IF(H170="Wroclaw","Montreal",H170))))</f>
        <v>Toronto</v>
      </c>
      <c r="J170" s="3" t="s">
        <v>26</v>
      </c>
      <c r="K170" s="3">
        <f t="array" ref="K170">VLOOKUP(J170,$U$2:$V$8,2,false)</f>
        <v>3</v>
      </c>
      <c r="L170" s="1">
        <v>-135.16</v>
      </c>
      <c r="M170" s="1">
        <v>20.0</v>
      </c>
      <c r="N170" s="1">
        <v>102.54</v>
      </c>
      <c r="O170" s="1">
        <v>90837.0</v>
      </c>
      <c r="P170" s="6">
        <v>42088.0</v>
      </c>
      <c r="Q170" s="7">
        <v>20036.0</v>
      </c>
      <c r="R170" s="5" t="s">
        <v>27</v>
      </c>
      <c r="S170" s="1" t="b">
        <f t="array" ref="S170">ISNUMBER(MATCH(Q170,$O$2:$O$1953,0))</f>
        <v>0</v>
      </c>
    </row>
    <row r="171">
      <c r="A171" s="1">
        <v>8.33</v>
      </c>
      <c r="B171" s="1">
        <v>306.0</v>
      </c>
      <c r="C171" s="1" t="s">
        <v>278</v>
      </c>
      <c r="D171" s="1" t="s">
        <v>40</v>
      </c>
      <c r="E171" s="1" t="s">
        <v>55</v>
      </c>
      <c r="F171" s="1" t="s">
        <v>126</v>
      </c>
      <c r="G171" s="1" t="s">
        <v>279</v>
      </c>
      <c r="H171" s="1" t="s">
        <v>37</v>
      </c>
      <c r="I171" s="1" t="str">
        <f t="array" ref="I171">IF(H171="Warsaw","Toronto",IF(H171="Lodz","Ottawa",IF(H171="Krakow","Vancouver",IF(H171="Wroclaw","Montreal",H171))))</f>
        <v>Ottawa</v>
      </c>
      <c r="J171" s="3" t="s">
        <v>33</v>
      </c>
      <c r="K171" s="3">
        <f t="array" ref="K171">VLOOKUP(J171,$U$2:$V$8,2,false)</f>
        <v>6</v>
      </c>
      <c r="L171" s="1">
        <v>15.8952</v>
      </c>
      <c r="M171" s="1">
        <v>8.0</v>
      </c>
      <c r="N171" s="1">
        <v>70.16</v>
      </c>
      <c r="O171" s="1">
        <v>87057.0</v>
      </c>
      <c r="P171" s="6">
        <v>42049.0</v>
      </c>
      <c r="Q171" s="7">
        <v>20134.0</v>
      </c>
      <c r="R171" s="5" t="s">
        <v>27</v>
      </c>
      <c r="S171" s="1" t="b">
        <f t="array" ref="S171">ISNUMBER(MATCH(Q171,$O$2:$O$1953,0))</f>
        <v>0</v>
      </c>
    </row>
    <row r="172">
      <c r="A172" s="1">
        <v>85.99</v>
      </c>
      <c r="B172" s="1">
        <v>306.0</v>
      </c>
      <c r="C172" s="1" t="s">
        <v>278</v>
      </c>
      <c r="D172" s="1" t="s">
        <v>40</v>
      </c>
      <c r="E172" s="1" t="s">
        <v>55</v>
      </c>
      <c r="F172" s="1" t="s">
        <v>56</v>
      </c>
      <c r="G172" s="1" t="s">
        <v>280</v>
      </c>
      <c r="H172" s="1" t="s">
        <v>37</v>
      </c>
      <c r="I172" s="1" t="str">
        <f t="array" ref="I172">IF(H172="Warsaw","Toronto",IF(H172="Lodz","Ottawa",IF(H172="Krakow","Vancouver",IF(H172="Wroclaw","Montreal",H172))))</f>
        <v>Ottawa</v>
      </c>
      <c r="J172" s="3" t="s">
        <v>33</v>
      </c>
      <c r="K172" s="3">
        <f t="array" ref="K172">VLOOKUP(J172,$U$2:$V$8,2,false)</f>
        <v>6</v>
      </c>
      <c r="L172" s="1">
        <v>855.9933</v>
      </c>
      <c r="M172" s="1">
        <v>17.0</v>
      </c>
      <c r="N172" s="1">
        <v>1240.57</v>
      </c>
      <c r="O172" s="1">
        <v>87057.0</v>
      </c>
      <c r="P172" s="6">
        <v>42049.0</v>
      </c>
      <c r="Q172" s="7">
        <v>20389.0</v>
      </c>
      <c r="R172" s="5" t="s">
        <v>27</v>
      </c>
      <c r="S172" s="1" t="b">
        <f t="array" ref="S172">ISNUMBER(MATCH(Q172,$O$2:$O$1953,0))</f>
        <v>0</v>
      </c>
    </row>
    <row r="173">
      <c r="A173" s="1">
        <v>8.33</v>
      </c>
      <c r="B173" s="1">
        <v>308.0</v>
      </c>
      <c r="C173" s="1" t="s">
        <v>281</v>
      </c>
      <c r="D173" s="1" t="s">
        <v>40</v>
      </c>
      <c r="E173" s="1" t="s">
        <v>55</v>
      </c>
      <c r="F173" s="1" t="s">
        <v>126</v>
      </c>
      <c r="G173" s="1" t="s">
        <v>279</v>
      </c>
      <c r="H173" s="1" t="s">
        <v>25</v>
      </c>
      <c r="I173" s="1" t="str">
        <f t="array" ref="I173">IF(H173="Warsaw","Toronto",IF(H173="Lodz","Ottawa",IF(H173="Krakow","Vancouver",IF(H173="Wroclaw","Montreal",H173))))</f>
        <v>Toronto</v>
      </c>
      <c r="J173" s="3" t="s">
        <v>33</v>
      </c>
      <c r="K173" s="3">
        <f t="array" ref="K173">VLOOKUP(J173,$U$2:$V$8,2,false)</f>
        <v>6</v>
      </c>
      <c r="L173" s="1">
        <v>10.74</v>
      </c>
      <c r="M173" s="1">
        <v>32.0</v>
      </c>
      <c r="N173" s="1">
        <v>280.62</v>
      </c>
      <c r="O173" s="1">
        <v>37760.0</v>
      </c>
      <c r="P173" s="6">
        <v>42049.0</v>
      </c>
      <c r="Q173" s="7">
        <v>20453.0</v>
      </c>
      <c r="R173" s="5" t="s">
        <v>27</v>
      </c>
      <c r="S173" s="1" t="b">
        <f t="array" ref="S173">ISNUMBER(MATCH(Q173,$O$2:$O$1953,0))</f>
        <v>0</v>
      </c>
    </row>
    <row r="174">
      <c r="A174" s="1">
        <v>1637.53</v>
      </c>
      <c r="B174" s="1">
        <v>314.0</v>
      </c>
      <c r="C174" s="1" t="s">
        <v>282</v>
      </c>
      <c r="D174" s="1" t="s">
        <v>21</v>
      </c>
      <c r="E174" s="1" t="s">
        <v>22</v>
      </c>
      <c r="F174" s="1" t="s">
        <v>122</v>
      </c>
      <c r="G174" s="1" t="s">
        <v>283</v>
      </c>
      <c r="H174" s="1" t="s">
        <v>42</v>
      </c>
      <c r="I174" s="1" t="str">
        <f t="array" ref="I174">IF(H174="Warsaw","Toronto",IF(H174="Lodz","Ottawa",IF(H174="Krakow","Vancouver",IF(H174="Wroclaw","Montreal",H174))))</f>
        <v>Vancouver</v>
      </c>
      <c r="J174" s="3" t="s">
        <v>60</v>
      </c>
      <c r="K174" s="3">
        <f t="array" ref="K174">VLOOKUP(J174,$U$2:$V$8,2,false)</f>
        <v>5</v>
      </c>
      <c r="L174" s="1">
        <v>-1759.58</v>
      </c>
      <c r="M174" s="1">
        <v>2.0</v>
      </c>
      <c r="N174" s="1">
        <v>3206.94</v>
      </c>
      <c r="O174" s="1">
        <v>89166.0</v>
      </c>
      <c r="P174" s="6">
        <v>42083.0</v>
      </c>
      <c r="Q174" s="7">
        <v>20480.0</v>
      </c>
      <c r="R174" s="5" t="s">
        <v>27</v>
      </c>
      <c r="S174" s="1" t="b">
        <f t="array" ref="S174">ISNUMBER(MATCH(Q174,$O$2:$O$1953,0))</f>
        <v>0</v>
      </c>
    </row>
    <row r="175">
      <c r="A175" s="1">
        <v>19.98</v>
      </c>
      <c r="B175" s="1">
        <v>315.0</v>
      </c>
      <c r="C175" s="1" t="s">
        <v>284</v>
      </c>
      <c r="D175" s="1" t="s">
        <v>21</v>
      </c>
      <c r="E175" s="1" t="s">
        <v>55</v>
      </c>
      <c r="F175" s="1" t="s">
        <v>126</v>
      </c>
      <c r="G175" s="1" t="s">
        <v>130</v>
      </c>
      <c r="H175" s="1" t="s">
        <v>37</v>
      </c>
      <c r="I175" s="1" t="str">
        <f t="array" ref="I175">IF(H175="Warsaw","Toronto",IF(H175="Lodz","Ottawa",IF(H175="Krakow","Vancouver",IF(H175="Wroclaw","Montreal",H175))))</f>
        <v>Ottawa</v>
      </c>
      <c r="J175" s="3" t="s">
        <v>60</v>
      </c>
      <c r="K175" s="3">
        <f t="array" ref="K175">VLOOKUP(J175,$U$2:$V$8,2,false)</f>
        <v>5</v>
      </c>
      <c r="L175" s="1">
        <v>-72.23</v>
      </c>
      <c r="M175" s="1">
        <v>2.0</v>
      </c>
      <c r="N175" s="1">
        <v>43.08</v>
      </c>
      <c r="O175" s="1">
        <v>89166.0</v>
      </c>
      <c r="P175" s="6">
        <v>42083.0</v>
      </c>
      <c r="Q175" s="7">
        <v>20486.0</v>
      </c>
      <c r="R175" s="5" t="s">
        <v>27</v>
      </c>
      <c r="S175" s="1" t="b">
        <f t="array" ref="S175">ISNUMBER(MATCH(Q175,$O$2:$O$1953,0))</f>
        <v>0</v>
      </c>
    </row>
    <row r="176">
      <c r="A176" s="1">
        <v>7.38</v>
      </c>
      <c r="B176" s="1">
        <v>317.0</v>
      </c>
      <c r="C176" s="1" t="s">
        <v>285</v>
      </c>
      <c r="D176" s="1" t="s">
        <v>21</v>
      </c>
      <c r="E176" s="1" t="s">
        <v>30</v>
      </c>
      <c r="F176" s="1" t="s">
        <v>35</v>
      </c>
      <c r="G176" s="1" t="s">
        <v>286</v>
      </c>
      <c r="H176" s="1" t="s">
        <v>25</v>
      </c>
      <c r="I176" s="1" t="str">
        <f t="array" ref="I176">IF(H176="Warsaw","Toronto",IF(H176="Lodz","Ottawa",IF(H176="Krakow","Vancouver",IF(H176="Wroclaw","Montreal",H176))))</f>
        <v>Toronto</v>
      </c>
      <c r="J176" s="3" t="s">
        <v>26</v>
      </c>
      <c r="K176" s="3">
        <f t="array" ref="K176">VLOOKUP(J176,$U$2:$V$8,2,false)</f>
        <v>3</v>
      </c>
      <c r="L176" s="1">
        <v>-27.16</v>
      </c>
      <c r="M176" s="1">
        <v>9.0</v>
      </c>
      <c r="N176" s="1">
        <v>66.55</v>
      </c>
      <c r="O176" s="1">
        <v>86041.0</v>
      </c>
      <c r="P176" s="6">
        <v>42172.0</v>
      </c>
      <c r="Q176" s="7">
        <v>20704.0</v>
      </c>
      <c r="R176" s="5" t="s">
        <v>27</v>
      </c>
      <c r="S176" s="1" t="b">
        <f t="array" ref="S176">ISNUMBER(MATCH(Q176,$O$2:$O$1953,0))</f>
        <v>0</v>
      </c>
    </row>
    <row r="177">
      <c r="A177" s="1">
        <v>5.98</v>
      </c>
      <c r="B177" s="1">
        <v>317.0</v>
      </c>
      <c r="C177" s="1" t="s">
        <v>285</v>
      </c>
      <c r="D177" s="1" t="s">
        <v>21</v>
      </c>
      <c r="E177" s="1" t="s">
        <v>22</v>
      </c>
      <c r="F177" s="1" t="s">
        <v>67</v>
      </c>
      <c r="G177" s="1" t="s">
        <v>93</v>
      </c>
      <c r="H177" s="1" t="s">
        <v>25</v>
      </c>
      <c r="I177" s="1" t="str">
        <f t="array" ref="I177">IF(H177="Warsaw","Toronto",IF(H177="Lodz","Ottawa",IF(H177="Krakow","Vancouver",IF(H177="Wroclaw","Montreal",H177))))</f>
        <v>Toronto</v>
      </c>
      <c r="J177" s="3" t="s">
        <v>26</v>
      </c>
      <c r="K177" s="3">
        <f t="array" ref="K177">VLOOKUP(J177,$U$2:$V$8,2,false)</f>
        <v>3</v>
      </c>
      <c r="L177" s="1">
        <v>-52.344</v>
      </c>
      <c r="M177" s="1">
        <v>17.0</v>
      </c>
      <c r="N177" s="1">
        <v>103.49</v>
      </c>
      <c r="O177" s="1">
        <v>86041.0</v>
      </c>
      <c r="P177" s="6">
        <v>42172.0</v>
      </c>
      <c r="Q177" s="7">
        <v>20743.0</v>
      </c>
      <c r="R177" s="5" t="s">
        <v>27</v>
      </c>
      <c r="S177" s="1" t="b">
        <f t="array" ref="S177">ISNUMBER(MATCH(Q177,$O$2:$O$1953,0))</f>
        <v>0</v>
      </c>
    </row>
    <row r="178">
      <c r="A178" s="1">
        <v>15.42</v>
      </c>
      <c r="B178" s="1">
        <v>317.0</v>
      </c>
      <c r="C178" s="1" t="s">
        <v>285</v>
      </c>
      <c r="D178" s="1" t="s">
        <v>21</v>
      </c>
      <c r="E178" s="1" t="s">
        <v>22</v>
      </c>
      <c r="F178" s="1" t="s">
        <v>100</v>
      </c>
      <c r="G178" s="1" t="s">
        <v>287</v>
      </c>
      <c r="H178" s="1" t="s">
        <v>25</v>
      </c>
      <c r="I178" s="1" t="str">
        <f t="array" ref="I178">IF(H178="Warsaw","Toronto",IF(H178="Lodz","Ottawa",IF(H178="Krakow","Vancouver",IF(H178="Wroclaw","Montreal",H178))))</f>
        <v>Toronto</v>
      </c>
      <c r="J178" s="3" t="s">
        <v>26</v>
      </c>
      <c r="K178" s="3">
        <f t="array" ref="K178">VLOOKUP(J178,$U$2:$V$8,2,false)</f>
        <v>3</v>
      </c>
      <c r="L178" s="1">
        <v>-119.936</v>
      </c>
      <c r="M178" s="1">
        <v>12.0</v>
      </c>
      <c r="N178" s="1">
        <v>192.18</v>
      </c>
      <c r="O178" s="1">
        <v>86041.0</v>
      </c>
      <c r="P178" s="6">
        <v>42172.0</v>
      </c>
      <c r="Q178" s="7">
        <v>20864.0</v>
      </c>
      <c r="R178" s="5" t="s">
        <v>27</v>
      </c>
      <c r="S178" s="1" t="b">
        <f t="array" ref="S178">ISNUMBER(MATCH(Q178,$O$2:$O$1953,0))</f>
        <v>0</v>
      </c>
    </row>
    <row r="179">
      <c r="A179" s="1">
        <v>8.33</v>
      </c>
      <c r="B179" s="1">
        <v>321.0</v>
      </c>
      <c r="C179" s="1" t="s">
        <v>288</v>
      </c>
      <c r="D179" s="1" t="s">
        <v>83</v>
      </c>
      <c r="E179" s="1" t="s">
        <v>55</v>
      </c>
      <c r="F179" s="1" t="s">
        <v>126</v>
      </c>
      <c r="G179" s="1" t="s">
        <v>279</v>
      </c>
      <c r="H179" s="1" t="s">
        <v>37</v>
      </c>
      <c r="I179" s="1" t="str">
        <f t="array" ref="I179">IF(H179="Warsaw","Toronto",IF(H179="Lodz","Ottawa",IF(H179="Krakow","Vancouver",IF(H179="Wroclaw","Montreal",H179))))</f>
        <v>Ottawa</v>
      </c>
      <c r="J179" s="3" t="s">
        <v>33</v>
      </c>
      <c r="K179" s="3">
        <f t="array" ref="K179">VLOOKUP(J179,$U$2:$V$8,2,false)</f>
        <v>6</v>
      </c>
      <c r="L179" s="1">
        <v>9.9268</v>
      </c>
      <c r="M179" s="1">
        <v>11.0</v>
      </c>
      <c r="N179" s="1">
        <v>89.76</v>
      </c>
      <c r="O179" s="1">
        <v>91057.0</v>
      </c>
      <c r="P179" s="6">
        <v>42098.0</v>
      </c>
      <c r="Q179" s="7">
        <v>20899.0</v>
      </c>
      <c r="R179" s="5" t="s">
        <v>27</v>
      </c>
      <c r="S179" s="1" t="b">
        <f t="array" ref="S179">ISNUMBER(MATCH(Q179,$O$2:$O$1953,0))</f>
        <v>0</v>
      </c>
    </row>
    <row r="180">
      <c r="A180" s="1">
        <v>7.99</v>
      </c>
      <c r="B180" s="1">
        <v>326.0</v>
      </c>
      <c r="C180" s="1" t="s">
        <v>289</v>
      </c>
      <c r="D180" s="1" t="s">
        <v>83</v>
      </c>
      <c r="E180" s="1" t="s">
        <v>55</v>
      </c>
      <c r="F180" s="1" t="s">
        <v>56</v>
      </c>
      <c r="G180" s="1" t="s">
        <v>290</v>
      </c>
      <c r="H180" s="1" t="s">
        <v>42</v>
      </c>
      <c r="I180" s="1" t="str">
        <f t="array" ref="I180">IF(H180="Warsaw","Toronto",IF(H180="Lodz","Ottawa",IF(H180="Krakow","Vancouver",IF(H180="Wroclaw","Montreal",H180))))</f>
        <v>Vancouver</v>
      </c>
      <c r="J180" s="3" t="s">
        <v>43</v>
      </c>
      <c r="K180" s="3">
        <f t="array" ref="K180">VLOOKUP(J180,$U$2:$V$8,2,false)</f>
        <v>2</v>
      </c>
      <c r="L180" s="1">
        <v>-29.172</v>
      </c>
      <c r="M180" s="1">
        <v>4.0</v>
      </c>
      <c r="N180" s="1">
        <v>28.46</v>
      </c>
      <c r="O180" s="1">
        <v>90973.0</v>
      </c>
      <c r="P180" s="6">
        <v>42164.0</v>
      </c>
      <c r="Q180" s="7">
        <v>20934.0</v>
      </c>
      <c r="R180" s="5" t="s">
        <v>27</v>
      </c>
      <c r="S180" s="1" t="b">
        <f t="array" ref="S180">ISNUMBER(MATCH(Q180,$O$2:$O$1953,0))</f>
        <v>0</v>
      </c>
    </row>
    <row r="181">
      <c r="A181" s="1">
        <v>296.18</v>
      </c>
      <c r="B181" s="1">
        <v>329.0</v>
      </c>
      <c r="C181" s="1" t="s">
        <v>291</v>
      </c>
      <c r="D181" s="1" t="s">
        <v>29</v>
      </c>
      <c r="E181" s="1" t="s">
        <v>30</v>
      </c>
      <c r="F181" s="1" t="s">
        <v>108</v>
      </c>
      <c r="G181" s="1" t="s">
        <v>109</v>
      </c>
      <c r="H181" s="1" t="s">
        <v>37</v>
      </c>
      <c r="I181" s="1" t="str">
        <f t="array" ref="I181">IF(H181="Warsaw","Toronto",IF(H181="Lodz","Ottawa",IF(H181="Krakow","Vancouver",IF(H181="Wroclaw","Montreal",H181))))</f>
        <v>Ottawa</v>
      </c>
      <c r="J181" s="3" t="s">
        <v>43</v>
      </c>
      <c r="K181" s="3">
        <f t="array" ref="K181">VLOOKUP(J181,$U$2:$V$8,2,false)</f>
        <v>2</v>
      </c>
      <c r="L181" s="1">
        <v>-715.778206</v>
      </c>
      <c r="M181" s="1">
        <v>5.0</v>
      </c>
      <c r="N181" s="1">
        <v>1170.21</v>
      </c>
      <c r="O181" s="1">
        <v>89726.0</v>
      </c>
      <c r="P181" s="6">
        <v>42108.0</v>
      </c>
      <c r="Q181" s="7">
        <v>21222.0</v>
      </c>
      <c r="R181" s="5" t="s">
        <v>27</v>
      </c>
      <c r="S181" s="1" t="b">
        <f t="array" ref="S181">ISNUMBER(MATCH(Q181,$O$2:$O$1953,0))</f>
        <v>0</v>
      </c>
    </row>
    <row r="182">
      <c r="A182" s="1">
        <v>29.1</v>
      </c>
      <c r="B182" s="1">
        <v>331.0</v>
      </c>
      <c r="C182" s="1" t="s">
        <v>292</v>
      </c>
      <c r="D182" s="1" t="s">
        <v>29</v>
      </c>
      <c r="E182" s="1" t="s">
        <v>55</v>
      </c>
      <c r="F182" s="1" t="s">
        <v>126</v>
      </c>
      <c r="G182" s="1" t="s">
        <v>293</v>
      </c>
      <c r="H182" s="1" t="s">
        <v>37</v>
      </c>
      <c r="I182" s="1" t="str">
        <f t="array" ref="I182">IF(H182="Warsaw","Toronto",IF(H182="Lodz","Ottawa",IF(H182="Krakow","Vancouver",IF(H182="Wroclaw","Montreal",H182))))</f>
        <v>Ottawa</v>
      </c>
      <c r="J182" s="3" t="s">
        <v>43</v>
      </c>
      <c r="K182" s="3">
        <f t="array" ref="K182">VLOOKUP(J182,$U$2:$V$8,2,false)</f>
        <v>2</v>
      </c>
      <c r="L182" s="1">
        <v>-22.82</v>
      </c>
      <c r="M182" s="1">
        <v>8.0</v>
      </c>
      <c r="N182" s="1">
        <v>243.32</v>
      </c>
      <c r="O182" s="1">
        <v>89726.0</v>
      </c>
      <c r="P182" s="6">
        <v>42108.0</v>
      </c>
      <c r="Q182" s="7">
        <v>21286.0</v>
      </c>
      <c r="R182" s="5" t="s">
        <v>27</v>
      </c>
      <c r="S182" s="1" t="b">
        <f t="array" ref="S182">ISNUMBER(MATCH(Q182,$O$2:$O$1953,0))</f>
        <v>0</v>
      </c>
    </row>
    <row r="183">
      <c r="A183" s="1">
        <v>276.2</v>
      </c>
      <c r="B183" s="1">
        <v>335.0</v>
      </c>
      <c r="C183" s="1" t="s">
        <v>294</v>
      </c>
      <c r="D183" s="1" t="s">
        <v>21</v>
      </c>
      <c r="E183" s="1" t="s">
        <v>30</v>
      </c>
      <c r="F183" s="1" t="s">
        <v>31</v>
      </c>
      <c r="G183" s="1" t="s">
        <v>295</v>
      </c>
      <c r="H183" s="1" t="s">
        <v>25</v>
      </c>
      <c r="I183" s="1" t="str">
        <f t="array" ref="I183">IF(H183="Warsaw","Toronto",IF(H183="Lodz","Ottawa",IF(H183="Krakow","Vancouver",IF(H183="Wroclaw","Montreal",H183))))</f>
        <v>Toronto</v>
      </c>
      <c r="J183" s="3" t="s">
        <v>80</v>
      </c>
      <c r="K183" s="3">
        <f t="array" ref="K183">VLOOKUP(J183,$U$2:$V$8,2,false)</f>
        <v>1</v>
      </c>
      <c r="L183" s="1">
        <v>2639.4708</v>
      </c>
      <c r="M183" s="1">
        <v>14.0</v>
      </c>
      <c r="N183" s="1">
        <v>3825.32</v>
      </c>
      <c r="O183" s="1">
        <v>87277.0</v>
      </c>
      <c r="P183" s="6">
        <v>42128.0</v>
      </c>
      <c r="Q183" s="7">
        <v>21346.0</v>
      </c>
      <c r="R183" s="5" t="s">
        <v>27</v>
      </c>
      <c r="S183" s="1" t="b">
        <f t="array" ref="S183">ISNUMBER(MATCH(Q183,$O$2:$O$1953,0))</f>
        <v>0</v>
      </c>
    </row>
    <row r="184">
      <c r="A184" s="1">
        <v>6.28</v>
      </c>
      <c r="B184" s="1">
        <v>335.0</v>
      </c>
      <c r="C184" s="1" t="s">
        <v>294</v>
      </c>
      <c r="D184" s="1" t="s">
        <v>21</v>
      </c>
      <c r="E184" s="1" t="s">
        <v>30</v>
      </c>
      <c r="F184" s="1" t="s">
        <v>35</v>
      </c>
      <c r="G184" s="1" t="s">
        <v>296</v>
      </c>
      <c r="H184" s="1" t="s">
        <v>25</v>
      </c>
      <c r="I184" s="1" t="str">
        <f t="array" ref="I184">IF(H184="Warsaw","Toronto",IF(H184="Lodz","Ottawa",IF(H184="Krakow","Vancouver",IF(H184="Wroclaw","Montreal",H184))))</f>
        <v>Toronto</v>
      </c>
      <c r="J184" s="3" t="s">
        <v>80</v>
      </c>
      <c r="K184" s="3">
        <f t="array" ref="K184">VLOOKUP(J184,$U$2:$V$8,2,false)</f>
        <v>1</v>
      </c>
      <c r="L184" s="1">
        <v>-5.2</v>
      </c>
      <c r="M184" s="1">
        <v>1.0</v>
      </c>
      <c r="N184" s="1">
        <v>8.53</v>
      </c>
      <c r="O184" s="1">
        <v>87277.0</v>
      </c>
      <c r="P184" s="6">
        <v>42128.0</v>
      </c>
      <c r="Q184" s="7">
        <v>21383.0</v>
      </c>
      <c r="R184" s="5" t="s">
        <v>27</v>
      </c>
      <c r="S184" s="1" t="b">
        <f t="array" ref="S184">ISNUMBER(MATCH(Q184,$O$2:$O$1953,0))</f>
        <v>0</v>
      </c>
    </row>
    <row r="185">
      <c r="A185" s="1">
        <v>7.77</v>
      </c>
      <c r="B185" s="1">
        <v>339.0</v>
      </c>
      <c r="C185" s="1" t="s">
        <v>297</v>
      </c>
      <c r="D185" s="1" t="s">
        <v>21</v>
      </c>
      <c r="E185" s="1" t="s">
        <v>22</v>
      </c>
      <c r="F185" s="1" t="s">
        <v>172</v>
      </c>
      <c r="G185" s="1" t="s">
        <v>298</v>
      </c>
      <c r="H185" s="1" t="s">
        <v>37</v>
      </c>
      <c r="I185" s="1" t="str">
        <f t="array" ref="I185">IF(H185="Warsaw","Toronto",IF(H185="Lodz","Ottawa",IF(H185="Krakow","Vancouver",IF(H185="Wroclaw","Montreal",H185))))</f>
        <v>Ottawa</v>
      </c>
      <c r="J185" s="3" t="s">
        <v>43</v>
      </c>
      <c r="K185" s="3">
        <f t="array" ref="K185">VLOOKUP(J185,$U$2:$V$8,2,false)</f>
        <v>2</v>
      </c>
      <c r="L185" s="1">
        <v>-83.65</v>
      </c>
      <c r="M185" s="1">
        <v>5.0</v>
      </c>
      <c r="N185" s="1">
        <v>40.3</v>
      </c>
      <c r="O185" s="1">
        <v>90583.0</v>
      </c>
      <c r="P185" s="6">
        <v>42080.0</v>
      </c>
      <c r="Q185" s="7">
        <v>21729.0</v>
      </c>
      <c r="R185" s="5" t="s">
        <v>27</v>
      </c>
      <c r="S185" s="1" t="b">
        <f t="array" ref="S185">ISNUMBER(MATCH(Q185,$O$2:$O$1953,0))</f>
        <v>0</v>
      </c>
    </row>
    <row r="186">
      <c r="A186" s="1">
        <v>7.59</v>
      </c>
      <c r="B186" s="1">
        <v>339.0</v>
      </c>
      <c r="C186" s="1" t="s">
        <v>297</v>
      </c>
      <c r="D186" s="1" t="s">
        <v>21</v>
      </c>
      <c r="E186" s="1" t="s">
        <v>30</v>
      </c>
      <c r="F186" s="1" t="s">
        <v>35</v>
      </c>
      <c r="G186" s="1" t="s">
        <v>299</v>
      </c>
      <c r="H186" s="1" t="s">
        <v>37</v>
      </c>
      <c r="I186" s="1" t="str">
        <f t="array" ref="I186">IF(H186="Warsaw","Toronto",IF(H186="Lodz","Ottawa",IF(H186="Krakow","Vancouver",IF(H186="Wroclaw","Montreal",H186))))</f>
        <v>Ottawa</v>
      </c>
      <c r="J186" s="3" t="s">
        <v>43</v>
      </c>
      <c r="K186" s="3">
        <f t="array" ref="K186">VLOOKUP(J186,$U$2:$V$8,2,false)</f>
        <v>2</v>
      </c>
      <c r="L186" s="1">
        <v>24.39</v>
      </c>
      <c r="M186" s="1">
        <v>15.0</v>
      </c>
      <c r="N186" s="1">
        <v>111.88</v>
      </c>
      <c r="O186" s="1">
        <v>90583.0</v>
      </c>
      <c r="P186" s="6">
        <v>42080.0</v>
      </c>
      <c r="Q186" s="7">
        <v>21824.0</v>
      </c>
      <c r="R186" s="5" t="s">
        <v>27</v>
      </c>
      <c r="S186" s="1" t="b">
        <f t="array" ref="S186">ISNUMBER(MATCH(Q186,$O$2:$O$1953,0))</f>
        <v>0</v>
      </c>
    </row>
    <row r="187">
      <c r="A187" s="1">
        <v>3.26</v>
      </c>
      <c r="B187" s="1">
        <v>342.0</v>
      </c>
      <c r="C187" s="1" t="s">
        <v>300</v>
      </c>
      <c r="D187" s="1" t="s">
        <v>21</v>
      </c>
      <c r="E187" s="1" t="s">
        <v>22</v>
      </c>
      <c r="F187" s="1" t="s">
        <v>23</v>
      </c>
      <c r="G187" s="1" t="s">
        <v>301</v>
      </c>
      <c r="H187" s="1" t="s">
        <v>98</v>
      </c>
      <c r="I187" s="1" t="str">
        <f t="array" ref="I187">IF(H187="Warsaw","Toronto",IF(H187="Lodz","Ottawa",IF(H187="Krakow","Vancouver",IF(H187="Wroclaw","Montreal",H187))))</f>
        <v>Montreal</v>
      </c>
      <c r="J187" s="3" t="s">
        <v>80</v>
      </c>
      <c r="K187" s="3">
        <f t="array" ref="K187">VLOOKUP(J187,$U$2:$V$8,2,false)</f>
        <v>1</v>
      </c>
      <c r="L187" s="1">
        <v>-4.6683</v>
      </c>
      <c r="M187" s="1">
        <v>20.0</v>
      </c>
      <c r="N187" s="1">
        <v>73.97</v>
      </c>
      <c r="O187" s="1">
        <v>3332.0</v>
      </c>
      <c r="P187" s="6">
        <v>42128.0</v>
      </c>
      <c r="Q187" s="7">
        <v>21890.0</v>
      </c>
      <c r="R187" s="5" t="s">
        <v>27</v>
      </c>
      <c r="S187" s="1" t="b">
        <f t="array" ref="S187">ISNUMBER(MATCH(Q187,$O$2:$O$1953,0))</f>
        <v>0</v>
      </c>
    </row>
    <row r="188">
      <c r="A188" s="1">
        <v>15.23</v>
      </c>
      <c r="B188" s="1">
        <v>343.0</v>
      </c>
      <c r="C188" s="1" t="s">
        <v>302</v>
      </c>
      <c r="D188" s="1" t="s">
        <v>21</v>
      </c>
      <c r="E188" s="1" t="s">
        <v>30</v>
      </c>
      <c r="F188" s="1" t="s">
        <v>108</v>
      </c>
      <c r="G188" s="1" t="s">
        <v>303</v>
      </c>
      <c r="H188" s="1" t="s">
        <v>37</v>
      </c>
      <c r="I188" s="1" t="str">
        <f t="array" ref="I188">IF(H188="Warsaw","Toronto",IF(H188="Lodz","Ottawa",IF(H188="Krakow","Vancouver",IF(H188="Wroclaw","Montreal",H188))))</f>
        <v>Ottawa</v>
      </c>
      <c r="J188" s="3" t="s">
        <v>33</v>
      </c>
      <c r="K188" s="3">
        <f t="array" ref="K188">VLOOKUP(J188,$U$2:$V$8,2,false)</f>
        <v>6</v>
      </c>
      <c r="L188" s="1">
        <v>11.65095</v>
      </c>
      <c r="M188" s="1">
        <v>7.0</v>
      </c>
      <c r="N188" s="1">
        <v>111.86</v>
      </c>
      <c r="O188" s="1">
        <v>88151.0</v>
      </c>
      <c r="P188" s="6">
        <v>42035.0</v>
      </c>
      <c r="Q188" s="7">
        <v>22181.0</v>
      </c>
      <c r="R188" s="5" t="s">
        <v>27</v>
      </c>
      <c r="S188" s="1" t="b">
        <f t="array" ref="S188">ISNUMBER(MATCH(Q188,$O$2:$O$1953,0))</f>
        <v>0</v>
      </c>
    </row>
    <row r="189">
      <c r="A189" s="1">
        <v>3.26</v>
      </c>
      <c r="B189" s="1">
        <v>344.0</v>
      </c>
      <c r="C189" s="1" t="s">
        <v>304</v>
      </c>
      <c r="D189" s="1" t="s">
        <v>21</v>
      </c>
      <c r="E189" s="1" t="s">
        <v>22</v>
      </c>
      <c r="F189" s="1" t="s">
        <v>23</v>
      </c>
      <c r="G189" s="1" t="s">
        <v>301</v>
      </c>
      <c r="H189" s="1" t="s">
        <v>37</v>
      </c>
      <c r="I189" s="1" t="str">
        <f t="array" ref="I189">IF(H189="Warsaw","Toronto",IF(H189="Lodz","Ottawa",IF(H189="Krakow","Vancouver",IF(H189="Wroclaw","Montreal",H189))))</f>
        <v>Ottawa</v>
      </c>
      <c r="J189" s="3" t="s">
        <v>80</v>
      </c>
      <c r="K189" s="3">
        <f t="array" ref="K189">VLOOKUP(J189,$U$2:$V$8,2,false)</f>
        <v>1</v>
      </c>
      <c r="L189" s="1">
        <v>0.702</v>
      </c>
      <c r="M189" s="1">
        <v>5.0</v>
      </c>
      <c r="N189" s="1">
        <v>18.49</v>
      </c>
      <c r="O189" s="1">
        <v>88152.0</v>
      </c>
      <c r="P189" s="6">
        <v>42128.0</v>
      </c>
      <c r="Q189" s="7">
        <v>22402.0</v>
      </c>
      <c r="R189" s="5" t="s">
        <v>27</v>
      </c>
      <c r="S189" s="1" t="b">
        <f t="array" ref="S189">ISNUMBER(MATCH(Q189,$O$2:$O$1953,0))</f>
        <v>0</v>
      </c>
    </row>
    <row r="190">
      <c r="A190" s="1">
        <v>8.34</v>
      </c>
      <c r="B190" s="1">
        <v>349.0</v>
      </c>
      <c r="C190" s="1" t="s">
        <v>305</v>
      </c>
      <c r="D190" s="1" t="s">
        <v>29</v>
      </c>
      <c r="E190" s="1" t="s">
        <v>22</v>
      </c>
      <c r="F190" s="1" t="s">
        <v>122</v>
      </c>
      <c r="G190" s="1" t="s">
        <v>243</v>
      </c>
      <c r="H190" s="1" t="s">
        <v>98</v>
      </c>
      <c r="I190" s="1" t="str">
        <f t="array" ref="I190">IF(H190="Warsaw","Toronto",IF(H190="Lodz","Ottawa",IF(H190="Krakow","Vancouver",IF(H190="Wroclaw","Montreal",H190))))</f>
        <v>Montreal</v>
      </c>
      <c r="J190" s="3" t="s">
        <v>43</v>
      </c>
      <c r="K190" s="3">
        <f t="array" ref="K190">VLOOKUP(J190,$U$2:$V$8,2,false)</f>
        <v>2</v>
      </c>
      <c r="L190" s="1">
        <v>5.8625</v>
      </c>
      <c r="M190" s="1">
        <v>23.0</v>
      </c>
      <c r="N190" s="1">
        <v>212.89</v>
      </c>
      <c r="O190" s="1">
        <v>17446.0</v>
      </c>
      <c r="P190" s="6">
        <v>42164.0</v>
      </c>
      <c r="Q190" s="7">
        <v>22627.0</v>
      </c>
      <c r="R190" s="5" t="s">
        <v>27</v>
      </c>
      <c r="S190" s="1" t="b">
        <f t="array" ref="S190">ISNUMBER(MATCH(Q190,$O$2:$O$1953,0))</f>
        <v>0</v>
      </c>
    </row>
    <row r="191">
      <c r="A191" s="1">
        <v>99.23</v>
      </c>
      <c r="B191" s="1">
        <v>349.0</v>
      </c>
      <c r="C191" s="1" t="s">
        <v>305</v>
      </c>
      <c r="D191" s="1" t="s">
        <v>29</v>
      </c>
      <c r="E191" s="1" t="s">
        <v>30</v>
      </c>
      <c r="F191" s="1" t="s">
        <v>35</v>
      </c>
      <c r="G191" s="1" t="s">
        <v>306</v>
      </c>
      <c r="H191" s="1" t="s">
        <v>98</v>
      </c>
      <c r="I191" s="1" t="str">
        <f t="array" ref="I191">IF(H191="Warsaw","Toronto",IF(H191="Lodz","Ottawa",IF(H191="Krakow","Vancouver",IF(H191="Wroclaw","Montreal",H191))))</f>
        <v>Montreal</v>
      </c>
      <c r="J191" s="3" t="s">
        <v>60</v>
      </c>
      <c r="K191" s="3">
        <f t="array" ref="K191">VLOOKUP(J191,$U$2:$V$8,2,false)</f>
        <v>5</v>
      </c>
      <c r="L191" s="1">
        <v>1916.6757</v>
      </c>
      <c r="M191" s="1">
        <v>54.0</v>
      </c>
      <c r="N191" s="1">
        <v>5555.6</v>
      </c>
      <c r="O191" s="1">
        <v>11527.0</v>
      </c>
      <c r="P191" s="6">
        <v>42006.0</v>
      </c>
      <c r="Q191" s="7">
        <v>22656.0</v>
      </c>
      <c r="R191" s="5" t="s">
        <v>27</v>
      </c>
      <c r="S191" s="1" t="b">
        <f t="array" ref="S191">ISNUMBER(MATCH(Q191,$O$2:$O$1953,0))</f>
        <v>0</v>
      </c>
    </row>
    <row r="192">
      <c r="A192" s="1">
        <v>8.34</v>
      </c>
      <c r="B192" s="1">
        <v>351.0</v>
      </c>
      <c r="C192" s="1" t="s">
        <v>307</v>
      </c>
      <c r="D192" s="1" t="s">
        <v>29</v>
      </c>
      <c r="E192" s="1" t="s">
        <v>22</v>
      </c>
      <c r="F192" s="1" t="s">
        <v>122</v>
      </c>
      <c r="G192" s="1" t="s">
        <v>243</v>
      </c>
      <c r="H192" s="1" t="s">
        <v>37</v>
      </c>
      <c r="I192" s="1" t="str">
        <f t="array" ref="I192">IF(H192="Warsaw","Toronto",IF(H192="Lodz","Ottawa",IF(H192="Krakow","Vancouver",IF(H192="Wroclaw","Montreal",H192))))</f>
        <v>Ottawa</v>
      </c>
      <c r="J192" s="3" t="s">
        <v>43</v>
      </c>
      <c r="K192" s="3">
        <f t="array" ref="K192">VLOOKUP(J192,$U$2:$V$8,2,false)</f>
        <v>2</v>
      </c>
      <c r="L192" s="1">
        <v>10.5</v>
      </c>
      <c r="M192" s="1">
        <v>6.0</v>
      </c>
      <c r="N192" s="1">
        <v>55.54</v>
      </c>
      <c r="O192" s="1">
        <v>88685.0</v>
      </c>
      <c r="P192" s="6">
        <v>42164.0</v>
      </c>
      <c r="Q192" s="7">
        <v>22661.0</v>
      </c>
      <c r="R192" s="5" t="s">
        <v>27</v>
      </c>
      <c r="S192" s="1" t="b">
        <f t="array" ref="S192">ISNUMBER(MATCH(Q192,$O$2:$O$1953,0))</f>
        <v>0</v>
      </c>
    </row>
    <row r="193">
      <c r="A193" s="1">
        <v>99.23</v>
      </c>
      <c r="B193" s="1">
        <v>351.0</v>
      </c>
      <c r="C193" s="1" t="s">
        <v>307</v>
      </c>
      <c r="D193" s="1" t="s">
        <v>29</v>
      </c>
      <c r="E193" s="1" t="s">
        <v>30</v>
      </c>
      <c r="F193" s="1" t="s">
        <v>35</v>
      </c>
      <c r="G193" s="1" t="s">
        <v>306</v>
      </c>
      <c r="H193" s="1" t="s">
        <v>37</v>
      </c>
      <c r="I193" s="1" t="str">
        <f t="array" ref="I193">IF(H193="Warsaw","Toronto",IF(H193="Lodz","Ottawa",IF(H193="Krakow","Vancouver",IF(H193="Wroclaw","Montreal",H193))))</f>
        <v>Ottawa</v>
      </c>
      <c r="J193" s="3" t="s">
        <v>60</v>
      </c>
      <c r="K193" s="3">
        <f t="array" ref="K193">VLOOKUP(J193,$U$2:$V$8,2,false)</f>
        <v>5</v>
      </c>
      <c r="L193" s="1">
        <v>993.8346</v>
      </c>
      <c r="M193" s="1">
        <v>14.0</v>
      </c>
      <c r="N193" s="1">
        <v>1440.34</v>
      </c>
      <c r="O193" s="1">
        <v>88686.0</v>
      </c>
      <c r="P193" s="6">
        <v>42006.0</v>
      </c>
      <c r="Q193" s="7">
        <v>22787.0</v>
      </c>
      <c r="R193" s="5" t="s">
        <v>27</v>
      </c>
      <c r="S193" s="1" t="b">
        <f t="array" ref="S193">ISNUMBER(MATCH(Q193,$O$2:$O$1953,0))</f>
        <v>0</v>
      </c>
    </row>
    <row r="194">
      <c r="A194" s="1">
        <v>4.89</v>
      </c>
      <c r="B194" s="1">
        <v>353.0</v>
      </c>
      <c r="C194" s="1" t="s">
        <v>308</v>
      </c>
      <c r="D194" s="1" t="s">
        <v>29</v>
      </c>
      <c r="E194" s="1" t="s">
        <v>55</v>
      </c>
      <c r="F194" s="1" t="s">
        <v>126</v>
      </c>
      <c r="G194" s="1" t="s">
        <v>309</v>
      </c>
      <c r="H194" s="1" t="s">
        <v>25</v>
      </c>
      <c r="I194" s="1" t="str">
        <f t="array" ref="I194">IF(H194="Warsaw","Toronto",IF(H194="Lodz","Ottawa",IF(H194="Krakow","Vancouver",IF(H194="Wroclaw","Montreal",H194))))</f>
        <v>Toronto</v>
      </c>
      <c r="J194" s="3" t="s">
        <v>52</v>
      </c>
      <c r="K194" s="3">
        <f t="array" ref="K194">VLOOKUP(J194,$U$2:$V$8,2,false)</f>
        <v>4</v>
      </c>
      <c r="L194" s="1">
        <v>-165.45</v>
      </c>
      <c r="M194" s="1">
        <v>17.0</v>
      </c>
      <c r="N194" s="1">
        <v>84.76</v>
      </c>
      <c r="O194" s="1">
        <v>89647.0</v>
      </c>
      <c r="P194" s="6">
        <v>42138.0</v>
      </c>
      <c r="Q194" s="7">
        <v>22820.0</v>
      </c>
      <c r="R194" s="5" t="s">
        <v>27</v>
      </c>
      <c r="S194" s="1" t="b">
        <f t="array" ref="S194">ISNUMBER(MATCH(Q194,$O$2:$O$1953,0))</f>
        <v>0</v>
      </c>
    </row>
    <row r="195">
      <c r="A195" s="1">
        <v>6.68</v>
      </c>
      <c r="B195" s="1">
        <v>353.0</v>
      </c>
      <c r="C195" s="1" t="s">
        <v>308</v>
      </c>
      <c r="D195" s="1" t="s">
        <v>29</v>
      </c>
      <c r="E195" s="1" t="s">
        <v>22</v>
      </c>
      <c r="F195" s="1" t="s">
        <v>67</v>
      </c>
      <c r="G195" s="1" t="s">
        <v>310</v>
      </c>
      <c r="H195" s="1" t="s">
        <v>25</v>
      </c>
      <c r="I195" s="1" t="str">
        <f t="array" ref="I195">IF(H195="Warsaw","Toronto",IF(H195="Lodz","Ottawa",IF(H195="Krakow","Vancouver",IF(H195="Wroclaw","Montreal",H195))))</f>
        <v>Toronto</v>
      </c>
      <c r="J195" s="3" t="s">
        <v>52</v>
      </c>
      <c r="K195" s="3">
        <f t="array" ref="K195">VLOOKUP(J195,$U$2:$V$8,2,false)</f>
        <v>4</v>
      </c>
      <c r="L195" s="1">
        <v>-141.12</v>
      </c>
      <c r="M195" s="1">
        <v>16.0</v>
      </c>
      <c r="N195" s="1">
        <v>104.84</v>
      </c>
      <c r="O195" s="1">
        <v>89647.0</v>
      </c>
      <c r="P195" s="6">
        <v>42138.0</v>
      </c>
      <c r="Q195" s="7">
        <v>22947.0</v>
      </c>
      <c r="R195" s="5" t="s">
        <v>27</v>
      </c>
      <c r="S195" s="1" t="b">
        <f t="array" ref="S195">ISNUMBER(MATCH(Q195,$O$2:$O$1953,0))</f>
        <v>0</v>
      </c>
    </row>
    <row r="196">
      <c r="A196" s="1">
        <v>124.49</v>
      </c>
      <c r="B196" s="1">
        <v>357.0</v>
      </c>
      <c r="C196" s="1" t="s">
        <v>311</v>
      </c>
      <c r="D196" s="1" t="s">
        <v>21</v>
      </c>
      <c r="E196" s="1" t="s">
        <v>30</v>
      </c>
      <c r="F196" s="1" t="s">
        <v>108</v>
      </c>
      <c r="G196" s="1" t="s">
        <v>312</v>
      </c>
      <c r="H196" s="1" t="s">
        <v>25</v>
      </c>
      <c r="I196" s="1" t="str">
        <f t="array" ref="I196">IF(H196="Warsaw","Toronto",IF(H196="Lodz","Ottawa",IF(H196="Krakow","Vancouver",IF(H196="Wroclaw","Montreal",H196))))</f>
        <v>Toronto</v>
      </c>
      <c r="J196" s="3" t="s">
        <v>38</v>
      </c>
      <c r="K196" s="3">
        <f t="array" ref="K196">VLOOKUP(J196,$U$2:$V$8,2,false)</f>
        <v>7</v>
      </c>
      <c r="L196" s="1">
        <v>1074.44</v>
      </c>
      <c r="M196" s="1">
        <v>14.0</v>
      </c>
      <c r="N196" s="1">
        <v>1714.93</v>
      </c>
      <c r="O196" s="1">
        <v>91131.0</v>
      </c>
      <c r="P196" s="6">
        <v>42148.0</v>
      </c>
      <c r="Q196" s="7">
        <v>22950.0</v>
      </c>
      <c r="R196" s="5" t="s">
        <v>27</v>
      </c>
      <c r="S196" s="1" t="b">
        <f t="array" ref="S196">ISNUMBER(MATCH(Q196,$O$2:$O$1953,0))</f>
        <v>0</v>
      </c>
    </row>
    <row r="197">
      <c r="A197" s="1">
        <v>125.99</v>
      </c>
      <c r="B197" s="1">
        <v>358.0</v>
      </c>
      <c r="C197" s="1" t="s">
        <v>313</v>
      </c>
      <c r="D197" s="1" t="s">
        <v>21</v>
      </c>
      <c r="E197" s="1" t="s">
        <v>55</v>
      </c>
      <c r="F197" s="1" t="s">
        <v>56</v>
      </c>
      <c r="G197" s="1" t="s">
        <v>314</v>
      </c>
      <c r="H197" s="1" t="s">
        <v>37</v>
      </c>
      <c r="I197" s="1" t="str">
        <f t="array" ref="I197">IF(H197="Warsaw","Toronto",IF(H197="Lodz","Ottawa",IF(H197="Krakow","Vancouver",IF(H197="Wroclaw","Montreal",H197))))</f>
        <v>Ottawa</v>
      </c>
      <c r="J197" s="3" t="s">
        <v>60</v>
      </c>
      <c r="K197" s="3">
        <f t="array" ref="K197">VLOOKUP(J197,$U$2:$V$8,2,false)</f>
        <v>5</v>
      </c>
      <c r="L197" s="1">
        <v>-627.82192</v>
      </c>
      <c r="M197" s="1">
        <v>1.0</v>
      </c>
      <c r="N197" s="1">
        <v>107.95</v>
      </c>
      <c r="O197" s="1">
        <v>91130.0</v>
      </c>
      <c r="P197" s="6">
        <v>42013.0</v>
      </c>
      <c r="Q197" s="7">
        <v>23076.0</v>
      </c>
      <c r="R197" s="5" t="s">
        <v>27</v>
      </c>
      <c r="S197" s="1" t="b">
        <f t="array" ref="S197">ISNUMBER(MATCH(Q197,$O$2:$O$1953,0))</f>
        <v>0</v>
      </c>
    </row>
    <row r="198">
      <c r="A198" s="1">
        <v>328.14</v>
      </c>
      <c r="B198" s="1">
        <v>366.0</v>
      </c>
      <c r="C198" s="1" t="s">
        <v>315</v>
      </c>
      <c r="D198" s="1" t="s">
        <v>40</v>
      </c>
      <c r="E198" s="1" t="s">
        <v>22</v>
      </c>
      <c r="F198" s="1" t="s">
        <v>172</v>
      </c>
      <c r="G198" s="1" t="s">
        <v>316</v>
      </c>
      <c r="H198" s="1" t="s">
        <v>37</v>
      </c>
      <c r="I198" s="1" t="str">
        <f t="array" ref="I198">IF(H198="Warsaw","Toronto",IF(H198="Lodz","Ottawa",IF(H198="Krakow","Vancouver",IF(H198="Wroclaw","Montreal",H198))))</f>
        <v>Ottawa</v>
      </c>
      <c r="J198" s="3" t="s">
        <v>33</v>
      </c>
      <c r="K198" s="3">
        <f t="array" ref="K198">VLOOKUP(J198,$U$2:$V$8,2,false)</f>
        <v>6</v>
      </c>
      <c r="L198" s="1">
        <v>411.5172</v>
      </c>
      <c r="M198" s="1">
        <v>6.0</v>
      </c>
      <c r="N198" s="1">
        <v>1967.98</v>
      </c>
      <c r="O198" s="1">
        <v>87347.0</v>
      </c>
      <c r="P198" s="6">
        <v>42021.0</v>
      </c>
      <c r="Q198" s="7">
        <v>23168.0</v>
      </c>
      <c r="R198" s="5" t="s">
        <v>27</v>
      </c>
      <c r="S198" s="1" t="b">
        <f t="array" ref="S198">ISNUMBER(MATCH(Q198,$O$2:$O$1953,0))</f>
        <v>0</v>
      </c>
    </row>
    <row r="199">
      <c r="A199" s="1">
        <v>19.23</v>
      </c>
      <c r="B199" s="1">
        <v>369.0</v>
      </c>
      <c r="C199" s="1" t="s">
        <v>317</v>
      </c>
      <c r="D199" s="1" t="s">
        <v>21</v>
      </c>
      <c r="E199" s="1" t="s">
        <v>30</v>
      </c>
      <c r="F199" s="1" t="s">
        <v>35</v>
      </c>
      <c r="G199" s="1" t="s">
        <v>318</v>
      </c>
      <c r="H199" s="1" t="s">
        <v>25</v>
      </c>
      <c r="I199" s="1" t="str">
        <f t="array" ref="I199">IF(H199="Warsaw","Toronto",IF(H199="Lodz","Ottawa",IF(H199="Krakow","Vancouver",IF(H199="Wroclaw","Montreal",H199))))</f>
        <v>Toronto</v>
      </c>
      <c r="J199" s="3" t="s">
        <v>33</v>
      </c>
      <c r="K199" s="3">
        <f t="array" ref="K199">VLOOKUP(J199,$U$2:$V$8,2,false)</f>
        <v>6</v>
      </c>
      <c r="L199" s="1">
        <v>211.232</v>
      </c>
      <c r="M199" s="1">
        <v>21.0</v>
      </c>
      <c r="N199" s="1">
        <v>394.1</v>
      </c>
      <c r="O199" s="1">
        <v>90292.0</v>
      </c>
      <c r="P199" s="6">
        <v>42105.0</v>
      </c>
      <c r="Q199" s="7">
        <v>23488.0</v>
      </c>
      <c r="R199" s="5" t="s">
        <v>27</v>
      </c>
      <c r="S199" s="1" t="b">
        <f t="array" ref="S199">ISNUMBER(MATCH(Q199,$O$2:$O$1953,0))</f>
        <v>0</v>
      </c>
    </row>
    <row r="200">
      <c r="A200" s="1">
        <v>20.99</v>
      </c>
      <c r="B200" s="1">
        <v>370.0</v>
      </c>
      <c r="C200" s="1" t="s">
        <v>319</v>
      </c>
      <c r="D200" s="1" t="s">
        <v>21</v>
      </c>
      <c r="E200" s="1" t="s">
        <v>55</v>
      </c>
      <c r="F200" s="1" t="s">
        <v>56</v>
      </c>
      <c r="G200" s="1" t="s">
        <v>320</v>
      </c>
      <c r="H200" s="1" t="s">
        <v>37</v>
      </c>
      <c r="I200" s="1" t="str">
        <f t="array" ref="I200">IF(H200="Warsaw","Toronto",IF(H200="Lodz","Ottawa",IF(H200="Krakow","Vancouver",IF(H200="Wroclaw","Montreal",H200))))</f>
        <v>Ottawa</v>
      </c>
      <c r="J200" s="3" t="s">
        <v>26</v>
      </c>
      <c r="K200" s="3">
        <f t="array" ref="K200">VLOOKUP(J200,$U$2:$V$8,2,false)</f>
        <v>3</v>
      </c>
      <c r="L200" s="1">
        <v>49.788</v>
      </c>
      <c r="M200" s="1">
        <v>15.0</v>
      </c>
      <c r="N200" s="1">
        <v>266.39</v>
      </c>
      <c r="O200" s="1">
        <v>90291.0</v>
      </c>
      <c r="P200" s="6">
        <v>42151.0</v>
      </c>
      <c r="Q200" s="7">
        <v>23557.0</v>
      </c>
      <c r="R200" s="5" t="s">
        <v>27</v>
      </c>
      <c r="S200" s="1" t="b">
        <f t="array" ref="S200">ISNUMBER(MATCH(Q200,$O$2:$O$1953,0))</f>
        <v>0</v>
      </c>
    </row>
    <row r="201">
      <c r="A201" s="1">
        <v>5.4</v>
      </c>
      <c r="B201" s="1">
        <v>371.0</v>
      </c>
      <c r="C201" s="1" t="s">
        <v>321</v>
      </c>
      <c r="D201" s="1" t="s">
        <v>21</v>
      </c>
      <c r="E201" s="1" t="s">
        <v>22</v>
      </c>
      <c r="F201" s="1" t="s">
        <v>78</v>
      </c>
      <c r="G201" s="1" t="s">
        <v>209</v>
      </c>
      <c r="H201" s="1" t="s">
        <v>37</v>
      </c>
      <c r="I201" s="1" t="str">
        <f t="array" ref="I201">IF(H201="Warsaw","Toronto",IF(H201="Lodz","Ottawa",IF(H201="Krakow","Vancouver",IF(H201="Wroclaw","Montreal",H201))))</f>
        <v>Ottawa</v>
      </c>
      <c r="J201" s="3" t="s">
        <v>26</v>
      </c>
      <c r="K201" s="3">
        <f t="array" ref="K201">VLOOKUP(J201,$U$2:$V$8,2,false)</f>
        <v>3</v>
      </c>
      <c r="L201" s="1">
        <v>-132.6295</v>
      </c>
      <c r="M201" s="1">
        <v>9.0</v>
      </c>
      <c r="N201" s="1">
        <v>51.82</v>
      </c>
      <c r="O201" s="1">
        <v>90291.0</v>
      </c>
      <c r="P201" s="6">
        <v>42151.0</v>
      </c>
      <c r="Q201" s="7">
        <v>23559.0</v>
      </c>
      <c r="R201" s="5" t="s">
        <v>27</v>
      </c>
      <c r="S201" s="1" t="b">
        <f t="array" ref="S201">ISNUMBER(MATCH(Q201,$O$2:$O$1953,0))</f>
        <v>0</v>
      </c>
    </row>
    <row r="202">
      <c r="A202" s="1">
        <v>200.98</v>
      </c>
      <c r="B202" s="1">
        <v>373.0</v>
      </c>
      <c r="C202" s="1" t="s">
        <v>322</v>
      </c>
      <c r="D202" s="1" t="s">
        <v>40</v>
      </c>
      <c r="E202" s="1" t="s">
        <v>30</v>
      </c>
      <c r="F202" s="1" t="s">
        <v>132</v>
      </c>
      <c r="G202" s="1" t="s">
        <v>323</v>
      </c>
      <c r="H202" s="1" t="s">
        <v>42</v>
      </c>
      <c r="I202" s="1" t="str">
        <f t="array" ref="I202">IF(H202="Warsaw","Toronto",IF(H202="Lodz","Ottawa",IF(H202="Krakow","Vancouver",IF(H202="Wroclaw","Montreal",H202))))</f>
        <v>Vancouver</v>
      </c>
      <c r="J202" s="3" t="s">
        <v>33</v>
      </c>
      <c r="K202" s="3">
        <f t="array" ref="K202">VLOOKUP(J202,$U$2:$V$8,2,false)</f>
        <v>6</v>
      </c>
      <c r="L202" s="1">
        <v>-163.63</v>
      </c>
      <c r="M202" s="1">
        <v>45.0</v>
      </c>
      <c r="N202" s="1">
        <v>9539.6</v>
      </c>
      <c r="O202" s="1">
        <v>24193.0</v>
      </c>
      <c r="P202" s="6">
        <v>42077.0</v>
      </c>
      <c r="Q202" s="7">
        <v>23616.0</v>
      </c>
      <c r="R202" s="5" t="s">
        <v>27</v>
      </c>
      <c r="S202" s="1" t="b">
        <f t="array" ref="S202">ISNUMBER(MATCH(Q202,$O$2:$O$1953,0))</f>
        <v>0</v>
      </c>
    </row>
    <row r="203">
      <c r="A203" s="1">
        <v>4.28</v>
      </c>
      <c r="B203" s="1">
        <v>373.0</v>
      </c>
      <c r="C203" s="1" t="s">
        <v>322</v>
      </c>
      <c r="D203" s="1" t="s">
        <v>40</v>
      </c>
      <c r="E203" s="1" t="s">
        <v>22</v>
      </c>
      <c r="F203" s="1" t="s">
        <v>67</v>
      </c>
      <c r="G203" s="1" t="s">
        <v>324</v>
      </c>
      <c r="H203" s="1" t="s">
        <v>42</v>
      </c>
      <c r="I203" s="1" t="str">
        <f t="array" ref="I203">IF(H203="Warsaw","Toronto",IF(H203="Lodz","Ottawa",IF(H203="Krakow","Vancouver",IF(H203="Wroclaw","Montreal",H203))))</f>
        <v>Vancouver</v>
      </c>
      <c r="J203" s="3" t="s">
        <v>33</v>
      </c>
      <c r="K203" s="3">
        <f t="array" ref="K203">VLOOKUP(J203,$U$2:$V$8,2,false)</f>
        <v>6</v>
      </c>
      <c r="L203" s="1">
        <v>-63.87</v>
      </c>
      <c r="M203" s="1">
        <v>24.0</v>
      </c>
      <c r="N203" s="1">
        <v>109.86</v>
      </c>
      <c r="O203" s="1">
        <v>24193.0</v>
      </c>
      <c r="P203" s="6">
        <v>42077.0</v>
      </c>
      <c r="Q203" s="7">
        <v>23619.0</v>
      </c>
      <c r="R203" s="5" t="s">
        <v>27</v>
      </c>
      <c r="S203" s="1" t="b">
        <f t="array" ref="S203">ISNUMBER(MATCH(Q203,$O$2:$O$1953,0))</f>
        <v>0</v>
      </c>
    </row>
    <row r="204">
      <c r="A204" s="1">
        <v>85.99</v>
      </c>
      <c r="B204" s="1">
        <v>373.0</v>
      </c>
      <c r="C204" s="1" t="s">
        <v>322</v>
      </c>
      <c r="D204" s="1" t="s">
        <v>40</v>
      </c>
      <c r="E204" s="1" t="s">
        <v>55</v>
      </c>
      <c r="F204" s="1" t="s">
        <v>56</v>
      </c>
      <c r="G204" s="1" t="s">
        <v>325</v>
      </c>
      <c r="H204" s="1" t="s">
        <v>42</v>
      </c>
      <c r="I204" s="1" t="str">
        <f t="array" ref="I204">IF(H204="Warsaw","Toronto",IF(H204="Lodz","Ottawa",IF(H204="Krakow","Vancouver",IF(H204="Wroclaw","Montreal",H204))))</f>
        <v>Vancouver</v>
      </c>
      <c r="J204" s="3" t="s">
        <v>33</v>
      </c>
      <c r="K204" s="3">
        <f t="array" ref="K204">VLOOKUP(J204,$U$2:$V$8,2,false)</f>
        <v>6</v>
      </c>
      <c r="L204" s="1">
        <v>-175.175</v>
      </c>
      <c r="M204" s="1">
        <v>19.0</v>
      </c>
      <c r="N204" s="1">
        <v>1426.51</v>
      </c>
      <c r="O204" s="1">
        <v>24193.0</v>
      </c>
      <c r="P204" s="6">
        <v>42077.0</v>
      </c>
      <c r="Q204" s="7">
        <v>23748.0</v>
      </c>
      <c r="R204" s="5" t="s">
        <v>27</v>
      </c>
      <c r="S204" s="1" t="b">
        <f t="array" ref="S204">ISNUMBER(MATCH(Q204,$O$2:$O$1953,0))</f>
        <v>0</v>
      </c>
    </row>
    <row r="205">
      <c r="A205" s="1">
        <v>200.98</v>
      </c>
      <c r="B205" s="1">
        <v>375.0</v>
      </c>
      <c r="C205" s="1" t="s">
        <v>326</v>
      </c>
      <c r="D205" s="1" t="s">
        <v>40</v>
      </c>
      <c r="E205" s="1" t="s">
        <v>30</v>
      </c>
      <c r="F205" s="1" t="s">
        <v>132</v>
      </c>
      <c r="G205" s="1" t="s">
        <v>323</v>
      </c>
      <c r="H205" s="1" t="s">
        <v>98</v>
      </c>
      <c r="I205" s="1" t="str">
        <f t="array" ref="I205">IF(H205="Warsaw","Toronto",IF(H205="Lodz","Ottawa",IF(H205="Krakow","Vancouver",IF(H205="Wroclaw","Montreal",H205))))</f>
        <v>Montreal</v>
      </c>
      <c r="J205" s="3" t="s">
        <v>33</v>
      </c>
      <c r="K205" s="3">
        <f t="array" ref="K205">VLOOKUP(J205,$U$2:$V$8,2,false)</f>
        <v>6</v>
      </c>
      <c r="L205" s="1">
        <v>-224.9478</v>
      </c>
      <c r="M205" s="1">
        <v>11.0</v>
      </c>
      <c r="N205" s="1">
        <v>2331.9</v>
      </c>
      <c r="O205" s="1">
        <v>90917.0</v>
      </c>
      <c r="P205" s="6">
        <v>42077.0</v>
      </c>
      <c r="Q205" s="7">
        <v>24066.0</v>
      </c>
      <c r="R205" s="5" t="s">
        <v>27</v>
      </c>
      <c r="S205" s="1" t="b">
        <f t="array" ref="S205">ISNUMBER(MATCH(Q205,$O$2:$O$1953,0))</f>
        <v>0</v>
      </c>
    </row>
    <row r="206">
      <c r="A206" s="1">
        <v>4.28</v>
      </c>
      <c r="B206" s="1">
        <v>375.0</v>
      </c>
      <c r="C206" s="1" t="s">
        <v>326</v>
      </c>
      <c r="D206" s="1" t="s">
        <v>40</v>
      </c>
      <c r="E206" s="1" t="s">
        <v>22</v>
      </c>
      <c r="F206" s="1" t="s">
        <v>67</v>
      </c>
      <c r="G206" s="1" t="s">
        <v>324</v>
      </c>
      <c r="H206" s="1" t="s">
        <v>98</v>
      </c>
      <c r="I206" s="1" t="str">
        <f t="array" ref="I206">IF(H206="Warsaw","Toronto",IF(H206="Lodz","Ottawa",IF(H206="Krakow","Vancouver",IF(H206="Wroclaw","Montreal",H206))))</f>
        <v>Montreal</v>
      </c>
      <c r="J206" s="3" t="s">
        <v>33</v>
      </c>
      <c r="K206" s="3">
        <f t="array" ref="K206">VLOOKUP(J206,$U$2:$V$8,2,false)</f>
        <v>6</v>
      </c>
      <c r="L206" s="1">
        <v>196.8</v>
      </c>
      <c r="M206" s="1">
        <v>6.0</v>
      </c>
      <c r="N206" s="1">
        <v>27.47</v>
      </c>
      <c r="O206" s="1">
        <v>90917.0</v>
      </c>
      <c r="P206" s="6">
        <v>42077.0</v>
      </c>
      <c r="Q206" s="7">
        <v>24519.0</v>
      </c>
      <c r="R206" s="5" t="s">
        <v>27</v>
      </c>
      <c r="S206" s="1" t="b">
        <f t="array" ref="S206">ISNUMBER(MATCH(Q206,$O$2:$O$1953,0))</f>
        <v>0</v>
      </c>
    </row>
    <row r="207">
      <c r="A207" s="1">
        <v>25.98</v>
      </c>
      <c r="B207" s="1">
        <v>377.0</v>
      </c>
      <c r="C207" s="1" t="s">
        <v>327</v>
      </c>
      <c r="D207" s="1" t="s">
        <v>83</v>
      </c>
      <c r="E207" s="1" t="s">
        <v>22</v>
      </c>
      <c r="F207" s="1" t="s">
        <v>172</v>
      </c>
      <c r="G207" s="1" t="s">
        <v>328</v>
      </c>
      <c r="H207" s="1" t="s">
        <v>42</v>
      </c>
      <c r="I207" s="1" t="str">
        <f t="array" ref="I207">IF(H207="Warsaw","Toronto",IF(H207="Lodz","Ottawa",IF(H207="Krakow","Vancouver",IF(H207="Wroclaw","Montreal",H207))))</f>
        <v>Vancouver</v>
      </c>
      <c r="J207" s="3" t="s">
        <v>60</v>
      </c>
      <c r="K207" s="3">
        <f t="array" ref="K207">VLOOKUP(J207,$U$2:$V$8,2,false)</f>
        <v>5</v>
      </c>
      <c r="L207" s="1">
        <v>250.0376</v>
      </c>
      <c r="M207" s="1">
        <v>17.0</v>
      </c>
      <c r="N207" s="1">
        <v>460.87</v>
      </c>
      <c r="O207" s="1">
        <v>89579.0</v>
      </c>
      <c r="P207" s="6">
        <v>42111.0</v>
      </c>
      <c r="Q207" s="7">
        <v>24707.0</v>
      </c>
      <c r="R207" s="5" t="s">
        <v>27</v>
      </c>
      <c r="S207" s="1" t="b">
        <f t="array" ref="S207">ISNUMBER(MATCH(Q207,$O$2:$O$1953,0))</f>
        <v>0</v>
      </c>
    </row>
    <row r="208">
      <c r="A208" s="1">
        <v>415.88</v>
      </c>
      <c r="B208" s="1">
        <v>381.0</v>
      </c>
      <c r="C208" s="1" t="s">
        <v>329</v>
      </c>
      <c r="D208" s="1" t="s">
        <v>21</v>
      </c>
      <c r="E208" s="1" t="s">
        <v>22</v>
      </c>
      <c r="F208" s="1" t="s">
        <v>100</v>
      </c>
      <c r="G208" s="1" t="s">
        <v>330</v>
      </c>
      <c r="H208" s="1" t="s">
        <v>42</v>
      </c>
      <c r="I208" s="1" t="str">
        <f t="array" ref="I208">IF(H208="Warsaw","Toronto",IF(H208="Lodz","Ottawa",IF(H208="Krakow","Vancouver",IF(H208="Wroclaw","Montreal",H208))))</f>
        <v>Vancouver</v>
      </c>
      <c r="J208" s="3" t="s">
        <v>60</v>
      </c>
      <c r="K208" s="3">
        <f t="array" ref="K208">VLOOKUP(J208,$U$2:$V$8,2,false)</f>
        <v>5</v>
      </c>
      <c r="L208" s="1">
        <v>-539.59</v>
      </c>
      <c r="M208" s="1">
        <v>1.0</v>
      </c>
      <c r="N208" s="1">
        <v>394.51</v>
      </c>
      <c r="O208" s="1">
        <v>88929.0</v>
      </c>
      <c r="P208" s="6">
        <v>42125.0</v>
      </c>
      <c r="Q208" s="7">
        <v>24902.0</v>
      </c>
      <c r="R208" s="5" t="s">
        <v>27</v>
      </c>
      <c r="S208" s="1" t="b">
        <f t="array" ref="S208">ISNUMBER(MATCH(Q208,$O$2:$O$1953,0))</f>
        <v>0</v>
      </c>
    </row>
    <row r="209">
      <c r="A209" s="1">
        <v>5.34</v>
      </c>
      <c r="B209" s="1">
        <v>383.0</v>
      </c>
      <c r="C209" s="1" t="s">
        <v>331</v>
      </c>
      <c r="D209" s="1" t="s">
        <v>21</v>
      </c>
      <c r="E209" s="1" t="s">
        <v>22</v>
      </c>
      <c r="F209" s="1" t="s">
        <v>78</v>
      </c>
      <c r="G209" s="1" t="s">
        <v>332</v>
      </c>
      <c r="H209" s="1" t="s">
        <v>37</v>
      </c>
      <c r="I209" s="1" t="str">
        <f t="array" ref="I209">IF(H209="Warsaw","Toronto",IF(H209="Lodz","Ottawa",IF(H209="Krakow","Vancouver",IF(H209="Wroclaw","Montreal",H209))))</f>
        <v>Ottawa</v>
      </c>
      <c r="J209" s="3" t="s">
        <v>52</v>
      </c>
      <c r="K209" s="3">
        <f t="array" ref="K209">VLOOKUP(J209,$U$2:$V$8,2,false)</f>
        <v>4</v>
      </c>
      <c r="L209" s="1">
        <v>-82.823</v>
      </c>
      <c r="M209" s="1">
        <v>7.0</v>
      </c>
      <c r="N209" s="1">
        <v>38.65</v>
      </c>
      <c r="O209" s="1">
        <v>88928.0</v>
      </c>
      <c r="P209" s="6">
        <v>42082.0</v>
      </c>
      <c r="Q209" s="7">
        <v>25095.0</v>
      </c>
      <c r="R209" s="5" t="s">
        <v>27</v>
      </c>
      <c r="S209" s="1" t="b">
        <f t="array" ref="S209">ISNUMBER(MATCH(Q209,$O$2:$O$1953,0))</f>
        <v>0</v>
      </c>
    </row>
    <row r="210">
      <c r="A210" s="1">
        <v>65.99</v>
      </c>
      <c r="B210" s="1">
        <v>383.0</v>
      </c>
      <c r="C210" s="1" t="s">
        <v>331</v>
      </c>
      <c r="D210" s="1" t="s">
        <v>21</v>
      </c>
      <c r="E210" s="1" t="s">
        <v>55</v>
      </c>
      <c r="F210" s="1" t="s">
        <v>56</v>
      </c>
      <c r="G210" s="1">
        <v>8860.0</v>
      </c>
      <c r="H210" s="1" t="s">
        <v>37</v>
      </c>
      <c r="I210" s="1" t="str">
        <f t="array" ref="I210">IF(H210="Warsaw","Toronto",IF(H210="Lodz","Ottawa",IF(H210="Krakow","Vancouver",IF(H210="Wroclaw","Montreal",H210))))</f>
        <v>Ottawa</v>
      </c>
      <c r="J210" s="3" t="s">
        <v>52</v>
      </c>
      <c r="K210" s="3">
        <f t="array" ref="K210">VLOOKUP(J210,$U$2:$V$8,2,false)</f>
        <v>4</v>
      </c>
      <c r="L210" s="1">
        <v>107.082</v>
      </c>
      <c r="M210" s="1">
        <v>5.0</v>
      </c>
      <c r="N210" s="1">
        <v>279.83</v>
      </c>
      <c r="O210" s="1">
        <v>88928.0</v>
      </c>
      <c r="P210" s="6">
        <v>42082.0</v>
      </c>
      <c r="Q210" s="7">
        <v>25152.0</v>
      </c>
      <c r="R210" s="5" t="s">
        <v>27</v>
      </c>
      <c r="S210" s="1" t="b">
        <f t="array" ref="S210">ISNUMBER(MATCH(Q210,$O$2:$O$1953,0))</f>
        <v>0</v>
      </c>
    </row>
    <row r="211">
      <c r="A211" s="1">
        <v>8.88</v>
      </c>
      <c r="B211" s="1">
        <v>387.0</v>
      </c>
      <c r="C211" s="1" t="s">
        <v>333</v>
      </c>
      <c r="D211" s="1" t="s">
        <v>21</v>
      </c>
      <c r="E211" s="1" t="s">
        <v>22</v>
      </c>
      <c r="F211" s="1" t="s">
        <v>78</v>
      </c>
      <c r="G211" s="1" t="s">
        <v>334</v>
      </c>
      <c r="H211" s="1" t="s">
        <v>42</v>
      </c>
      <c r="I211" s="1" t="str">
        <f t="array" ref="I211">IF(H211="Warsaw","Toronto",IF(H211="Lodz","Ottawa",IF(H211="Krakow","Vancouver",IF(H211="Wroclaw","Montreal",H211))))</f>
        <v>Vancouver</v>
      </c>
      <c r="J211" s="3" t="s">
        <v>60</v>
      </c>
      <c r="K211" s="3">
        <f t="array" ref="K211">VLOOKUP(J211,$U$2:$V$8,2,false)</f>
        <v>5</v>
      </c>
      <c r="L211" s="1">
        <v>-27.28375</v>
      </c>
      <c r="M211" s="1">
        <v>15.0</v>
      </c>
      <c r="N211" s="1">
        <v>126.9</v>
      </c>
      <c r="O211" s="1">
        <v>90339.0</v>
      </c>
      <c r="P211" s="6">
        <v>42167.0</v>
      </c>
      <c r="Q211" s="7">
        <v>25157.0</v>
      </c>
      <c r="R211" s="5" t="s">
        <v>27</v>
      </c>
      <c r="S211" s="1" t="b">
        <f t="array" ref="S211">ISNUMBER(MATCH(Q211,$O$2:$O$1953,0))</f>
        <v>0</v>
      </c>
    </row>
    <row r="212">
      <c r="A212" s="1">
        <v>5.28</v>
      </c>
      <c r="B212" s="1">
        <v>388.0</v>
      </c>
      <c r="C212" s="1" t="s">
        <v>335</v>
      </c>
      <c r="D212" s="1" t="s">
        <v>21</v>
      </c>
      <c r="E212" s="1" t="s">
        <v>22</v>
      </c>
      <c r="F212" s="1" t="s">
        <v>67</v>
      </c>
      <c r="G212" s="1" t="s">
        <v>336</v>
      </c>
      <c r="H212" s="1" t="s">
        <v>42</v>
      </c>
      <c r="I212" s="1" t="str">
        <f t="array" ref="I212">IF(H212="Warsaw","Toronto",IF(H212="Lodz","Ottawa",IF(H212="Krakow","Vancouver",IF(H212="Wroclaw","Montreal",H212))))</f>
        <v>Vancouver</v>
      </c>
      <c r="J212" s="3" t="s">
        <v>33</v>
      </c>
      <c r="K212" s="3">
        <f t="array" ref="K212">VLOOKUP(J212,$U$2:$V$8,2,false)</f>
        <v>6</v>
      </c>
      <c r="L212" s="1">
        <v>-51.5592</v>
      </c>
      <c r="M212" s="1">
        <v>4.0</v>
      </c>
      <c r="N212" s="1">
        <v>22.82</v>
      </c>
      <c r="O212" s="1">
        <v>90337.0</v>
      </c>
      <c r="P212" s="6">
        <v>42007.0</v>
      </c>
      <c r="Q212" s="7">
        <v>25478.0</v>
      </c>
      <c r="R212" s="5" t="s">
        <v>27</v>
      </c>
      <c r="S212" s="1" t="b">
        <f t="array" ref="S212">ISNUMBER(MATCH(Q212,$O$2:$O$1953,0))</f>
        <v>0</v>
      </c>
    </row>
    <row r="213">
      <c r="A213" s="1">
        <v>110.99</v>
      </c>
      <c r="B213" s="1">
        <v>388.0</v>
      </c>
      <c r="C213" s="1" t="s">
        <v>335</v>
      </c>
      <c r="D213" s="1" t="s">
        <v>21</v>
      </c>
      <c r="E213" s="1" t="s">
        <v>55</v>
      </c>
      <c r="F213" s="1" t="s">
        <v>56</v>
      </c>
      <c r="G213" s="1" t="s">
        <v>337</v>
      </c>
      <c r="H213" s="1" t="s">
        <v>42</v>
      </c>
      <c r="I213" s="1" t="str">
        <f t="array" ref="I213">IF(H213="Warsaw","Toronto",IF(H213="Lodz","Ottawa",IF(H213="Krakow","Vancouver",IF(H213="Wroclaw","Montreal",H213))))</f>
        <v>Vancouver</v>
      </c>
      <c r="J213" s="3" t="s">
        <v>33</v>
      </c>
      <c r="K213" s="3">
        <f t="array" ref="K213">VLOOKUP(J213,$U$2:$V$8,2,false)</f>
        <v>6</v>
      </c>
      <c r="L213" s="1">
        <v>-263.56572</v>
      </c>
      <c r="M213" s="1">
        <v>2.0</v>
      </c>
      <c r="N213" s="1">
        <v>188.66</v>
      </c>
      <c r="O213" s="1">
        <v>90337.0</v>
      </c>
      <c r="P213" s="6">
        <v>42007.0</v>
      </c>
      <c r="Q213" s="7">
        <v>25479.0</v>
      </c>
      <c r="R213" s="5" t="s">
        <v>27</v>
      </c>
      <c r="S213" s="1" t="b">
        <f t="array" ref="S213">ISNUMBER(MATCH(Q213,$O$2:$O$1953,0))</f>
        <v>0</v>
      </c>
    </row>
    <row r="214">
      <c r="A214" s="1">
        <v>160.98</v>
      </c>
      <c r="B214" s="1">
        <v>389.0</v>
      </c>
      <c r="C214" s="1" t="s">
        <v>338</v>
      </c>
      <c r="D214" s="1" t="s">
        <v>21</v>
      </c>
      <c r="E214" s="1" t="s">
        <v>30</v>
      </c>
      <c r="F214" s="1" t="s">
        <v>31</v>
      </c>
      <c r="G214" s="1" t="s">
        <v>125</v>
      </c>
      <c r="H214" s="1" t="s">
        <v>42</v>
      </c>
      <c r="I214" s="1" t="str">
        <f t="array" ref="I214">IF(H214="Warsaw","Toronto",IF(H214="Lodz","Ottawa",IF(H214="Krakow","Vancouver",IF(H214="Wroclaw","Montreal",H214))))</f>
        <v>Vancouver</v>
      </c>
      <c r="J214" s="3" t="s">
        <v>60</v>
      </c>
      <c r="K214" s="3">
        <f t="array" ref="K214">VLOOKUP(J214,$U$2:$V$8,2,false)</f>
        <v>5</v>
      </c>
      <c r="L214" s="1">
        <v>1273.2087</v>
      </c>
      <c r="M214" s="1">
        <v>11.0</v>
      </c>
      <c r="N214" s="1">
        <v>1845.23</v>
      </c>
      <c r="O214" s="1">
        <v>90338.0</v>
      </c>
      <c r="P214" s="6">
        <v>42041.0</v>
      </c>
      <c r="Q214" s="7">
        <v>25735.0</v>
      </c>
      <c r="R214" s="5" t="s">
        <v>27</v>
      </c>
      <c r="S214" s="1" t="b">
        <f t="array" ref="S214">ISNUMBER(MATCH(Q214,$O$2:$O$1953,0))</f>
        <v>0</v>
      </c>
    </row>
    <row r="215">
      <c r="A215" s="1">
        <v>34.98</v>
      </c>
      <c r="B215" s="1">
        <v>392.0</v>
      </c>
      <c r="C215" s="1" t="s">
        <v>339</v>
      </c>
      <c r="D215" s="1" t="s">
        <v>21</v>
      </c>
      <c r="E215" s="1" t="s">
        <v>55</v>
      </c>
      <c r="F215" s="1" t="s">
        <v>126</v>
      </c>
      <c r="G215" s="1" t="s">
        <v>340</v>
      </c>
      <c r="H215" s="1" t="s">
        <v>42</v>
      </c>
      <c r="I215" s="1" t="str">
        <f t="array" ref="I215">IF(H215="Warsaw","Toronto",IF(H215="Lodz","Ottawa",IF(H215="Krakow","Vancouver",IF(H215="Wroclaw","Montreal",H215))))</f>
        <v>Vancouver</v>
      </c>
      <c r="J215" s="3" t="s">
        <v>52</v>
      </c>
      <c r="K215" s="3">
        <f t="array" ref="K215">VLOOKUP(J215,$U$2:$V$8,2,false)</f>
        <v>4</v>
      </c>
      <c r="L215" s="1">
        <v>-159.68</v>
      </c>
      <c r="M215" s="1">
        <v>1.0</v>
      </c>
      <c r="N215" s="1">
        <v>37.16</v>
      </c>
      <c r="O215" s="1">
        <v>86383.0</v>
      </c>
      <c r="P215" s="6">
        <v>42068.0</v>
      </c>
      <c r="Q215" s="7">
        <v>25799.0</v>
      </c>
      <c r="R215" s="5" t="s">
        <v>27</v>
      </c>
      <c r="S215" s="1" t="b">
        <f t="array" ref="S215">ISNUMBER(MATCH(Q215,$O$2:$O$1953,0))</f>
        <v>0</v>
      </c>
    </row>
    <row r="216">
      <c r="A216" s="1">
        <v>19.99</v>
      </c>
      <c r="B216" s="1">
        <v>392.0</v>
      </c>
      <c r="C216" s="1" t="s">
        <v>339</v>
      </c>
      <c r="D216" s="1" t="s">
        <v>21</v>
      </c>
      <c r="E216" s="1" t="s">
        <v>30</v>
      </c>
      <c r="F216" s="1" t="s">
        <v>35</v>
      </c>
      <c r="G216" s="1" t="s">
        <v>341</v>
      </c>
      <c r="H216" s="1" t="s">
        <v>42</v>
      </c>
      <c r="I216" s="1" t="str">
        <f t="array" ref="I216">IF(H216="Warsaw","Toronto",IF(H216="Lodz","Ottawa",IF(H216="Krakow","Vancouver",IF(H216="Wroclaw","Montreal",H216))))</f>
        <v>Vancouver</v>
      </c>
      <c r="J216" s="3" t="s">
        <v>52</v>
      </c>
      <c r="K216" s="3">
        <f t="array" ref="K216">VLOOKUP(J216,$U$2:$V$8,2,false)</f>
        <v>4</v>
      </c>
      <c r="L216" s="1">
        <v>27.91</v>
      </c>
      <c r="M216" s="1">
        <v>2.0</v>
      </c>
      <c r="N216" s="1">
        <v>43.65</v>
      </c>
      <c r="O216" s="1">
        <v>86383.0</v>
      </c>
      <c r="P216" s="6">
        <v>42068.0</v>
      </c>
      <c r="Q216" s="7">
        <v>25828.0</v>
      </c>
      <c r="R216" s="5" t="s">
        <v>27</v>
      </c>
      <c r="S216" s="1" t="b">
        <f t="array" ref="S216">ISNUMBER(MATCH(Q216,$O$2:$O$1953,0))</f>
        <v>0</v>
      </c>
    </row>
    <row r="217">
      <c r="A217" s="1">
        <v>9.71</v>
      </c>
      <c r="B217" s="1">
        <v>393.0</v>
      </c>
      <c r="C217" s="1" t="s">
        <v>342</v>
      </c>
      <c r="D217" s="1" t="s">
        <v>21</v>
      </c>
      <c r="E217" s="1" t="s">
        <v>22</v>
      </c>
      <c r="F217" s="1" t="s">
        <v>100</v>
      </c>
      <c r="G217" s="1" t="s">
        <v>343</v>
      </c>
      <c r="H217" s="1" t="s">
        <v>37</v>
      </c>
      <c r="I217" s="1" t="str">
        <f t="array" ref="I217">IF(H217="Warsaw","Toronto",IF(H217="Lodz","Ottawa",IF(H217="Krakow","Vancouver",IF(H217="Wroclaw","Montreal",H217))))</f>
        <v>Ottawa</v>
      </c>
      <c r="J217" s="3" t="s">
        <v>38</v>
      </c>
      <c r="K217" s="3">
        <f t="array" ref="K217">VLOOKUP(J217,$U$2:$V$8,2,false)</f>
        <v>7</v>
      </c>
      <c r="L217" s="1">
        <v>-81.77</v>
      </c>
      <c r="M217" s="1">
        <v>3.0</v>
      </c>
      <c r="N217" s="1">
        <v>31.44</v>
      </c>
      <c r="O217" s="1">
        <v>86382.0</v>
      </c>
      <c r="P217" s="6">
        <v>42050.0</v>
      </c>
      <c r="Q217" s="7">
        <v>25952.0</v>
      </c>
      <c r="R217" s="5" t="s">
        <v>27</v>
      </c>
      <c r="S217" s="1" t="b">
        <f t="array" ref="S217">ISNUMBER(MATCH(Q217,$O$2:$O$1953,0))</f>
        <v>0</v>
      </c>
    </row>
    <row r="218">
      <c r="A218" s="1">
        <v>15.98</v>
      </c>
      <c r="B218" s="1">
        <v>395.0</v>
      </c>
      <c r="C218" s="1" t="s">
        <v>344</v>
      </c>
      <c r="D218" s="1" t="s">
        <v>21</v>
      </c>
      <c r="E218" s="1" t="s">
        <v>55</v>
      </c>
      <c r="F218" s="1" t="s">
        <v>126</v>
      </c>
      <c r="G218" s="1" t="s">
        <v>345</v>
      </c>
      <c r="H218" s="1" t="s">
        <v>98</v>
      </c>
      <c r="I218" s="1" t="str">
        <f t="array" ref="I218">IF(H218="Warsaw","Toronto",IF(H218="Lodz","Ottawa",IF(H218="Krakow","Vancouver",IF(H218="Wroclaw","Montreal",H218))))</f>
        <v>Montreal</v>
      </c>
      <c r="J218" s="3" t="s">
        <v>52</v>
      </c>
      <c r="K218" s="3">
        <f t="array" ref="K218">VLOOKUP(J218,$U$2:$V$8,2,false)</f>
        <v>4</v>
      </c>
      <c r="L218" s="1">
        <v>-19.208</v>
      </c>
      <c r="M218" s="1">
        <v>4.0</v>
      </c>
      <c r="N218" s="1">
        <v>64.59</v>
      </c>
      <c r="O218" s="1">
        <v>86384.0</v>
      </c>
      <c r="P218" s="6">
        <v>42173.0</v>
      </c>
      <c r="Q218" s="7">
        <v>26240.0</v>
      </c>
      <c r="R218" s="5" t="s">
        <v>27</v>
      </c>
      <c r="S218" s="1" t="b">
        <f t="array" ref="S218">ISNUMBER(MATCH(Q218,$O$2:$O$1953,0))</f>
        <v>0</v>
      </c>
    </row>
    <row r="219">
      <c r="A219" s="1">
        <v>22.84</v>
      </c>
      <c r="B219" s="1">
        <v>395.0</v>
      </c>
      <c r="C219" s="1" t="s">
        <v>344</v>
      </c>
      <c r="D219" s="1" t="s">
        <v>21</v>
      </c>
      <c r="E219" s="1" t="s">
        <v>22</v>
      </c>
      <c r="F219" s="1" t="s">
        <v>67</v>
      </c>
      <c r="G219" s="1" t="s">
        <v>346</v>
      </c>
      <c r="H219" s="1" t="s">
        <v>98</v>
      </c>
      <c r="I219" s="1" t="str">
        <f t="array" ref="I219">IF(H219="Warsaw","Toronto",IF(H219="Lodz","Ottawa",IF(H219="Krakow","Vancouver",IF(H219="Wroclaw","Montreal",H219))))</f>
        <v>Montreal</v>
      </c>
      <c r="J219" s="3" t="s">
        <v>52</v>
      </c>
      <c r="K219" s="3">
        <f t="array" ref="K219">VLOOKUP(J219,$U$2:$V$8,2,false)</f>
        <v>4</v>
      </c>
      <c r="L219" s="1">
        <v>7.44</v>
      </c>
      <c r="M219" s="1">
        <v>20.0</v>
      </c>
      <c r="N219" s="1">
        <v>461.94</v>
      </c>
      <c r="O219" s="1">
        <v>86384.0</v>
      </c>
      <c r="P219" s="6">
        <v>42173.0</v>
      </c>
      <c r="Q219" s="7">
        <v>26372.0</v>
      </c>
      <c r="R219" s="5" t="s">
        <v>27</v>
      </c>
      <c r="S219" s="1" t="b">
        <f t="array" ref="S219">ISNUMBER(MATCH(Q219,$O$2:$O$1953,0))</f>
        <v>0</v>
      </c>
    </row>
    <row r="220">
      <c r="A220" s="1">
        <v>154.13</v>
      </c>
      <c r="B220" s="1">
        <v>397.0</v>
      </c>
      <c r="C220" s="1" t="s">
        <v>347</v>
      </c>
      <c r="D220" s="1" t="s">
        <v>21</v>
      </c>
      <c r="E220" s="1" t="s">
        <v>30</v>
      </c>
      <c r="F220" s="1" t="s">
        <v>108</v>
      </c>
      <c r="G220" s="1" t="s">
        <v>158</v>
      </c>
      <c r="H220" s="1" t="s">
        <v>37</v>
      </c>
      <c r="I220" s="1" t="str">
        <f t="array" ref="I220">IF(H220="Warsaw","Toronto",IF(H220="Lodz","Ottawa",IF(H220="Krakow","Vancouver",IF(H220="Wroclaw","Montreal",H220))))</f>
        <v>Ottawa</v>
      </c>
      <c r="J220" s="3" t="s">
        <v>80</v>
      </c>
      <c r="K220" s="3">
        <f t="array" ref="K220">VLOOKUP(J220,$U$2:$V$8,2,false)</f>
        <v>1</v>
      </c>
      <c r="L220" s="1">
        <v>-372.485971</v>
      </c>
      <c r="M220" s="1">
        <v>8.0</v>
      </c>
      <c r="N220" s="1">
        <v>1216.32</v>
      </c>
      <c r="O220" s="1">
        <v>89319.0</v>
      </c>
      <c r="P220" s="6">
        <v>42037.0</v>
      </c>
      <c r="Q220" s="7">
        <v>26784.0</v>
      </c>
      <c r="R220" s="5" t="s">
        <v>27</v>
      </c>
      <c r="S220" s="1" t="b">
        <f t="array" ref="S220">ISNUMBER(MATCH(Q220,$O$2:$O$1953,0))</f>
        <v>0</v>
      </c>
    </row>
    <row r="221">
      <c r="A221" s="1">
        <v>63.94</v>
      </c>
      <c r="B221" s="1">
        <v>398.0</v>
      </c>
      <c r="C221" s="1" t="s">
        <v>348</v>
      </c>
      <c r="D221" s="1" t="s">
        <v>21</v>
      </c>
      <c r="E221" s="1" t="s">
        <v>30</v>
      </c>
      <c r="F221" s="1" t="s">
        <v>35</v>
      </c>
      <c r="G221" s="1" t="s">
        <v>349</v>
      </c>
      <c r="H221" s="1" t="s">
        <v>37</v>
      </c>
      <c r="I221" s="1" t="str">
        <f t="array" ref="I221">IF(H221="Warsaw","Toronto",IF(H221="Lodz","Ottawa",IF(H221="Krakow","Vancouver",IF(H221="Wroclaw","Montreal",H221))))</f>
        <v>Ottawa</v>
      </c>
      <c r="J221" s="3" t="s">
        <v>33</v>
      </c>
      <c r="K221" s="3">
        <f t="array" ref="K221">VLOOKUP(J221,$U$2:$V$8,2,false)</f>
        <v>6</v>
      </c>
      <c r="L221" s="1">
        <v>1372.6308</v>
      </c>
      <c r="M221" s="1">
        <v>31.0</v>
      </c>
      <c r="N221" s="1">
        <v>1989.32</v>
      </c>
      <c r="O221" s="1">
        <v>89320.0</v>
      </c>
      <c r="P221" s="6">
        <v>42147.0</v>
      </c>
      <c r="Q221" s="7">
        <v>26852.0</v>
      </c>
      <c r="R221" s="5" t="s">
        <v>27</v>
      </c>
      <c r="S221" s="1" t="b">
        <f t="array" ref="S221">ISNUMBER(MATCH(Q221,$O$2:$O$1953,0))</f>
        <v>0</v>
      </c>
    </row>
    <row r="222">
      <c r="A222" s="1">
        <v>4.98</v>
      </c>
      <c r="B222" s="1">
        <v>406.0</v>
      </c>
      <c r="C222" s="1" t="s">
        <v>350</v>
      </c>
      <c r="D222" s="1" t="s">
        <v>40</v>
      </c>
      <c r="E222" s="1" t="s">
        <v>22</v>
      </c>
      <c r="F222" s="1" t="s">
        <v>67</v>
      </c>
      <c r="G222" s="1" t="s">
        <v>351</v>
      </c>
      <c r="H222" s="1" t="s">
        <v>37</v>
      </c>
      <c r="I222" s="1" t="str">
        <f t="array" ref="I222">IF(H222="Warsaw","Toronto",IF(H222="Lodz","Ottawa",IF(H222="Krakow","Vancouver",IF(H222="Wroclaw","Montreal",H222))))</f>
        <v>Ottawa</v>
      </c>
      <c r="J222" s="3" t="s">
        <v>52</v>
      </c>
      <c r="K222" s="3">
        <f t="array" ref="K222">VLOOKUP(J222,$U$2:$V$8,2,false)</f>
        <v>4</v>
      </c>
      <c r="L222" s="1">
        <v>50.2044</v>
      </c>
      <c r="M222" s="1">
        <v>15.0</v>
      </c>
      <c r="N222" s="1">
        <v>72.76</v>
      </c>
      <c r="O222" s="1">
        <v>87804.0</v>
      </c>
      <c r="P222" s="6">
        <v>42145.0</v>
      </c>
      <c r="Q222" s="7">
        <v>26881.0</v>
      </c>
      <c r="R222" s="5" t="s">
        <v>27</v>
      </c>
      <c r="S222" s="1" t="b">
        <f t="array" ref="S222">ISNUMBER(MATCH(Q222,$O$2:$O$1953,0))</f>
        <v>0</v>
      </c>
    </row>
    <row r="223">
      <c r="A223" s="1">
        <v>29.17</v>
      </c>
      <c r="B223" s="1">
        <v>408.0</v>
      </c>
      <c r="C223" s="1" t="s">
        <v>352</v>
      </c>
      <c r="D223" s="1" t="s">
        <v>21</v>
      </c>
      <c r="E223" s="1" t="s">
        <v>22</v>
      </c>
      <c r="F223" s="1" t="s">
        <v>78</v>
      </c>
      <c r="G223" s="1" t="s">
        <v>353</v>
      </c>
      <c r="H223" s="1" t="s">
        <v>42</v>
      </c>
      <c r="I223" s="1" t="str">
        <f t="array" ref="I223">IF(H223="Warsaw","Toronto",IF(H223="Lodz","Ottawa",IF(H223="Krakow","Vancouver",IF(H223="Wroclaw","Montreal",H223))))</f>
        <v>Vancouver</v>
      </c>
      <c r="J223" s="3" t="s">
        <v>33</v>
      </c>
      <c r="K223" s="3">
        <f t="array" ref="K223">VLOOKUP(J223,$U$2:$V$8,2,false)</f>
        <v>6</v>
      </c>
      <c r="L223" s="1">
        <v>236.2371</v>
      </c>
      <c r="M223" s="1">
        <v>14.0</v>
      </c>
      <c r="N223" s="1">
        <v>400.47</v>
      </c>
      <c r="O223" s="1">
        <v>89639.0</v>
      </c>
      <c r="P223" s="6">
        <v>42126.0</v>
      </c>
      <c r="Q223" s="7">
        <v>26982.0</v>
      </c>
      <c r="R223" s="5" t="s">
        <v>27</v>
      </c>
      <c r="S223" s="1" t="b">
        <f t="array" ref="S223">ISNUMBER(MATCH(Q223,$O$2:$O$1953,0))</f>
        <v>0</v>
      </c>
    </row>
    <row r="224">
      <c r="A224" s="1">
        <v>178.47</v>
      </c>
      <c r="B224" s="1">
        <v>411.0</v>
      </c>
      <c r="C224" s="1" t="s">
        <v>354</v>
      </c>
      <c r="D224" s="1" t="s">
        <v>83</v>
      </c>
      <c r="E224" s="1" t="s">
        <v>22</v>
      </c>
      <c r="F224" s="1" t="s">
        <v>100</v>
      </c>
      <c r="G224" s="1" t="s">
        <v>355</v>
      </c>
      <c r="H224" s="1" t="s">
        <v>25</v>
      </c>
      <c r="I224" s="1" t="str">
        <f t="array" ref="I224">IF(H224="Warsaw","Toronto",IF(H224="Lodz","Ottawa",IF(H224="Krakow","Vancouver",IF(H224="Wroclaw","Montreal",H224))))</f>
        <v>Toronto</v>
      </c>
      <c r="J224" s="3" t="s">
        <v>80</v>
      </c>
      <c r="K224" s="3">
        <f t="array" ref="K224">VLOOKUP(J224,$U$2:$V$8,2,false)</f>
        <v>1</v>
      </c>
      <c r="L224" s="1">
        <v>943.0</v>
      </c>
      <c r="M224" s="1">
        <v>9.0</v>
      </c>
      <c r="N224" s="1">
        <v>1531.31</v>
      </c>
      <c r="O224" s="1">
        <v>87905.0</v>
      </c>
      <c r="P224" s="6">
        <v>42128.0</v>
      </c>
      <c r="Q224" s="7">
        <v>27137.0</v>
      </c>
      <c r="R224" s="5" t="s">
        <v>27</v>
      </c>
      <c r="S224" s="1" t="b">
        <f t="array" ref="S224">ISNUMBER(MATCH(Q224,$O$2:$O$1953,0))</f>
        <v>0</v>
      </c>
    </row>
    <row r="225">
      <c r="A225" s="1">
        <v>999.99</v>
      </c>
      <c r="B225" s="1">
        <v>421.0</v>
      </c>
      <c r="C225" s="1" t="s">
        <v>356</v>
      </c>
      <c r="D225" s="1" t="s">
        <v>40</v>
      </c>
      <c r="E225" s="1" t="s">
        <v>55</v>
      </c>
      <c r="F225" s="1" t="s">
        <v>62</v>
      </c>
      <c r="G225" s="1" t="s">
        <v>357</v>
      </c>
      <c r="H225" s="1" t="s">
        <v>37</v>
      </c>
      <c r="I225" s="1" t="str">
        <f t="array" ref="I225">IF(H225="Warsaw","Toronto",IF(H225="Lodz","Ottawa",IF(H225="Krakow","Vancouver",IF(H225="Wroclaw","Montreal",H225))))</f>
        <v>Ottawa</v>
      </c>
      <c r="J225" s="3" t="s">
        <v>60</v>
      </c>
      <c r="K225" s="3">
        <f t="array" ref="K225">VLOOKUP(J225,$U$2:$V$8,2,false)</f>
        <v>5</v>
      </c>
      <c r="L225" s="1">
        <v>-2531.4825</v>
      </c>
      <c r="M225" s="1">
        <v>1.0</v>
      </c>
      <c r="N225" s="1">
        <v>919.09</v>
      </c>
      <c r="O225" s="1">
        <v>87700.0</v>
      </c>
      <c r="P225" s="6">
        <v>42041.0</v>
      </c>
      <c r="Q225" s="7">
        <v>27490.0</v>
      </c>
      <c r="R225" s="5" t="s">
        <v>27</v>
      </c>
      <c r="S225" s="1" t="b">
        <f t="array" ref="S225">ISNUMBER(MATCH(Q225,$O$2:$O$1953,0))</f>
        <v>0</v>
      </c>
    </row>
    <row r="226">
      <c r="A226" s="1">
        <v>15.28</v>
      </c>
      <c r="B226" s="1">
        <v>428.0</v>
      </c>
      <c r="C226" s="1" t="s">
        <v>358</v>
      </c>
      <c r="D226" s="1" t="s">
        <v>21</v>
      </c>
      <c r="E226" s="1" t="s">
        <v>55</v>
      </c>
      <c r="F226" s="1" t="s">
        <v>126</v>
      </c>
      <c r="G226" s="1" t="s">
        <v>224</v>
      </c>
      <c r="H226" s="1" t="s">
        <v>25</v>
      </c>
      <c r="I226" s="1" t="str">
        <f t="array" ref="I226">IF(H226="Warsaw","Toronto",IF(H226="Lodz","Ottawa",IF(H226="Krakow","Vancouver",IF(H226="Wroclaw","Montreal",H226))))</f>
        <v>Toronto</v>
      </c>
      <c r="J226" s="3" t="s">
        <v>52</v>
      </c>
      <c r="K226" s="3">
        <f t="array" ref="K226">VLOOKUP(J226,$U$2:$V$8,2,false)</f>
        <v>4</v>
      </c>
      <c r="L226" s="1">
        <v>163.1574</v>
      </c>
      <c r="M226" s="1">
        <v>15.0</v>
      </c>
      <c r="N226" s="1">
        <v>236.46</v>
      </c>
      <c r="O226" s="1">
        <v>88479.0</v>
      </c>
      <c r="P226" s="6">
        <v>42019.0</v>
      </c>
      <c r="Q226" s="7">
        <v>27712.0</v>
      </c>
      <c r="R226" s="5" t="s">
        <v>27</v>
      </c>
      <c r="S226" s="1" t="b">
        <f t="array" ref="S226">ISNUMBER(MATCH(Q226,$O$2:$O$1953,0))</f>
        <v>0</v>
      </c>
    </row>
    <row r="227">
      <c r="A227" s="1">
        <v>85.99</v>
      </c>
      <c r="B227" s="1">
        <v>428.0</v>
      </c>
      <c r="C227" s="1" t="s">
        <v>358</v>
      </c>
      <c r="D227" s="1" t="s">
        <v>21</v>
      </c>
      <c r="E227" s="1" t="s">
        <v>55</v>
      </c>
      <c r="F227" s="1" t="s">
        <v>56</v>
      </c>
      <c r="G227" s="1" t="s">
        <v>359</v>
      </c>
      <c r="H227" s="1" t="s">
        <v>25</v>
      </c>
      <c r="I227" s="1" t="str">
        <f t="array" ref="I227">IF(H227="Warsaw","Toronto",IF(H227="Lodz","Ottawa",IF(H227="Krakow","Vancouver",IF(H227="Wroclaw","Montreal",H227))))</f>
        <v>Toronto</v>
      </c>
      <c r="J227" s="3" t="s">
        <v>52</v>
      </c>
      <c r="K227" s="3">
        <f t="array" ref="K227">VLOOKUP(J227,$U$2:$V$8,2,false)</f>
        <v>4</v>
      </c>
      <c r="L227" s="1">
        <v>-302.225</v>
      </c>
      <c r="M227" s="1">
        <v>1.0</v>
      </c>
      <c r="N227" s="1">
        <v>73.82</v>
      </c>
      <c r="O227" s="1">
        <v>88479.0</v>
      </c>
      <c r="P227" s="6">
        <v>42019.0</v>
      </c>
      <c r="Q227" s="7">
        <v>27744.0</v>
      </c>
      <c r="R227" s="5" t="s">
        <v>27</v>
      </c>
      <c r="S227" s="1" t="b">
        <f t="array" ref="S227">ISNUMBER(MATCH(Q227,$O$2:$O$1953,0))</f>
        <v>0</v>
      </c>
    </row>
    <row r="228">
      <c r="A228" s="1">
        <v>10.98</v>
      </c>
      <c r="B228" s="1">
        <v>428.0</v>
      </c>
      <c r="C228" s="1" t="s">
        <v>358</v>
      </c>
      <c r="D228" s="1" t="s">
        <v>21</v>
      </c>
      <c r="E228" s="1" t="s">
        <v>22</v>
      </c>
      <c r="F228" s="1" t="s">
        <v>49</v>
      </c>
      <c r="G228" s="1" t="s">
        <v>360</v>
      </c>
      <c r="H228" s="1" t="s">
        <v>25</v>
      </c>
      <c r="I228" s="1" t="str">
        <f t="array" ref="I228">IF(H228="Warsaw","Toronto",IF(H228="Lodz","Ottawa",IF(H228="Krakow","Vancouver",IF(H228="Wroclaw","Montreal",H228))))</f>
        <v>Toronto</v>
      </c>
      <c r="J228" s="3" t="s">
        <v>43</v>
      </c>
      <c r="K228" s="3">
        <f t="array" ref="K228">VLOOKUP(J228,$U$2:$V$8,2,false)</f>
        <v>2</v>
      </c>
      <c r="L228" s="1">
        <v>90.62</v>
      </c>
      <c r="M228" s="1">
        <v>22.0</v>
      </c>
      <c r="N228" s="1">
        <v>243.11</v>
      </c>
      <c r="O228" s="1">
        <v>88480.0</v>
      </c>
      <c r="P228" s="6">
        <v>42066.0</v>
      </c>
      <c r="Q228" s="7">
        <v>27750.0</v>
      </c>
      <c r="R228" s="5" t="s">
        <v>27</v>
      </c>
      <c r="S228" s="1" t="b">
        <f t="array" ref="S228">ISNUMBER(MATCH(Q228,$O$2:$O$1953,0))</f>
        <v>0</v>
      </c>
    </row>
    <row r="229">
      <c r="A229" s="1">
        <v>125.99</v>
      </c>
      <c r="B229" s="1">
        <v>437.0</v>
      </c>
      <c r="C229" s="1" t="s">
        <v>361</v>
      </c>
      <c r="D229" s="1" t="s">
        <v>40</v>
      </c>
      <c r="E229" s="1" t="s">
        <v>55</v>
      </c>
      <c r="F229" s="1" t="s">
        <v>56</v>
      </c>
      <c r="G229" s="1" t="s">
        <v>195</v>
      </c>
      <c r="H229" s="1" t="s">
        <v>37</v>
      </c>
      <c r="I229" s="1" t="str">
        <f t="array" ref="I229">IF(H229="Warsaw","Toronto",IF(H229="Lodz","Ottawa",IF(H229="Krakow","Vancouver",IF(H229="Wroclaw","Montreal",H229))))</f>
        <v>Ottawa</v>
      </c>
      <c r="J229" s="3" t="s">
        <v>80</v>
      </c>
      <c r="K229" s="3">
        <f t="array" ref="K229">VLOOKUP(J229,$U$2:$V$8,2,false)</f>
        <v>1</v>
      </c>
      <c r="L229" s="1">
        <v>427.1184</v>
      </c>
      <c r="M229" s="1">
        <v>9.0</v>
      </c>
      <c r="N229" s="1">
        <v>952.26</v>
      </c>
      <c r="O229" s="1">
        <v>90695.0</v>
      </c>
      <c r="P229" s="6">
        <v>42177.0</v>
      </c>
      <c r="Q229" s="7">
        <v>28003.0</v>
      </c>
      <c r="R229" s="5" t="s">
        <v>27</v>
      </c>
      <c r="S229" s="1" t="b">
        <f t="array" ref="S229">ISNUMBER(MATCH(Q229,$O$2:$O$1953,0))</f>
        <v>0</v>
      </c>
    </row>
    <row r="230">
      <c r="A230" s="1">
        <v>7.59</v>
      </c>
      <c r="B230" s="1">
        <v>444.0</v>
      </c>
      <c r="C230" s="1" t="s">
        <v>362</v>
      </c>
      <c r="D230" s="1" t="s">
        <v>40</v>
      </c>
      <c r="E230" s="1" t="s">
        <v>30</v>
      </c>
      <c r="F230" s="1" t="s">
        <v>35</v>
      </c>
      <c r="G230" s="1" t="s">
        <v>299</v>
      </c>
      <c r="H230" s="1" t="s">
        <v>42</v>
      </c>
      <c r="I230" s="1" t="str">
        <f t="array" ref="I230">IF(H230="Warsaw","Toronto",IF(H230="Lodz","Ottawa",IF(H230="Krakow","Vancouver",IF(H230="Wroclaw","Montreal",H230))))</f>
        <v>Vancouver</v>
      </c>
      <c r="J230" s="3" t="s">
        <v>80</v>
      </c>
      <c r="K230" s="3">
        <f t="array" ref="K230">VLOOKUP(J230,$U$2:$V$8,2,false)</f>
        <v>1</v>
      </c>
      <c r="L230" s="1">
        <v>86.438</v>
      </c>
      <c r="M230" s="1">
        <v>43.0</v>
      </c>
      <c r="N230" s="1">
        <v>355.92</v>
      </c>
      <c r="O230" s="1">
        <v>88085.0</v>
      </c>
      <c r="P230" s="6">
        <v>42149.0</v>
      </c>
      <c r="Q230" s="7">
        <v>28037.0</v>
      </c>
      <c r="R230" s="5" t="s">
        <v>27</v>
      </c>
      <c r="S230" s="1" t="b">
        <f t="array" ref="S230">ISNUMBER(MATCH(Q230,$O$2:$O$1953,0))</f>
        <v>0</v>
      </c>
    </row>
    <row r="231">
      <c r="A231" s="1">
        <v>48.04</v>
      </c>
      <c r="B231" s="1">
        <v>445.0</v>
      </c>
      <c r="C231" s="1" t="s">
        <v>363</v>
      </c>
      <c r="D231" s="1" t="s">
        <v>40</v>
      </c>
      <c r="E231" s="1" t="s">
        <v>22</v>
      </c>
      <c r="F231" s="1" t="s">
        <v>67</v>
      </c>
      <c r="G231" s="1" t="s">
        <v>364</v>
      </c>
      <c r="H231" s="1" t="s">
        <v>42</v>
      </c>
      <c r="I231" s="1" t="str">
        <f t="array" ref="I231">IF(H231="Warsaw","Toronto",IF(H231="Lodz","Ottawa",IF(H231="Krakow","Vancouver",IF(H231="Wroclaw","Montreal",H231))))</f>
        <v>Vancouver</v>
      </c>
      <c r="J231" s="3" t="s">
        <v>33</v>
      </c>
      <c r="K231" s="3">
        <f t="array" ref="K231">VLOOKUP(J231,$U$2:$V$8,2,false)</f>
        <v>6</v>
      </c>
      <c r="L231" s="1">
        <v>-4.46</v>
      </c>
      <c r="M231" s="1">
        <v>2.0</v>
      </c>
      <c r="N231" s="1">
        <v>101.71</v>
      </c>
      <c r="O231" s="1">
        <v>88083.0</v>
      </c>
      <c r="P231" s="6">
        <v>42105.0</v>
      </c>
      <c r="Q231" s="7">
        <v>28291.0</v>
      </c>
      <c r="R231" s="5" t="s">
        <v>27</v>
      </c>
      <c r="S231" s="1" t="b">
        <f t="array" ref="S231">ISNUMBER(MATCH(Q231,$O$2:$O$1953,0))</f>
        <v>0</v>
      </c>
    </row>
    <row r="232">
      <c r="A232" s="1">
        <v>200.98</v>
      </c>
      <c r="B232" s="1">
        <v>445.0</v>
      </c>
      <c r="C232" s="1" t="s">
        <v>363</v>
      </c>
      <c r="D232" s="1" t="s">
        <v>40</v>
      </c>
      <c r="E232" s="1" t="s">
        <v>30</v>
      </c>
      <c r="F232" s="1" t="s">
        <v>132</v>
      </c>
      <c r="G232" s="1" t="s">
        <v>323</v>
      </c>
      <c r="H232" s="1" t="s">
        <v>42</v>
      </c>
      <c r="I232" s="1" t="str">
        <f t="array" ref="I232">IF(H232="Warsaw","Toronto",IF(H232="Lodz","Ottawa",IF(H232="Krakow","Vancouver",IF(H232="Wroclaw","Montreal",H232))))</f>
        <v>Vancouver</v>
      </c>
      <c r="J232" s="3" t="s">
        <v>43</v>
      </c>
      <c r="K232" s="3">
        <f t="array" ref="K232">VLOOKUP(J232,$U$2:$V$8,2,false)</f>
        <v>2</v>
      </c>
      <c r="L232" s="1">
        <v>-512.872</v>
      </c>
      <c r="M232" s="1">
        <v>9.0</v>
      </c>
      <c r="N232" s="1">
        <v>1766.68</v>
      </c>
      <c r="O232" s="1">
        <v>88084.0</v>
      </c>
      <c r="P232" s="6">
        <v>42178.0</v>
      </c>
      <c r="Q232" s="7">
        <v>28387.0</v>
      </c>
      <c r="R232" s="5" t="s">
        <v>27</v>
      </c>
      <c r="S232" s="1" t="b">
        <f t="array" ref="S232">ISNUMBER(MATCH(Q232,$O$2:$O$1953,0))</f>
        <v>0</v>
      </c>
    </row>
    <row r="233">
      <c r="A233" s="1">
        <v>2.78</v>
      </c>
      <c r="B233" s="1">
        <v>445.0</v>
      </c>
      <c r="C233" s="1" t="s">
        <v>363</v>
      </c>
      <c r="D233" s="1" t="s">
        <v>40</v>
      </c>
      <c r="E233" s="1" t="s">
        <v>22</v>
      </c>
      <c r="F233" s="1" t="s">
        <v>23</v>
      </c>
      <c r="G233" s="1" t="s">
        <v>365</v>
      </c>
      <c r="H233" s="1" t="s">
        <v>42</v>
      </c>
      <c r="I233" s="1" t="str">
        <f t="array" ref="I233">IF(H233="Warsaw","Toronto",IF(H233="Lodz","Ottawa",IF(H233="Krakow","Vancouver",IF(H233="Wroclaw","Montreal",H233))))</f>
        <v>Vancouver</v>
      </c>
      <c r="J233" s="3" t="s">
        <v>43</v>
      </c>
      <c r="K233" s="3">
        <f t="array" ref="K233">VLOOKUP(J233,$U$2:$V$8,2,false)</f>
        <v>2</v>
      </c>
      <c r="L233" s="1">
        <v>-3.784</v>
      </c>
      <c r="M233" s="1">
        <v>11.0</v>
      </c>
      <c r="N233" s="1">
        <v>29.02</v>
      </c>
      <c r="O233" s="1">
        <v>88084.0</v>
      </c>
      <c r="P233" s="6">
        <v>42178.0</v>
      </c>
      <c r="Q233" s="7">
        <v>28419.0</v>
      </c>
      <c r="R233" s="5" t="s">
        <v>27</v>
      </c>
      <c r="S233" s="1" t="b">
        <f t="array" ref="S233">ISNUMBER(MATCH(Q233,$O$2:$O$1953,0))</f>
        <v>0</v>
      </c>
    </row>
    <row r="234">
      <c r="A234" s="1">
        <v>130.98</v>
      </c>
      <c r="B234" s="1">
        <v>447.0</v>
      </c>
      <c r="C234" s="1" t="s">
        <v>366</v>
      </c>
      <c r="D234" s="1" t="s">
        <v>21</v>
      </c>
      <c r="E234" s="1" t="s">
        <v>30</v>
      </c>
      <c r="F234" s="1" t="s">
        <v>31</v>
      </c>
      <c r="G234" s="1" t="s">
        <v>367</v>
      </c>
      <c r="H234" s="1" t="s">
        <v>42</v>
      </c>
      <c r="I234" s="1" t="str">
        <f t="array" ref="I234">IF(H234="Warsaw","Toronto",IF(H234="Lodz","Ottawa",IF(H234="Krakow","Vancouver",IF(H234="Wroclaw","Montreal",H234))))</f>
        <v>Vancouver</v>
      </c>
      <c r="J234" s="3" t="s">
        <v>52</v>
      </c>
      <c r="K234" s="3">
        <f t="array" ref="K234">VLOOKUP(J234,$U$2:$V$8,2,false)</f>
        <v>4</v>
      </c>
      <c r="L234" s="1">
        <v>-82.904</v>
      </c>
      <c r="M234" s="1">
        <v>1.0</v>
      </c>
      <c r="N234" s="1">
        <v>159.51</v>
      </c>
      <c r="O234" s="1">
        <v>90449.0</v>
      </c>
      <c r="P234" s="6">
        <v>42180.0</v>
      </c>
      <c r="Q234" s="7">
        <v>28455.0</v>
      </c>
      <c r="R234" s="5" t="s">
        <v>27</v>
      </c>
      <c r="S234" s="1" t="b">
        <f t="array" ref="S234">ISNUMBER(MATCH(Q234,$O$2:$O$1953,0))</f>
        <v>0</v>
      </c>
    </row>
    <row r="235">
      <c r="A235" s="1">
        <v>200.99</v>
      </c>
      <c r="B235" s="1">
        <v>447.0</v>
      </c>
      <c r="C235" s="1" t="s">
        <v>366</v>
      </c>
      <c r="D235" s="1" t="s">
        <v>21</v>
      </c>
      <c r="E235" s="1" t="s">
        <v>55</v>
      </c>
      <c r="F235" s="1" t="s">
        <v>56</v>
      </c>
      <c r="G235" s="1" t="s">
        <v>368</v>
      </c>
      <c r="H235" s="1" t="s">
        <v>42</v>
      </c>
      <c r="I235" s="1" t="str">
        <f t="array" ref="I235">IF(H235="Warsaw","Toronto",IF(H235="Lodz","Ottawa",IF(H235="Krakow","Vancouver",IF(H235="Wroclaw","Montreal",H235))))</f>
        <v>Vancouver</v>
      </c>
      <c r="J235" s="3" t="s">
        <v>52</v>
      </c>
      <c r="K235" s="3">
        <f t="array" ref="K235">VLOOKUP(J235,$U$2:$V$8,2,false)</f>
        <v>4</v>
      </c>
      <c r="L235" s="1">
        <v>1268.8065</v>
      </c>
      <c r="M235" s="1">
        <v>11.0</v>
      </c>
      <c r="N235" s="1">
        <v>1838.85</v>
      </c>
      <c r="O235" s="1">
        <v>90449.0</v>
      </c>
      <c r="P235" s="6">
        <v>42180.0</v>
      </c>
      <c r="Q235" s="7">
        <v>28544.0</v>
      </c>
      <c r="R235" s="5" t="s">
        <v>27</v>
      </c>
      <c r="S235" s="1" t="b">
        <f t="array" ref="S235">ISNUMBER(MATCH(Q235,$O$2:$O$1953,0))</f>
        <v>0</v>
      </c>
    </row>
    <row r="236">
      <c r="A236" s="1">
        <v>15.99</v>
      </c>
      <c r="B236" s="1">
        <v>451.0</v>
      </c>
      <c r="C236" s="1" t="s">
        <v>369</v>
      </c>
      <c r="D236" s="1" t="s">
        <v>29</v>
      </c>
      <c r="E236" s="1" t="s">
        <v>55</v>
      </c>
      <c r="F236" s="1" t="s">
        <v>62</v>
      </c>
      <c r="G236" s="1" t="s">
        <v>370</v>
      </c>
      <c r="H236" s="1" t="s">
        <v>25</v>
      </c>
      <c r="I236" s="1" t="str">
        <f t="array" ref="I236">IF(H236="Warsaw","Toronto",IF(H236="Lodz","Ottawa",IF(H236="Krakow","Vancouver",IF(H236="Wroclaw","Montreal",H236))))</f>
        <v>Toronto</v>
      </c>
      <c r="J236" s="3" t="s">
        <v>60</v>
      </c>
      <c r="K236" s="3">
        <f t="array" ref="K236">VLOOKUP(J236,$U$2:$V$8,2,false)</f>
        <v>5</v>
      </c>
      <c r="L236" s="1">
        <v>-53.2962</v>
      </c>
      <c r="M236" s="1">
        <v>2.0</v>
      </c>
      <c r="N236" s="1">
        <v>35.48</v>
      </c>
      <c r="O236" s="1">
        <v>86010.0</v>
      </c>
      <c r="P236" s="6">
        <v>42104.0</v>
      </c>
      <c r="Q236" s="7">
        <v>28928.0</v>
      </c>
      <c r="R236" s="5" t="s">
        <v>27</v>
      </c>
      <c r="S236" s="1" t="b">
        <f t="array" ref="S236">ISNUMBER(MATCH(Q236,$O$2:$O$1953,0))</f>
        <v>0</v>
      </c>
    </row>
    <row r="237">
      <c r="A237" s="1">
        <v>37.7</v>
      </c>
      <c r="B237" s="1">
        <v>451.0</v>
      </c>
      <c r="C237" s="1" t="s">
        <v>369</v>
      </c>
      <c r="D237" s="1" t="s">
        <v>29</v>
      </c>
      <c r="E237" s="1" t="s">
        <v>22</v>
      </c>
      <c r="F237" s="1" t="s">
        <v>78</v>
      </c>
      <c r="G237" s="1" t="s">
        <v>371</v>
      </c>
      <c r="H237" s="1" t="s">
        <v>25</v>
      </c>
      <c r="I237" s="1" t="str">
        <f t="array" ref="I237">IF(H237="Warsaw","Toronto",IF(H237="Lodz","Ottawa",IF(H237="Krakow","Vancouver",IF(H237="Wroclaw","Montreal",H237))))</f>
        <v>Toronto</v>
      </c>
      <c r="J237" s="3" t="s">
        <v>26</v>
      </c>
      <c r="K237" s="3">
        <f t="array" ref="K237">VLOOKUP(J237,$U$2:$V$8,2,false)</f>
        <v>3</v>
      </c>
      <c r="L237" s="1">
        <v>299.6739</v>
      </c>
      <c r="M237" s="1">
        <v>12.0</v>
      </c>
      <c r="N237" s="1">
        <v>434.31</v>
      </c>
      <c r="O237" s="1">
        <v>86012.0</v>
      </c>
      <c r="P237" s="6">
        <v>42151.0</v>
      </c>
      <c r="Q237" s="7">
        <v>29095.0</v>
      </c>
      <c r="R237" s="5" t="s">
        <v>27</v>
      </c>
      <c r="S237" s="1" t="b">
        <f t="array" ref="S237">ISNUMBER(MATCH(Q237,$O$2:$O$1953,0))</f>
        <v>0</v>
      </c>
    </row>
    <row r="238">
      <c r="A238" s="1">
        <v>8.88</v>
      </c>
      <c r="B238" s="1">
        <v>451.0</v>
      </c>
      <c r="C238" s="1" t="s">
        <v>369</v>
      </c>
      <c r="D238" s="1" t="s">
        <v>29</v>
      </c>
      <c r="E238" s="1" t="s">
        <v>22</v>
      </c>
      <c r="F238" s="1" t="s">
        <v>78</v>
      </c>
      <c r="G238" s="1" t="s">
        <v>334</v>
      </c>
      <c r="H238" s="1" t="s">
        <v>25</v>
      </c>
      <c r="I238" s="1" t="str">
        <f t="array" ref="I238">IF(H238="Warsaw","Toronto",IF(H238="Lodz","Ottawa",IF(H238="Krakow","Vancouver",IF(H238="Wroclaw","Montreal",H238))))</f>
        <v>Toronto</v>
      </c>
      <c r="J238" s="3" t="s">
        <v>80</v>
      </c>
      <c r="K238" s="3">
        <f t="array" ref="K238">VLOOKUP(J238,$U$2:$V$8,2,false)</f>
        <v>1</v>
      </c>
      <c r="L238" s="1">
        <v>-15.456</v>
      </c>
      <c r="M238" s="1">
        <v>2.0</v>
      </c>
      <c r="N238" s="1">
        <v>19.86</v>
      </c>
      <c r="O238" s="1">
        <v>86013.0</v>
      </c>
      <c r="P238" s="6">
        <v>42009.0</v>
      </c>
      <c r="Q238" s="7">
        <v>29318.0</v>
      </c>
      <c r="R238" s="5" t="s">
        <v>27</v>
      </c>
      <c r="S238" s="1" t="b">
        <f t="array" ref="S238">ISNUMBER(MATCH(Q238,$O$2:$O$1953,0))</f>
        <v>0</v>
      </c>
    </row>
    <row r="239">
      <c r="A239" s="1">
        <v>2.88</v>
      </c>
      <c r="B239" s="1">
        <v>451.0</v>
      </c>
      <c r="C239" s="1" t="s">
        <v>369</v>
      </c>
      <c r="D239" s="1" t="s">
        <v>29</v>
      </c>
      <c r="E239" s="1" t="s">
        <v>22</v>
      </c>
      <c r="F239" s="1" t="s">
        <v>96</v>
      </c>
      <c r="G239" s="1" t="s">
        <v>236</v>
      </c>
      <c r="H239" s="1" t="s">
        <v>25</v>
      </c>
      <c r="I239" s="1" t="str">
        <f t="array" ref="I239">IF(H239="Warsaw","Toronto",IF(H239="Lodz","Ottawa",IF(H239="Krakow","Vancouver",IF(H239="Wroclaw","Montreal",H239))))</f>
        <v>Toronto</v>
      </c>
      <c r="J239" s="3" t="s">
        <v>80</v>
      </c>
      <c r="K239" s="3">
        <f t="array" ref="K239">VLOOKUP(J239,$U$2:$V$8,2,false)</f>
        <v>1</v>
      </c>
      <c r="L239" s="1">
        <v>16.0494</v>
      </c>
      <c r="M239" s="1">
        <v>8.0</v>
      </c>
      <c r="N239" s="1">
        <v>23.26</v>
      </c>
      <c r="O239" s="1">
        <v>86013.0</v>
      </c>
      <c r="P239" s="6">
        <v>42009.0</v>
      </c>
      <c r="Q239" s="7">
        <v>29376.0</v>
      </c>
      <c r="R239" s="5" t="s">
        <v>27</v>
      </c>
      <c r="S239" s="1" t="b">
        <f t="array" ref="S239">ISNUMBER(MATCH(Q239,$O$2:$O$1953,0))</f>
        <v>0</v>
      </c>
    </row>
    <row r="240">
      <c r="A240" s="1">
        <v>55.99</v>
      </c>
      <c r="B240" s="1">
        <v>452.0</v>
      </c>
      <c r="C240" s="1" t="s">
        <v>372</v>
      </c>
      <c r="D240" s="1" t="s">
        <v>29</v>
      </c>
      <c r="E240" s="1" t="s">
        <v>55</v>
      </c>
      <c r="F240" s="1" t="s">
        <v>56</v>
      </c>
      <c r="G240" s="1" t="s">
        <v>268</v>
      </c>
      <c r="H240" s="1" t="s">
        <v>25</v>
      </c>
      <c r="I240" s="1" t="str">
        <f t="array" ref="I240">IF(H240="Warsaw","Toronto",IF(H240="Lodz","Ottawa",IF(H240="Krakow","Vancouver",IF(H240="Wroclaw","Montreal",H240))))</f>
        <v>Toronto</v>
      </c>
      <c r="J240" s="3" t="s">
        <v>26</v>
      </c>
      <c r="K240" s="3">
        <f t="array" ref="K240">VLOOKUP(J240,$U$2:$V$8,2,false)</f>
        <v>3</v>
      </c>
      <c r="L240" s="1">
        <v>-235.895</v>
      </c>
      <c r="M240" s="1">
        <v>1.0</v>
      </c>
      <c r="N240" s="1">
        <v>51.83</v>
      </c>
      <c r="O240" s="1">
        <v>86012.0</v>
      </c>
      <c r="P240" s="6">
        <v>42151.0</v>
      </c>
      <c r="Q240" s="7">
        <v>29380.0</v>
      </c>
      <c r="R240" s="5" t="s">
        <v>27</v>
      </c>
      <c r="S240" s="1" t="b">
        <f t="array" ref="S240">ISNUMBER(MATCH(Q240,$O$2:$O$1953,0))</f>
        <v>0</v>
      </c>
    </row>
    <row r="241">
      <c r="A241" s="1">
        <v>29.34</v>
      </c>
      <c r="B241" s="1">
        <v>453.0</v>
      </c>
      <c r="C241" s="1" t="s">
        <v>373</v>
      </c>
      <c r="D241" s="1" t="s">
        <v>21</v>
      </c>
      <c r="E241" s="1" t="s">
        <v>30</v>
      </c>
      <c r="F241" s="1" t="s">
        <v>35</v>
      </c>
      <c r="G241" s="1" t="s">
        <v>374</v>
      </c>
      <c r="H241" s="1" t="s">
        <v>25</v>
      </c>
      <c r="I241" s="1" t="str">
        <f t="array" ref="I241">IF(H241="Warsaw","Toronto",IF(H241="Lodz","Ottawa",IF(H241="Krakow","Vancouver",IF(H241="Wroclaw","Montreal",H241))))</f>
        <v>Toronto</v>
      </c>
      <c r="J241" s="3" t="s">
        <v>60</v>
      </c>
      <c r="K241" s="3">
        <f t="array" ref="K241">VLOOKUP(J241,$U$2:$V$8,2,false)</f>
        <v>5</v>
      </c>
      <c r="L241" s="1">
        <v>-41.32</v>
      </c>
      <c r="M241" s="1">
        <v>1.0</v>
      </c>
      <c r="N241" s="1">
        <v>32.4</v>
      </c>
      <c r="O241" s="1">
        <v>86011.0</v>
      </c>
      <c r="P241" s="6">
        <v>42132.0</v>
      </c>
      <c r="Q241" s="7">
        <v>29410.0</v>
      </c>
      <c r="R241" s="5" t="s">
        <v>27</v>
      </c>
      <c r="S241" s="1" t="b">
        <f t="array" ref="S241">ISNUMBER(MATCH(Q241,$O$2:$O$1953,0))</f>
        <v>0</v>
      </c>
    </row>
    <row r="242">
      <c r="A242" s="1">
        <v>16.91</v>
      </c>
      <c r="B242" s="1">
        <v>460.0</v>
      </c>
      <c r="C242" s="1" t="s">
        <v>375</v>
      </c>
      <c r="D242" s="1" t="s">
        <v>29</v>
      </c>
      <c r="E242" s="1" t="s">
        <v>22</v>
      </c>
      <c r="F242" s="1" t="s">
        <v>100</v>
      </c>
      <c r="G242" s="1" t="s">
        <v>376</v>
      </c>
      <c r="H242" s="1" t="s">
        <v>37</v>
      </c>
      <c r="I242" s="1" t="str">
        <f t="array" ref="I242">IF(H242="Warsaw","Toronto",IF(H242="Lodz","Ottawa",IF(H242="Krakow","Vancouver",IF(H242="Wroclaw","Montreal",H242))))</f>
        <v>Ottawa</v>
      </c>
      <c r="J242" s="3" t="s">
        <v>33</v>
      </c>
      <c r="K242" s="3">
        <f t="array" ref="K242">VLOOKUP(J242,$U$2:$V$8,2,false)</f>
        <v>6</v>
      </c>
      <c r="L242" s="1">
        <v>7.9</v>
      </c>
      <c r="M242" s="1">
        <v>31.0</v>
      </c>
      <c r="N242" s="1">
        <v>492.9</v>
      </c>
      <c r="O242" s="1">
        <v>86014.0</v>
      </c>
      <c r="P242" s="6">
        <v>42147.0</v>
      </c>
      <c r="Q242" s="7">
        <v>29505.0</v>
      </c>
      <c r="R242" s="5" t="s">
        <v>27</v>
      </c>
      <c r="S242" s="1" t="b">
        <f t="array" ref="S242">ISNUMBER(MATCH(Q242,$O$2:$O$1953,0))</f>
        <v>0</v>
      </c>
    </row>
    <row r="243">
      <c r="A243" s="1">
        <v>165.2</v>
      </c>
      <c r="B243" s="1">
        <v>463.0</v>
      </c>
      <c r="C243" s="1" t="s">
        <v>377</v>
      </c>
      <c r="D243" s="1" t="s">
        <v>40</v>
      </c>
      <c r="E243" s="1" t="s">
        <v>22</v>
      </c>
      <c r="F243" s="1" t="s">
        <v>100</v>
      </c>
      <c r="G243" s="1" t="s">
        <v>378</v>
      </c>
      <c r="H243" s="1" t="s">
        <v>25</v>
      </c>
      <c r="I243" s="1" t="str">
        <f t="array" ref="I243">IF(H243="Warsaw","Toronto",IF(H243="Lodz","Ottawa",IF(H243="Krakow","Vancouver",IF(H243="Wroclaw","Montreal",H243))))</f>
        <v>Toronto</v>
      </c>
      <c r="J243" s="3" t="s">
        <v>26</v>
      </c>
      <c r="K243" s="3">
        <f t="array" ref="K243">VLOOKUP(J243,$U$2:$V$8,2,false)</f>
        <v>3</v>
      </c>
      <c r="L243" s="1">
        <v>521.69</v>
      </c>
      <c r="M243" s="1">
        <v>7.0</v>
      </c>
      <c r="N243" s="1">
        <v>1081.54</v>
      </c>
      <c r="O243" s="1">
        <v>88061.0</v>
      </c>
      <c r="P243" s="6">
        <v>42018.0</v>
      </c>
      <c r="Q243" s="7">
        <v>29506.0</v>
      </c>
      <c r="R243" s="5" t="s">
        <v>27</v>
      </c>
      <c r="S243" s="1" t="b">
        <f t="array" ref="S243">ISNUMBER(MATCH(Q243,$O$2:$O$1953,0))</f>
        <v>0</v>
      </c>
    </row>
    <row r="244">
      <c r="A244" s="1">
        <v>297.64</v>
      </c>
      <c r="B244" s="1">
        <v>466.0</v>
      </c>
      <c r="C244" s="1" t="s">
        <v>379</v>
      </c>
      <c r="D244" s="1" t="s">
        <v>40</v>
      </c>
      <c r="E244" s="1" t="s">
        <v>55</v>
      </c>
      <c r="F244" s="1" t="s">
        <v>62</v>
      </c>
      <c r="G244" s="1" t="s">
        <v>380</v>
      </c>
      <c r="H244" s="1" t="s">
        <v>37</v>
      </c>
      <c r="I244" s="1" t="str">
        <f t="array" ref="I244">IF(H244="Warsaw","Toronto",IF(H244="Lodz","Ottawa",IF(H244="Krakow","Vancouver",IF(H244="Wroclaw","Montreal",H244))))</f>
        <v>Ottawa</v>
      </c>
      <c r="J244" s="3" t="s">
        <v>38</v>
      </c>
      <c r="K244" s="3">
        <f t="array" ref="K244">VLOOKUP(J244,$U$2:$V$8,2,false)</f>
        <v>7</v>
      </c>
      <c r="L244" s="1">
        <v>496.7968</v>
      </c>
      <c r="M244" s="1">
        <v>5.0</v>
      </c>
      <c r="N244" s="1">
        <v>1132.84</v>
      </c>
      <c r="O244" s="1">
        <v>88060.0</v>
      </c>
      <c r="P244" s="6">
        <v>42015.0</v>
      </c>
      <c r="Q244" s="7">
        <v>29861.0</v>
      </c>
      <c r="R244" s="5" t="s">
        <v>27</v>
      </c>
      <c r="S244" s="1" t="b">
        <f t="array" ref="S244">ISNUMBER(MATCH(Q244,$O$2:$O$1953,0))</f>
        <v>0</v>
      </c>
    </row>
    <row r="245">
      <c r="A245" s="1">
        <v>12.99</v>
      </c>
      <c r="B245" s="1">
        <v>467.0</v>
      </c>
      <c r="C245" s="1" t="s">
        <v>381</v>
      </c>
      <c r="D245" s="1" t="s">
        <v>40</v>
      </c>
      <c r="E245" s="1" t="s">
        <v>30</v>
      </c>
      <c r="F245" s="1" t="s">
        <v>35</v>
      </c>
      <c r="G245" s="1" t="s">
        <v>382</v>
      </c>
      <c r="H245" s="1" t="s">
        <v>37</v>
      </c>
      <c r="I245" s="1" t="str">
        <f t="array" ref="I245">IF(H245="Warsaw","Toronto",IF(H245="Lodz","Ottawa",IF(H245="Krakow","Vancouver",IF(H245="Wroclaw","Montreal",H245))))</f>
        <v>Ottawa</v>
      </c>
      <c r="J245" s="3" t="s">
        <v>38</v>
      </c>
      <c r="K245" s="3">
        <f t="array" ref="K245">VLOOKUP(J245,$U$2:$V$8,2,false)</f>
        <v>7</v>
      </c>
      <c r="L245" s="1">
        <v>-556.8096</v>
      </c>
      <c r="M245" s="1">
        <v>11.0</v>
      </c>
      <c r="N245" s="1">
        <v>143.63</v>
      </c>
      <c r="O245" s="1">
        <v>88060.0</v>
      </c>
      <c r="P245" s="6">
        <v>42015.0</v>
      </c>
      <c r="Q245" s="7">
        <v>29991.0</v>
      </c>
      <c r="R245" s="5" t="s">
        <v>27</v>
      </c>
      <c r="S245" s="1" t="b">
        <f t="array" ref="S245">ISNUMBER(MATCH(Q245,$O$2:$O$1953,0))</f>
        <v>0</v>
      </c>
    </row>
    <row r="246">
      <c r="A246" s="1">
        <v>14.42</v>
      </c>
      <c r="B246" s="1">
        <v>468.0</v>
      </c>
      <c r="C246" s="1" t="s">
        <v>383</v>
      </c>
      <c r="D246" s="1" t="s">
        <v>40</v>
      </c>
      <c r="E246" s="1" t="s">
        <v>22</v>
      </c>
      <c r="F246" s="1" t="s">
        <v>172</v>
      </c>
      <c r="G246" s="1" t="s">
        <v>384</v>
      </c>
      <c r="H246" s="1" t="s">
        <v>37</v>
      </c>
      <c r="I246" s="1" t="str">
        <f t="array" ref="I246">IF(H246="Warsaw","Toronto",IF(H246="Lodz","Ottawa",IF(H246="Krakow","Vancouver",IF(H246="Wroclaw","Montreal",H246))))</f>
        <v>Ottawa</v>
      </c>
      <c r="J246" s="3" t="s">
        <v>38</v>
      </c>
      <c r="K246" s="3">
        <f t="array" ref="K246">VLOOKUP(J246,$U$2:$V$8,2,false)</f>
        <v>7</v>
      </c>
      <c r="L246" s="1">
        <v>-27.7388</v>
      </c>
      <c r="M246" s="1">
        <v>5.0</v>
      </c>
      <c r="N246" s="1">
        <v>73.04</v>
      </c>
      <c r="O246" s="1">
        <v>88060.0</v>
      </c>
      <c r="P246" s="6">
        <v>42015.0</v>
      </c>
      <c r="Q246" s="7">
        <v>30176.0</v>
      </c>
      <c r="R246" s="5" t="s">
        <v>27</v>
      </c>
      <c r="S246" s="1" t="b">
        <f t="array" ref="S246">ISNUMBER(MATCH(Q246,$O$2:$O$1953,0))</f>
        <v>0</v>
      </c>
    </row>
    <row r="247">
      <c r="A247" s="1">
        <v>4.14</v>
      </c>
      <c r="B247" s="1">
        <v>469.0</v>
      </c>
      <c r="C247" s="1" t="s">
        <v>385</v>
      </c>
      <c r="D247" s="1" t="s">
        <v>40</v>
      </c>
      <c r="E247" s="1" t="s">
        <v>30</v>
      </c>
      <c r="F247" s="1" t="s">
        <v>35</v>
      </c>
      <c r="G247" s="1" t="s">
        <v>71</v>
      </c>
      <c r="H247" s="1" t="s">
        <v>37</v>
      </c>
      <c r="I247" s="1" t="str">
        <f t="array" ref="I247">IF(H247="Warsaw","Toronto",IF(H247="Lodz","Ottawa",IF(H247="Krakow","Vancouver",IF(H247="Wroclaw","Montreal",H247))))</f>
        <v>Ottawa</v>
      </c>
      <c r="J247" s="3" t="s">
        <v>38</v>
      </c>
      <c r="K247" s="3">
        <f t="array" ref="K247">VLOOKUP(J247,$U$2:$V$8,2,false)</f>
        <v>7</v>
      </c>
      <c r="L247" s="1">
        <v>-128.6872</v>
      </c>
      <c r="M247" s="1">
        <v>7.0</v>
      </c>
      <c r="N247" s="1">
        <v>33.35</v>
      </c>
      <c r="O247" s="1">
        <v>88060.0</v>
      </c>
      <c r="P247" s="6">
        <v>42015.0</v>
      </c>
      <c r="Q247" s="7">
        <v>30403.0</v>
      </c>
      <c r="R247" s="5" t="s">
        <v>27</v>
      </c>
      <c r="S247" s="1" t="b">
        <f t="array" ref="S247">ISNUMBER(MATCH(Q247,$O$2:$O$1953,0))</f>
        <v>0</v>
      </c>
    </row>
    <row r="248">
      <c r="A248" s="1">
        <v>11.34</v>
      </c>
      <c r="B248" s="1">
        <v>470.0</v>
      </c>
      <c r="C248" s="1" t="s">
        <v>386</v>
      </c>
      <c r="D248" s="1" t="s">
        <v>40</v>
      </c>
      <c r="E248" s="1" t="s">
        <v>22</v>
      </c>
      <c r="F248" s="1" t="s">
        <v>67</v>
      </c>
      <c r="G248" s="1" t="s">
        <v>387</v>
      </c>
      <c r="H248" s="1" t="s">
        <v>37</v>
      </c>
      <c r="I248" s="1" t="str">
        <f t="array" ref="I248">IF(H248="Warsaw","Toronto",IF(H248="Lodz","Ottawa",IF(H248="Krakow","Vancouver",IF(H248="Wroclaw","Montreal",H248))))</f>
        <v>Ottawa</v>
      </c>
      <c r="J248" s="3" t="s">
        <v>38</v>
      </c>
      <c r="K248" s="3">
        <f t="array" ref="K248">VLOOKUP(J248,$U$2:$V$8,2,false)</f>
        <v>7</v>
      </c>
      <c r="L248" s="1">
        <v>23.2028</v>
      </c>
      <c r="M248" s="1">
        <v>5.0</v>
      </c>
      <c r="N248" s="1">
        <v>60.24</v>
      </c>
      <c r="O248" s="1">
        <v>88060.0</v>
      </c>
      <c r="P248" s="6">
        <v>42015.0</v>
      </c>
      <c r="Q248" s="7">
        <v>30469.0</v>
      </c>
      <c r="R248" s="5" t="s">
        <v>27</v>
      </c>
      <c r="S248" s="1" t="b">
        <f t="array" ref="S248">ISNUMBER(MATCH(Q248,$O$2:$O$1953,0))</f>
        <v>0</v>
      </c>
    </row>
    <row r="249">
      <c r="A249" s="1">
        <v>179.99</v>
      </c>
      <c r="B249" s="1">
        <v>471.0</v>
      </c>
      <c r="C249" s="1" t="s">
        <v>388</v>
      </c>
      <c r="D249" s="1" t="s">
        <v>83</v>
      </c>
      <c r="E249" s="1" t="s">
        <v>55</v>
      </c>
      <c r="F249" s="1" t="s">
        <v>126</v>
      </c>
      <c r="G249" s="1" t="s">
        <v>389</v>
      </c>
      <c r="H249" s="1" t="s">
        <v>98</v>
      </c>
      <c r="I249" s="1" t="str">
        <f t="array" ref="I249">IF(H249="Warsaw","Toronto",IF(H249="Lodz","Ottawa",IF(H249="Krakow","Vancouver",IF(H249="Wroclaw","Montreal",H249))))</f>
        <v>Montreal</v>
      </c>
      <c r="J249" s="3" t="s">
        <v>38</v>
      </c>
      <c r="K249" s="3">
        <f t="array" ref="K249">VLOOKUP(J249,$U$2:$V$8,2,false)</f>
        <v>7</v>
      </c>
      <c r="L249" s="1">
        <v>-568.5351</v>
      </c>
      <c r="M249" s="1">
        <v>4.0</v>
      </c>
      <c r="N249" s="1">
        <v>718.03</v>
      </c>
      <c r="O249" s="1">
        <v>3138.0</v>
      </c>
      <c r="P249" s="6">
        <v>42043.0</v>
      </c>
      <c r="Q249" s="7">
        <v>31073.0</v>
      </c>
      <c r="R249" s="5" t="s">
        <v>27</v>
      </c>
      <c r="S249" s="1" t="b">
        <f t="array" ref="S249">ISNUMBER(MATCH(Q249,$O$2:$O$1953,0))</f>
        <v>0</v>
      </c>
    </row>
    <row r="250">
      <c r="A250" s="1">
        <v>179.99</v>
      </c>
      <c r="B250" s="1">
        <v>472.0</v>
      </c>
      <c r="C250" s="1" t="s">
        <v>390</v>
      </c>
      <c r="D250" s="1" t="s">
        <v>83</v>
      </c>
      <c r="E250" s="1" t="s">
        <v>55</v>
      </c>
      <c r="F250" s="1" t="s">
        <v>126</v>
      </c>
      <c r="G250" s="1" t="s">
        <v>389</v>
      </c>
      <c r="H250" s="1" t="s">
        <v>37</v>
      </c>
      <c r="I250" s="1" t="str">
        <f t="array" ref="I250">IF(H250="Warsaw","Toronto",IF(H250="Lodz","Ottawa",IF(H250="Krakow","Vancouver",IF(H250="Wroclaw","Montreal",H250))))</f>
        <v>Ottawa</v>
      </c>
      <c r="J250" s="3" t="s">
        <v>38</v>
      </c>
      <c r="K250" s="3">
        <f t="array" ref="K250">VLOOKUP(J250,$U$2:$V$8,2,false)</f>
        <v>7</v>
      </c>
      <c r="L250" s="1">
        <v>-427.47</v>
      </c>
      <c r="M250" s="1">
        <v>1.0</v>
      </c>
      <c r="N250" s="1">
        <v>179.51</v>
      </c>
      <c r="O250" s="1">
        <v>88023.0</v>
      </c>
      <c r="P250" s="6">
        <v>42043.0</v>
      </c>
      <c r="Q250" s="7">
        <v>31232.0</v>
      </c>
      <c r="R250" s="5" t="s">
        <v>27</v>
      </c>
      <c r="S250" s="1" t="b">
        <f t="array" ref="S250">ISNUMBER(MATCH(Q250,$O$2:$O$1953,0))</f>
        <v>0</v>
      </c>
    </row>
    <row r="251">
      <c r="A251" s="1">
        <v>11.97</v>
      </c>
      <c r="B251" s="1">
        <v>483.0</v>
      </c>
      <c r="C251" s="1" t="s">
        <v>391</v>
      </c>
      <c r="D251" s="1" t="s">
        <v>21</v>
      </c>
      <c r="E251" s="1" t="s">
        <v>22</v>
      </c>
      <c r="F251" s="1" t="s">
        <v>172</v>
      </c>
      <c r="G251" s="1" t="s">
        <v>392</v>
      </c>
      <c r="H251" s="1" t="s">
        <v>42</v>
      </c>
      <c r="I251" s="1" t="str">
        <f t="array" ref="I251">IF(H251="Warsaw","Toronto",IF(H251="Lodz","Ottawa",IF(H251="Krakow","Vancouver",IF(H251="Wroclaw","Montreal",H251))))</f>
        <v>Vancouver</v>
      </c>
      <c r="J251" s="3" t="s">
        <v>43</v>
      </c>
      <c r="K251" s="3">
        <f t="array" ref="K251">VLOOKUP(J251,$U$2:$V$8,2,false)</f>
        <v>2</v>
      </c>
      <c r="L251" s="1">
        <v>-18.19</v>
      </c>
      <c r="M251" s="1">
        <v>6.0</v>
      </c>
      <c r="N251" s="1">
        <v>73.18</v>
      </c>
      <c r="O251" s="1">
        <v>90353.0</v>
      </c>
      <c r="P251" s="6">
        <v>42031.0</v>
      </c>
      <c r="Q251" s="7">
        <v>31303.0</v>
      </c>
      <c r="R251" s="5" t="s">
        <v>27</v>
      </c>
      <c r="S251" s="1" t="b">
        <f t="array" ref="S251">ISNUMBER(MATCH(Q251,$O$2:$O$1953,0))</f>
        <v>0</v>
      </c>
    </row>
    <row r="252">
      <c r="A252" s="1">
        <v>3.36</v>
      </c>
      <c r="B252" s="1">
        <v>483.0</v>
      </c>
      <c r="C252" s="1" t="s">
        <v>391</v>
      </c>
      <c r="D252" s="1" t="s">
        <v>21</v>
      </c>
      <c r="E252" s="1" t="s">
        <v>22</v>
      </c>
      <c r="F252" s="1" t="s">
        <v>78</v>
      </c>
      <c r="G252" s="1" t="s">
        <v>393</v>
      </c>
      <c r="H252" s="1" t="s">
        <v>42</v>
      </c>
      <c r="I252" s="1" t="str">
        <f t="array" ref="I252">IF(H252="Warsaw","Toronto",IF(H252="Lodz","Ottawa",IF(H252="Krakow","Vancouver",IF(H252="Wroclaw","Montreal",H252))))</f>
        <v>Vancouver</v>
      </c>
      <c r="J252" s="3" t="s">
        <v>52</v>
      </c>
      <c r="K252" s="3">
        <f t="array" ref="K252">VLOOKUP(J252,$U$2:$V$8,2,false)</f>
        <v>4</v>
      </c>
      <c r="L252" s="1">
        <v>-24.05754</v>
      </c>
      <c r="M252" s="1">
        <v>2.0</v>
      </c>
      <c r="N252" s="1">
        <v>8.82</v>
      </c>
      <c r="O252" s="1">
        <v>90354.0</v>
      </c>
      <c r="P252" s="6">
        <v>42117.0</v>
      </c>
      <c r="Q252" s="7">
        <v>31682.0</v>
      </c>
      <c r="R252" s="5" t="s">
        <v>27</v>
      </c>
      <c r="S252" s="1" t="b">
        <f t="array" ref="S252">ISNUMBER(MATCH(Q252,$O$2:$O$1953,0))</f>
        <v>0</v>
      </c>
    </row>
    <row r="253">
      <c r="A253" s="1">
        <v>699.99</v>
      </c>
      <c r="B253" s="1">
        <v>483.0</v>
      </c>
      <c r="C253" s="1" t="s">
        <v>391</v>
      </c>
      <c r="D253" s="1" t="s">
        <v>21</v>
      </c>
      <c r="E253" s="1" t="s">
        <v>55</v>
      </c>
      <c r="F253" s="1" t="s">
        <v>394</v>
      </c>
      <c r="G253" s="1" t="s">
        <v>395</v>
      </c>
      <c r="H253" s="1" t="s">
        <v>42</v>
      </c>
      <c r="I253" s="1" t="str">
        <f t="array" ref="I253">IF(H253="Warsaw","Toronto",IF(H253="Lodz","Ottawa",IF(H253="Krakow","Vancouver",IF(H253="Wroclaw","Montreal",H253))))</f>
        <v>Vancouver</v>
      </c>
      <c r="J253" s="3" t="s">
        <v>52</v>
      </c>
      <c r="K253" s="3">
        <f t="array" ref="K253">VLOOKUP(J253,$U$2:$V$8,2,false)</f>
        <v>4</v>
      </c>
      <c r="L253" s="1">
        <v>2583.56148</v>
      </c>
      <c r="M253" s="1">
        <v>9.0</v>
      </c>
      <c r="N253" s="1">
        <v>5976.09</v>
      </c>
      <c r="O253" s="1">
        <v>90354.0</v>
      </c>
      <c r="P253" s="6">
        <v>42117.0</v>
      </c>
      <c r="Q253" s="7">
        <v>31844.0</v>
      </c>
      <c r="R253" s="5" t="s">
        <v>27</v>
      </c>
      <c r="S253" s="1" t="b">
        <f t="array" ref="S253">ISNUMBER(MATCH(Q253,$O$2:$O$1953,0))</f>
        <v>0</v>
      </c>
    </row>
    <row r="254">
      <c r="A254" s="1">
        <v>2.88</v>
      </c>
      <c r="B254" s="1">
        <v>485.0</v>
      </c>
      <c r="C254" s="1" t="s">
        <v>396</v>
      </c>
      <c r="D254" s="1" t="s">
        <v>21</v>
      </c>
      <c r="E254" s="1" t="s">
        <v>22</v>
      </c>
      <c r="F254" s="1" t="s">
        <v>96</v>
      </c>
      <c r="G254" s="1" t="s">
        <v>397</v>
      </c>
      <c r="H254" s="1" t="s">
        <v>25</v>
      </c>
      <c r="I254" s="1" t="str">
        <f t="array" ref="I254">IF(H254="Warsaw","Toronto",IF(H254="Lodz","Ottawa",IF(H254="Krakow","Vancouver",IF(H254="Wroclaw","Montreal",H254))))</f>
        <v>Toronto</v>
      </c>
      <c r="J254" s="3" t="s">
        <v>26</v>
      </c>
      <c r="K254" s="3">
        <f t="array" ref="K254">VLOOKUP(J254,$U$2:$V$8,2,false)</f>
        <v>3</v>
      </c>
      <c r="L254" s="1">
        <v>6.0513</v>
      </c>
      <c r="M254" s="1">
        <v>3.0</v>
      </c>
      <c r="N254" s="1">
        <v>8.77</v>
      </c>
      <c r="O254" s="1">
        <v>91062.0</v>
      </c>
      <c r="P254" s="6">
        <v>42081.0</v>
      </c>
      <c r="Q254" s="7">
        <v>31907.0</v>
      </c>
      <c r="R254" s="5" t="s">
        <v>27</v>
      </c>
      <c r="S254" s="1" t="b">
        <f t="array" ref="S254">ISNUMBER(MATCH(Q254,$O$2:$O$1953,0))</f>
        <v>0</v>
      </c>
    </row>
    <row r="255">
      <c r="A255" s="1">
        <v>3.36</v>
      </c>
      <c r="B255" s="1">
        <v>487.0</v>
      </c>
      <c r="C255" s="1" t="s">
        <v>398</v>
      </c>
      <c r="D255" s="1" t="s">
        <v>21</v>
      </c>
      <c r="E255" s="1" t="s">
        <v>22</v>
      </c>
      <c r="F255" s="1" t="s">
        <v>78</v>
      </c>
      <c r="G255" s="1" t="s">
        <v>393</v>
      </c>
      <c r="H255" s="1" t="s">
        <v>37</v>
      </c>
      <c r="I255" s="1" t="str">
        <f t="array" ref="I255">IF(H255="Warsaw","Toronto",IF(H255="Lodz","Ottawa",IF(H255="Krakow","Vancouver",IF(H255="Wroclaw","Montreal",H255))))</f>
        <v>Ottawa</v>
      </c>
      <c r="J255" s="3" t="s">
        <v>80</v>
      </c>
      <c r="K255" s="3">
        <f t="array" ref="K255">VLOOKUP(J255,$U$2:$V$8,2,false)</f>
        <v>1</v>
      </c>
      <c r="L255" s="1">
        <v>-67.0565</v>
      </c>
      <c r="M255" s="1">
        <v>5.0</v>
      </c>
      <c r="N255" s="1">
        <v>20.87</v>
      </c>
      <c r="O255" s="1">
        <v>91063.0</v>
      </c>
      <c r="P255" s="6">
        <v>42142.0</v>
      </c>
      <c r="Q255" s="7">
        <v>32036.0</v>
      </c>
      <c r="R255" s="5" t="s">
        <v>27</v>
      </c>
      <c r="S255" s="1" t="b">
        <f t="array" ref="S255">ISNUMBER(MATCH(Q255,$O$2:$O$1953,0))</f>
        <v>0</v>
      </c>
    </row>
    <row r="256">
      <c r="A256" s="1">
        <v>12.28</v>
      </c>
      <c r="B256" s="1">
        <v>488.0</v>
      </c>
      <c r="C256" s="1" t="s">
        <v>399</v>
      </c>
      <c r="D256" s="1" t="s">
        <v>21</v>
      </c>
      <c r="E256" s="1" t="s">
        <v>22</v>
      </c>
      <c r="F256" s="1" t="s">
        <v>67</v>
      </c>
      <c r="G256" s="1" t="s">
        <v>205</v>
      </c>
      <c r="H256" s="1" t="s">
        <v>37</v>
      </c>
      <c r="I256" s="1" t="str">
        <f t="array" ref="I256">IF(H256="Warsaw","Toronto",IF(H256="Lodz","Ottawa",IF(H256="Krakow","Vancouver",IF(H256="Wroclaw","Montreal",H256))))</f>
        <v>Ottawa</v>
      </c>
      <c r="J256" s="3" t="s">
        <v>80</v>
      </c>
      <c r="K256" s="3">
        <f t="array" ref="K256">VLOOKUP(J256,$U$2:$V$8,2,false)</f>
        <v>1</v>
      </c>
      <c r="L256" s="1">
        <v>-7.94</v>
      </c>
      <c r="M256" s="1">
        <v>2.0</v>
      </c>
      <c r="N256" s="1">
        <v>25.7</v>
      </c>
      <c r="O256" s="1">
        <v>91063.0</v>
      </c>
      <c r="P256" s="6">
        <v>42142.0</v>
      </c>
      <c r="Q256" s="7">
        <v>32582.0</v>
      </c>
      <c r="R256" s="5" t="s">
        <v>27</v>
      </c>
      <c r="S256" s="1" t="b">
        <f t="array" ref="S256">ISNUMBER(MATCH(Q256,$O$2:$O$1953,0))</f>
        <v>0</v>
      </c>
    </row>
    <row r="257">
      <c r="A257" s="1">
        <v>20.99</v>
      </c>
      <c r="B257" s="1">
        <v>489.0</v>
      </c>
      <c r="C257" s="1" t="s">
        <v>400</v>
      </c>
      <c r="D257" s="1" t="s">
        <v>21</v>
      </c>
      <c r="E257" s="1" t="s">
        <v>55</v>
      </c>
      <c r="F257" s="1" t="s">
        <v>56</v>
      </c>
      <c r="G257" s="1" t="s">
        <v>401</v>
      </c>
      <c r="H257" s="1" t="s">
        <v>37</v>
      </c>
      <c r="I257" s="1" t="str">
        <f t="array" ref="I257">IF(H257="Warsaw","Toronto",IF(H257="Lodz","Ottawa",IF(H257="Krakow","Vancouver",IF(H257="Wroclaw","Montreal",H257))))</f>
        <v>Ottawa</v>
      </c>
      <c r="J257" s="3" t="s">
        <v>80</v>
      </c>
      <c r="K257" s="3">
        <f t="array" ref="K257">VLOOKUP(J257,$U$2:$V$8,2,false)</f>
        <v>1</v>
      </c>
      <c r="L257" s="1">
        <v>122.292</v>
      </c>
      <c r="M257" s="1">
        <v>14.0</v>
      </c>
      <c r="N257" s="1">
        <v>229.57</v>
      </c>
      <c r="O257" s="1">
        <v>91063.0</v>
      </c>
      <c r="P257" s="6">
        <v>42142.0</v>
      </c>
      <c r="Q257" s="7">
        <v>32901.0</v>
      </c>
      <c r="R257" s="5" t="s">
        <v>27</v>
      </c>
      <c r="S257" s="1" t="b">
        <f t="array" ref="S257">ISNUMBER(MATCH(Q257,$O$2:$O$1953,0))</f>
        <v>0</v>
      </c>
    </row>
    <row r="258">
      <c r="A258" s="1">
        <v>2.94</v>
      </c>
      <c r="B258" s="1">
        <v>491.0</v>
      </c>
      <c r="C258" s="1" t="s">
        <v>402</v>
      </c>
      <c r="D258" s="1" t="s">
        <v>83</v>
      </c>
      <c r="E258" s="1" t="s">
        <v>22</v>
      </c>
      <c r="F258" s="1" t="s">
        <v>23</v>
      </c>
      <c r="G258" s="1" t="s">
        <v>403</v>
      </c>
      <c r="H258" s="1" t="s">
        <v>37</v>
      </c>
      <c r="I258" s="1" t="str">
        <f t="array" ref="I258">IF(H258="Warsaw","Toronto",IF(H258="Lodz","Ottawa",IF(H258="Krakow","Vancouver",IF(H258="Wroclaw","Montreal",H258))))</f>
        <v>Ottawa</v>
      </c>
      <c r="J258" s="3" t="s">
        <v>60</v>
      </c>
      <c r="K258" s="3">
        <f t="array" ref="K258">VLOOKUP(J258,$U$2:$V$8,2,false)</f>
        <v>5</v>
      </c>
      <c r="L258" s="1">
        <v>-2.12</v>
      </c>
      <c r="M258" s="1">
        <v>23.0</v>
      </c>
      <c r="N258" s="1">
        <v>66.7</v>
      </c>
      <c r="O258" s="1">
        <v>8353.0</v>
      </c>
      <c r="P258" s="6">
        <v>42139.0</v>
      </c>
      <c r="Q258" s="7">
        <v>32931.0</v>
      </c>
      <c r="R258" s="5" t="s">
        <v>27</v>
      </c>
      <c r="S258" s="1" t="b">
        <f t="array" ref="S258">ISNUMBER(MATCH(Q258,$O$2:$O$1953,0))</f>
        <v>0</v>
      </c>
    </row>
    <row r="259">
      <c r="A259" s="1">
        <v>4.98</v>
      </c>
      <c r="B259" s="1">
        <v>491.0</v>
      </c>
      <c r="C259" s="1" t="s">
        <v>402</v>
      </c>
      <c r="D259" s="1" t="s">
        <v>83</v>
      </c>
      <c r="E259" s="1" t="s">
        <v>22</v>
      </c>
      <c r="F259" s="1" t="s">
        <v>67</v>
      </c>
      <c r="G259" s="1" t="s">
        <v>121</v>
      </c>
      <c r="H259" s="1" t="s">
        <v>37</v>
      </c>
      <c r="I259" s="1" t="str">
        <f t="array" ref="I259">IF(H259="Warsaw","Toronto",IF(H259="Lodz","Ottawa",IF(H259="Krakow","Vancouver",IF(H259="Wroclaw","Montreal",H259))))</f>
        <v>Ottawa</v>
      </c>
      <c r="J259" s="3" t="s">
        <v>43</v>
      </c>
      <c r="K259" s="3">
        <f t="array" ref="K259">VLOOKUP(J259,$U$2:$V$8,2,false)</f>
        <v>2</v>
      </c>
      <c r="L259" s="1">
        <v>-69.07</v>
      </c>
      <c r="M259" s="1">
        <v>41.0</v>
      </c>
      <c r="N259" s="1">
        <v>217.0</v>
      </c>
      <c r="O259" s="1">
        <v>10464.0</v>
      </c>
      <c r="P259" s="6">
        <v>42045.0</v>
      </c>
      <c r="Q259" s="7">
        <v>32966.0</v>
      </c>
      <c r="R259" s="5" t="s">
        <v>27</v>
      </c>
      <c r="S259" s="1" t="b">
        <f t="array" ref="S259">ISNUMBER(MATCH(Q259,$O$2:$O$1953,0))</f>
        <v>0</v>
      </c>
    </row>
    <row r="260">
      <c r="A260" s="1">
        <v>1360.14</v>
      </c>
      <c r="B260" s="1">
        <v>491.0</v>
      </c>
      <c r="C260" s="1" t="s">
        <v>402</v>
      </c>
      <c r="D260" s="1" t="s">
        <v>83</v>
      </c>
      <c r="E260" s="1" t="s">
        <v>55</v>
      </c>
      <c r="F260" s="1" t="s">
        <v>62</v>
      </c>
      <c r="G260" s="1" t="s">
        <v>404</v>
      </c>
      <c r="H260" s="1" t="s">
        <v>37</v>
      </c>
      <c r="I260" s="1" t="str">
        <f t="array" ref="I260">IF(H260="Warsaw","Toronto",IF(H260="Lodz","Ottawa",IF(H260="Krakow","Vancouver",IF(H260="Wroclaw","Montreal",H260))))</f>
        <v>Ottawa</v>
      </c>
      <c r="J260" s="3" t="s">
        <v>33</v>
      </c>
      <c r="K260" s="3">
        <f t="array" ref="K260">VLOOKUP(J260,$U$2:$V$8,2,false)</f>
        <v>6</v>
      </c>
      <c r="L260" s="1">
        <v>2028.12</v>
      </c>
      <c r="M260" s="1">
        <v>22.0</v>
      </c>
      <c r="N260" s="1">
        <v>31670.6</v>
      </c>
      <c r="O260" s="1">
        <v>6562.0</v>
      </c>
      <c r="P260" s="6">
        <v>42175.0</v>
      </c>
      <c r="Q260" s="7">
        <v>32996.0</v>
      </c>
      <c r="R260" s="5" t="s">
        <v>27</v>
      </c>
      <c r="S260" s="1" t="b">
        <f t="array" ref="S260">ISNUMBER(MATCH(Q260,$O$2:$O$1953,0))</f>
        <v>0</v>
      </c>
    </row>
    <row r="261">
      <c r="A261" s="1">
        <v>9.06</v>
      </c>
      <c r="B261" s="1">
        <v>491.0</v>
      </c>
      <c r="C261" s="1" t="s">
        <v>402</v>
      </c>
      <c r="D261" s="1" t="s">
        <v>83</v>
      </c>
      <c r="E261" s="1" t="s">
        <v>22</v>
      </c>
      <c r="F261" s="1" t="s">
        <v>67</v>
      </c>
      <c r="G261" s="1" t="s">
        <v>405</v>
      </c>
      <c r="H261" s="1" t="s">
        <v>37</v>
      </c>
      <c r="I261" s="1" t="str">
        <f t="array" ref="I261">IF(H261="Warsaw","Toronto",IF(H261="Lodz","Ottawa",IF(H261="Krakow","Vancouver",IF(H261="Wroclaw","Montreal",H261))))</f>
        <v>Ottawa</v>
      </c>
      <c r="J261" s="3" t="s">
        <v>33</v>
      </c>
      <c r="K261" s="3">
        <f t="array" ref="K261">VLOOKUP(J261,$U$2:$V$8,2,false)</f>
        <v>6</v>
      </c>
      <c r="L261" s="1">
        <v>-63.51</v>
      </c>
      <c r="M261" s="1">
        <v>24.0</v>
      </c>
      <c r="N261" s="1">
        <v>239.82</v>
      </c>
      <c r="O261" s="1">
        <v>42852.0</v>
      </c>
      <c r="P261" s="6">
        <v>42175.0</v>
      </c>
      <c r="Q261" s="7">
        <v>32998.0</v>
      </c>
      <c r="R261" s="5" t="s">
        <v>27</v>
      </c>
      <c r="S261" s="1" t="b">
        <f t="array" ref="S261">ISNUMBER(MATCH(Q261,$O$2:$O$1953,0))</f>
        <v>0</v>
      </c>
    </row>
    <row r="262">
      <c r="A262" s="1">
        <v>6.48</v>
      </c>
      <c r="B262" s="1">
        <v>493.0</v>
      </c>
      <c r="C262" s="1" t="s">
        <v>406</v>
      </c>
      <c r="D262" s="1" t="s">
        <v>83</v>
      </c>
      <c r="E262" s="1" t="s">
        <v>22</v>
      </c>
      <c r="F262" s="1" t="s">
        <v>67</v>
      </c>
      <c r="G262" s="1" t="s">
        <v>407</v>
      </c>
      <c r="H262" s="1" t="s">
        <v>25</v>
      </c>
      <c r="I262" s="1" t="str">
        <f t="array" ref="I262">IF(H262="Warsaw","Toronto",IF(H262="Lodz","Ottawa",IF(H262="Krakow","Vancouver",IF(H262="Wroclaw","Montreal",H262))))</f>
        <v>Toronto</v>
      </c>
      <c r="J262" s="3" t="s">
        <v>43</v>
      </c>
      <c r="K262" s="3">
        <f t="array" ref="K262">VLOOKUP(J262,$U$2:$V$8,2,false)</f>
        <v>2</v>
      </c>
      <c r="L262" s="1">
        <v>-92.05</v>
      </c>
      <c r="M262" s="1">
        <v>10.0</v>
      </c>
      <c r="N262" s="1">
        <v>66.71</v>
      </c>
      <c r="O262" s="1">
        <v>88906.0</v>
      </c>
      <c r="P262" s="6">
        <v>42024.0</v>
      </c>
      <c r="Q262" s="7">
        <v>33283.0</v>
      </c>
      <c r="R262" s="5" t="s">
        <v>27</v>
      </c>
      <c r="S262" s="1" t="b">
        <f t="array" ref="S262">ISNUMBER(MATCH(Q262,$O$2:$O$1953,0))</f>
        <v>0</v>
      </c>
    </row>
    <row r="263">
      <c r="A263" s="1">
        <v>17.15</v>
      </c>
      <c r="B263" s="1">
        <v>493.0</v>
      </c>
      <c r="C263" s="1" t="s">
        <v>406</v>
      </c>
      <c r="D263" s="1" t="s">
        <v>83</v>
      </c>
      <c r="E263" s="1" t="s">
        <v>22</v>
      </c>
      <c r="F263" s="1" t="s">
        <v>100</v>
      </c>
      <c r="G263" s="1" t="s">
        <v>408</v>
      </c>
      <c r="H263" s="1" t="s">
        <v>25</v>
      </c>
      <c r="I263" s="1" t="str">
        <f t="array" ref="I263">IF(H263="Warsaw","Toronto",IF(H263="Lodz","Ottawa",IF(H263="Krakow","Vancouver",IF(H263="Wroclaw","Montreal",H263))))</f>
        <v>Toronto</v>
      </c>
      <c r="J263" s="3" t="s">
        <v>43</v>
      </c>
      <c r="K263" s="3">
        <f t="array" ref="K263">VLOOKUP(J263,$U$2:$V$8,2,false)</f>
        <v>2</v>
      </c>
      <c r="L263" s="1">
        <v>6.11</v>
      </c>
      <c r="M263" s="1">
        <v>5.0</v>
      </c>
      <c r="N263" s="1">
        <v>87.16</v>
      </c>
      <c r="O263" s="1">
        <v>88906.0</v>
      </c>
      <c r="P263" s="6">
        <v>42024.0</v>
      </c>
      <c r="Q263" s="7">
        <v>33317.0</v>
      </c>
      <c r="R263" s="5" t="s">
        <v>27</v>
      </c>
      <c r="S263" s="1" t="b">
        <f t="array" ref="S263">ISNUMBER(MATCH(Q263,$O$2:$O$1953,0))</f>
        <v>0</v>
      </c>
    </row>
    <row r="264">
      <c r="A264" s="1">
        <v>8.32</v>
      </c>
      <c r="B264" s="1">
        <v>494.0</v>
      </c>
      <c r="C264" s="1" t="s">
        <v>409</v>
      </c>
      <c r="D264" s="1" t="s">
        <v>83</v>
      </c>
      <c r="E264" s="1" t="s">
        <v>55</v>
      </c>
      <c r="F264" s="1" t="s">
        <v>126</v>
      </c>
      <c r="G264" s="1" t="s">
        <v>410</v>
      </c>
      <c r="H264" s="1" t="s">
        <v>25</v>
      </c>
      <c r="I264" s="1" t="str">
        <f t="array" ref="I264">IF(H264="Warsaw","Toronto",IF(H264="Lodz","Ottawa",IF(H264="Krakow","Vancouver",IF(H264="Wroclaw","Montreal",H264))))</f>
        <v>Toronto</v>
      </c>
      <c r="J264" s="3" t="s">
        <v>60</v>
      </c>
      <c r="K264" s="3">
        <f t="array" ref="K264">VLOOKUP(J264,$U$2:$V$8,2,false)</f>
        <v>5</v>
      </c>
      <c r="L264" s="1">
        <v>-36.63</v>
      </c>
      <c r="M264" s="1">
        <v>12.0</v>
      </c>
      <c r="N264" s="1">
        <v>101.26</v>
      </c>
      <c r="O264" s="1">
        <v>88905.0</v>
      </c>
      <c r="P264" s="6">
        <v>42139.0</v>
      </c>
      <c r="Q264" s="7">
        <v>33477.0</v>
      </c>
      <c r="R264" s="5" t="s">
        <v>27</v>
      </c>
      <c r="S264" s="1" t="b">
        <f t="array" ref="S264">ISNUMBER(MATCH(Q264,$O$2:$O$1953,0))</f>
        <v>0</v>
      </c>
    </row>
    <row r="265">
      <c r="A265" s="1">
        <v>2.94</v>
      </c>
      <c r="B265" s="1">
        <v>494.0</v>
      </c>
      <c r="C265" s="1" t="s">
        <v>409</v>
      </c>
      <c r="D265" s="1" t="s">
        <v>83</v>
      </c>
      <c r="E265" s="1" t="s">
        <v>22</v>
      </c>
      <c r="F265" s="1" t="s">
        <v>23</v>
      </c>
      <c r="G265" s="1" t="s">
        <v>403</v>
      </c>
      <c r="H265" s="1" t="s">
        <v>25</v>
      </c>
      <c r="I265" s="1" t="str">
        <f t="array" ref="I265">IF(H265="Warsaw","Toronto",IF(H265="Lodz","Ottawa",IF(H265="Krakow","Vancouver",IF(H265="Wroclaw","Montreal",H265))))</f>
        <v>Toronto</v>
      </c>
      <c r="J265" s="3" t="s">
        <v>60</v>
      </c>
      <c r="K265" s="3">
        <f t="array" ref="K265">VLOOKUP(J265,$U$2:$V$8,2,false)</f>
        <v>5</v>
      </c>
      <c r="L265" s="1">
        <v>-2.12</v>
      </c>
      <c r="M265" s="1">
        <v>6.0</v>
      </c>
      <c r="N265" s="1">
        <v>17.4</v>
      </c>
      <c r="O265" s="1">
        <v>88905.0</v>
      </c>
      <c r="P265" s="6">
        <v>42139.0</v>
      </c>
      <c r="Q265" s="7">
        <v>33510.0</v>
      </c>
      <c r="R265" s="5" t="s">
        <v>27</v>
      </c>
      <c r="S265" s="1" t="b">
        <f t="array" ref="S265">ISNUMBER(MATCH(Q265,$O$2:$O$1953,0))</f>
        <v>0</v>
      </c>
    </row>
    <row r="266">
      <c r="A266" s="1">
        <v>4.98</v>
      </c>
      <c r="B266" s="1">
        <v>494.0</v>
      </c>
      <c r="C266" s="1" t="s">
        <v>409</v>
      </c>
      <c r="D266" s="1" t="s">
        <v>83</v>
      </c>
      <c r="E266" s="1" t="s">
        <v>22</v>
      </c>
      <c r="F266" s="1" t="s">
        <v>67</v>
      </c>
      <c r="G266" s="1" t="s">
        <v>121</v>
      </c>
      <c r="H266" s="1" t="s">
        <v>25</v>
      </c>
      <c r="I266" s="1" t="str">
        <f t="array" ref="I266">IF(H266="Warsaw","Toronto",IF(H266="Lodz","Ottawa",IF(H266="Krakow","Vancouver",IF(H266="Wroclaw","Montreal",H266))))</f>
        <v>Toronto</v>
      </c>
      <c r="J266" s="3" t="s">
        <v>43</v>
      </c>
      <c r="K266" s="3">
        <f t="array" ref="K266">VLOOKUP(J266,$U$2:$V$8,2,false)</f>
        <v>2</v>
      </c>
      <c r="L266" s="1">
        <v>-35.9164</v>
      </c>
      <c r="M266" s="1">
        <v>10.0</v>
      </c>
      <c r="N266" s="1">
        <v>52.93</v>
      </c>
      <c r="O266" s="1">
        <v>88907.0</v>
      </c>
      <c r="P266" s="6">
        <v>42045.0</v>
      </c>
      <c r="Q266" s="7">
        <v>33541.0</v>
      </c>
      <c r="R266" s="5" t="s">
        <v>27</v>
      </c>
      <c r="S266" s="1" t="b">
        <f t="array" ref="S266">ISNUMBER(MATCH(Q266,$O$2:$O$1953,0))</f>
        <v>0</v>
      </c>
    </row>
    <row r="267">
      <c r="A267" s="1">
        <v>1360.14</v>
      </c>
      <c r="B267" s="1">
        <v>494.0</v>
      </c>
      <c r="C267" s="1" t="s">
        <v>409</v>
      </c>
      <c r="D267" s="1" t="s">
        <v>83</v>
      </c>
      <c r="E267" s="1" t="s">
        <v>55</v>
      </c>
      <c r="F267" s="1" t="s">
        <v>62</v>
      </c>
      <c r="G267" s="1" t="s">
        <v>404</v>
      </c>
      <c r="H267" s="1" t="s">
        <v>25</v>
      </c>
      <c r="I267" s="1" t="str">
        <f t="array" ref="I267">IF(H267="Warsaw","Toronto",IF(H267="Lodz","Ottawa",IF(H267="Krakow","Vancouver",IF(H267="Wroclaw","Montreal",H267))))</f>
        <v>Toronto</v>
      </c>
      <c r="J267" s="3" t="s">
        <v>33</v>
      </c>
      <c r="K267" s="3">
        <f t="array" ref="K267">VLOOKUP(J267,$U$2:$V$8,2,false)</f>
        <v>6</v>
      </c>
      <c r="L267" s="1">
        <v>3042.18</v>
      </c>
      <c r="M267" s="1">
        <v>6.0</v>
      </c>
      <c r="N267" s="1">
        <v>8637.44</v>
      </c>
      <c r="O267" s="1">
        <v>88908.0</v>
      </c>
      <c r="P267" s="6">
        <v>42175.0</v>
      </c>
      <c r="Q267" s="7">
        <v>33637.0</v>
      </c>
      <c r="R267" s="5" t="s">
        <v>27</v>
      </c>
      <c r="S267" s="1" t="b">
        <f t="array" ref="S267">ISNUMBER(MATCH(Q267,$O$2:$O$1953,0))</f>
        <v>0</v>
      </c>
    </row>
    <row r="268">
      <c r="A268" s="1">
        <v>9.06</v>
      </c>
      <c r="B268" s="1">
        <v>494.0</v>
      </c>
      <c r="C268" s="1" t="s">
        <v>409</v>
      </c>
      <c r="D268" s="1" t="s">
        <v>83</v>
      </c>
      <c r="E268" s="1" t="s">
        <v>22</v>
      </c>
      <c r="F268" s="1" t="s">
        <v>67</v>
      </c>
      <c r="G268" s="1" t="s">
        <v>405</v>
      </c>
      <c r="H268" s="1" t="s">
        <v>25</v>
      </c>
      <c r="I268" s="1" t="str">
        <f t="array" ref="I268">IF(H268="Warsaw","Toronto",IF(H268="Lodz","Ottawa",IF(H268="Krakow","Vancouver",IF(H268="Wroclaw","Montreal",H268))))</f>
        <v>Toronto</v>
      </c>
      <c r="J268" s="3" t="s">
        <v>33</v>
      </c>
      <c r="K268" s="3">
        <f t="array" ref="K268">VLOOKUP(J268,$U$2:$V$8,2,false)</f>
        <v>6</v>
      </c>
      <c r="L268" s="1">
        <v>-31.755</v>
      </c>
      <c r="M268" s="1">
        <v>6.0</v>
      </c>
      <c r="N268" s="1">
        <v>59.95</v>
      </c>
      <c r="O268" s="1">
        <v>88908.0</v>
      </c>
      <c r="P268" s="6">
        <v>42175.0</v>
      </c>
      <c r="Q268" s="7">
        <v>33921.0</v>
      </c>
      <c r="R268" s="5" t="s">
        <v>27</v>
      </c>
      <c r="S268" s="1" t="b">
        <f t="array" ref="S268">ISNUMBER(MATCH(Q268,$O$2:$O$1953,0))</f>
        <v>0</v>
      </c>
    </row>
    <row r="269">
      <c r="A269" s="1">
        <v>152.48</v>
      </c>
      <c r="B269" s="1">
        <v>497.0</v>
      </c>
      <c r="C269" s="1" t="s">
        <v>411</v>
      </c>
      <c r="D269" s="1" t="s">
        <v>40</v>
      </c>
      <c r="E269" s="1" t="s">
        <v>55</v>
      </c>
      <c r="F269" s="1" t="s">
        <v>126</v>
      </c>
      <c r="G269" s="1" t="s">
        <v>412</v>
      </c>
      <c r="H269" s="1" t="s">
        <v>98</v>
      </c>
      <c r="I269" s="1" t="str">
        <f t="array" ref="I269">IF(H269="Warsaw","Toronto",IF(H269="Lodz","Ottawa",IF(H269="Krakow","Vancouver",IF(H269="Wroclaw","Montreal",H269))))</f>
        <v>Montreal</v>
      </c>
      <c r="J269" s="3" t="s">
        <v>52</v>
      </c>
      <c r="K269" s="3">
        <f t="array" ref="K269">VLOOKUP(J269,$U$2:$V$8,2,false)</f>
        <v>4</v>
      </c>
      <c r="L269" s="1">
        <v>171.8388</v>
      </c>
      <c r="M269" s="1">
        <v>35.0</v>
      </c>
      <c r="N269" s="1">
        <v>5062.49</v>
      </c>
      <c r="O269" s="1">
        <v>90706.0</v>
      </c>
      <c r="P269" s="6">
        <v>42138.0</v>
      </c>
      <c r="Q269" s="7">
        <v>34117.0</v>
      </c>
      <c r="R269" s="5" t="s">
        <v>27</v>
      </c>
      <c r="S269" s="1" t="b">
        <f t="array" ref="S269">ISNUMBER(MATCH(Q269,$O$2:$O$1953,0))</f>
        <v>0</v>
      </c>
    </row>
    <row r="270">
      <c r="A270" s="1">
        <v>55.98</v>
      </c>
      <c r="B270" s="1">
        <v>507.0</v>
      </c>
      <c r="C270" s="1" t="s">
        <v>413</v>
      </c>
      <c r="D270" s="1" t="s">
        <v>21</v>
      </c>
      <c r="E270" s="1" t="s">
        <v>22</v>
      </c>
      <c r="F270" s="1" t="s">
        <v>67</v>
      </c>
      <c r="G270" s="1" t="s">
        <v>414</v>
      </c>
      <c r="H270" s="1" t="s">
        <v>98</v>
      </c>
      <c r="I270" s="1" t="str">
        <f t="array" ref="I270">IF(H270="Warsaw","Toronto",IF(H270="Lodz","Ottawa",IF(H270="Krakow","Vancouver",IF(H270="Wroclaw","Montreal",H270))))</f>
        <v>Montreal</v>
      </c>
      <c r="J270" s="3" t="s">
        <v>33</v>
      </c>
      <c r="K270" s="3">
        <f t="array" ref="K270">VLOOKUP(J270,$U$2:$V$8,2,false)</f>
        <v>6</v>
      </c>
      <c r="L270" s="1">
        <v>32.9409</v>
      </c>
      <c r="M270" s="1">
        <v>11.0</v>
      </c>
      <c r="N270" s="1">
        <v>646.97</v>
      </c>
      <c r="O270" s="1">
        <v>87357.0</v>
      </c>
      <c r="P270" s="6">
        <v>42112.0</v>
      </c>
      <c r="Q270" s="7">
        <v>34209.0</v>
      </c>
      <c r="R270" s="5" t="s">
        <v>27</v>
      </c>
      <c r="S270" s="1" t="b">
        <f t="array" ref="S270">ISNUMBER(MATCH(Q270,$O$2:$O$1953,0))</f>
        <v>0</v>
      </c>
    </row>
    <row r="271">
      <c r="A271" s="1">
        <v>65.99</v>
      </c>
      <c r="B271" s="1">
        <v>507.0</v>
      </c>
      <c r="C271" s="1" t="s">
        <v>413</v>
      </c>
      <c r="D271" s="1" t="s">
        <v>21</v>
      </c>
      <c r="E271" s="1" t="s">
        <v>55</v>
      </c>
      <c r="F271" s="1" t="s">
        <v>56</v>
      </c>
      <c r="G271" s="1" t="s">
        <v>415</v>
      </c>
      <c r="H271" s="1" t="s">
        <v>98</v>
      </c>
      <c r="I271" s="1" t="str">
        <f t="array" ref="I271">IF(H271="Warsaw","Toronto",IF(H271="Lodz","Ottawa",IF(H271="Krakow","Vancouver",IF(H271="Wroclaw","Montreal",H271))))</f>
        <v>Montreal</v>
      </c>
      <c r="J271" s="3" t="s">
        <v>33</v>
      </c>
      <c r="K271" s="3">
        <f t="array" ref="K271">VLOOKUP(J271,$U$2:$V$8,2,false)</f>
        <v>6</v>
      </c>
      <c r="L271" s="1">
        <v>131.334</v>
      </c>
      <c r="M271" s="1">
        <v>17.0</v>
      </c>
      <c r="N271" s="1">
        <v>946.29</v>
      </c>
      <c r="O271" s="1">
        <v>87357.0</v>
      </c>
      <c r="P271" s="6">
        <v>42112.0</v>
      </c>
      <c r="Q271" s="7">
        <v>34338.0</v>
      </c>
      <c r="R271" s="5" t="s">
        <v>27</v>
      </c>
      <c r="S271" s="1" t="b">
        <f t="array" ref="S271">ISNUMBER(MATCH(Q271,$O$2:$O$1953,0))</f>
        <v>0</v>
      </c>
    </row>
    <row r="272">
      <c r="A272" s="1">
        <v>20.98</v>
      </c>
      <c r="B272" s="1">
        <v>508.0</v>
      </c>
      <c r="C272" s="1" t="s">
        <v>416</v>
      </c>
      <c r="D272" s="1" t="s">
        <v>21</v>
      </c>
      <c r="E272" s="1" t="s">
        <v>22</v>
      </c>
      <c r="F272" s="1" t="s">
        <v>100</v>
      </c>
      <c r="G272" s="1" t="s">
        <v>417</v>
      </c>
      <c r="H272" s="1" t="s">
        <v>98</v>
      </c>
      <c r="I272" s="1" t="str">
        <f t="array" ref="I272">IF(H272="Warsaw","Toronto",IF(H272="Lodz","Ottawa",IF(H272="Krakow","Vancouver",IF(H272="Wroclaw","Montreal",H272))))</f>
        <v>Montreal</v>
      </c>
      <c r="J272" s="3" t="s">
        <v>80</v>
      </c>
      <c r="K272" s="3">
        <f t="array" ref="K272">VLOOKUP(J272,$U$2:$V$8,2,false)</f>
        <v>1</v>
      </c>
      <c r="L272" s="1">
        <v>-282.0818</v>
      </c>
      <c r="M272" s="1">
        <v>5.0</v>
      </c>
      <c r="N272" s="1">
        <v>123.0</v>
      </c>
      <c r="O272" s="1">
        <v>87356.0</v>
      </c>
      <c r="P272" s="6">
        <v>42058.0</v>
      </c>
      <c r="Q272" s="7">
        <v>34532.0</v>
      </c>
      <c r="R272" s="5" t="s">
        <v>27</v>
      </c>
      <c r="S272" s="1" t="b">
        <f t="array" ref="S272">ISNUMBER(MATCH(Q272,$O$2:$O$1953,0))</f>
        <v>0</v>
      </c>
    </row>
    <row r="273">
      <c r="A273" s="1">
        <v>128.24</v>
      </c>
      <c r="B273" s="1">
        <v>508.0</v>
      </c>
      <c r="C273" s="1" t="s">
        <v>416</v>
      </c>
      <c r="D273" s="1" t="s">
        <v>21</v>
      </c>
      <c r="E273" s="1" t="s">
        <v>30</v>
      </c>
      <c r="F273" s="1" t="s">
        <v>31</v>
      </c>
      <c r="G273" s="1" t="s">
        <v>418</v>
      </c>
      <c r="H273" s="1" t="s">
        <v>98</v>
      </c>
      <c r="I273" s="1" t="str">
        <f t="array" ref="I273">IF(H273="Warsaw","Toronto",IF(H273="Lodz","Ottawa",IF(H273="Krakow","Vancouver",IF(H273="Wroclaw","Montreal",H273))))</f>
        <v>Montreal</v>
      </c>
      <c r="J273" s="3" t="s">
        <v>33</v>
      </c>
      <c r="K273" s="3">
        <f t="array" ref="K273">VLOOKUP(J273,$U$2:$V$8,2,false)</f>
        <v>6</v>
      </c>
      <c r="L273" s="1">
        <v>140.1354</v>
      </c>
      <c r="M273" s="1">
        <v>4.0</v>
      </c>
      <c r="N273" s="1">
        <v>554.08</v>
      </c>
      <c r="O273" s="1">
        <v>87357.0</v>
      </c>
      <c r="P273" s="6">
        <v>42112.0</v>
      </c>
      <c r="Q273" s="7">
        <v>34658.0</v>
      </c>
      <c r="R273" s="5" t="s">
        <v>27</v>
      </c>
      <c r="S273" s="1" t="b">
        <f t="array" ref="S273">ISNUMBER(MATCH(Q273,$O$2:$O$1953,0))</f>
        <v>0</v>
      </c>
    </row>
    <row r="274">
      <c r="A274" s="1">
        <v>48.04</v>
      </c>
      <c r="B274" s="1">
        <v>510.0</v>
      </c>
      <c r="C274" s="1" t="s">
        <v>419</v>
      </c>
      <c r="D274" s="1" t="s">
        <v>21</v>
      </c>
      <c r="E274" s="1" t="s">
        <v>22</v>
      </c>
      <c r="F274" s="1" t="s">
        <v>67</v>
      </c>
      <c r="G274" s="1" t="s">
        <v>420</v>
      </c>
      <c r="H274" s="1" t="s">
        <v>25</v>
      </c>
      <c r="I274" s="1" t="str">
        <f t="array" ref="I274">IF(H274="Warsaw","Toronto",IF(H274="Lodz","Ottawa",IF(H274="Krakow","Vancouver",IF(H274="Wroclaw","Montreal",H274))))</f>
        <v>Toronto</v>
      </c>
      <c r="J274" s="3" t="s">
        <v>43</v>
      </c>
      <c r="K274" s="3">
        <f t="array" ref="K274">VLOOKUP(J274,$U$2:$V$8,2,false)</f>
        <v>2</v>
      </c>
      <c r="L274" s="1">
        <v>105.2526</v>
      </c>
      <c r="M274" s="1">
        <v>3.0</v>
      </c>
      <c r="N274" s="1">
        <v>152.54</v>
      </c>
      <c r="O274" s="1">
        <v>90058.0</v>
      </c>
      <c r="P274" s="6">
        <v>42017.0</v>
      </c>
      <c r="Q274" s="7">
        <v>34661.0</v>
      </c>
      <c r="R274" s="5" t="s">
        <v>27</v>
      </c>
      <c r="S274" s="1" t="b">
        <f t="array" ref="S274">ISNUMBER(MATCH(Q274,$O$2:$O$1953,0))</f>
        <v>0</v>
      </c>
    </row>
    <row r="275">
      <c r="A275" s="1">
        <v>6.37</v>
      </c>
      <c r="B275" s="1">
        <v>510.0</v>
      </c>
      <c r="C275" s="1" t="s">
        <v>419</v>
      </c>
      <c r="D275" s="1" t="s">
        <v>21</v>
      </c>
      <c r="E275" s="1" t="s">
        <v>22</v>
      </c>
      <c r="F275" s="1" t="s">
        <v>78</v>
      </c>
      <c r="G275" s="1" t="s">
        <v>421</v>
      </c>
      <c r="H275" s="1" t="s">
        <v>25</v>
      </c>
      <c r="I275" s="1" t="str">
        <f t="array" ref="I275">IF(H275="Warsaw","Toronto",IF(H275="Lodz","Ottawa",IF(H275="Krakow","Vancouver",IF(H275="Wroclaw","Montreal",H275))))</f>
        <v>Toronto</v>
      </c>
      <c r="J275" s="3" t="s">
        <v>38</v>
      </c>
      <c r="K275" s="3">
        <f t="array" ref="K275">VLOOKUP(J275,$U$2:$V$8,2,false)</f>
        <v>7</v>
      </c>
      <c r="L275" s="1">
        <v>-29.0927</v>
      </c>
      <c r="M275" s="1">
        <v>14.0</v>
      </c>
      <c r="N275" s="1">
        <v>89.79</v>
      </c>
      <c r="O275" s="1">
        <v>90059.0</v>
      </c>
      <c r="P275" s="6">
        <v>42036.0</v>
      </c>
      <c r="Q275" s="7">
        <v>34689.0</v>
      </c>
      <c r="R275" s="5" t="s">
        <v>27</v>
      </c>
      <c r="S275" s="1" t="b">
        <f t="array" ref="S275">ISNUMBER(MATCH(Q275,$O$2:$O$1953,0))</f>
        <v>0</v>
      </c>
    </row>
    <row r="276">
      <c r="A276" s="1">
        <v>12.64</v>
      </c>
      <c r="B276" s="1">
        <v>518.0</v>
      </c>
      <c r="C276" s="1" t="s">
        <v>422</v>
      </c>
      <c r="D276" s="1" t="s">
        <v>29</v>
      </c>
      <c r="E276" s="1" t="s">
        <v>30</v>
      </c>
      <c r="F276" s="1" t="s">
        <v>35</v>
      </c>
      <c r="G276" s="1" t="s">
        <v>423</v>
      </c>
      <c r="H276" s="1" t="s">
        <v>42</v>
      </c>
      <c r="I276" s="1" t="str">
        <f t="array" ref="I276">IF(H276="Warsaw","Toronto",IF(H276="Lodz","Ottawa",IF(H276="Krakow","Vancouver",IF(H276="Wroclaw","Montreal",H276))))</f>
        <v>Vancouver</v>
      </c>
      <c r="J276" s="3" t="s">
        <v>60</v>
      </c>
      <c r="K276" s="3">
        <f t="array" ref="K276">VLOOKUP(J276,$U$2:$V$8,2,false)</f>
        <v>5</v>
      </c>
      <c r="L276" s="1">
        <v>113.415</v>
      </c>
      <c r="M276" s="1">
        <v>16.0</v>
      </c>
      <c r="N276" s="1">
        <v>199.76</v>
      </c>
      <c r="O276" s="1">
        <v>90867.0</v>
      </c>
      <c r="P276" s="6">
        <v>42160.0</v>
      </c>
      <c r="Q276" s="7">
        <v>34916.0</v>
      </c>
      <c r="R276" s="5" t="s">
        <v>27</v>
      </c>
      <c r="S276" s="1" t="b">
        <f t="array" ref="S276">ISNUMBER(MATCH(Q276,$O$2:$O$1953,0))</f>
        <v>0</v>
      </c>
    </row>
    <row r="277">
      <c r="A277" s="1">
        <v>150.98</v>
      </c>
      <c r="B277" s="1">
        <v>522.0</v>
      </c>
      <c r="C277" s="1" t="s">
        <v>424</v>
      </c>
      <c r="D277" s="1" t="s">
        <v>40</v>
      </c>
      <c r="E277" s="1" t="s">
        <v>55</v>
      </c>
      <c r="F277" s="1" t="s">
        <v>62</v>
      </c>
      <c r="G277" s="1" t="s">
        <v>425</v>
      </c>
      <c r="H277" s="1" t="s">
        <v>25</v>
      </c>
      <c r="I277" s="1" t="str">
        <f t="array" ref="I277">IF(H277="Warsaw","Toronto",IF(H277="Lodz","Ottawa",IF(H277="Krakow","Vancouver",IF(H277="Wroclaw","Montreal",H277))))</f>
        <v>Toronto</v>
      </c>
      <c r="J277" s="3" t="s">
        <v>80</v>
      </c>
      <c r="K277" s="3">
        <f t="array" ref="K277">VLOOKUP(J277,$U$2:$V$8,2,false)</f>
        <v>1</v>
      </c>
      <c r="L277" s="1">
        <v>26.1</v>
      </c>
      <c r="M277" s="1">
        <v>3.0</v>
      </c>
      <c r="N277" s="1">
        <v>480.37</v>
      </c>
      <c r="O277" s="1">
        <v>89327.0</v>
      </c>
      <c r="P277" s="6">
        <v>42177.0</v>
      </c>
      <c r="Q277" s="7">
        <v>35047.0</v>
      </c>
      <c r="R277" s="5" t="s">
        <v>27</v>
      </c>
      <c r="S277" s="1" t="b">
        <f t="array" ref="S277">ISNUMBER(MATCH(Q277,$O$2:$O$1953,0))</f>
        <v>0</v>
      </c>
    </row>
    <row r="278">
      <c r="A278" s="1">
        <v>5.43</v>
      </c>
      <c r="B278" s="1">
        <v>522.0</v>
      </c>
      <c r="C278" s="1" t="s">
        <v>424</v>
      </c>
      <c r="D278" s="1" t="s">
        <v>40</v>
      </c>
      <c r="E278" s="1" t="s">
        <v>22</v>
      </c>
      <c r="F278" s="1" t="s">
        <v>67</v>
      </c>
      <c r="G278" s="1" t="s">
        <v>426</v>
      </c>
      <c r="H278" s="1" t="s">
        <v>25</v>
      </c>
      <c r="I278" s="1" t="str">
        <f t="array" ref="I278">IF(H278="Warsaw","Toronto",IF(H278="Lodz","Ottawa",IF(H278="Krakow","Vancouver",IF(H278="Wroclaw","Montreal",H278))))</f>
        <v>Toronto</v>
      </c>
      <c r="J278" s="3" t="s">
        <v>80</v>
      </c>
      <c r="K278" s="3">
        <f t="array" ref="K278">VLOOKUP(J278,$U$2:$V$8,2,false)</f>
        <v>1</v>
      </c>
      <c r="L278" s="1">
        <v>-2.58</v>
      </c>
      <c r="M278" s="1">
        <v>1.0</v>
      </c>
      <c r="N278" s="1">
        <v>5.76</v>
      </c>
      <c r="O278" s="1">
        <v>89327.0</v>
      </c>
      <c r="P278" s="6">
        <v>42177.0</v>
      </c>
      <c r="Q278" s="7">
        <v>35110.0</v>
      </c>
      <c r="R278" s="5" t="s">
        <v>27</v>
      </c>
      <c r="S278" s="1" t="b">
        <f t="array" ref="S278">ISNUMBER(MATCH(Q278,$O$2:$O$1953,0))</f>
        <v>0</v>
      </c>
    </row>
    <row r="279">
      <c r="A279" s="1">
        <v>179.29</v>
      </c>
      <c r="B279" s="1">
        <v>522.0</v>
      </c>
      <c r="C279" s="1" t="s">
        <v>424</v>
      </c>
      <c r="D279" s="1" t="s">
        <v>40</v>
      </c>
      <c r="E279" s="1" t="s">
        <v>30</v>
      </c>
      <c r="F279" s="1" t="s">
        <v>108</v>
      </c>
      <c r="G279" s="1" t="s">
        <v>427</v>
      </c>
      <c r="H279" s="1" t="s">
        <v>25</v>
      </c>
      <c r="I279" s="1" t="str">
        <f t="array" ref="I279">IF(H279="Warsaw","Toronto",IF(H279="Lodz","Ottawa",IF(H279="Krakow","Vancouver",IF(H279="Wroclaw","Montreal",H279))))</f>
        <v>Toronto</v>
      </c>
      <c r="J279" s="3" t="s">
        <v>80</v>
      </c>
      <c r="K279" s="3">
        <f t="array" ref="K279">VLOOKUP(J279,$U$2:$V$8,2,false)</f>
        <v>1</v>
      </c>
      <c r="L279" s="1">
        <v>2800.12</v>
      </c>
      <c r="M279" s="1">
        <v>21.0</v>
      </c>
      <c r="N279" s="1">
        <v>3112.13</v>
      </c>
      <c r="O279" s="1">
        <v>89327.0</v>
      </c>
      <c r="P279" s="6">
        <v>42177.0</v>
      </c>
      <c r="Q279" s="7">
        <v>35111.0</v>
      </c>
      <c r="R279" s="5" t="s">
        <v>27</v>
      </c>
      <c r="S279" s="1" t="b">
        <f t="array" ref="S279">ISNUMBER(MATCH(Q279,$O$2:$O$1953,0))</f>
        <v>0</v>
      </c>
    </row>
    <row r="280">
      <c r="A280" s="1">
        <v>1270.99</v>
      </c>
      <c r="B280" s="1">
        <v>524.0</v>
      </c>
      <c r="C280" s="1" t="s">
        <v>428</v>
      </c>
      <c r="D280" s="1" t="s">
        <v>83</v>
      </c>
      <c r="E280" s="1" t="s">
        <v>22</v>
      </c>
      <c r="F280" s="1" t="s">
        <v>78</v>
      </c>
      <c r="G280" s="1" t="s">
        <v>429</v>
      </c>
      <c r="H280" s="1" t="s">
        <v>98</v>
      </c>
      <c r="I280" s="1" t="str">
        <f t="array" ref="I280">IF(H280="Warsaw","Toronto",IF(H280="Lodz","Ottawa",IF(H280="Krakow","Vancouver",IF(H280="Wroclaw","Montreal",H280))))</f>
        <v>Montreal</v>
      </c>
      <c r="J280" s="3" t="s">
        <v>43</v>
      </c>
      <c r="K280" s="3">
        <f t="array" ref="K280">VLOOKUP(J280,$U$2:$V$8,2,false)</f>
        <v>2</v>
      </c>
      <c r="L280" s="1">
        <v>363.552</v>
      </c>
      <c r="M280" s="1">
        <v>2.0</v>
      </c>
      <c r="N280" s="1">
        <v>2589.01</v>
      </c>
      <c r="O280" s="1">
        <v>91127.0</v>
      </c>
      <c r="P280" s="6">
        <v>42024.0</v>
      </c>
      <c r="Q280" s="7">
        <v>35137.0</v>
      </c>
      <c r="R280" s="5" t="s">
        <v>27</v>
      </c>
      <c r="S280" s="1" t="b">
        <f t="array" ref="S280">ISNUMBER(MATCH(Q280,$O$2:$O$1953,0))</f>
        <v>0</v>
      </c>
    </row>
    <row r="281">
      <c r="A281" s="1">
        <v>2036.48</v>
      </c>
      <c r="B281" s="1">
        <v>524.0</v>
      </c>
      <c r="C281" s="1" t="s">
        <v>428</v>
      </c>
      <c r="D281" s="1" t="s">
        <v>83</v>
      </c>
      <c r="E281" s="1" t="s">
        <v>55</v>
      </c>
      <c r="F281" s="1" t="s">
        <v>62</v>
      </c>
      <c r="G281" s="1" t="s">
        <v>430</v>
      </c>
      <c r="H281" s="1" t="s">
        <v>98</v>
      </c>
      <c r="I281" s="1" t="str">
        <f t="array" ref="I281">IF(H281="Warsaw","Toronto",IF(H281="Lodz","Ottawa",IF(H281="Krakow","Vancouver",IF(H281="Wroclaw","Montreal",H281))))</f>
        <v>Montreal</v>
      </c>
      <c r="J281" s="3" t="s">
        <v>43</v>
      </c>
      <c r="K281" s="3">
        <f t="array" ref="K281">VLOOKUP(J281,$U$2:$V$8,2,false)</f>
        <v>2</v>
      </c>
      <c r="L281" s="1">
        <v>-11.536</v>
      </c>
      <c r="M281" s="1">
        <v>1.0</v>
      </c>
      <c r="N281" s="1">
        <v>1893.93</v>
      </c>
      <c r="O281" s="1">
        <v>91127.0</v>
      </c>
      <c r="P281" s="6">
        <v>42024.0</v>
      </c>
      <c r="Q281" s="7">
        <v>35366.0</v>
      </c>
      <c r="R281" s="5" t="s">
        <v>27</v>
      </c>
      <c r="S281" s="1" t="b">
        <f t="array" ref="S281">ISNUMBER(MATCH(Q281,$O$2:$O$1953,0))</f>
        <v>0</v>
      </c>
    </row>
    <row r="282">
      <c r="A282" s="1">
        <v>17.98</v>
      </c>
      <c r="B282" s="1">
        <v>526.0</v>
      </c>
      <c r="C282" s="1" t="s">
        <v>431</v>
      </c>
      <c r="D282" s="1" t="s">
        <v>29</v>
      </c>
      <c r="E282" s="1" t="s">
        <v>55</v>
      </c>
      <c r="F282" s="1" t="s">
        <v>62</v>
      </c>
      <c r="G282" s="1" t="s">
        <v>74</v>
      </c>
      <c r="H282" s="1" t="s">
        <v>25</v>
      </c>
      <c r="I282" s="1" t="str">
        <f t="array" ref="I282">IF(H282="Warsaw","Toronto",IF(H282="Lodz","Ottawa",IF(H282="Krakow","Vancouver",IF(H282="Wroclaw","Montreal",H282))))</f>
        <v>Toronto</v>
      </c>
      <c r="J282" s="3" t="s">
        <v>80</v>
      </c>
      <c r="K282" s="3">
        <f t="array" ref="K282">VLOOKUP(J282,$U$2:$V$8,2,false)</f>
        <v>1</v>
      </c>
      <c r="L282" s="1">
        <v>-6.612</v>
      </c>
      <c r="M282" s="1">
        <v>12.0</v>
      </c>
      <c r="N282" s="1">
        <v>211.13</v>
      </c>
      <c r="O282" s="1">
        <v>90026.0</v>
      </c>
      <c r="P282" s="6">
        <v>42149.0</v>
      </c>
      <c r="Q282" s="7">
        <v>35492.0</v>
      </c>
      <c r="R282" s="5" t="s">
        <v>27</v>
      </c>
      <c r="S282" s="1" t="b">
        <f t="array" ref="S282">ISNUMBER(MATCH(Q282,$O$2:$O$1953,0))</f>
        <v>0</v>
      </c>
    </row>
    <row r="283">
      <c r="A283" s="1">
        <v>1.88</v>
      </c>
      <c r="B283" s="1">
        <v>526.0</v>
      </c>
      <c r="C283" s="1" t="s">
        <v>431</v>
      </c>
      <c r="D283" s="1" t="s">
        <v>29</v>
      </c>
      <c r="E283" s="1" t="s">
        <v>22</v>
      </c>
      <c r="F283" s="1" t="s">
        <v>78</v>
      </c>
      <c r="G283" s="1" t="s">
        <v>184</v>
      </c>
      <c r="H283" s="1" t="s">
        <v>25</v>
      </c>
      <c r="I283" s="1" t="str">
        <f t="array" ref="I283">IF(H283="Warsaw","Toronto",IF(H283="Lodz","Ottawa",IF(H283="Krakow","Vancouver",IF(H283="Wroclaw","Montreal",H283))))</f>
        <v>Toronto</v>
      </c>
      <c r="J283" s="3" t="s">
        <v>33</v>
      </c>
      <c r="K283" s="3">
        <f t="array" ref="K283">VLOOKUP(J283,$U$2:$V$8,2,false)</f>
        <v>6</v>
      </c>
      <c r="L283" s="1">
        <v>-15.5595</v>
      </c>
      <c r="M283" s="1">
        <v>13.0</v>
      </c>
      <c r="N283" s="1">
        <v>25.39</v>
      </c>
      <c r="O283" s="1">
        <v>90027.0</v>
      </c>
      <c r="P283" s="6">
        <v>42021.0</v>
      </c>
      <c r="Q283" s="7">
        <v>35554.0</v>
      </c>
      <c r="R283" s="5" t="s">
        <v>27</v>
      </c>
      <c r="S283" s="1" t="b">
        <f t="array" ref="S283">ISNUMBER(MATCH(Q283,$O$2:$O$1953,0))</f>
        <v>0</v>
      </c>
    </row>
    <row r="284">
      <c r="A284" s="1">
        <v>5.78</v>
      </c>
      <c r="B284" s="1">
        <v>526.0</v>
      </c>
      <c r="C284" s="1" t="s">
        <v>431</v>
      </c>
      <c r="D284" s="1" t="s">
        <v>29</v>
      </c>
      <c r="E284" s="1" t="s">
        <v>22</v>
      </c>
      <c r="F284" s="1" t="s">
        <v>67</v>
      </c>
      <c r="G284" s="1" t="s">
        <v>432</v>
      </c>
      <c r="H284" s="1" t="s">
        <v>25</v>
      </c>
      <c r="I284" s="1" t="str">
        <f t="array" ref="I284">IF(H284="Warsaw","Toronto",IF(H284="Lodz","Ottawa",IF(H284="Krakow","Vancouver",IF(H284="Wroclaw","Montreal",H284))))</f>
        <v>Toronto</v>
      </c>
      <c r="J284" s="3" t="s">
        <v>33</v>
      </c>
      <c r="K284" s="3">
        <f t="array" ref="K284">VLOOKUP(J284,$U$2:$V$8,2,false)</f>
        <v>6</v>
      </c>
      <c r="L284" s="1">
        <v>-108.19</v>
      </c>
      <c r="M284" s="1">
        <v>15.0</v>
      </c>
      <c r="N284" s="1">
        <v>87.27</v>
      </c>
      <c r="O284" s="1">
        <v>90027.0</v>
      </c>
      <c r="P284" s="6">
        <v>42021.0</v>
      </c>
      <c r="Q284" s="7">
        <v>35588.0</v>
      </c>
      <c r="R284" s="5" t="s">
        <v>27</v>
      </c>
      <c r="S284" s="1" t="b">
        <f t="array" ref="S284">ISNUMBER(MATCH(Q284,$O$2:$O$1953,0))</f>
        <v>0</v>
      </c>
    </row>
    <row r="285">
      <c r="A285" s="1">
        <v>15.99</v>
      </c>
      <c r="B285" s="1">
        <v>535.0</v>
      </c>
      <c r="C285" s="1" t="s">
        <v>433</v>
      </c>
      <c r="D285" s="1" t="s">
        <v>21</v>
      </c>
      <c r="E285" s="1" t="s">
        <v>22</v>
      </c>
      <c r="F285" s="1" t="s">
        <v>78</v>
      </c>
      <c r="G285" s="1" t="s">
        <v>434</v>
      </c>
      <c r="H285" s="1" t="s">
        <v>98</v>
      </c>
      <c r="I285" s="1" t="str">
        <f t="array" ref="I285">IF(H285="Warsaw","Toronto",IF(H285="Lodz","Ottawa",IF(H285="Krakow","Vancouver",IF(H285="Wroclaw","Montreal",H285))))</f>
        <v>Montreal</v>
      </c>
      <c r="J285" s="3" t="s">
        <v>43</v>
      </c>
      <c r="K285" s="3">
        <f t="array" ref="K285">VLOOKUP(J285,$U$2:$V$8,2,false)</f>
        <v>2</v>
      </c>
      <c r="L285" s="1">
        <v>46.488</v>
      </c>
      <c r="M285" s="1">
        <v>23.0</v>
      </c>
      <c r="N285" s="1">
        <v>403.25</v>
      </c>
      <c r="O285" s="1">
        <v>88511.0</v>
      </c>
      <c r="P285" s="6">
        <v>42115.0</v>
      </c>
      <c r="Q285" s="7">
        <v>35687.0</v>
      </c>
      <c r="R285" s="5" t="s">
        <v>27</v>
      </c>
      <c r="S285" s="1" t="b">
        <f t="array" ref="S285">ISNUMBER(MATCH(Q285,$O$2:$O$1953,0))</f>
        <v>0</v>
      </c>
    </row>
    <row r="286">
      <c r="A286" s="1">
        <v>59.78</v>
      </c>
      <c r="B286" s="1">
        <v>539.0</v>
      </c>
      <c r="C286" s="1" t="s">
        <v>435</v>
      </c>
      <c r="D286" s="1" t="s">
        <v>40</v>
      </c>
      <c r="E286" s="1" t="s">
        <v>22</v>
      </c>
      <c r="F286" s="1" t="s">
        <v>78</v>
      </c>
      <c r="G286" s="1" t="s">
        <v>436</v>
      </c>
      <c r="H286" s="1" t="s">
        <v>42</v>
      </c>
      <c r="I286" s="1" t="str">
        <f t="array" ref="I286">IF(H286="Warsaw","Toronto",IF(H286="Lodz","Ottawa",IF(H286="Krakow","Vancouver",IF(H286="Wroclaw","Montreal",H286))))</f>
        <v>Vancouver</v>
      </c>
      <c r="J286" s="3" t="s">
        <v>52</v>
      </c>
      <c r="K286" s="3">
        <f t="array" ref="K286">VLOOKUP(J286,$U$2:$V$8,2,false)</f>
        <v>4</v>
      </c>
      <c r="L286" s="1">
        <v>159.5297</v>
      </c>
      <c r="M286" s="1">
        <v>7.0</v>
      </c>
      <c r="N286" s="1">
        <v>414.49</v>
      </c>
      <c r="O286" s="1">
        <v>91174.0</v>
      </c>
      <c r="P286" s="6">
        <v>42138.0</v>
      </c>
      <c r="Q286" s="7">
        <v>35744.0</v>
      </c>
      <c r="R286" s="5" t="s">
        <v>27</v>
      </c>
      <c r="S286" s="1" t="b">
        <f t="array" ref="S286">ISNUMBER(MATCH(Q286,$O$2:$O$1953,0))</f>
        <v>0</v>
      </c>
    </row>
    <row r="287">
      <c r="A287" s="1">
        <v>20.99</v>
      </c>
      <c r="B287" s="1">
        <v>540.0</v>
      </c>
      <c r="C287" s="1" t="s">
        <v>437</v>
      </c>
      <c r="D287" s="1" t="s">
        <v>40</v>
      </c>
      <c r="E287" s="1" t="s">
        <v>55</v>
      </c>
      <c r="F287" s="1" t="s">
        <v>56</v>
      </c>
      <c r="G287" s="1" t="s">
        <v>438</v>
      </c>
      <c r="H287" s="1" t="s">
        <v>42</v>
      </c>
      <c r="I287" s="1" t="str">
        <f t="array" ref="I287">IF(H287="Warsaw","Toronto",IF(H287="Lodz","Ottawa",IF(H287="Krakow","Vancouver",IF(H287="Wroclaw","Montreal",H287))))</f>
        <v>Vancouver</v>
      </c>
      <c r="J287" s="3" t="s">
        <v>52</v>
      </c>
      <c r="K287" s="3">
        <f t="array" ref="K287">VLOOKUP(J287,$U$2:$V$8,2,false)</f>
        <v>4</v>
      </c>
      <c r="L287" s="1">
        <v>15.3714</v>
      </c>
      <c r="M287" s="1">
        <v>28.0</v>
      </c>
      <c r="N287" s="1">
        <v>469.69</v>
      </c>
      <c r="O287" s="1">
        <v>91174.0</v>
      </c>
      <c r="P287" s="6">
        <v>42138.0</v>
      </c>
      <c r="Q287" s="7">
        <v>35877.0</v>
      </c>
      <c r="R287" s="5" t="s">
        <v>27</v>
      </c>
      <c r="S287" s="1" t="b">
        <f t="array" ref="S287">ISNUMBER(MATCH(Q287,$O$2:$O$1953,0))</f>
        <v>0</v>
      </c>
    </row>
    <row r="288">
      <c r="A288" s="1">
        <v>204.1</v>
      </c>
      <c r="B288" s="1">
        <v>540.0</v>
      </c>
      <c r="C288" s="1" t="s">
        <v>437</v>
      </c>
      <c r="D288" s="1" t="s">
        <v>40</v>
      </c>
      <c r="E288" s="1" t="s">
        <v>55</v>
      </c>
      <c r="F288" s="1" t="s">
        <v>62</v>
      </c>
      <c r="G288" s="1" t="s">
        <v>439</v>
      </c>
      <c r="H288" s="1" t="s">
        <v>42</v>
      </c>
      <c r="I288" s="1" t="str">
        <f t="array" ref="I288">IF(H288="Warsaw","Toronto",IF(H288="Lodz","Ottawa",IF(H288="Krakow","Vancouver",IF(H288="Wroclaw","Montreal",H288))))</f>
        <v>Vancouver</v>
      </c>
      <c r="J288" s="3" t="s">
        <v>33</v>
      </c>
      <c r="K288" s="3">
        <f t="array" ref="K288">VLOOKUP(J288,$U$2:$V$8,2,false)</f>
        <v>6</v>
      </c>
      <c r="L288" s="1">
        <v>5924.1123</v>
      </c>
      <c r="M288" s="1">
        <v>41.0</v>
      </c>
      <c r="N288" s="1">
        <v>8585.67</v>
      </c>
      <c r="O288" s="1">
        <v>91175.0</v>
      </c>
      <c r="P288" s="6">
        <v>42147.0</v>
      </c>
      <c r="Q288" s="7">
        <v>35910.0</v>
      </c>
      <c r="R288" s="5" t="s">
        <v>27</v>
      </c>
      <c r="S288" s="1" t="b">
        <f t="array" ref="S288">ISNUMBER(MATCH(Q288,$O$2:$O$1953,0))</f>
        <v>0</v>
      </c>
    </row>
    <row r="289">
      <c r="A289" s="1">
        <v>13.73</v>
      </c>
      <c r="B289" s="1">
        <v>547.0</v>
      </c>
      <c r="C289" s="1" t="s">
        <v>440</v>
      </c>
      <c r="D289" s="1" t="s">
        <v>21</v>
      </c>
      <c r="E289" s="1" t="s">
        <v>30</v>
      </c>
      <c r="F289" s="1" t="s">
        <v>35</v>
      </c>
      <c r="G289" s="1" t="s">
        <v>441</v>
      </c>
      <c r="H289" s="1" t="s">
        <v>37</v>
      </c>
      <c r="I289" s="1" t="str">
        <f t="array" ref="I289">IF(H289="Warsaw","Toronto",IF(H289="Lodz","Ottawa",IF(H289="Krakow","Vancouver",IF(H289="Wroclaw","Montreal",H289))))</f>
        <v>Ottawa</v>
      </c>
      <c r="J289" s="3" t="s">
        <v>38</v>
      </c>
      <c r="K289" s="3">
        <f t="array" ref="K289">VLOOKUP(J289,$U$2:$V$8,2,false)</f>
        <v>7</v>
      </c>
      <c r="L289" s="1">
        <v>39.5853</v>
      </c>
      <c r="M289" s="1">
        <v>4.0</v>
      </c>
      <c r="N289" s="1">
        <v>57.37</v>
      </c>
      <c r="O289" s="1">
        <v>86250.0</v>
      </c>
      <c r="P289" s="6">
        <v>42169.0</v>
      </c>
      <c r="Q289" s="7">
        <v>35936.0</v>
      </c>
      <c r="R289" s="5" t="s">
        <v>27</v>
      </c>
      <c r="S289" s="1" t="b">
        <f t="array" ref="S289">ISNUMBER(MATCH(Q289,$O$2:$O$1953,0))</f>
        <v>0</v>
      </c>
    </row>
    <row r="290">
      <c r="A290" s="1">
        <v>7.1</v>
      </c>
      <c r="B290" s="1">
        <v>549.0</v>
      </c>
      <c r="C290" s="1" t="s">
        <v>442</v>
      </c>
      <c r="D290" s="1" t="s">
        <v>21</v>
      </c>
      <c r="E290" s="1" t="s">
        <v>22</v>
      </c>
      <c r="F290" s="1" t="s">
        <v>78</v>
      </c>
      <c r="G290" s="1" t="s">
        <v>443</v>
      </c>
      <c r="H290" s="1" t="s">
        <v>25</v>
      </c>
      <c r="I290" s="1" t="str">
        <f t="array" ref="I290">IF(H290="Warsaw","Toronto",IF(H290="Lodz","Ottawa",IF(H290="Krakow","Vancouver",IF(H290="Wroclaw","Montreal",H290))))</f>
        <v>Toronto</v>
      </c>
      <c r="J290" s="3" t="s">
        <v>43</v>
      </c>
      <c r="K290" s="3">
        <f t="array" ref="K290">VLOOKUP(J290,$U$2:$V$8,2,false)</f>
        <v>2</v>
      </c>
      <c r="L290" s="1">
        <v>-66.378</v>
      </c>
      <c r="M290" s="1">
        <v>9.0</v>
      </c>
      <c r="N290" s="1">
        <v>66.32</v>
      </c>
      <c r="O290" s="1">
        <v>90908.0</v>
      </c>
      <c r="P290" s="6">
        <v>42024.0</v>
      </c>
      <c r="Q290" s="7">
        <v>36038.0</v>
      </c>
      <c r="R290" s="5" t="s">
        <v>27</v>
      </c>
      <c r="S290" s="1" t="b">
        <f t="array" ref="S290">ISNUMBER(MATCH(Q290,$O$2:$O$1953,0))</f>
        <v>0</v>
      </c>
    </row>
    <row r="291">
      <c r="A291" s="1">
        <v>1.68</v>
      </c>
      <c r="B291" s="1">
        <v>550.0</v>
      </c>
      <c r="C291" s="1" t="s">
        <v>444</v>
      </c>
      <c r="D291" s="1" t="s">
        <v>21</v>
      </c>
      <c r="E291" s="1" t="s">
        <v>22</v>
      </c>
      <c r="F291" s="1" t="s">
        <v>23</v>
      </c>
      <c r="G291" s="1" t="s">
        <v>69</v>
      </c>
      <c r="H291" s="1" t="s">
        <v>42</v>
      </c>
      <c r="I291" s="1" t="str">
        <f t="array" ref="I291">IF(H291="Warsaw","Toronto",IF(H291="Lodz","Ottawa",IF(H291="Krakow","Vancouver",IF(H291="Wroclaw","Montreal",H291))))</f>
        <v>Vancouver</v>
      </c>
      <c r="J291" s="3" t="s">
        <v>60</v>
      </c>
      <c r="K291" s="3">
        <f t="array" ref="K291">VLOOKUP(J291,$U$2:$V$8,2,false)</f>
        <v>5</v>
      </c>
      <c r="L291" s="1">
        <v>-33.34</v>
      </c>
      <c r="M291" s="1">
        <v>11.0</v>
      </c>
      <c r="N291" s="1">
        <v>18.75</v>
      </c>
      <c r="O291" s="1">
        <v>90909.0</v>
      </c>
      <c r="P291" s="6">
        <v>42034.0</v>
      </c>
      <c r="Q291" s="7">
        <v>36067.0</v>
      </c>
      <c r="R291" s="5" t="s">
        <v>27</v>
      </c>
      <c r="S291" s="1" t="b">
        <f t="array" ref="S291">ISNUMBER(MATCH(Q291,$O$2:$O$1953,0))</f>
        <v>0</v>
      </c>
    </row>
    <row r="292">
      <c r="A292" s="1">
        <v>218.75</v>
      </c>
      <c r="B292" s="1">
        <v>550.0</v>
      </c>
      <c r="C292" s="1" t="s">
        <v>444</v>
      </c>
      <c r="D292" s="1" t="s">
        <v>21</v>
      </c>
      <c r="E292" s="1" t="s">
        <v>30</v>
      </c>
      <c r="F292" s="1" t="s">
        <v>108</v>
      </c>
      <c r="G292" s="1" t="s">
        <v>445</v>
      </c>
      <c r="H292" s="1" t="s">
        <v>42</v>
      </c>
      <c r="I292" s="1" t="str">
        <f t="array" ref="I292">IF(H292="Warsaw","Toronto",IF(H292="Lodz","Ottawa",IF(H292="Krakow","Vancouver",IF(H292="Wroclaw","Montreal",H292))))</f>
        <v>Vancouver</v>
      </c>
      <c r="J292" s="3" t="s">
        <v>60</v>
      </c>
      <c r="K292" s="3">
        <f t="array" ref="K292">VLOOKUP(J292,$U$2:$V$8,2,false)</f>
        <v>5</v>
      </c>
      <c r="L292" s="1">
        <v>-201.276</v>
      </c>
      <c r="M292" s="1">
        <v>1.0</v>
      </c>
      <c r="N292" s="1">
        <v>188.51</v>
      </c>
      <c r="O292" s="1">
        <v>90909.0</v>
      </c>
      <c r="P292" s="6">
        <v>42034.0</v>
      </c>
      <c r="Q292" s="7">
        <v>36160.0</v>
      </c>
      <c r="R292" s="5" t="s">
        <v>27</v>
      </c>
      <c r="S292" s="1" t="b">
        <f t="array" ref="S292">ISNUMBER(MATCH(Q292,$O$2:$O$1953,0))</f>
        <v>0</v>
      </c>
    </row>
    <row r="293">
      <c r="A293" s="1">
        <v>549.99</v>
      </c>
      <c r="B293" s="1">
        <v>550.0</v>
      </c>
      <c r="C293" s="1" t="s">
        <v>444</v>
      </c>
      <c r="D293" s="1" t="s">
        <v>21</v>
      </c>
      <c r="E293" s="1" t="s">
        <v>55</v>
      </c>
      <c r="F293" s="1" t="s">
        <v>394</v>
      </c>
      <c r="G293" s="1" t="s">
        <v>446</v>
      </c>
      <c r="H293" s="1" t="s">
        <v>42</v>
      </c>
      <c r="I293" s="1" t="str">
        <f t="array" ref="I293">IF(H293="Warsaw","Toronto",IF(H293="Lodz","Ottawa",IF(H293="Krakow","Vancouver",IF(H293="Wroclaw","Montreal",H293))))</f>
        <v>Vancouver</v>
      </c>
      <c r="J293" s="3" t="s">
        <v>60</v>
      </c>
      <c r="K293" s="3">
        <f t="array" ref="K293">VLOOKUP(J293,$U$2:$V$8,2,false)</f>
        <v>5</v>
      </c>
      <c r="L293" s="1">
        <v>4637.4072</v>
      </c>
      <c r="M293" s="1">
        <v>13.0</v>
      </c>
      <c r="N293" s="1">
        <v>6720.88</v>
      </c>
      <c r="O293" s="1">
        <v>90910.0</v>
      </c>
      <c r="P293" s="6">
        <v>42167.0</v>
      </c>
      <c r="Q293" s="7">
        <v>36262.0</v>
      </c>
      <c r="R293" s="5" t="s">
        <v>27</v>
      </c>
      <c r="S293" s="1" t="b">
        <f t="array" ref="S293">ISNUMBER(MATCH(Q293,$O$2:$O$1953,0))</f>
        <v>0</v>
      </c>
    </row>
    <row r="294">
      <c r="A294" s="1">
        <v>115.99</v>
      </c>
      <c r="B294" s="1">
        <v>550.0</v>
      </c>
      <c r="C294" s="1" t="s">
        <v>444</v>
      </c>
      <c r="D294" s="1" t="s">
        <v>21</v>
      </c>
      <c r="E294" s="1" t="s">
        <v>55</v>
      </c>
      <c r="F294" s="1" t="s">
        <v>56</v>
      </c>
      <c r="G294" s="1">
        <v>2160.0</v>
      </c>
      <c r="H294" s="1" t="s">
        <v>42</v>
      </c>
      <c r="I294" s="1" t="str">
        <f t="array" ref="I294">IF(H294="Warsaw","Toronto",IF(H294="Lodz","Ottawa",IF(H294="Krakow","Vancouver",IF(H294="Wroclaw","Montreal",H294))))</f>
        <v>Vancouver</v>
      </c>
      <c r="J294" s="3" t="s">
        <v>60</v>
      </c>
      <c r="K294" s="3">
        <f t="array" ref="K294">VLOOKUP(J294,$U$2:$V$8,2,false)</f>
        <v>5</v>
      </c>
      <c r="L294" s="1">
        <v>-239.5415</v>
      </c>
      <c r="M294" s="1">
        <v>1.0</v>
      </c>
      <c r="N294" s="1">
        <v>102.21</v>
      </c>
      <c r="O294" s="1">
        <v>90910.0</v>
      </c>
      <c r="P294" s="6">
        <v>42167.0</v>
      </c>
      <c r="Q294" s="7">
        <v>36449.0</v>
      </c>
      <c r="R294" s="5" t="s">
        <v>27</v>
      </c>
      <c r="S294" s="1" t="b">
        <f t="array" ref="S294">ISNUMBER(MATCH(Q294,$O$2:$O$1953,0))</f>
        <v>0</v>
      </c>
    </row>
    <row r="295">
      <c r="A295" s="1">
        <v>15.04</v>
      </c>
      <c r="B295" s="1">
        <v>551.0</v>
      </c>
      <c r="C295" s="1" t="s">
        <v>447</v>
      </c>
      <c r="D295" s="1" t="s">
        <v>21</v>
      </c>
      <c r="E295" s="1" t="s">
        <v>22</v>
      </c>
      <c r="F295" s="1" t="s">
        <v>67</v>
      </c>
      <c r="G295" s="1" t="s">
        <v>448</v>
      </c>
      <c r="H295" s="1" t="s">
        <v>42</v>
      </c>
      <c r="I295" s="1" t="str">
        <f t="array" ref="I295">IF(H295="Warsaw","Toronto",IF(H295="Lodz","Ottawa",IF(H295="Krakow","Vancouver",IF(H295="Wroclaw","Montreal",H295))))</f>
        <v>Vancouver</v>
      </c>
      <c r="J295" s="3" t="s">
        <v>60</v>
      </c>
      <c r="K295" s="3">
        <f t="array" ref="K295">VLOOKUP(J295,$U$2:$V$8,2,false)</f>
        <v>5</v>
      </c>
      <c r="L295" s="1">
        <v>21.5142</v>
      </c>
      <c r="M295" s="1">
        <v>2.0</v>
      </c>
      <c r="N295" s="1">
        <v>31.18</v>
      </c>
      <c r="O295" s="1">
        <v>90909.0</v>
      </c>
      <c r="P295" s="6">
        <v>42034.0</v>
      </c>
      <c r="Q295" s="7">
        <v>36609.0</v>
      </c>
      <c r="R295" s="5" t="s">
        <v>27</v>
      </c>
      <c r="S295" s="1" t="b">
        <f t="array" ref="S295">ISNUMBER(MATCH(Q295,$O$2:$O$1953,0))</f>
        <v>0</v>
      </c>
    </row>
    <row r="296">
      <c r="A296" s="1">
        <v>6.88</v>
      </c>
      <c r="B296" s="1">
        <v>553.0</v>
      </c>
      <c r="C296" s="1" t="s">
        <v>449</v>
      </c>
      <c r="D296" s="1" t="s">
        <v>29</v>
      </c>
      <c r="E296" s="1" t="s">
        <v>22</v>
      </c>
      <c r="F296" s="1" t="s">
        <v>67</v>
      </c>
      <c r="G296" s="1" t="s">
        <v>450</v>
      </c>
      <c r="H296" s="1" t="s">
        <v>25</v>
      </c>
      <c r="I296" s="1" t="str">
        <f t="array" ref="I296">IF(H296="Warsaw","Toronto",IF(H296="Lodz","Ottawa",IF(H296="Krakow","Vancouver",IF(H296="Wroclaw","Montreal",H296))))</f>
        <v>Toronto</v>
      </c>
      <c r="J296" s="3" t="s">
        <v>26</v>
      </c>
      <c r="K296" s="3">
        <f t="array" ref="K296">VLOOKUP(J296,$U$2:$V$8,2,false)</f>
        <v>3</v>
      </c>
      <c r="L296" s="1">
        <v>34.068</v>
      </c>
      <c r="M296" s="1">
        <v>36.0</v>
      </c>
      <c r="N296" s="1">
        <v>267.53</v>
      </c>
      <c r="O296" s="1">
        <v>17155.0</v>
      </c>
      <c r="P296" s="6">
        <v>42032.0</v>
      </c>
      <c r="Q296" s="7">
        <v>36676.0</v>
      </c>
      <c r="R296" s="5" t="s">
        <v>27</v>
      </c>
      <c r="S296" s="1" t="b">
        <f t="array" ref="S296">ISNUMBER(MATCH(Q296,$O$2:$O$1953,0))</f>
        <v>0</v>
      </c>
    </row>
    <row r="297">
      <c r="A297" s="1">
        <v>2036.48</v>
      </c>
      <c r="B297" s="1">
        <v>553.0</v>
      </c>
      <c r="C297" s="1" t="s">
        <v>449</v>
      </c>
      <c r="D297" s="1" t="s">
        <v>21</v>
      </c>
      <c r="E297" s="1" t="s">
        <v>55</v>
      </c>
      <c r="F297" s="1" t="s">
        <v>62</v>
      </c>
      <c r="G297" s="1" t="s">
        <v>430</v>
      </c>
      <c r="H297" s="1" t="s">
        <v>25</v>
      </c>
      <c r="I297" s="1" t="str">
        <f t="array" ref="I297">IF(H297="Warsaw","Toronto",IF(H297="Lodz","Ottawa",IF(H297="Krakow","Vancouver",IF(H297="Wroclaw","Montreal",H297))))</f>
        <v>Toronto</v>
      </c>
      <c r="J297" s="3" t="s">
        <v>33</v>
      </c>
      <c r="K297" s="3">
        <f t="array" ref="K297">VLOOKUP(J297,$U$2:$V$8,2,false)</f>
        <v>6</v>
      </c>
      <c r="L297" s="1">
        <v>4073.25</v>
      </c>
      <c r="M297" s="1">
        <v>25.0</v>
      </c>
      <c r="N297" s="1">
        <v>43046.2</v>
      </c>
      <c r="O297" s="1">
        <v>2433.0</v>
      </c>
      <c r="P297" s="6">
        <v>42056.0</v>
      </c>
      <c r="Q297" s="7">
        <v>36679.0</v>
      </c>
      <c r="R297" s="5" t="s">
        <v>27</v>
      </c>
      <c r="S297" s="1" t="b">
        <f t="array" ref="S297">ISNUMBER(MATCH(Q297,$O$2:$O$1953,0))</f>
        <v>0</v>
      </c>
    </row>
    <row r="298">
      <c r="A298" s="1">
        <v>4.98</v>
      </c>
      <c r="B298" s="1">
        <v>553.0</v>
      </c>
      <c r="C298" s="1" t="s">
        <v>449</v>
      </c>
      <c r="D298" s="1" t="s">
        <v>21</v>
      </c>
      <c r="E298" s="1" t="s">
        <v>22</v>
      </c>
      <c r="F298" s="1" t="s">
        <v>67</v>
      </c>
      <c r="G298" s="1" t="s">
        <v>259</v>
      </c>
      <c r="H298" s="1" t="s">
        <v>25</v>
      </c>
      <c r="I298" s="1" t="str">
        <f t="array" ref="I298">IF(H298="Warsaw","Toronto",IF(H298="Lodz","Ottawa",IF(H298="Krakow","Vancouver",IF(H298="Wroclaw","Montreal",H298))))</f>
        <v>Toronto</v>
      </c>
      <c r="J298" s="3" t="s">
        <v>26</v>
      </c>
      <c r="K298" s="3">
        <f t="array" ref="K298">VLOOKUP(J298,$U$2:$V$8,2,false)</f>
        <v>3</v>
      </c>
      <c r="L298" s="1">
        <v>-179.592</v>
      </c>
      <c r="M298" s="1">
        <v>63.0</v>
      </c>
      <c r="N298" s="1">
        <v>330.21</v>
      </c>
      <c r="O298" s="1">
        <v>8165.0</v>
      </c>
      <c r="P298" s="6">
        <v>42109.0</v>
      </c>
      <c r="Q298" s="7">
        <v>36705.0</v>
      </c>
      <c r="R298" s="5" t="s">
        <v>27</v>
      </c>
      <c r="S298" s="1" t="b">
        <f t="array" ref="S298">ISNUMBER(MATCH(Q298,$O$2:$O$1953,0))</f>
        <v>0</v>
      </c>
    </row>
    <row r="299">
      <c r="A299" s="1">
        <v>124.49</v>
      </c>
      <c r="B299" s="1">
        <v>553.0</v>
      </c>
      <c r="C299" s="1" t="s">
        <v>449</v>
      </c>
      <c r="D299" s="1" t="s">
        <v>21</v>
      </c>
      <c r="E299" s="1" t="s">
        <v>30</v>
      </c>
      <c r="F299" s="1" t="s">
        <v>108</v>
      </c>
      <c r="G299" s="1" t="s">
        <v>312</v>
      </c>
      <c r="H299" s="1" t="s">
        <v>25</v>
      </c>
      <c r="I299" s="1" t="str">
        <f t="array" ref="I299">IF(H299="Warsaw","Toronto",IF(H299="Lodz","Ottawa",IF(H299="Krakow","Vancouver",IF(H299="Wroclaw","Montreal",H299))))</f>
        <v>Toronto</v>
      </c>
      <c r="J299" s="3" t="s">
        <v>52</v>
      </c>
      <c r="K299" s="3">
        <f t="array" ref="K299">VLOOKUP(J299,$U$2:$V$8,2,false)</f>
        <v>4</v>
      </c>
      <c r="L299" s="1">
        <v>-500.38</v>
      </c>
      <c r="M299" s="1">
        <v>56.0</v>
      </c>
      <c r="N299" s="1">
        <v>6831.37</v>
      </c>
      <c r="O299" s="1">
        <v>359.0</v>
      </c>
      <c r="P299" s="6">
        <v>42173.0</v>
      </c>
      <c r="Q299" s="7">
        <v>36707.0</v>
      </c>
      <c r="R299" s="5" t="s">
        <v>27</v>
      </c>
      <c r="S299" s="1" t="b">
        <f t="array" ref="S299">ISNUMBER(MATCH(Q299,$O$2:$O$1953,0))</f>
        <v>0</v>
      </c>
    </row>
    <row r="300">
      <c r="A300" s="1">
        <v>2036.48</v>
      </c>
      <c r="B300" s="1">
        <v>555.0</v>
      </c>
      <c r="C300" s="1" t="s">
        <v>451</v>
      </c>
      <c r="D300" s="1" t="s">
        <v>21</v>
      </c>
      <c r="E300" s="1" t="s">
        <v>55</v>
      </c>
      <c r="F300" s="1" t="s">
        <v>62</v>
      </c>
      <c r="G300" s="1" t="s">
        <v>430</v>
      </c>
      <c r="H300" s="1" t="s">
        <v>25</v>
      </c>
      <c r="I300" s="1" t="str">
        <f t="array" ref="I300">IF(H300="Warsaw","Toronto",IF(H300="Lodz","Ottawa",IF(H300="Krakow","Vancouver",IF(H300="Wroclaw","Montreal",H300))))</f>
        <v>Toronto</v>
      </c>
      <c r="J300" s="3" t="s">
        <v>33</v>
      </c>
      <c r="K300" s="3">
        <f t="array" ref="K300">VLOOKUP(J300,$U$2:$V$8,2,false)</f>
        <v>6</v>
      </c>
      <c r="L300" s="1">
        <v>6028.41</v>
      </c>
      <c r="M300" s="1">
        <v>6.0</v>
      </c>
      <c r="N300" s="1">
        <v>10331.09</v>
      </c>
      <c r="O300" s="1">
        <v>86190.0</v>
      </c>
      <c r="P300" s="6">
        <v>42056.0</v>
      </c>
      <c r="Q300" s="7">
        <v>36743.0</v>
      </c>
      <c r="R300" s="5" t="s">
        <v>27</v>
      </c>
      <c r="S300" s="1" t="b">
        <f t="array" ref="S300">ISNUMBER(MATCH(Q300,$O$2:$O$1953,0))</f>
        <v>0</v>
      </c>
    </row>
    <row r="301">
      <c r="A301" s="1">
        <v>4.98</v>
      </c>
      <c r="B301" s="1">
        <v>555.0</v>
      </c>
      <c r="C301" s="1" t="s">
        <v>451</v>
      </c>
      <c r="D301" s="1" t="s">
        <v>21</v>
      </c>
      <c r="E301" s="1" t="s">
        <v>22</v>
      </c>
      <c r="F301" s="1" t="s">
        <v>67</v>
      </c>
      <c r="G301" s="1" t="s">
        <v>259</v>
      </c>
      <c r="H301" s="1" t="s">
        <v>25</v>
      </c>
      <c r="I301" s="1" t="str">
        <f t="array" ref="I301">IF(H301="Warsaw","Toronto",IF(H301="Lodz","Ottawa",IF(H301="Krakow","Vancouver",IF(H301="Wroclaw","Montreal",H301))))</f>
        <v>Toronto</v>
      </c>
      <c r="J301" s="3" t="s">
        <v>26</v>
      </c>
      <c r="K301" s="3">
        <f t="array" ref="K301">VLOOKUP(J301,$U$2:$V$8,2,false)</f>
        <v>3</v>
      </c>
      <c r="L301" s="1">
        <v>-161.6328</v>
      </c>
      <c r="M301" s="1">
        <v>16.0</v>
      </c>
      <c r="N301" s="1">
        <v>83.86</v>
      </c>
      <c r="O301" s="1">
        <v>86191.0</v>
      </c>
      <c r="P301" s="6">
        <v>42109.0</v>
      </c>
      <c r="Q301" s="7">
        <v>36772.0</v>
      </c>
      <c r="R301" s="5" t="s">
        <v>27</v>
      </c>
      <c r="S301" s="1" t="b">
        <f t="array" ref="S301">ISNUMBER(MATCH(Q301,$O$2:$O$1953,0))</f>
        <v>0</v>
      </c>
    </row>
    <row r="302">
      <c r="A302" s="1">
        <v>124.49</v>
      </c>
      <c r="B302" s="1">
        <v>555.0</v>
      </c>
      <c r="C302" s="1" t="s">
        <v>451</v>
      </c>
      <c r="D302" s="1" t="s">
        <v>21</v>
      </c>
      <c r="E302" s="1" t="s">
        <v>30</v>
      </c>
      <c r="F302" s="1" t="s">
        <v>108</v>
      </c>
      <c r="G302" s="1" t="s">
        <v>312</v>
      </c>
      <c r="H302" s="1" t="s">
        <v>25</v>
      </c>
      <c r="I302" s="1" t="str">
        <f t="array" ref="I302">IF(H302="Warsaw","Toronto",IF(H302="Lodz","Ottawa",IF(H302="Krakow","Vancouver",IF(H302="Wroclaw","Montreal",H302))))</f>
        <v>Toronto</v>
      </c>
      <c r="J302" s="3" t="s">
        <v>52</v>
      </c>
      <c r="K302" s="3">
        <f t="array" ref="K302">VLOOKUP(J302,$U$2:$V$8,2,false)</f>
        <v>4</v>
      </c>
      <c r="L302" s="1">
        <v>-250.19</v>
      </c>
      <c r="M302" s="1">
        <v>14.0</v>
      </c>
      <c r="N302" s="1">
        <v>1707.84</v>
      </c>
      <c r="O302" s="1">
        <v>86192.0</v>
      </c>
      <c r="P302" s="6">
        <v>42173.0</v>
      </c>
      <c r="Q302" s="7">
        <v>36773.0</v>
      </c>
      <c r="R302" s="5" t="s">
        <v>27</v>
      </c>
      <c r="S302" s="1" t="b">
        <f t="array" ref="S302">ISNUMBER(MATCH(Q302,$O$2:$O$1953,0))</f>
        <v>0</v>
      </c>
    </row>
    <row r="303">
      <c r="A303" s="1">
        <v>6.88</v>
      </c>
      <c r="B303" s="1">
        <v>556.0</v>
      </c>
      <c r="C303" s="1" t="s">
        <v>452</v>
      </c>
      <c r="D303" s="1" t="s">
        <v>29</v>
      </c>
      <c r="E303" s="1" t="s">
        <v>22</v>
      </c>
      <c r="F303" s="1" t="s">
        <v>67</v>
      </c>
      <c r="G303" s="1" t="s">
        <v>450</v>
      </c>
      <c r="H303" s="1" t="s">
        <v>25</v>
      </c>
      <c r="I303" s="1" t="str">
        <f t="array" ref="I303">IF(H303="Warsaw","Toronto",IF(H303="Lodz","Ottawa",IF(H303="Krakow","Vancouver",IF(H303="Wroclaw","Montreal",H303))))</f>
        <v>Toronto</v>
      </c>
      <c r="J303" s="3" t="s">
        <v>26</v>
      </c>
      <c r="K303" s="3">
        <f t="array" ref="K303">VLOOKUP(J303,$U$2:$V$8,2,false)</f>
        <v>3</v>
      </c>
      <c r="L303" s="1">
        <v>46.1472</v>
      </c>
      <c r="M303" s="1">
        <v>9.0</v>
      </c>
      <c r="N303" s="1">
        <v>66.88</v>
      </c>
      <c r="O303" s="1">
        <v>86189.0</v>
      </c>
      <c r="P303" s="6">
        <v>42032.0</v>
      </c>
      <c r="Q303" s="7">
        <v>36932.0</v>
      </c>
      <c r="R303" s="5" t="s">
        <v>27</v>
      </c>
      <c r="S303" s="1" t="b">
        <f t="array" ref="S303">ISNUMBER(MATCH(Q303,$O$2:$O$1953,0))</f>
        <v>0</v>
      </c>
    </row>
    <row r="304">
      <c r="A304" s="1">
        <v>32.48</v>
      </c>
      <c r="B304" s="1">
        <v>556.0</v>
      </c>
      <c r="C304" s="1" t="s">
        <v>452</v>
      </c>
      <c r="D304" s="1" t="s">
        <v>29</v>
      </c>
      <c r="E304" s="1" t="s">
        <v>22</v>
      </c>
      <c r="F304" s="1" t="s">
        <v>100</v>
      </c>
      <c r="G304" s="1" t="s">
        <v>453</v>
      </c>
      <c r="H304" s="1" t="s">
        <v>25</v>
      </c>
      <c r="I304" s="1" t="str">
        <f t="array" ref="I304">IF(H304="Warsaw","Toronto",IF(H304="Lodz","Ottawa",IF(H304="Krakow","Vancouver",IF(H304="Wroclaw","Montreal",H304))))</f>
        <v>Toronto</v>
      </c>
      <c r="J304" s="3" t="s">
        <v>26</v>
      </c>
      <c r="K304" s="3">
        <f t="array" ref="K304">VLOOKUP(J304,$U$2:$V$8,2,false)</f>
        <v>3</v>
      </c>
      <c r="L304" s="1">
        <v>-1116.3348</v>
      </c>
      <c r="M304" s="1">
        <v>8.0</v>
      </c>
      <c r="N304" s="1">
        <v>274.91</v>
      </c>
      <c r="O304" s="1">
        <v>86189.0</v>
      </c>
      <c r="P304" s="6">
        <v>42032.0</v>
      </c>
      <c r="Q304" s="7">
        <v>36934.0</v>
      </c>
      <c r="R304" s="5" t="s">
        <v>27</v>
      </c>
      <c r="S304" s="1" t="b">
        <f t="array" ref="S304">ISNUMBER(MATCH(Q304,$O$2:$O$1953,0))</f>
        <v>0</v>
      </c>
    </row>
    <row r="305">
      <c r="A305" s="1">
        <v>280.98</v>
      </c>
      <c r="B305" s="1">
        <v>568.0</v>
      </c>
      <c r="C305" s="1" t="s">
        <v>454</v>
      </c>
      <c r="D305" s="1" t="s">
        <v>83</v>
      </c>
      <c r="E305" s="1" t="s">
        <v>30</v>
      </c>
      <c r="F305" s="1" t="s">
        <v>31</v>
      </c>
      <c r="G305" s="1" t="s">
        <v>455</v>
      </c>
      <c r="H305" s="1" t="s">
        <v>98</v>
      </c>
      <c r="I305" s="1" t="str">
        <f t="array" ref="I305">IF(H305="Warsaw","Toronto",IF(H305="Lodz","Ottawa",IF(H305="Krakow","Vancouver",IF(H305="Wroclaw","Montreal",H305))))</f>
        <v>Montreal</v>
      </c>
      <c r="J305" s="3" t="s">
        <v>26</v>
      </c>
      <c r="K305" s="3">
        <f t="array" ref="K305">VLOOKUP(J305,$U$2:$V$8,2,false)</f>
        <v>3</v>
      </c>
      <c r="L305" s="1">
        <v>1141.794</v>
      </c>
      <c r="M305" s="1">
        <v>4.0</v>
      </c>
      <c r="N305" s="1">
        <v>1128.74</v>
      </c>
      <c r="O305" s="1">
        <v>88879.0</v>
      </c>
      <c r="P305" s="6">
        <v>42067.0</v>
      </c>
      <c r="Q305" s="7">
        <v>36992.0</v>
      </c>
      <c r="R305" s="5" t="s">
        <v>27</v>
      </c>
      <c r="S305" s="1" t="b">
        <f t="array" ref="S305">ISNUMBER(MATCH(Q305,$O$2:$O$1953,0))</f>
        <v>0</v>
      </c>
    </row>
    <row r="306">
      <c r="A306" s="1">
        <v>70.97</v>
      </c>
      <c r="B306" s="1">
        <v>568.0</v>
      </c>
      <c r="C306" s="1" t="s">
        <v>454</v>
      </c>
      <c r="D306" s="1" t="s">
        <v>83</v>
      </c>
      <c r="E306" s="1" t="s">
        <v>22</v>
      </c>
      <c r="F306" s="1" t="s">
        <v>172</v>
      </c>
      <c r="G306" s="1" t="s">
        <v>456</v>
      </c>
      <c r="H306" s="1" t="s">
        <v>98</v>
      </c>
      <c r="I306" s="1" t="str">
        <f t="array" ref="I306">IF(H306="Warsaw","Toronto",IF(H306="Lodz","Ottawa",IF(H306="Krakow","Vancouver",IF(H306="Wroclaw","Montreal",H306))))</f>
        <v>Montreal</v>
      </c>
      <c r="J306" s="3" t="s">
        <v>26</v>
      </c>
      <c r="K306" s="3">
        <f t="array" ref="K306">VLOOKUP(J306,$U$2:$V$8,2,false)</f>
        <v>3</v>
      </c>
      <c r="L306" s="1">
        <v>-99.568</v>
      </c>
      <c r="M306" s="1">
        <v>12.0</v>
      </c>
      <c r="N306" s="1">
        <v>805.99</v>
      </c>
      <c r="O306" s="1">
        <v>88880.0</v>
      </c>
      <c r="P306" s="6">
        <v>42109.0</v>
      </c>
      <c r="Q306" s="7">
        <v>36994.0</v>
      </c>
      <c r="R306" s="5" t="s">
        <v>27</v>
      </c>
      <c r="S306" s="1" t="b">
        <f t="array" ref="S306">ISNUMBER(MATCH(Q306,$O$2:$O$1953,0))</f>
        <v>0</v>
      </c>
    </row>
    <row r="307">
      <c r="A307" s="1">
        <v>67.28</v>
      </c>
      <c r="B307" s="1">
        <v>568.0</v>
      </c>
      <c r="C307" s="1" t="s">
        <v>454</v>
      </c>
      <c r="D307" s="1" t="s">
        <v>83</v>
      </c>
      <c r="E307" s="1" t="s">
        <v>22</v>
      </c>
      <c r="F307" s="1" t="s">
        <v>78</v>
      </c>
      <c r="G307" s="1" t="s">
        <v>457</v>
      </c>
      <c r="H307" s="1" t="s">
        <v>98</v>
      </c>
      <c r="I307" s="1" t="str">
        <f t="array" ref="I307">IF(H307="Warsaw","Toronto",IF(H307="Lodz","Ottawa",IF(H307="Krakow","Vancouver",IF(H307="Wroclaw","Montreal",H307))))</f>
        <v>Montreal</v>
      </c>
      <c r="J307" s="3" t="s">
        <v>26</v>
      </c>
      <c r="K307" s="3">
        <f t="array" ref="K307">VLOOKUP(J307,$U$2:$V$8,2,false)</f>
        <v>3</v>
      </c>
      <c r="L307" s="1">
        <v>224.8506</v>
      </c>
      <c r="M307" s="1">
        <v>16.0</v>
      </c>
      <c r="N307" s="1">
        <v>1066.54</v>
      </c>
      <c r="O307" s="1">
        <v>88882.0</v>
      </c>
      <c r="P307" s="6">
        <v>42095.0</v>
      </c>
      <c r="Q307" s="7">
        <v>36998.0</v>
      </c>
      <c r="R307" s="5" t="s">
        <v>27</v>
      </c>
      <c r="S307" s="1" t="b">
        <f t="array" ref="S307">ISNUMBER(MATCH(Q307,$O$2:$O$1953,0))</f>
        <v>0</v>
      </c>
    </row>
    <row r="308">
      <c r="A308" s="1">
        <v>7.99</v>
      </c>
      <c r="B308" s="1">
        <v>570.0</v>
      </c>
      <c r="C308" s="1" t="s">
        <v>458</v>
      </c>
      <c r="D308" s="1" t="s">
        <v>83</v>
      </c>
      <c r="E308" s="1" t="s">
        <v>55</v>
      </c>
      <c r="F308" s="1" t="s">
        <v>56</v>
      </c>
      <c r="G308" s="1" t="s">
        <v>290</v>
      </c>
      <c r="H308" s="1" t="s">
        <v>25</v>
      </c>
      <c r="I308" s="1" t="str">
        <f t="array" ref="I308">IF(H308="Warsaw","Toronto",IF(H308="Lodz","Ottawa",IF(H308="Krakow","Vancouver",IF(H308="Wroclaw","Montreal",H308))))</f>
        <v>Toronto</v>
      </c>
      <c r="J308" s="3" t="s">
        <v>43</v>
      </c>
      <c r="K308" s="3">
        <f t="array" ref="K308">VLOOKUP(J308,$U$2:$V$8,2,false)</f>
        <v>2</v>
      </c>
      <c r="L308" s="1">
        <v>-122.133</v>
      </c>
      <c r="M308" s="1">
        <v>10.0</v>
      </c>
      <c r="N308" s="1">
        <v>65.74</v>
      </c>
      <c r="O308" s="1">
        <v>88881.0</v>
      </c>
      <c r="P308" s="6">
        <v>42017.0</v>
      </c>
      <c r="Q308" s="7">
        <v>36999.0</v>
      </c>
      <c r="R308" s="5" t="s">
        <v>27</v>
      </c>
      <c r="S308" s="1" t="b">
        <f t="array" ref="S308">ISNUMBER(MATCH(Q308,$O$2:$O$1953,0))</f>
        <v>0</v>
      </c>
    </row>
    <row r="309">
      <c r="A309" s="1">
        <v>4.13</v>
      </c>
      <c r="B309" s="1">
        <v>573.0</v>
      </c>
      <c r="C309" s="1" t="s">
        <v>459</v>
      </c>
      <c r="D309" s="1" t="s">
        <v>29</v>
      </c>
      <c r="E309" s="1" t="s">
        <v>22</v>
      </c>
      <c r="F309" s="1" t="s">
        <v>78</v>
      </c>
      <c r="G309" s="1" t="s">
        <v>460</v>
      </c>
      <c r="H309" s="1" t="s">
        <v>42</v>
      </c>
      <c r="I309" s="1" t="str">
        <f t="array" ref="I309">IF(H309="Warsaw","Toronto",IF(H309="Lodz","Ottawa",IF(H309="Krakow","Vancouver",IF(H309="Wroclaw","Montreal",H309))))</f>
        <v>Vancouver</v>
      </c>
      <c r="J309" s="3" t="s">
        <v>60</v>
      </c>
      <c r="K309" s="3">
        <f t="array" ref="K309">VLOOKUP(J309,$U$2:$V$8,2,false)</f>
        <v>5</v>
      </c>
      <c r="L309" s="1">
        <v>-12.1555</v>
      </c>
      <c r="M309" s="1">
        <v>1.0</v>
      </c>
      <c r="N309" s="1">
        <v>5.84</v>
      </c>
      <c r="O309" s="1">
        <v>86555.0</v>
      </c>
      <c r="P309" s="6">
        <v>42076.0</v>
      </c>
      <c r="Q309" s="7">
        <v>37250.0</v>
      </c>
      <c r="R309" s="5" t="s">
        <v>27</v>
      </c>
      <c r="S309" s="1" t="b">
        <f t="array" ref="S309">ISNUMBER(MATCH(Q309,$O$2:$O$1953,0))</f>
        <v>0</v>
      </c>
    </row>
    <row r="310">
      <c r="A310" s="1">
        <v>415.88</v>
      </c>
      <c r="B310" s="1">
        <v>573.0</v>
      </c>
      <c r="C310" s="1" t="s">
        <v>459</v>
      </c>
      <c r="D310" s="1" t="s">
        <v>21</v>
      </c>
      <c r="E310" s="1" t="s">
        <v>22</v>
      </c>
      <c r="F310" s="1" t="s">
        <v>100</v>
      </c>
      <c r="G310" s="1" t="s">
        <v>330</v>
      </c>
      <c r="H310" s="1" t="s">
        <v>42</v>
      </c>
      <c r="I310" s="1" t="str">
        <f t="array" ref="I310">IF(H310="Warsaw","Toronto",IF(H310="Lodz","Ottawa",IF(H310="Krakow","Vancouver",IF(H310="Wroclaw","Montreal",H310))))</f>
        <v>Vancouver</v>
      </c>
      <c r="J310" s="3" t="s">
        <v>52</v>
      </c>
      <c r="K310" s="3">
        <f t="array" ref="K310">VLOOKUP(J310,$U$2:$V$8,2,false)</f>
        <v>4</v>
      </c>
      <c r="L310" s="1">
        <v>-269.0844</v>
      </c>
      <c r="M310" s="1">
        <v>1.0</v>
      </c>
      <c r="N310" s="1">
        <v>405.57</v>
      </c>
      <c r="O310" s="1">
        <v>86556.0</v>
      </c>
      <c r="P310" s="6">
        <v>42061.0</v>
      </c>
      <c r="Q310" s="7">
        <v>37380.0</v>
      </c>
      <c r="R310" s="5" t="s">
        <v>27</v>
      </c>
      <c r="S310" s="1" t="b">
        <f t="array" ref="S310">ISNUMBER(MATCH(Q310,$O$2:$O$1953,0))</f>
        <v>0</v>
      </c>
    </row>
    <row r="311">
      <c r="A311" s="1">
        <v>4.48</v>
      </c>
      <c r="B311" s="1">
        <v>576.0</v>
      </c>
      <c r="C311" s="1" t="s">
        <v>461</v>
      </c>
      <c r="D311" s="1" t="s">
        <v>21</v>
      </c>
      <c r="E311" s="1" t="s">
        <v>22</v>
      </c>
      <c r="F311" s="1" t="s">
        <v>172</v>
      </c>
      <c r="G311" s="1" t="s">
        <v>462</v>
      </c>
      <c r="H311" s="1" t="s">
        <v>25</v>
      </c>
      <c r="I311" s="1" t="str">
        <f t="array" ref="I311">IF(H311="Warsaw","Toronto",IF(H311="Lodz","Ottawa",IF(H311="Krakow","Vancouver",IF(H311="Wroclaw","Montreal",H311))))</f>
        <v>Toronto</v>
      </c>
      <c r="J311" s="3" t="s">
        <v>43</v>
      </c>
      <c r="K311" s="3">
        <f t="array" ref="K311">VLOOKUP(J311,$U$2:$V$8,2,false)</f>
        <v>2</v>
      </c>
      <c r="L311" s="1">
        <v>-566.0</v>
      </c>
      <c r="M311" s="1">
        <v>4.0</v>
      </c>
      <c r="N311" s="1">
        <v>32.6</v>
      </c>
      <c r="O311" s="1">
        <v>88645.0</v>
      </c>
      <c r="P311" s="6">
        <v>42017.0</v>
      </c>
      <c r="Q311" s="7">
        <v>37414.0</v>
      </c>
      <c r="R311" s="5" t="s">
        <v>27</v>
      </c>
      <c r="S311" s="1" t="b">
        <f t="array" ref="S311">ISNUMBER(MATCH(Q311,$O$2:$O$1953,0))</f>
        <v>0</v>
      </c>
    </row>
    <row r="312">
      <c r="A312" s="1">
        <v>162.93</v>
      </c>
      <c r="B312" s="1">
        <v>578.0</v>
      </c>
      <c r="C312" s="1" t="s">
        <v>463</v>
      </c>
      <c r="D312" s="1" t="s">
        <v>21</v>
      </c>
      <c r="E312" s="1" t="s">
        <v>22</v>
      </c>
      <c r="F312" s="1" t="s">
        <v>49</v>
      </c>
      <c r="G312" s="1" t="s">
        <v>464</v>
      </c>
      <c r="H312" s="1" t="s">
        <v>37</v>
      </c>
      <c r="I312" s="1" t="str">
        <f t="array" ref="I312">IF(H312="Warsaw","Toronto",IF(H312="Lodz","Ottawa",IF(H312="Krakow","Vancouver",IF(H312="Wroclaw","Montreal",H312))))</f>
        <v>Ottawa</v>
      </c>
      <c r="J312" s="3" t="s">
        <v>26</v>
      </c>
      <c r="K312" s="3">
        <f t="array" ref="K312">VLOOKUP(J312,$U$2:$V$8,2,false)</f>
        <v>3</v>
      </c>
      <c r="L312" s="1">
        <v>293.14</v>
      </c>
      <c r="M312" s="1">
        <v>3.0</v>
      </c>
      <c r="N312" s="1">
        <v>515.88</v>
      </c>
      <c r="O312" s="1">
        <v>88644.0</v>
      </c>
      <c r="P312" s="6">
        <v>42137.0</v>
      </c>
      <c r="Q312" s="7">
        <v>37572.0</v>
      </c>
      <c r="R312" s="5" t="s">
        <v>27</v>
      </c>
      <c r="S312" s="1" t="b">
        <f t="array" ref="S312">ISNUMBER(MATCH(Q312,$O$2:$O$1953,0))</f>
        <v>0</v>
      </c>
    </row>
    <row r="313">
      <c r="A313" s="1">
        <v>11.58</v>
      </c>
      <c r="B313" s="1">
        <v>579.0</v>
      </c>
      <c r="C313" s="1" t="s">
        <v>465</v>
      </c>
      <c r="D313" s="1" t="s">
        <v>21</v>
      </c>
      <c r="E313" s="1" t="s">
        <v>22</v>
      </c>
      <c r="F313" s="1" t="s">
        <v>49</v>
      </c>
      <c r="G313" s="1" t="s">
        <v>466</v>
      </c>
      <c r="H313" s="1" t="s">
        <v>37</v>
      </c>
      <c r="I313" s="1" t="str">
        <f t="array" ref="I313">IF(H313="Warsaw","Toronto",IF(H313="Lodz","Ottawa",IF(H313="Krakow","Vancouver",IF(H313="Wroclaw","Montreal",H313))))</f>
        <v>Ottawa</v>
      </c>
      <c r="J313" s="3" t="s">
        <v>26</v>
      </c>
      <c r="K313" s="3">
        <f t="array" ref="K313">VLOOKUP(J313,$U$2:$V$8,2,false)</f>
        <v>3</v>
      </c>
      <c r="L313" s="1">
        <v>-6.61</v>
      </c>
      <c r="M313" s="1">
        <v>2.0</v>
      </c>
      <c r="N313" s="1">
        <v>25.06</v>
      </c>
      <c r="O313" s="1">
        <v>88644.0</v>
      </c>
      <c r="P313" s="6">
        <v>42137.0</v>
      </c>
      <c r="Q313" s="7">
        <v>37760.0</v>
      </c>
      <c r="R313" s="5" t="s">
        <v>27</v>
      </c>
      <c r="S313" s="1" t="b">
        <f t="array" ref="S313">ISNUMBER(MATCH(Q313,$O$2:$O$1953,0))</f>
        <v>1</v>
      </c>
    </row>
    <row r="314">
      <c r="A314" s="1">
        <v>55.99</v>
      </c>
      <c r="B314" s="1">
        <v>580.0</v>
      </c>
      <c r="C314" s="1" t="s">
        <v>467</v>
      </c>
      <c r="D314" s="1" t="s">
        <v>21</v>
      </c>
      <c r="E314" s="1" t="s">
        <v>55</v>
      </c>
      <c r="F314" s="1" t="s">
        <v>56</v>
      </c>
      <c r="G314" s="1" t="s">
        <v>468</v>
      </c>
      <c r="H314" s="1" t="s">
        <v>37</v>
      </c>
      <c r="I314" s="1" t="str">
        <f t="array" ref="I314">IF(H314="Warsaw","Toronto",IF(H314="Lodz","Ottawa",IF(H314="Krakow","Vancouver",IF(H314="Wroclaw","Montreal",H314))))</f>
        <v>Ottawa</v>
      </c>
      <c r="J314" s="3" t="s">
        <v>26</v>
      </c>
      <c r="K314" s="3">
        <f t="array" ref="K314">VLOOKUP(J314,$U$2:$V$8,2,false)</f>
        <v>3</v>
      </c>
      <c r="L314" s="1">
        <v>-57.541</v>
      </c>
      <c r="M314" s="1">
        <v>12.0</v>
      </c>
      <c r="N314" s="1">
        <v>578.24</v>
      </c>
      <c r="O314" s="1">
        <v>88644.0</v>
      </c>
      <c r="P314" s="6">
        <v>42137.0</v>
      </c>
      <c r="Q314" s="7">
        <v>37860.0</v>
      </c>
      <c r="R314" s="5" t="s">
        <v>27</v>
      </c>
      <c r="S314" s="1" t="b">
        <f t="array" ref="S314">ISNUMBER(MATCH(Q314,$O$2:$O$1953,0))</f>
        <v>0</v>
      </c>
    </row>
    <row r="315">
      <c r="A315" s="1">
        <v>15.51</v>
      </c>
      <c r="B315" s="1">
        <v>584.0</v>
      </c>
      <c r="C315" s="1" t="s">
        <v>469</v>
      </c>
      <c r="D315" s="1" t="s">
        <v>21</v>
      </c>
      <c r="E315" s="1" t="s">
        <v>22</v>
      </c>
      <c r="F315" s="1" t="s">
        <v>100</v>
      </c>
      <c r="G315" s="1" t="s">
        <v>470</v>
      </c>
      <c r="H315" s="1" t="s">
        <v>37</v>
      </c>
      <c r="I315" s="1" t="str">
        <f t="array" ref="I315">IF(H315="Warsaw","Toronto",IF(H315="Lodz","Ottawa",IF(H315="Krakow","Vancouver",IF(H315="Wroclaw","Montreal",H315))))</f>
        <v>Ottawa</v>
      </c>
      <c r="J315" s="3" t="s">
        <v>26</v>
      </c>
      <c r="K315" s="3">
        <f t="array" ref="K315">VLOOKUP(J315,$U$2:$V$8,2,false)</f>
        <v>3</v>
      </c>
      <c r="L315" s="1">
        <v>-266.22</v>
      </c>
      <c r="M315" s="1">
        <v>7.0</v>
      </c>
      <c r="N315" s="1">
        <v>116.93</v>
      </c>
      <c r="O315" s="1">
        <v>88646.0</v>
      </c>
      <c r="P315" s="6">
        <v>42025.0</v>
      </c>
      <c r="Q315" s="7">
        <v>37862.0</v>
      </c>
      <c r="R315" s="5" t="s">
        <v>27</v>
      </c>
      <c r="S315" s="1" t="b">
        <f t="array" ref="S315">ISNUMBER(MATCH(Q315,$O$2:$O$1953,0))</f>
        <v>0</v>
      </c>
    </row>
    <row r="316">
      <c r="A316" s="1">
        <v>13.9</v>
      </c>
      <c r="B316" s="1">
        <v>585.0</v>
      </c>
      <c r="C316" s="1" t="s">
        <v>471</v>
      </c>
      <c r="D316" s="1" t="s">
        <v>21</v>
      </c>
      <c r="E316" s="1" t="s">
        <v>22</v>
      </c>
      <c r="F316" s="1" t="s">
        <v>122</v>
      </c>
      <c r="G316" s="1" t="s">
        <v>472</v>
      </c>
      <c r="H316" s="1" t="s">
        <v>37</v>
      </c>
      <c r="I316" s="1" t="str">
        <f t="array" ref="I316">IF(H316="Warsaw","Toronto",IF(H316="Lodz","Ottawa",IF(H316="Krakow","Vancouver",IF(H316="Wroclaw","Montreal",H316))))</f>
        <v>Ottawa</v>
      </c>
      <c r="J316" s="3" t="s">
        <v>26</v>
      </c>
      <c r="K316" s="3">
        <f t="array" ref="K316">VLOOKUP(J316,$U$2:$V$8,2,false)</f>
        <v>3</v>
      </c>
      <c r="L316" s="1">
        <v>-67.59</v>
      </c>
      <c r="M316" s="1">
        <v>12.0</v>
      </c>
      <c r="N316" s="1">
        <v>170.45</v>
      </c>
      <c r="O316" s="1">
        <v>88644.0</v>
      </c>
      <c r="P316" s="6">
        <v>42137.0</v>
      </c>
      <c r="Q316" s="7">
        <v>37924.0</v>
      </c>
      <c r="R316" s="5" t="s">
        <v>27</v>
      </c>
      <c r="S316" s="1" t="b">
        <f t="array" ref="S316">ISNUMBER(MATCH(Q316,$O$2:$O$1953,0))</f>
        <v>1</v>
      </c>
    </row>
    <row r="317">
      <c r="A317" s="1">
        <v>30.53</v>
      </c>
      <c r="B317" s="1">
        <v>592.0</v>
      </c>
      <c r="C317" s="1" t="s">
        <v>473</v>
      </c>
      <c r="D317" s="1" t="s">
        <v>40</v>
      </c>
      <c r="E317" s="1" t="s">
        <v>22</v>
      </c>
      <c r="F317" s="1" t="s">
        <v>96</v>
      </c>
      <c r="G317" s="1" t="s">
        <v>474</v>
      </c>
      <c r="H317" s="1" t="s">
        <v>42</v>
      </c>
      <c r="I317" s="1" t="str">
        <f t="array" ref="I317">IF(H317="Warsaw","Toronto",IF(H317="Lodz","Ottawa",IF(H317="Krakow","Vancouver",IF(H317="Wroclaw","Montreal",H317))))</f>
        <v>Vancouver</v>
      </c>
      <c r="J317" s="3" t="s">
        <v>33</v>
      </c>
      <c r="K317" s="3">
        <f t="array" ref="K317">VLOOKUP(J317,$U$2:$V$8,2,false)</f>
        <v>6</v>
      </c>
      <c r="L317" s="1">
        <v>-239.8656</v>
      </c>
      <c r="M317" s="1">
        <v>10.0</v>
      </c>
      <c r="N317" s="1">
        <v>285.87</v>
      </c>
      <c r="O317" s="1">
        <v>86307.0</v>
      </c>
      <c r="P317" s="6">
        <v>42021.0</v>
      </c>
      <c r="Q317" s="7">
        <v>38050.0</v>
      </c>
      <c r="R317" s="5" t="s">
        <v>27</v>
      </c>
      <c r="S317" s="1" t="b">
        <f t="array" ref="S317">ISNUMBER(MATCH(Q317,$O$2:$O$1953,0))</f>
        <v>0</v>
      </c>
    </row>
    <row r="318">
      <c r="A318" s="1">
        <v>1.68</v>
      </c>
      <c r="B318" s="1">
        <v>593.0</v>
      </c>
      <c r="C318" s="1" t="s">
        <v>475</v>
      </c>
      <c r="D318" s="1" t="s">
        <v>40</v>
      </c>
      <c r="E318" s="1" t="s">
        <v>22</v>
      </c>
      <c r="F318" s="1" t="s">
        <v>23</v>
      </c>
      <c r="G318" s="1" t="s">
        <v>69</v>
      </c>
      <c r="H318" s="1" t="s">
        <v>42</v>
      </c>
      <c r="I318" s="1" t="str">
        <f t="array" ref="I318">IF(H318="Warsaw","Toronto",IF(H318="Lodz","Ottawa",IF(H318="Krakow","Vancouver",IF(H318="Wroclaw","Montreal",H318))))</f>
        <v>Vancouver</v>
      </c>
      <c r="J318" s="3" t="s">
        <v>33</v>
      </c>
      <c r="K318" s="3">
        <f t="array" ref="K318">VLOOKUP(J318,$U$2:$V$8,2,false)</f>
        <v>6</v>
      </c>
      <c r="L318" s="1">
        <v>-53.444</v>
      </c>
      <c r="M318" s="1">
        <v>12.0</v>
      </c>
      <c r="N318" s="1">
        <v>20.37</v>
      </c>
      <c r="O318" s="1">
        <v>86307.0</v>
      </c>
      <c r="P318" s="6">
        <v>42021.0</v>
      </c>
      <c r="Q318" s="7">
        <v>38210.0</v>
      </c>
      <c r="R318" s="5" t="s">
        <v>27</v>
      </c>
      <c r="S318" s="1" t="b">
        <f t="array" ref="S318">ISNUMBER(MATCH(Q318,$O$2:$O$1953,0))</f>
        <v>0</v>
      </c>
    </row>
    <row r="319">
      <c r="A319" s="1">
        <v>13.79</v>
      </c>
      <c r="B319" s="1">
        <v>594.0</v>
      </c>
      <c r="C319" s="1" t="s">
        <v>476</v>
      </c>
      <c r="D319" s="1" t="s">
        <v>83</v>
      </c>
      <c r="E319" s="1" t="s">
        <v>30</v>
      </c>
      <c r="F319" s="1" t="s">
        <v>35</v>
      </c>
      <c r="G319" s="1" t="s">
        <v>477</v>
      </c>
      <c r="H319" s="1" t="s">
        <v>42</v>
      </c>
      <c r="I319" s="1" t="str">
        <f t="array" ref="I319">IF(H319="Warsaw","Toronto",IF(H319="Lodz","Ottawa",IF(H319="Krakow","Vancouver",IF(H319="Wroclaw","Montreal",H319))))</f>
        <v>Vancouver</v>
      </c>
      <c r="J319" s="3" t="s">
        <v>38</v>
      </c>
      <c r="K319" s="3">
        <f t="array" ref="K319">VLOOKUP(J319,$U$2:$V$8,2,false)</f>
        <v>7</v>
      </c>
      <c r="L319" s="1">
        <v>-22.12</v>
      </c>
      <c r="M319" s="1">
        <v>1.0</v>
      </c>
      <c r="N319" s="1">
        <v>17.44</v>
      </c>
      <c r="O319" s="1">
        <v>86309.0</v>
      </c>
      <c r="P319" s="6">
        <v>42078.0</v>
      </c>
      <c r="Q319" s="7">
        <v>38240.0</v>
      </c>
      <c r="R319" s="5" t="s">
        <v>27</v>
      </c>
      <c r="S319" s="1" t="b">
        <f t="array" ref="S319">ISNUMBER(MATCH(Q319,$O$2:$O$1953,0))</f>
        <v>0</v>
      </c>
    </row>
    <row r="320">
      <c r="A320" s="1">
        <v>39.48</v>
      </c>
      <c r="B320" s="1">
        <v>594.0</v>
      </c>
      <c r="C320" s="1" t="s">
        <v>476</v>
      </c>
      <c r="D320" s="1" t="s">
        <v>83</v>
      </c>
      <c r="E320" s="1" t="s">
        <v>55</v>
      </c>
      <c r="F320" s="1" t="s">
        <v>126</v>
      </c>
      <c r="G320" s="1" t="s">
        <v>478</v>
      </c>
      <c r="H320" s="1" t="s">
        <v>42</v>
      </c>
      <c r="I320" s="1" t="str">
        <f t="array" ref="I320">IF(H320="Warsaw","Toronto",IF(H320="Lodz","Ottawa",IF(H320="Krakow","Vancouver",IF(H320="Wroclaw","Montreal",H320))))</f>
        <v>Vancouver</v>
      </c>
      <c r="J320" s="3" t="s">
        <v>60</v>
      </c>
      <c r="K320" s="3">
        <f t="array" ref="K320">VLOOKUP(J320,$U$2:$V$8,2,false)</f>
        <v>5</v>
      </c>
      <c r="L320" s="1">
        <v>484.8492</v>
      </c>
      <c r="M320" s="1">
        <v>18.0</v>
      </c>
      <c r="N320" s="1">
        <v>702.68</v>
      </c>
      <c r="O320" s="1">
        <v>86311.0</v>
      </c>
      <c r="P320" s="6">
        <v>42174.0</v>
      </c>
      <c r="Q320" s="7">
        <v>38272.0</v>
      </c>
      <c r="R320" s="5" t="s">
        <v>27</v>
      </c>
      <c r="S320" s="1" t="b">
        <f t="array" ref="S320">ISNUMBER(MATCH(Q320,$O$2:$O$1953,0))</f>
        <v>0</v>
      </c>
    </row>
    <row r="321">
      <c r="A321" s="1">
        <v>3.7</v>
      </c>
      <c r="B321" s="1">
        <v>594.0</v>
      </c>
      <c r="C321" s="1" t="s">
        <v>476</v>
      </c>
      <c r="D321" s="1" t="s">
        <v>83</v>
      </c>
      <c r="E321" s="1" t="s">
        <v>30</v>
      </c>
      <c r="F321" s="1" t="s">
        <v>35</v>
      </c>
      <c r="G321" s="1" t="s">
        <v>479</v>
      </c>
      <c r="H321" s="1" t="s">
        <v>42</v>
      </c>
      <c r="I321" s="1" t="str">
        <f t="array" ref="I321">IF(H321="Warsaw","Toronto",IF(H321="Lodz","Ottawa",IF(H321="Krakow","Vancouver",IF(H321="Wroclaw","Montreal",H321))))</f>
        <v>Vancouver</v>
      </c>
      <c r="J321" s="3" t="s">
        <v>60</v>
      </c>
      <c r="K321" s="3">
        <f t="array" ref="K321">VLOOKUP(J321,$U$2:$V$8,2,false)</f>
        <v>5</v>
      </c>
      <c r="L321" s="1">
        <v>18.0</v>
      </c>
      <c r="M321" s="1">
        <v>18.0</v>
      </c>
      <c r="N321" s="1">
        <v>67.24</v>
      </c>
      <c r="O321" s="1">
        <v>86311.0</v>
      </c>
      <c r="P321" s="6">
        <v>42174.0</v>
      </c>
      <c r="Q321" s="7">
        <v>38400.0</v>
      </c>
      <c r="R321" s="5" t="s">
        <v>27</v>
      </c>
      <c r="S321" s="1" t="b">
        <f t="array" ref="S321">ISNUMBER(MATCH(Q321,$O$2:$O$1953,0))</f>
        <v>0</v>
      </c>
    </row>
    <row r="322">
      <c r="A322" s="1">
        <v>3.8</v>
      </c>
      <c r="B322" s="1">
        <v>596.0</v>
      </c>
      <c r="C322" s="1" t="s">
        <v>480</v>
      </c>
      <c r="D322" s="1" t="s">
        <v>83</v>
      </c>
      <c r="E322" s="1" t="s">
        <v>22</v>
      </c>
      <c r="F322" s="1" t="s">
        <v>78</v>
      </c>
      <c r="G322" s="1" t="s">
        <v>90</v>
      </c>
      <c r="H322" s="1" t="s">
        <v>42</v>
      </c>
      <c r="I322" s="1" t="str">
        <f t="array" ref="I322">IF(H322="Warsaw","Toronto",IF(H322="Lodz","Ottawa",IF(H322="Krakow","Vancouver",IF(H322="Wroclaw","Montreal",H322))))</f>
        <v>Vancouver</v>
      </c>
      <c r="J322" s="3" t="s">
        <v>38</v>
      </c>
      <c r="K322" s="3">
        <f t="array" ref="K322">VLOOKUP(J322,$U$2:$V$8,2,false)</f>
        <v>7</v>
      </c>
      <c r="L322" s="1">
        <v>15.2745</v>
      </c>
      <c r="M322" s="1">
        <v>6.0</v>
      </c>
      <c r="N322" s="1">
        <v>24.27</v>
      </c>
      <c r="O322" s="1">
        <v>86308.0</v>
      </c>
      <c r="P322" s="6">
        <v>42050.0</v>
      </c>
      <c r="Q322" s="7">
        <v>38530.0</v>
      </c>
      <c r="R322" s="5" t="s">
        <v>27</v>
      </c>
      <c r="S322" s="1" t="b">
        <f t="array" ref="S322">ISNUMBER(MATCH(Q322,$O$2:$O$1953,0))</f>
        <v>0</v>
      </c>
    </row>
    <row r="323">
      <c r="A323" s="1">
        <v>7.98</v>
      </c>
      <c r="B323" s="1">
        <v>596.0</v>
      </c>
      <c r="C323" s="1" t="s">
        <v>480</v>
      </c>
      <c r="D323" s="1" t="s">
        <v>83</v>
      </c>
      <c r="E323" s="1" t="s">
        <v>22</v>
      </c>
      <c r="F323" s="1" t="s">
        <v>67</v>
      </c>
      <c r="G323" s="1" t="s">
        <v>481</v>
      </c>
      <c r="H323" s="1" t="s">
        <v>42</v>
      </c>
      <c r="I323" s="1" t="str">
        <f t="array" ref="I323">IF(H323="Warsaw","Toronto",IF(H323="Lodz","Ottawa",IF(H323="Krakow","Vancouver",IF(H323="Wroclaw","Montreal",H323))))</f>
        <v>Vancouver</v>
      </c>
      <c r="J323" s="3" t="s">
        <v>38</v>
      </c>
      <c r="K323" s="3">
        <f t="array" ref="K323">VLOOKUP(J323,$U$2:$V$8,2,false)</f>
        <v>7</v>
      </c>
      <c r="L323" s="1">
        <v>26.5857</v>
      </c>
      <c r="M323" s="1">
        <v>5.0</v>
      </c>
      <c r="N323" s="1">
        <v>38.53</v>
      </c>
      <c r="O323" s="1">
        <v>86308.0</v>
      </c>
      <c r="P323" s="6">
        <v>42050.0</v>
      </c>
      <c r="Q323" s="7">
        <v>38596.0</v>
      </c>
      <c r="R323" s="5" t="s">
        <v>27</v>
      </c>
      <c r="S323" s="1" t="b">
        <f t="array" ref="S323">ISNUMBER(MATCH(Q323,$O$2:$O$1953,0))</f>
        <v>0</v>
      </c>
    </row>
    <row r="324">
      <c r="A324" s="1">
        <v>417.4</v>
      </c>
      <c r="B324" s="1">
        <v>596.0</v>
      </c>
      <c r="C324" s="1" t="s">
        <v>480</v>
      </c>
      <c r="D324" s="1" t="s">
        <v>83</v>
      </c>
      <c r="E324" s="1" t="s">
        <v>30</v>
      </c>
      <c r="F324" s="1" t="s">
        <v>108</v>
      </c>
      <c r="G324" s="1" t="s">
        <v>482</v>
      </c>
      <c r="H324" s="1" t="s">
        <v>42</v>
      </c>
      <c r="I324" s="1" t="str">
        <f t="array" ref="I324">IF(H324="Warsaw","Toronto",IF(H324="Lodz","Ottawa",IF(H324="Krakow","Vancouver",IF(H324="Wroclaw","Montreal",H324))))</f>
        <v>Vancouver</v>
      </c>
      <c r="J324" s="3" t="s">
        <v>38</v>
      </c>
      <c r="K324" s="3">
        <f t="array" ref="K324">VLOOKUP(J324,$U$2:$V$8,2,false)</f>
        <v>7</v>
      </c>
      <c r="L324" s="1">
        <v>-575.352</v>
      </c>
      <c r="M324" s="1">
        <v>12.0</v>
      </c>
      <c r="N324" s="1">
        <v>4910.72</v>
      </c>
      <c r="O324" s="1">
        <v>86308.0</v>
      </c>
      <c r="P324" s="6">
        <v>42050.0</v>
      </c>
      <c r="Q324" s="7">
        <v>38661.0</v>
      </c>
      <c r="R324" s="5" t="s">
        <v>27</v>
      </c>
      <c r="S324" s="1" t="b">
        <f t="array" ref="S324">ISNUMBER(MATCH(Q324,$O$2:$O$1953,0))</f>
        <v>0</v>
      </c>
    </row>
    <row r="325">
      <c r="A325" s="1">
        <v>6.48</v>
      </c>
      <c r="B325" s="1">
        <v>597.0</v>
      </c>
      <c r="C325" s="1" t="s">
        <v>483</v>
      </c>
      <c r="D325" s="1" t="s">
        <v>40</v>
      </c>
      <c r="E325" s="1" t="s">
        <v>22</v>
      </c>
      <c r="F325" s="1" t="s">
        <v>67</v>
      </c>
      <c r="G325" s="1" t="s">
        <v>484</v>
      </c>
      <c r="H325" s="1" t="s">
        <v>42</v>
      </c>
      <c r="I325" s="1" t="str">
        <f t="array" ref="I325">IF(H325="Warsaw","Toronto",IF(H325="Lodz","Ottawa",IF(H325="Krakow","Vancouver",IF(H325="Wroclaw","Montreal",H325))))</f>
        <v>Vancouver</v>
      </c>
      <c r="J325" s="3" t="s">
        <v>26</v>
      </c>
      <c r="K325" s="3">
        <f t="array" ref="K325">VLOOKUP(J325,$U$2:$V$8,2,false)</f>
        <v>3</v>
      </c>
      <c r="L325" s="1">
        <v>-51.635</v>
      </c>
      <c r="M325" s="1">
        <v>19.0</v>
      </c>
      <c r="N325" s="1">
        <v>116.8</v>
      </c>
      <c r="O325" s="1">
        <v>86310.0</v>
      </c>
      <c r="P325" s="6">
        <v>42165.0</v>
      </c>
      <c r="Q325" s="7">
        <v>38787.0</v>
      </c>
      <c r="R325" s="5" t="s">
        <v>27</v>
      </c>
      <c r="S325" s="1" t="b">
        <f t="array" ref="S325">ISNUMBER(MATCH(Q325,$O$2:$O$1953,0))</f>
        <v>0</v>
      </c>
    </row>
    <row r="326">
      <c r="A326" s="1">
        <v>6.48</v>
      </c>
      <c r="B326" s="1">
        <v>600.0</v>
      </c>
      <c r="C326" s="1" t="s">
        <v>485</v>
      </c>
      <c r="D326" s="1" t="s">
        <v>21</v>
      </c>
      <c r="E326" s="1" t="s">
        <v>22</v>
      </c>
      <c r="F326" s="1" t="s">
        <v>67</v>
      </c>
      <c r="G326" s="1" t="s">
        <v>486</v>
      </c>
      <c r="H326" s="1" t="s">
        <v>37</v>
      </c>
      <c r="I326" s="1" t="str">
        <f t="array" ref="I326">IF(H326="Warsaw","Toronto",IF(H326="Lodz","Ottawa",IF(H326="Krakow","Vancouver",IF(H326="Wroclaw","Montreal",H326))))</f>
        <v>Ottawa</v>
      </c>
      <c r="J326" s="3" t="s">
        <v>60</v>
      </c>
      <c r="K326" s="3">
        <f t="array" ref="K326">VLOOKUP(J326,$U$2:$V$8,2,false)</f>
        <v>5</v>
      </c>
      <c r="L326" s="1">
        <v>-75.44</v>
      </c>
      <c r="M326" s="1">
        <v>5.0</v>
      </c>
      <c r="N326" s="1">
        <v>32.39</v>
      </c>
      <c r="O326" s="1">
        <v>87579.0</v>
      </c>
      <c r="P326" s="6">
        <v>42076.0</v>
      </c>
      <c r="Q326" s="7">
        <v>39043.0</v>
      </c>
      <c r="R326" s="5" t="s">
        <v>27</v>
      </c>
      <c r="S326" s="1" t="b">
        <f t="array" ref="S326">ISNUMBER(MATCH(Q326,$O$2:$O$1953,0))</f>
        <v>0</v>
      </c>
    </row>
    <row r="327">
      <c r="A327" s="1">
        <v>35.99</v>
      </c>
      <c r="B327" s="1">
        <v>603.0</v>
      </c>
      <c r="C327" s="1" t="s">
        <v>487</v>
      </c>
      <c r="D327" s="1" t="s">
        <v>29</v>
      </c>
      <c r="E327" s="1" t="s">
        <v>55</v>
      </c>
      <c r="F327" s="1" t="s">
        <v>56</v>
      </c>
      <c r="G327" s="1" t="s">
        <v>488</v>
      </c>
      <c r="H327" s="1" t="s">
        <v>25</v>
      </c>
      <c r="I327" s="1" t="str">
        <f t="array" ref="I327">IF(H327="Warsaw","Toronto",IF(H327="Lodz","Ottawa",IF(H327="Krakow","Vancouver",IF(H327="Wroclaw","Montreal",H327))))</f>
        <v>Toronto</v>
      </c>
      <c r="J327" s="3" t="s">
        <v>43</v>
      </c>
      <c r="K327" s="3">
        <f t="array" ref="K327">VLOOKUP(J327,$U$2:$V$8,2,false)</f>
        <v>2</v>
      </c>
      <c r="L327" s="1">
        <v>-120.934</v>
      </c>
      <c r="M327" s="1">
        <v>7.0</v>
      </c>
      <c r="N327" s="1">
        <v>227.79</v>
      </c>
      <c r="O327" s="1">
        <v>87020.0</v>
      </c>
      <c r="P327" s="6">
        <v>42038.0</v>
      </c>
      <c r="Q327" s="7">
        <v>39075.0</v>
      </c>
      <c r="R327" s="5" t="s">
        <v>27</v>
      </c>
      <c r="S327" s="1" t="b">
        <f t="array" ref="S327">ISNUMBER(MATCH(Q327,$O$2:$O$1953,0))</f>
        <v>0</v>
      </c>
    </row>
    <row r="328">
      <c r="A328" s="1">
        <v>154.13</v>
      </c>
      <c r="B328" s="1">
        <v>604.0</v>
      </c>
      <c r="C328" s="1" t="s">
        <v>489</v>
      </c>
      <c r="D328" s="1" t="s">
        <v>21</v>
      </c>
      <c r="E328" s="1" t="s">
        <v>30</v>
      </c>
      <c r="F328" s="1" t="s">
        <v>108</v>
      </c>
      <c r="G328" s="1" t="s">
        <v>158</v>
      </c>
      <c r="H328" s="1" t="s">
        <v>25</v>
      </c>
      <c r="I328" s="1" t="str">
        <f t="array" ref="I328">IF(H328="Warsaw","Toronto",IF(H328="Lodz","Ottawa",IF(H328="Krakow","Vancouver",IF(H328="Wroclaw","Montreal",H328))))</f>
        <v>Toronto</v>
      </c>
      <c r="J328" s="3" t="s">
        <v>33</v>
      </c>
      <c r="K328" s="3">
        <f t="array" ref="K328">VLOOKUP(J328,$U$2:$V$8,2,false)</f>
        <v>6</v>
      </c>
      <c r="L328" s="1">
        <v>-1763.7477</v>
      </c>
      <c r="M328" s="1">
        <v>38.0</v>
      </c>
      <c r="N328" s="1">
        <v>5679.59</v>
      </c>
      <c r="O328" s="1">
        <v>28647.0</v>
      </c>
      <c r="P328" s="6">
        <v>42077.0</v>
      </c>
      <c r="Q328" s="7">
        <v>39169.0</v>
      </c>
      <c r="R328" s="5" t="s">
        <v>27</v>
      </c>
      <c r="S328" s="1" t="b">
        <f t="array" ref="S328">ISNUMBER(MATCH(Q328,$O$2:$O$1953,0))</f>
        <v>0</v>
      </c>
    </row>
    <row r="329">
      <c r="A329" s="1">
        <v>1.88</v>
      </c>
      <c r="B329" s="1">
        <v>604.0</v>
      </c>
      <c r="C329" s="1" t="s">
        <v>489</v>
      </c>
      <c r="D329" s="1" t="s">
        <v>29</v>
      </c>
      <c r="E329" s="1" t="s">
        <v>22</v>
      </c>
      <c r="F329" s="1" t="s">
        <v>78</v>
      </c>
      <c r="G329" s="1" t="s">
        <v>184</v>
      </c>
      <c r="H329" s="1" t="s">
        <v>25</v>
      </c>
      <c r="I329" s="1" t="str">
        <f t="array" ref="I329">IF(H329="Warsaw","Toronto",IF(H329="Lodz","Ottawa",IF(H329="Krakow","Vancouver",IF(H329="Wroclaw","Montreal",H329))))</f>
        <v>Toronto</v>
      </c>
      <c r="J329" s="3" t="s">
        <v>33</v>
      </c>
      <c r="K329" s="3">
        <f t="array" ref="K329">VLOOKUP(J329,$U$2:$V$8,2,false)</f>
        <v>6</v>
      </c>
      <c r="L329" s="1">
        <v>-15.0995</v>
      </c>
      <c r="M329" s="1">
        <v>52.0</v>
      </c>
      <c r="N329" s="1">
        <v>102.32</v>
      </c>
      <c r="O329" s="1">
        <v>34882.0</v>
      </c>
      <c r="P329" s="6">
        <v>42028.0</v>
      </c>
      <c r="Q329" s="7">
        <v>39333.0</v>
      </c>
      <c r="R329" s="5" t="s">
        <v>27</v>
      </c>
      <c r="S329" s="1" t="b">
        <f t="array" ref="S329">ISNUMBER(MATCH(Q329,$O$2:$O$1953,0))</f>
        <v>0</v>
      </c>
    </row>
    <row r="330">
      <c r="A330" s="1">
        <v>154.13</v>
      </c>
      <c r="B330" s="1">
        <v>605.0</v>
      </c>
      <c r="C330" s="1" t="s">
        <v>490</v>
      </c>
      <c r="D330" s="1" t="s">
        <v>21</v>
      </c>
      <c r="E330" s="1" t="s">
        <v>30</v>
      </c>
      <c r="F330" s="1" t="s">
        <v>108</v>
      </c>
      <c r="G330" s="1" t="s">
        <v>158</v>
      </c>
      <c r="H330" s="1" t="s">
        <v>37</v>
      </c>
      <c r="I330" s="1" t="str">
        <f t="array" ref="I330">IF(H330="Warsaw","Toronto",IF(H330="Lodz","Ottawa",IF(H330="Krakow","Vancouver",IF(H330="Wroclaw","Montreal",H330))))</f>
        <v>Ottawa</v>
      </c>
      <c r="J330" s="3" t="s">
        <v>33</v>
      </c>
      <c r="K330" s="3">
        <f t="array" ref="K330">VLOOKUP(J330,$U$2:$V$8,2,false)</f>
        <v>6</v>
      </c>
      <c r="L330" s="1">
        <v>-1763.7477</v>
      </c>
      <c r="M330" s="1">
        <v>10.0</v>
      </c>
      <c r="N330" s="1">
        <v>1494.63</v>
      </c>
      <c r="O330" s="1">
        <v>91144.0</v>
      </c>
      <c r="P330" s="6">
        <v>42077.0</v>
      </c>
      <c r="Q330" s="7">
        <v>39490.0</v>
      </c>
      <c r="R330" s="5" t="s">
        <v>27</v>
      </c>
      <c r="S330" s="1" t="b">
        <f t="array" ref="S330">ISNUMBER(MATCH(Q330,$O$2:$O$1953,0))</f>
        <v>0</v>
      </c>
    </row>
    <row r="331">
      <c r="A331" s="1">
        <v>15.57</v>
      </c>
      <c r="B331" s="1">
        <v>617.0</v>
      </c>
      <c r="C331" s="1" t="s">
        <v>491</v>
      </c>
      <c r="D331" s="1" t="s">
        <v>83</v>
      </c>
      <c r="E331" s="1" t="s">
        <v>22</v>
      </c>
      <c r="F331" s="1" t="s">
        <v>49</v>
      </c>
      <c r="G331" s="1" t="s">
        <v>492</v>
      </c>
      <c r="H331" s="1" t="s">
        <v>25</v>
      </c>
      <c r="I331" s="1" t="str">
        <f t="array" ref="I331">IF(H331="Warsaw","Toronto",IF(H331="Lodz","Ottawa",IF(H331="Krakow","Vancouver",IF(H331="Wroclaw","Montreal",H331))))</f>
        <v>Toronto</v>
      </c>
      <c r="J331" s="3" t="s">
        <v>26</v>
      </c>
      <c r="K331" s="3">
        <f t="array" ref="K331">VLOOKUP(J331,$U$2:$V$8,2,false)</f>
        <v>3</v>
      </c>
      <c r="L331" s="1">
        <v>23.5428</v>
      </c>
      <c r="M331" s="1">
        <v>3.0</v>
      </c>
      <c r="N331" s="1">
        <v>46.23</v>
      </c>
      <c r="O331" s="1">
        <v>88198.0</v>
      </c>
      <c r="P331" s="6">
        <v>42123.0</v>
      </c>
      <c r="Q331" s="7">
        <v>39555.0</v>
      </c>
      <c r="R331" s="5" t="s">
        <v>27</v>
      </c>
      <c r="S331" s="1" t="b">
        <f t="array" ref="S331">ISNUMBER(MATCH(Q331,$O$2:$O$1953,0))</f>
        <v>0</v>
      </c>
    </row>
    <row r="332">
      <c r="A332" s="1">
        <v>20.89</v>
      </c>
      <c r="B332" s="1">
        <v>617.0</v>
      </c>
      <c r="C332" s="1" t="s">
        <v>491</v>
      </c>
      <c r="D332" s="1" t="s">
        <v>83</v>
      </c>
      <c r="E332" s="1" t="s">
        <v>22</v>
      </c>
      <c r="F332" s="1" t="s">
        <v>100</v>
      </c>
      <c r="G332" s="1" t="s">
        <v>493</v>
      </c>
      <c r="H332" s="1" t="s">
        <v>25</v>
      </c>
      <c r="I332" s="1" t="str">
        <f t="array" ref="I332">IF(H332="Warsaw","Toronto",IF(H332="Lodz","Ottawa",IF(H332="Krakow","Vancouver",IF(H332="Wroclaw","Montreal",H332))))</f>
        <v>Toronto</v>
      </c>
      <c r="J332" s="3" t="s">
        <v>26</v>
      </c>
      <c r="K332" s="3">
        <f t="array" ref="K332">VLOOKUP(J332,$U$2:$V$8,2,false)</f>
        <v>3</v>
      </c>
      <c r="L332" s="1">
        <v>-276.1128</v>
      </c>
      <c r="M332" s="1">
        <v>13.0</v>
      </c>
      <c r="N332" s="1">
        <v>279.28</v>
      </c>
      <c r="O332" s="1">
        <v>88198.0</v>
      </c>
      <c r="P332" s="6">
        <v>42123.0</v>
      </c>
      <c r="Q332" s="7">
        <v>39619.0</v>
      </c>
      <c r="R332" s="5" t="s">
        <v>27</v>
      </c>
      <c r="S332" s="1" t="b">
        <f t="array" ref="S332">ISNUMBER(MATCH(Q332,$O$2:$O$1953,0))</f>
        <v>0</v>
      </c>
    </row>
    <row r="333">
      <c r="A333" s="1">
        <v>17.98</v>
      </c>
      <c r="B333" s="1">
        <v>618.0</v>
      </c>
      <c r="C333" s="1" t="s">
        <v>494</v>
      </c>
      <c r="D333" s="1" t="s">
        <v>83</v>
      </c>
      <c r="E333" s="1" t="s">
        <v>55</v>
      </c>
      <c r="F333" s="1" t="s">
        <v>126</v>
      </c>
      <c r="G333" s="1" t="s">
        <v>127</v>
      </c>
      <c r="H333" s="1" t="s">
        <v>25</v>
      </c>
      <c r="I333" s="1" t="str">
        <f t="array" ref="I333">IF(H333="Warsaw","Toronto",IF(H333="Lodz","Ottawa",IF(H333="Krakow","Vancouver",IF(H333="Wroclaw","Montreal",H333))))</f>
        <v>Toronto</v>
      </c>
      <c r="J333" s="3" t="s">
        <v>43</v>
      </c>
      <c r="K333" s="3">
        <f t="array" ref="K333">VLOOKUP(J333,$U$2:$V$8,2,false)</f>
        <v>2</v>
      </c>
      <c r="L333" s="1">
        <v>-78.13</v>
      </c>
      <c r="M333" s="1">
        <v>4.0</v>
      </c>
      <c r="N333" s="1">
        <v>70.06</v>
      </c>
      <c r="O333" s="1">
        <v>88197.0</v>
      </c>
      <c r="P333" s="6">
        <v>42087.0</v>
      </c>
      <c r="Q333" s="7">
        <v>39872.0</v>
      </c>
      <c r="R333" s="5" t="s">
        <v>27</v>
      </c>
      <c r="S333" s="1" t="b">
        <f t="array" ref="S333">ISNUMBER(MATCH(Q333,$O$2:$O$1953,0))</f>
        <v>0</v>
      </c>
    </row>
    <row r="334">
      <c r="A334" s="1">
        <v>5.38</v>
      </c>
      <c r="B334" s="1">
        <v>618.0</v>
      </c>
      <c r="C334" s="1" t="s">
        <v>494</v>
      </c>
      <c r="D334" s="1" t="s">
        <v>83</v>
      </c>
      <c r="E334" s="1" t="s">
        <v>22</v>
      </c>
      <c r="F334" s="1" t="s">
        <v>78</v>
      </c>
      <c r="G334" s="1" t="s">
        <v>495</v>
      </c>
      <c r="H334" s="1" t="s">
        <v>25</v>
      </c>
      <c r="I334" s="1" t="str">
        <f t="array" ref="I334">IF(H334="Warsaw","Toronto",IF(H334="Lodz","Ottawa",IF(H334="Krakow","Vancouver",IF(H334="Wroclaw","Montreal",H334))))</f>
        <v>Toronto</v>
      </c>
      <c r="J334" s="3" t="s">
        <v>26</v>
      </c>
      <c r="K334" s="3">
        <f t="array" ref="K334">VLOOKUP(J334,$U$2:$V$8,2,false)</f>
        <v>3</v>
      </c>
      <c r="L334" s="1">
        <v>-64.67094</v>
      </c>
      <c r="M334" s="1">
        <v>14.0</v>
      </c>
      <c r="N334" s="1">
        <v>81.82</v>
      </c>
      <c r="O334" s="1">
        <v>88198.0</v>
      </c>
      <c r="P334" s="6">
        <v>42123.0</v>
      </c>
      <c r="Q334" s="7">
        <v>39904.0</v>
      </c>
      <c r="R334" s="5" t="s">
        <v>27</v>
      </c>
      <c r="S334" s="1" t="b">
        <f t="array" ref="S334">ISNUMBER(MATCH(Q334,$O$2:$O$1953,0))</f>
        <v>0</v>
      </c>
    </row>
    <row r="335">
      <c r="A335" s="1">
        <v>7.35</v>
      </c>
      <c r="B335" s="1">
        <v>618.0</v>
      </c>
      <c r="C335" s="1" t="s">
        <v>494</v>
      </c>
      <c r="D335" s="1" t="s">
        <v>83</v>
      </c>
      <c r="E335" s="1" t="s">
        <v>22</v>
      </c>
      <c r="F335" s="1" t="s">
        <v>67</v>
      </c>
      <c r="G335" s="1" t="s">
        <v>496</v>
      </c>
      <c r="H335" s="1" t="s">
        <v>25</v>
      </c>
      <c r="I335" s="1" t="str">
        <f t="array" ref="I335">IF(H335="Warsaw","Toronto",IF(H335="Lodz","Ottawa",IF(H335="Krakow","Vancouver",IF(H335="Wroclaw","Montreal",H335))))</f>
        <v>Toronto</v>
      </c>
      <c r="J335" s="3" t="s">
        <v>26</v>
      </c>
      <c r="K335" s="3">
        <f t="array" ref="K335">VLOOKUP(J335,$U$2:$V$8,2,false)</f>
        <v>3</v>
      </c>
      <c r="L335" s="1">
        <v>-11.1132</v>
      </c>
      <c r="M335" s="1">
        <v>1.0</v>
      </c>
      <c r="N335" s="1">
        <v>13.16</v>
      </c>
      <c r="O335" s="1">
        <v>88198.0</v>
      </c>
      <c r="P335" s="6">
        <v>42123.0</v>
      </c>
      <c r="Q335" s="7">
        <v>39943.0</v>
      </c>
      <c r="R335" s="5" t="s">
        <v>27</v>
      </c>
      <c r="S335" s="1" t="b">
        <f t="array" ref="S335">ISNUMBER(MATCH(Q335,$O$2:$O$1953,0))</f>
        <v>0</v>
      </c>
    </row>
    <row r="336">
      <c r="A336" s="1">
        <v>14.2</v>
      </c>
      <c r="B336" s="1">
        <v>619.0</v>
      </c>
      <c r="C336" s="1" t="s">
        <v>497</v>
      </c>
      <c r="D336" s="1" t="s">
        <v>83</v>
      </c>
      <c r="E336" s="1" t="s">
        <v>30</v>
      </c>
      <c r="F336" s="1" t="s">
        <v>35</v>
      </c>
      <c r="G336" s="1" t="s">
        <v>498</v>
      </c>
      <c r="H336" s="1" t="s">
        <v>42</v>
      </c>
      <c r="I336" s="1" t="str">
        <f t="array" ref="I336">IF(H336="Warsaw","Toronto",IF(H336="Lodz","Ottawa",IF(H336="Krakow","Vancouver",IF(H336="Wroclaw","Montreal",H336))))</f>
        <v>Vancouver</v>
      </c>
      <c r="J336" s="3" t="s">
        <v>26</v>
      </c>
      <c r="K336" s="3">
        <f t="array" ref="K336">VLOOKUP(J336,$U$2:$V$8,2,false)</f>
        <v>3</v>
      </c>
      <c r="L336" s="1">
        <v>107.02</v>
      </c>
      <c r="M336" s="1">
        <v>14.0</v>
      </c>
      <c r="N336" s="1">
        <v>205.98</v>
      </c>
      <c r="O336" s="1">
        <v>88196.0</v>
      </c>
      <c r="P336" s="6">
        <v>42011.0</v>
      </c>
      <c r="Q336" s="7">
        <v>40097.0</v>
      </c>
      <c r="R336" s="5" t="s">
        <v>27</v>
      </c>
      <c r="S336" s="1" t="b">
        <f t="array" ref="S336">ISNUMBER(MATCH(Q336,$O$2:$O$1953,0))</f>
        <v>0</v>
      </c>
    </row>
    <row r="337">
      <c r="A337" s="1">
        <v>6.88</v>
      </c>
      <c r="B337" s="1">
        <v>621.0</v>
      </c>
      <c r="C337" s="1" t="s">
        <v>499</v>
      </c>
      <c r="D337" s="1" t="s">
        <v>29</v>
      </c>
      <c r="E337" s="1" t="s">
        <v>22</v>
      </c>
      <c r="F337" s="1" t="s">
        <v>67</v>
      </c>
      <c r="G337" s="1" t="s">
        <v>450</v>
      </c>
      <c r="H337" s="1" t="s">
        <v>37</v>
      </c>
      <c r="I337" s="1" t="str">
        <f t="array" ref="I337">IF(H337="Warsaw","Toronto",IF(H337="Lodz","Ottawa",IF(H337="Krakow","Vancouver",IF(H337="Wroclaw","Montreal",H337))))</f>
        <v>Ottawa</v>
      </c>
      <c r="J337" s="3" t="s">
        <v>52</v>
      </c>
      <c r="K337" s="3">
        <f t="array" ref="K337">VLOOKUP(J337,$U$2:$V$8,2,false)</f>
        <v>4</v>
      </c>
      <c r="L337" s="1">
        <v>18.42</v>
      </c>
      <c r="M337" s="1">
        <v>5.0</v>
      </c>
      <c r="N337" s="1">
        <v>31.46</v>
      </c>
      <c r="O337" s="1">
        <v>91432.0</v>
      </c>
      <c r="P337" s="6">
        <v>42061.0</v>
      </c>
      <c r="Q337" s="7">
        <v>40132.0</v>
      </c>
      <c r="R337" s="5" t="s">
        <v>27</v>
      </c>
      <c r="S337" s="1" t="b">
        <f t="array" ref="S337">ISNUMBER(MATCH(Q337,$O$2:$O$1953,0))</f>
        <v>0</v>
      </c>
    </row>
    <row r="338">
      <c r="A338" s="1">
        <v>195.99</v>
      </c>
      <c r="B338" s="1">
        <v>622.0</v>
      </c>
      <c r="C338" s="1" t="s">
        <v>500</v>
      </c>
      <c r="D338" s="1" t="s">
        <v>29</v>
      </c>
      <c r="E338" s="1" t="s">
        <v>55</v>
      </c>
      <c r="F338" s="1" t="s">
        <v>56</v>
      </c>
      <c r="G338" s="1" t="s">
        <v>501</v>
      </c>
      <c r="H338" s="1" t="s">
        <v>37</v>
      </c>
      <c r="I338" s="1" t="str">
        <f t="array" ref="I338">IF(H338="Warsaw","Toronto",IF(H338="Lodz","Ottawa",IF(H338="Krakow","Vancouver",IF(H338="Wroclaw","Montreal",H338))))</f>
        <v>Ottawa</v>
      </c>
      <c r="J338" s="3" t="s">
        <v>52</v>
      </c>
      <c r="K338" s="3">
        <f t="array" ref="K338">VLOOKUP(J338,$U$2:$V$8,2,false)</f>
        <v>4</v>
      </c>
      <c r="L338" s="1">
        <v>349.47</v>
      </c>
      <c r="M338" s="1">
        <v>6.0</v>
      </c>
      <c r="N338" s="1">
        <v>948.97</v>
      </c>
      <c r="O338" s="1">
        <v>91432.0</v>
      </c>
      <c r="P338" s="6">
        <v>42061.0</v>
      </c>
      <c r="Q338" s="7">
        <v>40134.0</v>
      </c>
      <c r="R338" s="5" t="s">
        <v>27</v>
      </c>
      <c r="S338" s="1" t="b">
        <f t="array" ref="S338">ISNUMBER(MATCH(Q338,$O$2:$O$1953,0))</f>
        <v>0</v>
      </c>
    </row>
    <row r="339">
      <c r="A339" s="1">
        <v>6.48</v>
      </c>
      <c r="B339" s="1">
        <v>623.0</v>
      </c>
      <c r="C339" s="1" t="s">
        <v>502</v>
      </c>
      <c r="D339" s="1" t="s">
        <v>29</v>
      </c>
      <c r="E339" s="1" t="s">
        <v>22</v>
      </c>
      <c r="F339" s="1" t="s">
        <v>67</v>
      </c>
      <c r="G339" s="1" t="s">
        <v>503</v>
      </c>
      <c r="H339" s="1" t="s">
        <v>37</v>
      </c>
      <c r="I339" s="1" t="str">
        <f t="array" ref="I339">IF(H339="Warsaw","Toronto",IF(H339="Lodz","Ottawa",IF(H339="Krakow","Vancouver",IF(H339="Wroclaw","Montreal",H339))))</f>
        <v>Ottawa</v>
      </c>
      <c r="J339" s="3" t="s">
        <v>26</v>
      </c>
      <c r="K339" s="3">
        <f t="array" ref="K339">VLOOKUP(J339,$U$2:$V$8,2,false)</f>
        <v>3</v>
      </c>
      <c r="L339" s="1">
        <v>-226.3464</v>
      </c>
      <c r="M339" s="1">
        <v>21.0</v>
      </c>
      <c r="N339" s="1">
        <v>136.99</v>
      </c>
      <c r="O339" s="1">
        <v>91433.0</v>
      </c>
      <c r="P339" s="6">
        <v>42095.0</v>
      </c>
      <c r="Q339" s="7">
        <v>40160.0</v>
      </c>
      <c r="R339" s="5" t="s">
        <v>27</v>
      </c>
      <c r="S339" s="1" t="b">
        <f t="array" ref="S339">ISNUMBER(MATCH(Q339,$O$2:$O$1953,0))</f>
        <v>0</v>
      </c>
    </row>
    <row r="340">
      <c r="A340" s="1">
        <v>55.99</v>
      </c>
      <c r="B340" s="1">
        <v>624.0</v>
      </c>
      <c r="C340" s="1" t="s">
        <v>504</v>
      </c>
      <c r="D340" s="1" t="s">
        <v>29</v>
      </c>
      <c r="E340" s="1" t="s">
        <v>55</v>
      </c>
      <c r="F340" s="1" t="s">
        <v>56</v>
      </c>
      <c r="G340" s="1" t="s">
        <v>468</v>
      </c>
      <c r="H340" s="1" t="s">
        <v>37</v>
      </c>
      <c r="I340" s="1" t="str">
        <f t="array" ref="I340">IF(H340="Warsaw","Toronto",IF(H340="Lodz","Ottawa",IF(H340="Krakow","Vancouver",IF(H340="Wroclaw","Montreal",H340))))</f>
        <v>Ottawa</v>
      </c>
      <c r="J340" s="3" t="s">
        <v>26</v>
      </c>
      <c r="K340" s="3">
        <f t="array" ref="K340">VLOOKUP(J340,$U$2:$V$8,2,false)</f>
        <v>3</v>
      </c>
      <c r="L340" s="1">
        <v>-281.17584</v>
      </c>
      <c r="M340" s="1">
        <v>2.0</v>
      </c>
      <c r="N340" s="1">
        <v>99.36</v>
      </c>
      <c r="O340" s="1">
        <v>91433.0</v>
      </c>
      <c r="P340" s="6">
        <v>42095.0</v>
      </c>
      <c r="Q340" s="7">
        <v>40354.0</v>
      </c>
      <c r="R340" s="5" t="s">
        <v>27</v>
      </c>
      <c r="S340" s="1" t="b">
        <f t="array" ref="S340">ISNUMBER(MATCH(Q340,$O$2:$O$1953,0))</f>
        <v>0</v>
      </c>
    </row>
    <row r="341">
      <c r="A341" s="1">
        <v>419.19</v>
      </c>
      <c r="B341" s="1">
        <v>627.0</v>
      </c>
      <c r="C341" s="1" t="s">
        <v>505</v>
      </c>
      <c r="D341" s="1" t="s">
        <v>21</v>
      </c>
      <c r="E341" s="1" t="s">
        <v>22</v>
      </c>
      <c r="F341" s="1" t="s">
        <v>100</v>
      </c>
      <c r="G341" s="1" t="s">
        <v>506</v>
      </c>
      <c r="H341" s="1" t="s">
        <v>37</v>
      </c>
      <c r="I341" s="1" t="str">
        <f t="array" ref="I341">IF(H341="Warsaw","Toronto",IF(H341="Lodz","Ottawa",IF(H341="Krakow","Vancouver",IF(H341="Wroclaw","Montreal",H341))))</f>
        <v>Ottawa</v>
      </c>
      <c r="J341" s="3" t="s">
        <v>43</v>
      </c>
      <c r="K341" s="3">
        <f t="array" ref="K341">VLOOKUP(J341,$U$2:$V$8,2,false)</f>
        <v>2</v>
      </c>
      <c r="L341" s="1">
        <v>6610.2</v>
      </c>
      <c r="M341" s="1">
        <v>22.0</v>
      </c>
      <c r="N341" s="1">
        <v>9580.0</v>
      </c>
      <c r="O341" s="1">
        <v>90469.0</v>
      </c>
      <c r="P341" s="6">
        <v>42115.0</v>
      </c>
      <c r="Q341" s="7">
        <v>40802.0</v>
      </c>
      <c r="R341" s="5" t="s">
        <v>27</v>
      </c>
      <c r="S341" s="1" t="b">
        <f t="array" ref="S341">ISNUMBER(MATCH(Q341,$O$2:$O$1953,0))</f>
        <v>0</v>
      </c>
    </row>
    <row r="342">
      <c r="A342" s="1">
        <v>2.08</v>
      </c>
      <c r="B342" s="1">
        <v>635.0</v>
      </c>
      <c r="C342" s="1" t="s">
        <v>507</v>
      </c>
      <c r="D342" s="1" t="s">
        <v>21</v>
      </c>
      <c r="E342" s="1" t="s">
        <v>30</v>
      </c>
      <c r="F342" s="1" t="s">
        <v>35</v>
      </c>
      <c r="G342" s="1" t="s">
        <v>508</v>
      </c>
      <c r="H342" s="1" t="s">
        <v>42</v>
      </c>
      <c r="I342" s="1" t="str">
        <f t="array" ref="I342">IF(H342="Warsaw","Toronto",IF(H342="Lodz","Ottawa",IF(H342="Krakow","Vancouver",IF(H342="Wroclaw","Montreal",H342))))</f>
        <v>Vancouver</v>
      </c>
      <c r="J342" s="3" t="s">
        <v>38</v>
      </c>
      <c r="K342" s="3">
        <f t="array" ref="K342">VLOOKUP(J342,$U$2:$V$8,2,false)</f>
        <v>7</v>
      </c>
      <c r="L342" s="1">
        <v>-103.7124</v>
      </c>
      <c r="M342" s="1">
        <v>12.0</v>
      </c>
      <c r="N342" s="1">
        <v>28.32</v>
      </c>
      <c r="O342" s="1">
        <v>89284.0</v>
      </c>
      <c r="P342" s="6">
        <v>42099.0</v>
      </c>
      <c r="Q342" s="7">
        <v>40806.0</v>
      </c>
      <c r="R342" s="5" t="s">
        <v>27</v>
      </c>
      <c r="S342" s="1" t="b">
        <f t="array" ref="S342">ISNUMBER(MATCH(Q342,$O$2:$O$1953,0))</f>
        <v>0</v>
      </c>
    </row>
    <row r="343">
      <c r="A343" s="1">
        <v>370.98</v>
      </c>
      <c r="B343" s="1">
        <v>635.0</v>
      </c>
      <c r="C343" s="1" t="s">
        <v>507</v>
      </c>
      <c r="D343" s="1" t="s">
        <v>21</v>
      </c>
      <c r="E343" s="1" t="s">
        <v>22</v>
      </c>
      <c r="F343" s="1" t="s">
        <v>100</v>
      </c>
      <c r="G343" s="1" t="s">
        <v>509</v>
      </c>
      <c r="H343" s="1" t="s">
        <v>42</v>
      </c>
      <c r="I343" s="1" t="str">
        <f t="array" ref="I343">IF(H343="Warsaw","Toronto",IF(H343="Lodz","Ottawa",IF(H343="Krakow","Vancouver",IF(H343="Wroclaw","Montreal",H343))))</f>
        <v>Vancouver</v>
      </c>
      <c r="J343" s="3" t="s">
        <v>38</v>
      </c>
      <c r="K343" s="3">
        <f t="array" ref="K343">VLOOKUP(J343,$U$2:$V$8,2,false)</f>
        <v>7</v>
      </c>
      <c r="L343" s="1">
        <v>-124.2864</v>
      </c>
      <c r="M343" s="1">
        <v>6.0</v>
      </c>
      <c r="N343" s="1">
        <v>2309.49</v>
      </c>
      <c r="O343" s="1">
        <v>89284.0</v>
      </c>
      <c r="P343" s="6">
        <v>42099.0</v>
      </c>
      <c r="Q343" s="7">
        <v>41059.0</v>
      </c>
      <c r="R343" s="5" t="s">
        <v>27</v>
      </c>
      <c r="S343" s="1" t="b">
        <f t="array" ref="S343">ISNUMBER(MATCH(Q343,$O$2:$O$1953,0))</f>
        <v>0</v>
      </c>
    </row>
    <row r="344">
      <c r="A344" s="1">
        <v>160.98</v>
      </c>
      <c r="B344" s="1">
        <v>637.0</v>
      </c>
      <c r="C344" s="1" t="s">
        <v>510</v>
      </c>
      <c r="D344" s="1" t="s">
        <v>83</v>
      </c>
      <c r="E344" s="1" t="s">
        <v>30</v>
      </c>
      <c r="F344" s="1" t="s">
        <v>132</v>
      </c>
      <c r="G344" s="1" t="s">
        <v>511</v>
      </c>
      <c r="H344" s="1" t="s">
        <v>25</v>
      </c>
      <c r="I344" s="1" t="str">
        <f t="array" ref="I344">IF(H344="Warsaw","Toronto",IF(H344="Lodz","Ottawa",IF(H344="Krakow","Vancouver",IF(H344="Wroclaw","Montreal",H344))))</f>
        <v>Toronto</v>
      </c>
      <c r="J344" s="3" t="s">
        <v>60</v>
      </c>
      <c r="K344" s="3">
        <f t="array" ref="K344">VLOOKUP(J344,$U$2:$V$8,2,false)</f>
        <v>5</v>
      </c>
      <c r="L344" s="1">
        <v>-229.68</v>
      </c>
      <c r="M344" s="1">
        <v>8.0</v>
      </c>
      <c r="N344" s="1">
        <v>1232.01</v>
      </c>
      <c r="O344" s="1">
        <v>87953.0</v>
      </c>
      <c r="P344" s="6">
        <v>42083.0</v>
      </c>
      <c r="Q344" s="7">
        <v>41120.0</v>
      </c>
      <c r="R344" s="5" t="s">
        <v>27</v>
      </c>
      <c r="S344" s="1" t="b">
        <f t="array" ref="S344">ISNUMBER(MATCH(Q344,$O$2:$O$1953,0))</f>
        <v>0</v>
      </c>
    </row>
    <row r="345">
      <c r="A345" s="1">
        <v>65.99</v>
      </c>
      <c r="B345" s="1">
        <v>638.0</v>
      </c>
      <c r="C345" s="1" t="s">
        <v>512</v>
      </c>
      <c r="D345" s="1" t="s">
        <v>83</v>
      </c>
      <c r="E345" s="1" t="s">
        <v>55</v>
      </c>
      <c r="F345" s="1" t="s">
        <v>56</v>
      </c>
      <c r="G345" s="1">
        <v>6120.0</v>
      </c>
      <c r="H345" s="1" t="s">
        <v>25</v>
      </c>
      <c r="I345" s="1" t="str">
        <f t="array" ref="I345">IF(H345="Warsaw","Toronto",IF(H345="Lodz","Ottawa",IF(H345="Krakow","Vancouver",IF(H345="Wroclaw","Montreal",H345))))</f>
        <v>Toronto</v>
      </c>
      <c r="J345" s="3" t="s">
        <v>52</v>
      </c>
      <c r="K345" s="3">
        <f t="array" ref="K345">VLOOKUP(J345,$U$2:$V$8,2,false)</f>
        <v>4</v>
      </c>
      <c r="L345" s="1">
        <v>288.09</v>
      </c>
      <c r="M345" s="1">
        <v>9.0</v>
      </c>
      <c r="N345" s="1">
        <v>506.38</v>
      </c>
      <c r="O345" s="1">
        <v>87954.0</v>
      </c>
      <c r="P345" s="6">
        <v>42124.0</v>
      </c>
      <c r="Q345" s="7">
        <v>41186.0</v>
      </c>
      <c r="R345" s="5" t="s">
        <v>27</v>
      </c>
      <c r="S345" s="1" t="b">
        <f t="array" ref="S345">ISNUMBER(MATCH(Q345,$O$2:$O$1953,0))</f>
        <v>0</v>
      </c>
    </row>
    <row r="346">
      <c r="A346" s="1">
        <v>195.99</v>
      </c>
      <c r="B346" s="1">
        <v>638.0</v>
      </c>
      <c r="C346" s="1" t="s">
        <v>512</v>
      </c>
      <c r="D346" s="1" t="s">
        <v>83</v>
      </c>
      <c r="E346" s="1" t="s">
        <v>55</v>
      </c>
      <c r="F346" s="1" t="s">
        <v>56</v>
      </c>
      <c r="G346" s="1" t="s">
        <v>513</v>
      </c>
      <c r="H346" s="1" t="s">
        <v>25</v>
      </c>
      <c r="I346" s="1" t="str">
        <f t="array" ref="I346">IF(H346="Warsaw","Toronto",IF(H346="Lodz","Ottawa",IF(H346="Krakow","Vancouver",IF(H346="Wroclaw","Montreal",H346))))</f>
        <v>Toronto</v>
      </c>
      <c r="J346" s="3" t="s">
        <v>52</v>
      </c>
      <c r="K346" s="3">
        <f t="array" ref="K346">VLOOKUP(J346,$U$2:$V$8,2,false)</f>
        <v>4</v>
      </c>
      <c r="L346" s="1">
        <v>719.4768</v>
      </c>
      <c r="M346" s="1">
        <v>6.0</v>
      </c>
      <c r="N346" s="1">
        <v>1042.72</v>
      </c>
      <c r="O346" s="1">
        <v>87954.0</v>
      </c>
      <c r="P346" s="6">
        <v>42124.0</v>
      </c>
      <c r="Q346" s="7">
        <v>41216.0</v>
      </c>
      <c r="R346" s="5" t="s">
        <v>27</v>
      </c>
      <c r="S346" s="1" t="b">
        <f t="array" ref="S346">ISNUMBER(MATCH(Q346,$O$2:$O$1953,0))</f>
        <v>0</v>
      </c>
    </row>
    <row r="347">
      <c r="A347" s="1">
        <v>236.97</v>
      </c>
      <c r="B347" s="1">
        <v>639.0</v>
      </c>
      <c r="C347" s="1" t="s">
        <v>514</v>
      </c>
      <c r="D347" s="1" t="s">
        <v>83</v>
      </c>
      <c r="E347" s="1" t="s">
        <v>30</v>
      </c>
      <c r="F347" s="1" t="s">
        <v>108</v>
      </c>
      <c r="G347" s="1" t="s">
        <v>515</v>
      </c>
      <c r="H347" s="1" t="s">
        <v>25</v>
      </c>
      <c r="I347" s="1" t="str">
        <f t="array" ref="I347">IF(H347="Warsaw","Toronto",IF(H347="Lodz","Ottawa",IF(H347="Krakow","Vancouver",IF(H347="Wroclaw","Montreal",H347))))</f>
        <v>Toronto</v>
      </c>
      <c r="J347" s="3" t="s">
        <v>33</v>
      </c>
      <c r="K347" s="3">
        <f t="array" ref="K347">VLOOKUP(J347,$U$2:$V$8,2,false)</f>
        <v>6</v>
      </c>
      <c r="L347" s="1">
        <v>1192.04</v>
      </c>
      <c r="M347" s="1">
        <v>9.0</v>
      </c>
      <c r="N347" s="1">
        <v>1769.91</v>
      </c>
      <c r="O347" s="1">
        <v>87952.0</v>
      </c>
      <c r="P347" s="6">
        <v>42049.0</v>
      </c>
      <c r="Q347" s="7">
        <v>41508.0</v>
      </c>
      <c r="R347" s="5" t="s">
        <v>27</v>
      </c>
      <c r="S347" s="1" t="b">
        <f t="array" ref="S347">ISNUMBER(MATCH(Q347,$O$2:$O$1953,0))</f>
        <v>0</v>
      </c>
    </row>
    <row r="348">
      <c r="A348" s="1">
        <v>236.97</v>
      </c>
      <c r="B348" s="1">
        <v>640.0</v>
      </c>
      <c r="C348" s="1" t="s">
        <v>516</v>
      </c>
      <c r="D348" s="1" t="s">
        <v>83</v>
      </c>
      <c r="E348" s="1" t="s">
        <v>30</v>
      </c>
      <c r="F348" s="1" t="s">
        <v>108</v>
      </c>
      <c r="G348" s="1" t="s">
        <v>515</v>
      </c>
      <c r="H348" s="1" t="s">
        <v>25</v>
      </c>
      <c r="I348" s="1" t="str">
        <f t="array" ref="I348">IF(H348="Warsaw","Toronto",IF(H348="Lodz","Ottawa",IF(H348="Krakow","Vancouver",IF(H348="Wroclaw","Montreal",H348))))</f>
        <v>Toronto</v>
      </c>
      <c r="J348" s="3" t="s">
        <v>33</v>
      </c>
      <c r="K348" s="3">
        <f t="array" ref="K348">VLOOKUP(J348,$U$2:$V$8,2,false)</f>
        <v>6</v>
      </c>
      <c r="L348" s="1">
        <v>1192.04</v>
      </c>
      <c r="M348" s="1">
        <v>34.0</v>
      </c>
      <c r="N348" s="1">
        <v>6686.34</v>
      </c>
      <c r="O348" s="1">
        <v>56452.0</v>
      </c>
      <c r="P348" s="6">
        <v>42049.0</v>
      </c>
      <c r="Q348" s="7">
        <v>41760.0</v>
      </c>
      <c r="R348" s="5" t="s">
        <v>27</v>
      </c>
      <c r="S348" s="1" t="b">
        <f t="array" ref="S348">ISNUMBER(MATCH(Q348,$O$2:$O$1953,0))</f>
        <v>0</v>
      </c>
    </row>
    <row r="349">
      <c r="A349" s="1">
        <v>160.98</v>
      </c>
      <c r="B349" s="1">
        <v>640.0</v>
      </c>
      <c r="C349" s="1" t="s">
        <v>516</v>
      </c>
      <c r="D349" s="1" t="s">
        <v>83</v>
      </c>
      <c r="E349" s="1" t="s">
        <v>30</v>
      </c>
      <c r="F349" s="1" t="s">
        <v>132</v>
      </c>
      <c r="G349" s="1" t="s">
        <v>511</v>
      </c>
      <c r="H349" s="1" t="s">
        <v>25</v>
      </c>
      <c r="I349" s="1" t="str">
        <f t="array" ref="I349">IF(H349="Warsaw","Toronto",IF(H349="Lodz","Ottawa",IF(H349="Krakow","Vancouver",IF(H349="Wroclaw","Montreal",H349))))</f>
        <v>Toronto</v>
      </c>
      <c r="J349" s="3" t="s">
        <v>60</v>
      </c>
      <c r="K349" s="3">
        <f t="array" ref="K349">VLOOKUP(J349,$U$2:$V$8,2,false)</f>
        <v>5</v>
      </c>
      <c r="L349" s="1">
        <v>-229.68</v>
      </c>
      <c r="M349" s="1">
        <v>30.0</v>
      </c>
      <c r="N349" s="1">
        <v>4620.05</v>
      </c>
      <c r="O349" s="1">
        <v>11077.0</v>
      </c>
      <c r="P349" s="6">
        <v>42083.0</v>
      </c>
      <c r="Q349" s="7">
        <v>41861.0</v>
      </c>
      <c r="R349" s="5" t="s">
        <v>27</v>
      </c>
      <c r="S349" s="1" t="b">
        <f t="array" ref="S349">ISNUMBER(MATCH(Q349,$O$2:$O$1953,0))</f>
        <v>0</v>
      </c>
    </row>
    <row r="350">
      <c r="A350" s="1">
        <v>65.99</v>
      </c>
      <c r="B350" s="1">
        <v>640.0</v>
      </c>
      <c r="C350" s="1" t="s">
        <v>516</v>
      </c>
      <c r="D350" s="1" t="s">
        <v>83</v>
      </c>
      <c r="E350" s="1" t="s">
        <v>55</v>
      </c>
      <c r="F350" s="1" t="s">
        <v>56</v>
      </c>
      <c r="G350" s="1">
        <v>6120.0</v>
      </c>
      <c r="H350" s="1" t="s">
        <v>25</v>
      </c>
      <c r="I350" s="1" t="str">
        <f t="array" ref="I350">IF(H350="Warsaw","Toronto",IF(H350="Lodz","Ottawa",IF(H350="Krakow","Vancouver",IF(H350="Wroclaw","Montreal",H350))))</f>
        <v>Toronto</v>
      </c>
      <c r="J350" s="3" t="s">
        <v>52</v>
      </c>
      <c r="K350" s="3">
        <f t="array" ref="K350">VLOOKUP(J350,$U$2:$V$8,2,false)</f>
        <v>4</v>
      </c>
      <c r="L350" s="1">
        <v>288.09</v>
      </c>
      <c r="M350" s="1">
        <v>34.0</v>
      </c>
      <c r="N350" s="1">
        <v>1912.98</v>
      </c>
      <c r="O350" s="1">
        <v>45380.0</v>
      </c>
      <c r="P350" s="6">
        <v>42124.0</v>
      </c>
      <c r="Q350" s="7">
        <v>42342.0</v>
      </c>
      <c r="R350" s="5" t="s">
        <v>27</v>
      </c>
      <c r="S350" s="1" t="b">
        <f t="array" ref="S350">ISNUMBER(MATCH(Q350,$O$2:$O$1953,0))</f>
        <v>0</v>
      </c>
    </row>
    <row r="351">
      <c r="A351" s="1">
        <v>195.99</v>
      </c>
      <c r="B351" s="1">
        <v>640.0</v>
      </c>
      <c r="C351" s="1" t="s">
        <v>516</v>
      </c>
      <c r="D351" s="1" t="s">
        <v>83</v>
      </c>
      <c r="E351" s="1" t="s">
        <v>55</v>
      </c>
      <c r="F351" s="1" t="s">
        <v>56</v>
      </c>
      <c r="G351" s="1" t="s">
        <v>513</v>
      </c>
      <c r="H351" s="1" t="s">
        <v>25</v>
      </c>
      <c r="I351" s="1" t="str">
        <f t="array" ref="I351">IF(H351="Warsaw","Toronto",IF(H351="Lodz","Ottawa",IF(H351="Krakow","Vancouver",IF(H351="Wroclaw","Montreal",H351))))</f>
        <v>Toronto</v>
      </c>
      <c r="J351" s="3" t="s">
        <v>52</v>
      </c>
      <c r="K351" s="3">
        <f t="array" ref="K351">VLOOKUP(J351,$U$2:$V$8,2,false)</f>
        <v>4</v>
      </c>
      <c r="L351" s="1">
        <v>1030.509</v>
      </c>
      <c r="M351" s="1">
        <v>24.0</v>
      </c>
      <c r="N351" s="1">
        <v>4170.87</v>
      </c>
      <c r="O351" s="1">
        <v>45380.0</v>
      </c>
      <c r="P351" s="6">
        <v>42124.0</v>
      </c>
      <c r="Q351" s="7">
        <v>42375.0</v>
      </c>
      <c r="R351" s="5" t="s">
        <v>27</v>
      </c>
      <c r="S351" s="1" t="b">
        <f t="array" ref="S351">ISNUMBER(MATCH(Q351,$O$2:$O$1953,0))</f>
        <v>0</v>
      </c>
    </row>
    <row r="352">
      <c r="A352" s="1">
        <v>51.75</v>
      </c>
      <c r="B352" s="1">
        <v>646.0</v>
      </c>
      <c r="C352" s="1" t="s">
        <v>517</v>
      </c>
      <c r="D352" s="1" t="s">
        <v>21</v>
      </c>
      <c r="E352" s="1" t="s">
        <v>30</v>
      </c>
      <c r="F352" s="1" t="s">
        <v>35</v>
      </c>
      <c r="G352" s="1" t="s">
        <v>518</v>
      </c>
      <c r="H352" s="1" t="s">
        <v>42</v>
      </c>
      <c r="I352" s="1" t="str">
        <f t="array" ref="I352">IF(H352="Warsaw","Toronto",IF(H352="Lodz","Ottawa",IF(H352="Krakow","Vancouver",IF(H352="Wroclaw","Montreal",H352))))</f>
        <v>Vancouver</v>
      </c>
      <c r="J352" s="3" t="s">
        <v>26</v>
      </c>
      <c r="K352" s="3">
        <f t="array" ref="K352">VLOOKUP(J352,$U$2:$V$8,2,false)</f>
        <v>3</v>
      </c>
      <c r="L352" s="1">
        <v>261.444</v>
      </c>
      <c r="M352" s="1">
        <v>16.0</v>
      </c>
      <c r="N352" s="1">
        <v>818.81</v>
      </c>
      <c r="O352" s="1">
        <v>90735.0</v>
      </c>
      <c r="P352" s="6">
        <v>42172.0</v>
      </c>
      <c r="Q352" s="7">
        <v>42436.0</v>
      </c>
      <c r="R352" s="5" t="s">
        <v>27</v>
      </c>
      <c r="S352" s="1" t="b">
        <f t="array" ref="S352">ISNUMBER(MATCH(Q352,$O$2:$O$1953,0))</f>
        <v>0</v>
      </c>
    </row>
    <row r="353">
      <c r="A353" s="1">
        <v>25.38</v>
      </c>
      <c r="B353" s="1">
        <v>648.0</v>
      </c>
      <c r="C353" s="1" t="s">
        <v>519</v>
      </c>
      <c r="D353" s="1" t="s">
        <v>29</v>
      </c>
      <c r="E353" s="1" t="s">
        <v>30</v>
      </c>
      <c r="F353" s="1" t="s">
        <v>35</v>
      </c>
      <c r="G353" s="1" t="s">
        <v>520</v>
      </c>
      <c r="H353" s="1" t="s">
        <v>42</v>
      </c>
      <c r="I353" s="1" t="str">
        <f t="array" ref="I353">IF(H353="Warsaw","Toronto",IF(H353="Lodz","Ottawa",IF(H353="Krakow","Vancouver",IF(H353="Wroclaw","Montreal",H353))))</f>
        <v>Vancouver</v>
      </c>
      <c r="J353" s="3" t="s">
        <v>38</v>
      </c>
      <c r="K353" s="3">
        <f t="array" ref="K353">VLOOKUP(J353,$U$2:$V$8,2,false)</f>
        <v>7</v>
      </c>
      <c r="L353" s="1">
        <v>-10.36</v>
      </c>
      <c r="M353" s="1">
        <v>1.0</v>
      </c>
      <c r="N353" s="1">
        <v>34.11</v>
      </c>
      <c r="O353" s="1">
        <v>91365.0</v>
      </c>
      <c r="P353" s="6">
        <v>42176.0</v>
      </c>
      <c r="Q353" s="7">
        <v>42563.0</v>
      </c>
      <c r="R353" s="5" t="s">
        <v>27</v>
      </c>
      <c r="S353" s="1" t="b">
        <f t="array" ref="S353">ISNUMBER(MATCH(Q353,$O$2:$O$1953,0))</f>
        <v>0</v>
      </c>
    </row>
    <row r="354">
      <c r="A354" s="1">
        <v>3.78</v>
      </c>
      <c r="B354" s="1">
        <v>649.0</v>
      </c>
      <c r="C354" s="1" t="s">
        <v>521</v>
      </c>
      <c r="D354" s="1" t="s">
        <v>29</v>
      </c>
      <c r="E354" s="1" t="s">
        <v>22</v>
      </c>
      <c r="F354" s="1" t="s">
        <v>46</v>
      </c>
      <c r="G354" s="1" t="s">
        <v>522</v>
      </c>
      <c r="H354" s="1" t="s">
        <v>42</v>
      </c>
      <c r="I354" s="1" t="str">
        <f t="array" ref="I354">IF(H354="Warsaw","Toronto",IF(H354="Lodz","Ottawa",IF(H354="Krakow","Vancouver",IF(H354="Wroclaw","Montreal",H354))))</f>
        <v>Vancouver</v>
      </c>
      <c r="J354" s="3" t="s">
        <v>60</v>
      </c>
      <c r="K354" s="3">
        <f t="array" ref="K354">VLOOKUP(J354,$U$2:$V$8,2,false)</f>
        <v>5</v>
      </c>
      <c r="L354" s="1">
        <v>106.7499</v>
      </c>
      <c r="M354" s="1">
        <v>40.0</v>
      </c>
      <c r="N354" s="1">
        <v>154.71</v>
      </c>
      <c r="O354" s="1">
        <v>91366.0</v>
      </c>
      <c r="P354" s="6">
        <v>42153.0</v>
      </c>
      <c r="Q354" s="7">
        <v>42628.0</v>
      </c>
      <c r="R354" s="5" t="s">
        <v>27</v>
      </c>
      <c r="S354" s="1" t="b">
        <f t="array" ref="S354">ISNUMBER(MATCH(Q354,$O$2:$O$1953,0))</f>
        <v>0</v>
      </c>
    </row>
    <row r="355">
      <c r="A355" s="1">
        <v>15.99</v>
      </c>
      <c r="B355" s="1">
        <v>651.0</v>
      </c>
      <c r="C355" s="1" t="s">
        <v>523</v>
      </c>
      <c r="D355" s="1" t="s">
        <v>83</v>
      </c>
      <c r="E355" s="1" t="s">
        <v>22</v>
      </c>
      <c r="F355" s="1" t="s">
        <v>78</v>
      </c>
      <c r="G355" s="1" t="s">
        <v>434</v>
      </c>
      <c r="H355" s="1" t="s">
        <v>25</v>
      </c>
      <c r="I355" s="1" t="str">
        <f t="array" ref="I355">IF(H355="Warsaw","Toronto",IF(H355="Lodz","Ottawa",IF(H355="Krakow","Vancouver",IF(H355="Wroclaw","Montreal",H355))))</f>
        <v>Toronto</v>
      </c>
      <c r="J355" s="3" t="s">
        <v>26</v>
      </c>
      <c r="K355" s="3">
        <f t="array" ref="K355">VLOOKUP(J355,$U$2:$V$8,2,false)</f>
        <v>3</v>
      </c>
      <c r="L355" s="1">
        <v>-246.92616</v>
      </c>
      <c r="M355" s="1">
        <v>12.0</v>
      </c>
      <c r="N355" s="1">
        <v>192.33</v>
      </c>
      <c r="O355" s="1">
        <v>91575.0</v>
      </c>
      <c r="P355" s="6">
        <v>42011.0</v>
      </c>
      <c r="Q355" s="7">
        <v>42788.0</v>
      </c>
      <c r="R355" s="5" t="s">
        <v>27</v>
      </c>
      <c r="S355" s="1" t="b">
        <f t="array" ref="S355">ISNUMBER(MATCH(Q355,$O$2:$O$1953,0))</f>
        <v>0</v>
      </c>
    </row>
    <row r="356">
      <c r="A356" s="1">
        <v>880.98</v>
      </c>
      <c r="B356" s="1">
        <v>651.0</v>
      </c>
      <c r="C356" s="1" t="s">
        <v>523</v>
      </c>
      <c r="D356" s="1" t="s">
        <v>83</v>
      </c>
      <c r="E356" s="1" t="s">
        <v>30</v>
      </c>
      <c r="F356" s="1" t="s">
        <v>132</v>
      </c>
      <c r="G356" s="1" t="s">
        <v>524</v>
      </c>
      <c r="H356" s="1" t="s">
        <v>25</v>
      </c>
      <c r="I356" s="1" t="str">
        <f t="array" ref="I356">IF(H356="Warsaw","Toronto",IF(H356="Lodz","Ottawa",IF(H356="Krakow","Vancouver",IF(H356="Wroclaw","Montreal",H356))))</f>
        <v>Toronto</v>
      </c>
      <c r="J356" s="3" t="s">
        <v>38</v>
      </c>
      <c r="K356" s="3">
        <f t="array" ref="K356">VLOOKUP(J356,$U$2:$V$8,2,false)</f>
        <v>7</v>
      </c>
      <c r="L356" s="1">
        <v>4233.2588</v>
      </c>
      <c r="M356" s="1">
        <v>8.0</v>
      </c>
      <c r="N356" s="1">
        <v>6901.25</v>
      </c>
      <c r="O356" s="1">
        <v>91576.0</v>
      </c>
      <c r="P356" s="6">
        <v>42050.0</v>
      </c>
      <c r="Q356" s="7">
        <v>42823.0</v>
      </c>
      <c r="R356" s="5" t="s">
        <v>27</v>
      </c>
      <c r="S356" s="1" t="b">
        <f t="array" ref="S356">ISNUMBER(MATCH(Q356,$O$2:$O$1953,0))</f>
        <v>0</v>
      </c>
    </row>
    <row r="357">
      <c r="A357" s="1">
        <v>13.4</v>
      </c>
      <c r="B357" s="1">
        <v>651.0</v>
      </c>
      <c r="C357" s="1" t="s">
        <v>523</v>
      </c>
      <c r="D357" s="1" t="s">
        <v>83</v>
      </c>
      <c r="E357" s="1" t="s">
        <v>30</v>
      </c>
      <c r="F357" s="1" t="s">
        <v>35</v>
      </c>
      <c r="G357" s="1" t="s">
        <v>525</v>
      </c>
      <c r="H357" s="1" t="s">
        <v>25</v>
      </c>
      <c r="I357" s="1" t="str">
        <f t="array" ref="I357">IF(H357="Warsaw","Toronto",IF(H357="Lodz","Ottawa",IF(H357="Krakow","Vancouver",IF(H357="Wroclaw","Montreal",H357))))</f>
        <v>Toronto</v>
      </c>
      <c r="J357" s="3" t="s">
        <v>38</v>
      </c>
      <c r="K357" s="3">
        <f t="array" ref="K357">VLOOKUP(J357,$U$2:$V$8,2,false)</f>
        <v>7</v>
      </c>
      <c r="L357" s="1">
        <v>102.7686</v>
      </c>
      <c r="M357" s="1">
        <v>11.0</v>
      </c>
      <c r="N357" s="1">
        <v>148.94</v>
      </c>
      <c r="O357" s="1">
        <v>91576.0</v>
      </c>
      <c r="P357" s="6">
        <v>42050.0</v>
      </c>
      <c r="Q357" s="7">
        <v>42850.0</v>
      </c>
      <c r="R357" s="5" t="s">
        <v>27</v>
      </c>
      <c r="S357" s="1" t="b">
        <f t="array" ref="S357">ISNUMBER(MATCH(Q357,$O$2:$O$1953,0))</f>
        <v>0</v>
      </c>
    </row>
    <row r="358">
      <c r="A358" s="1">
        <v>15.99</v>
      </c>
      <c r="B358" s="1">
        <v>651.0</v>
      </c>
      <c r="C358" s="1" t="s">
        <v>523</v>
      </c>
      <c r="D358" s="1" t="s">
        <v>83</v>
      </c>
      <c r="E358" s="1" t="s">
        <v>55</v>
      </c>
      <c r="F358" s="1" t="s">
        <v>62</v>
      </c>
      <c r="G358" s="1" t="s">
        <v>370</v>
      </c>
      <c r="H358" s="1" t="s">
        <v>25</v>
      </c>
      <c r="I358" s="1" t="str">
        <f t="array" ref="I358">IF(H358="Warsaw","Toronto",IF(H358="Lodz","Ottawa",IF(H358="Krakow","Vancouver",IF(H358="Wroclaw","Montreal",H358))))</f>
        <v>Toronto</v>
      </c>
      <c r="J358" s="3" t="s">
        <v>38</v>
      </c>
      <c r="K358" s="3">
        <f t="array" ref="K358">VLOOKUP(J358,$U$2:$V$8,2,false)</f>
        <v>7</v>
      </c>
      <c r="L358" s="1">
        <v>-36.671544</v>
      </c>
      <c r="M358" s="1">
        <v>12.0</v>
      </c>
      <c r="N358" s="1">
        <v>200.68</v>
      </c>
      <c r="O358" s="1">
        <v>91576.0</v>
      </c>
      <c r="P358" s="6">
        <v>42050.0</v>
      </c>
      <c r="Q358" s="7">
        <v>42912.0</v>
      </c>
      <c r="R358" s="5" t="s">
        <v>27</v>
      </c>
      <c r="S358" s="1" t="b">
        <f t="array" ref="S358">ISNUMBER(MATCH(Q358,$O$2:$O$1953,0))</f>
        <v>0</v>
      </c>
    </row>
    <row r="359">
      <c r="A359" s="1">
        <v>2.78</v>
      </c>
      <c r="B359" s="1">
        <v>653.0</v>
      </c>
      <c r="C359" s="1" t="s">
        <v>526</v>
      </c>
      <c r="D359" s="1" t="s">
        <v>83</v>
      </c>
      <c r="E359" s="1" t="s">
        <v>22</v>
      </c>
      <c r="F359" s="1" t="s">
        <v>78</v>
      </c>
      <c r="G359" s="1" t="s">
        <v>527</v>
      </c>
      <c r="H359" s="1" t="s">
        <v>25</v>
      </c>
      <c r="I359" s="1" t="str">
        <f t="array" ref="I359">IF(H359="Warsaw","Toronto",IF(H359="Lodz","Ottawa",IF(H359="Krakow","Vancouver",IF(H359="Wroclaw","Montreal",H359))))</f>
        <v>Toronto</v>
      </c>
      <c r="J359" s="3" t="s">
        <v>52</v>
      </c>
      <c r="K359" s="3">
        <f t="array" ref="K359">VLOOKUP(J359,$U$2:$V$8,2,false)</f>
        <v>4</v>
      </c>
      <c r="L359" s="1">
        <v>20.6448</v>
      </c>
      <c r="M359" s="1">
        <v>9.0</v>
      </c>
      <c r="N359" s="1">
        <v>29.92</v>
      </c>
      <c r="O359" s="1">
        <v>91213.0</v>
      </c>
      <c r="P359" s="6">
        <v>42110.0</v>
      </c>
      <c r="Q359" s="7">
        <v>42945.0</v>
      </c>
      <c r="R359" s="5" t="s">
        <v>27</v>
      </c>
      <c r="S359" s="1" t="b">
        <f t="array" ref="S359">ISNUMBER(MATCH(Q359,$O$2:$O$1953,0))</f>
        <v>0</v>
      </c>
    </row>
    <row r="360">
      <c r="A360" s="1">
        <v>18.97</v>
      </c>
      <c r="B360" s="1">
        <v>657.0</v>
      </c>
      <c r="C360" s="1" t="s">
        <v>528</v>
      </c>
      <c r="D360" s="1" t="s">
        <v>83</v>
      </c>
      <c r="E360" s="1" t="s">
        <v>22</v>
      </c>
      <c r="F360" s="1" t="s">
        <v>67</v>
      </c>
      <c r="G360" s="1" t="s">
        <v>529</v>
      </c>
      <c r="H360" s="1" t="s">
        <v>37</v>
      </c>
      <c r="I360" s="1" t="str">
        <f t="array" ref="I360">IF(H360="Warsaw","Toronto",IF(H360="Lodz","Ottawa",IF(H360="Krakow","Vancouver",IF(H360="Wroclaw","Montreal",H360))))</f>
        <v>Ottawa</v>
      </c>
      <c r="J360" s="3" t="s">
        <v>80</v>
      </c>
      <c r="K360" s="3">
        <f t="array" ref="K360">VLOOKUP(J360,$U$2:$V$8,2,false)</f>
        <v>1</v>
      </c>
      <c r="L360" s="1">
        <v>-24.2048</v>
      </c>
      <c r="M360" s="1">
        <v>1.0</v>
      </c>
      <c r="N360" s="1">
        <v>19.73</v>
      </c>
      <c r="O360" s="1">
        <v>91212.0</v>
      </c>
      <c r="P360" s="6">
        <v>42023.0</v>
      </c>
      <c r="Q360" s="7">
        <v>43138.0</v>
      </c>
      <c r="R360" s="5" t="s">
        <v>27</v>
      </c>
      <c r="S360" s="1" t="b">
        <f t="array" ref="S360">ISNUMBER(MATCH(Q360,$O$2:$O$1953,0))</f>
        <v>0</v>
      </c>
    </row>
    <row r="361">
      <c r="A361" s="1">
        <v>119.99</v>
      </c>
      <c r="B361" s="1">
        <v>659.0</v>
      </c>
      <c r="C361" s="1" t="s">
        <v>530</v>
      </c>
      <c r="D361" s="1" t="s">
        <v>83</v>
      </c>
      <c r="E361" s="1" t="s">
        <v>55</v>
      </c>
      <c r="F361" s="1" t="s">
        <v>62</v>
      </c>
      <c r="G361" s="1" t="s">
        <v>215</v>
      </c>
      <c r="H361" s="1" t="s">
        <v>37</v>
      </c>
      <c r="I361" s="1" t="str">
        <f t="array" ref="I361">IF(H361="Warsaw","Toronto",IF(H361="Lodz","Ottawa",IF(H361="Krakow","Vancouver",IF(H361="Wroclaw","Montreal",H361))))</f>
        <v>Ottawa</v>
      </c>
      <c r="J361" s="3" t="s">
        <v>80</v>
      </c>
      <c r="K361" s="3">
        <f t="array" ref="K361">VLOOKUP(J361,$U$2:$V$8,2,false)</f>
        <v>1</v>
      </c>
      <c r="L361" s="1">
        <v>-126.05778</v>
      </c>
      <c r="M361" s="1">
        <v>5.0</v>
      </c>
      <c r="N361" s="1">
        <v>615.54</v>
      </c>
      <c r="O361" s="1">
        <v>91212.0</v>
      </c>
      <c r="P361" s="6">
        <v>42023.0</v>
      </c>
      <c r="Q361" s="7">
        <v>43140.0</v>
      </c>
      <c r="R361" s="5" t="s">
        <v>27</v>
      </c>
      <c r="S361" s="1" t="b">
        <f t="array" ref="S361">ISNUMBER(MATCH(Q361,$O$2:$O$1953,0))</f>
        <v>0</v>
      </c>
    </row>
    <row r="362">
      <c r="A362" s="1">
        <v>14.58</v>
      </c>
      <c r="B362" s="1">
        <v>663.0</v>
      </c>
      <c r="C362" s="1" t="s">
        <v>531</v>
      </c>
      <c r="D362" s="1" t="s">
        <v>29</v>
      </c>
      <c r="E362" s="1" t="s">
        <v>30</v>
      </c>
      <c r="F362" s="1" t="s">
        <v>35</v>
      </c>
      <c r="G362" s="1" t="s">
        <v>532</v>
      </c>
      <c r="H362" s="1" t="s">
        <v>37</v>
      </c>
      <c r="I362" s="1" t="str">
        <f t="array" ref="I362">IF(H362="Warsaw","Toronto",IF(H362="Lodz","Ottawa",IF(H362="Krakow","Vancouver",IF(H362="Wroclaw","Montreal",H362))))</f>
        <v>Ottawa</v>
      </c>
      <c r="J362" s="3" t="s">
        <v>60</v>
      </c>
      <c r="K362" s="3">
        <f t="array" ref="K362">VLOOKUP(J362,$U$2:$V$8,2,false)</f>
        <v>5</v>
      </c>
      <c r="L362" s="1">
        <v>10.802</v>
      </c>
      <c r="M362" s="1">
        <v>17.0</v>
      </c>
      <c r="N362" s="1">
        <v>261.34</v>
      </c>
      <c r="O362" s="1">
        <v>90922.0</v>
      </c>
      <c r="P362" s="6">
        <v>42153.0</v>
      </c>
      <c r="Q362" s="7">
        <v>43203.0</v>
      </c>
      <c r="R362" s="5" t="s">
        <v>27</v>
      </c>
      <c r="S362" s="1" t="b">
        <f t="array" ref="S362">ISNUMBER(MATCH(Q362,$O$2:$O$1953,0))</f>
        <v>0</v>
      </c>
    </row>
    <row r="363">
      <c r="A363" s="1">
        <v>22.72</v>
      </c>
      <c r="B363" s="1">
        <v>665.0</v>
      </c>
      <c r="C363" s="1" t="s">
        <v>533</v>
      </c>
      <c r="D363" s="1" t="s">
        <v>21</v>
      </c>
      <c r="E363" s="1" t="s">
        <v>30</v>
      </c>
      <c r="F363" s="1" t="s">
        <v>35</v>
      </c>
      <c r="G363" s="1" t="s">
        <v>534</v>
      </c>
      <c r="H363" s="1" t="s">
        <v>98</v>
      </c>
      <c r="I363" s="1" t="str">
        <f t="array" ref="I363">IF(H363="Warsaw","Toronto",IF(H363="Lodz","Ottawa",IF(H363="Krakow","Vancouver",IF(H363="Wroclaw","Montreal",H363))))</f>
        <v>Montreal</v>
      </c>
      <c r="J363" s="3" t="s">
        <v>60</v>
      </c>
      <c r="K363" s="3">
        <f t="array" ref="K363">VLOOKUP(J363,$U$2:$V$8,2,false)</f>
        <v>5</v>
      </c>
      <c r="L363" s="1">
        <v>-678.496</v>
      </c>
      <c r="M363" s="1">
        <v>9.0</v>
      </c>
      <c r="N363" s="1">
        <v>202.41</v>
      </c>
      <c r="O363" s="1">
        <v>88677.0</v>
      </c>
      <c r="P363" s="6">
        <v>42020.0</v>
      </c>
      <c r="Q363" s="7">
        <v>43269.0</v>
      </c>
      <c r="R363" s="5" t="s">
        <v>27</v>
      </c>
      <c r="S363" s="1" t="b">
        <f t="array" ref="S363">ISNUMBER(MATCH(Q363,$O$2:$O$1953,0))</f>
        <v>0</v>
      </c>
    </row>
    <row r="364">
      <c r="A364" s="1">
        <v>130.98</v>
      </c>
      <c r="B364" s="1">
        <v>665.0</v>
      </c>
      <c r="C364" s="1" t="s">
        <v>533</v>
      </c>
      <c r="D364" s="1" t="s">
        <v>21</v>
      </c>
      <c r="E364" s="1" t="s">
        <v>30</v>
      </c>
      <c r="F364" s="1" t="s">
        <v>31</v>
      </c>
      <c r="G364" s="1" t="s">
        <v>367</v>
      </c>
      <c r="H364" s="1" t="s">
        <v>98</v>
      </c>
      <c r="I364" s="1" t="str">
        <f t="array" ref="I364">IF(H364="Warsaw","Toronto",IF(H364="Lodz","Ottawa",IF(H364="Krakow","Vancouver",IF(H364="Wroclaw","Montreal",H364))))</f>
        <v>Montreal</v>
      </c>
      <c r="J364" s="3" t="s">
        <v>33</v>
      </c>
      <c r="K364" s="3">
        <f t="array" ref="K364">VLOOKUP(J364,$U$2:$V$8,2,false)</f>
        <v>6</v>
      </c>
      <c r="L364" s="1">
        <v>90.762</v>
      </c>
      <c r="M364" s="1">
        <v>6.0</v>
      </c>
      <c r="N364" s="1">
        <v>793.39</v>
      </c>
      <c r="O364" s="1">
        <v>88678.0</v>
      </c>
      <c r="P364" s="6">
        <v>42112.0</v>
      </c>
      <c r="Q364" s="7">
        <v>43488.0</v>
      </c>
      <c r="R364" s="5" t="s">
        <v>27</v>
      </c>
      <c r="S364" s="1" t="b">
        <f t="array" ref="S364">ISNUMBER(MATCH(Q364,$O$2:$O$1953,0))</f>
        <v>0</v>
      </c>
    </row>
    <row r="365">
      <c r="A365" s="1">
        <v>4.57</v>
      </c>
      <c r="B365" s="1">
        <v>666.0</v>
      </c>
      <c r="C365" s="1" t="s">
        <v>535</v>
      </c>
      <c r="D365" s="1" t="s">
        <v>21</v>
      </c>
      <c r="E365" s="1" t="s">
        <v>22</v>
      </c>
      <c r="F365" s="1" t="s">
        <v>78</v>
      </c>
      <c r="G365" s="1" t="s">
        <v>536</v>
      </c>
      <c r="H365" s="1" t="s">
        <v>98</v>
      </c>
      <c r="I365" s="1" t="str">
        <f t="array" ref="I365">IF(H365="Warsaw","Toronto",IF(H365="Lodz","Ottawa",IF(H365="Krakow","Vancouver",IF(H365="Wroclaw","Montreal",H365))))</f>
        <v>Montreal</v>
      </c>
      <c r="J365" s="3" t="s">
        <v>26</v>
      </c>
      <c r="K365" s="3">
        <f t="array" ref="K365">VLOOKUP(J365,$U$2:$V$8,2,false)</f>
        <v>3</v>
      </c>
      <c r="L365" s="1">
        <v>-352.814</v>
      </c>
      <c r="M365" s="1">
        <v>11.0</v>
      </c>
      <c r="N365" s="1">
        <v>54.04</v>
      </c>
      <c r="O365" s="1">
        <v>88679.0</v>
      </c>
      <c r="P365" s="6">
        <v>42116.0</v>
      </c>
      <c r="Q365" s="7">
        <v>43494.0</v>
      </c>
      <c r="R365" s="5" t="s">
        <v>27</v>
      </c>
      <c r="S365" s="1" t="b">
        <f t="array" ref="S365">ISNUMBER(MATCH(Q365,$O$2:$O$1953,0))</f>
        <v>0</v>
      </c>
    </row>
    <row r="366">
      <c r="A366" s="1">
        <v>22.72</v>
      </c>
      <c r="B366" s="1">
        <v>667.0</v>
      </c>
      <c r="C366" s="1" t="s">
        <v>537</v>
      </c>
      <c r="D366" s="1" t="s">
        <v>21</v>
      </c>
      <c r="E366" s="1" t="s">
        <v>30</v>
      </c>
      <c r="F366" s="1" t="s">
        <v>35</v>
      </c>
      <c r="G366" s="1" t="s">
        <v>534</v>
      </c>
      <c r="H366" s="1" t="s">
        <v>42</v>
      </c>
      <c r="I366" s="1" t="str">
        <f t="array" ref="I366">IF(H366="Warsaw","Toronto",IF(H366="Lodz","Ottawa",IF(H366="Krakow","Vancouver",IF(H366="Wroclaw","Montreal",H366))))</f>
        <v>Vancouver</v>
      </c>
      <c r="J366" s="3" t="s">
        <v>60</v>
      </c>
      <c r="K366" s="3">
        <f t="array" ref="K366">VLOOKUP(J366,$U$2:$V$8,2,false)</f>
        <v>5</v>
      </c>
      <c r="L366" s="1">
        <v>70.028</v>
      </c>
      <c r="M366" s="1">
        <v>37.0</v>
      </c>
      <c r="N366" s="1">
        <v>832.14</v>
      </c>
      <c r="O366" s="1">
        <v>22147.0</v>
      </c>
      <c r="P366" s="6">
        <v>42020.0</v>
      </c>
      <c r="Q366" s="7">
        <v>43585.0</v>
      </c>
      <c r="R366" s="5" t="s">
        <v>27</v>
      </c>
      <c r="S366" s="1" t="b">
        <f t="array" ref="S366">ISNUMBER(MATCH(Q366,$O$2:$O$1953,0))</f>
        <v>0</v>
      </c>
    </row>
    <row r="367">
      <c r="A367" s="1">
        <v>4.57</v>
      </c>
      <c r="B367" s="1">
        <v>667.0</v>
      </c>
      <c r="C367" s="1" t="s">
        <v>537</v>
      </c>
      <c r="D367" s="1" t="s">
        <v>21</v>
      </c>
      <c r="E367" s="1" t="s">
        <v>22</v>
      </c>
      <c r="F367" s="1" t="s">
        <v>78</v>
      </c>
      <c r="G367" s="1" t="s">
        <v>536</v>
      </c>
      <c r="H367" s="1" t="s">
        <v>42</v>
      </c>
      <c r="I367" s="1" t="str">
        <f t="array" ref="I367">IF(H367="Warsaw","Toronto",IF(H367="Lodz","Ottawa",IF(H367="Krakow","Vancouver",IF(H367="Wroclaw","Montreal",H367))))</f>
        <v>Vancouver</v>
      </c>
      <c r="J367" s="3" t="s">
        <v>26</v>
      </c>
      <c r="K367" s="3">
        <f t="array" ref="K367">VLOOKUP(J367,$U$2:$V$8,2,false)</f>
        <v>3</v>
      </c>
      <c r="L367" s="1">
        <v>-124.2805</v>
      </c>
      <c r="M367" s="1">
        <v>45.0</v>
      </c>
      <c r="N367" s="1">
        <v>221.06</v>
      </c>
      <c r="O367" s="1">
        <v>48257.0</v>
      </c>
      <c r="P367" s="6">
        <v>42116.0</v>
      </c>
      <c r="Q367" s="7">
        <v>43713.0</v>
      </c>
      <c r="R367" s="5" t="s">
        <v>27</v>
      </c>
      <c r="S367" s="1" t="b">
        <f t="array" ref="S367">ISNUMBER(MATCH(Q367,$O$2:$O$1953,0))</f>
        <v>0</v>
      </c>
    </row>
    <row r="368">
      <c r="A368" s="1">
        <v>2.89</v>
      </c>
      <c r="B368" s="1">
        <v>669.0</v>
      </c>
      <c r="C368" s="1" t="s">
        <v>538</v>
      </c>
      <c r="D368" s="1" t="s">
        <v>29</v>
      </c>
      <c r="E368" s="1" t="s">
        <v>22</v>
      </c>
      <c r="F368" s="1" t="s">
        <v>96</v>
      </c>
      <c r="G368" s="1" t="s">
        <v>539</v>
      </c>
      <c r="H368" s="1" t="s">
        <v>42</v>
      </c>
      <c r="I368" s="1" t="str">
        <f t="array" ref="I368">IF(H368="Warsaw","Toronto",IF(H368="Lodz","Ottawa",IF(H368="Krakow","Vancouver",IF(H368="Wroclaw","Montreal",H368))))</f>
        <v>Vancouver</v>
      </c>
      <c r="J368" s="3" t="s">
        <v>60</v>
      </c>
      <c r="K368" s="3">
        <f t="array" ref="K368">VLOOKUP(J368,$U$2:$V$8,2,false)</f>
        <v>5</v>
      </c>
      <c r="L368" s="1">
        <v>40.4823</v>
      </c>
      <c r="M368" s="1">
        <v>22.0</v>
      </c>
      <c r="N368" s="1">
        <v>58.67</v>
      </c>
      <c r="O368" s="1">
        <v>88475.0</v>
      </c>
      <c r="P368" s="6">
        <v>42083.0</v>
      </c>
      <c r="Q368" s="7">
        <v>44098.0</v>
      </c>
      <c r="R368" s="5" t="s">
        <v>27</v>
      </c>
      <c r="S368" s="1" t="b">
        <f t="array" ref="S368">ISNUMBER(MATCH(Q368,$O$2:$O$1953,0))</f>
        <v>0</v>
      </c>
    </row>
    <row r="369">
      <c r="A369" s="1">
        <v>48.91</v>
      </c>
      <c r="B369" s="1">
        <v>669.0</v>
      </c>
      <c r="C369" s="1" t="s">
        <v>538</v>
      </c>
      <c r="D369" s="1" t="s">
        <v>29</v>
      </c>
      <c r="E369" s="1" t="s">
        <v>22</v>
      </c>
      <c r="F369" s="1" t="s">
        <v>67</v>
      </c>
      <c r="G369" s="1" t="s">
        <v>540</v>
      </c>
      <c r="H369" s="1" t="s">
        <v>42</v>
      </c>
      <c r="I369" s="1" t="str">
        <f t="array" ref="I369">IF(H369="Warsaw","Toronto",IF(H369="Lodz","Ottawa",IF(H369="Krakow","Vancouver",IF(H369="Wroclaw","Montreal",H369))))</f>
        <v>Vancouver</v>
      </c>
      <c r="J369" s="3" t="s">
        <v>60</v>
      </c>
      <c r="K369" s="3">
        <f t="array" ref="K369">VLOOKUP(J369,$U$2:$V$8,2,false)</f>
        <v>5</v>
      </c>
      <c r="L369" s="1">
        <v>32.86</v>
      </c>
      <c r="M369" s="1">
        <v>2.0</v>
      </c>
      <c r="N369" s="1">
        <v>101.06</v>
      </c>
      <c r="O369" s="1">
        <v>88475.0</v>
      </c>
      <c r="P369" s="6">
        <v>42083.0</v>
      </c>
      <c r="Q369" s="7">
        <v>44292.0</v>
      </c>
      <c r="R369" s="5" t="s">
        <v>27</v>
      </c>
      <c r="S369" s="1" t="b">
        <f t="array" ref="S369">ISNUMBER(MATCH(Q369,$O$2:$O$1953,0))</f>
        <v>0</v>
      </c>
    </row>
    <row r="370">
      <c r="A370" s="1">
        <v>296.18</v>
      </c>
      <c r="B370" s="1">
        <v>670.0</v>
      </c>
      <c r="C370" s="1" t="s">
        <v>541</v>
      </c>
      <c r="D370" s="1" t="s">
        <v>29</v>
      </c>
      <c r="E370" s="1" t="s">
        <v>30</v>
      </c>
      <c r="F370" s="1" t="s">
        <v>108</v>
      </c>
      <c r="G370" s="1" t="s">
        <v>109</v>
      </c>
      <c r="H370" s="1" t="s">
        <v>98</v>
      </c>
      <c r="I370" s="1" t="str">
        <f t="array" ref="I370">IF(H370="Warsaw","Toronto",IF(H370="Lodz","Ottawa",IF(H370="Krakow","Vancouver",IF(H370="Wroclaw","Montreal",H370))))</f>
        <v>Montreal</v>
      </c>
      <c r="J370" s="3" t="s">
        <v>52</v>
      </c>
      <c r="K370" s="3">
        <f t="array" ref="K370">VLOOKUP(J370,$U$2:$V$8,2,false)</f>
        <v>4</v>
      </c>
      <c r="L370" s="1">
        <v>-187.222</v>
      </c>
      <c r="M370" s="1">
        <v>5.0</v>
      </c>
      <c r="N370" s="1">
        <v>1429.81</v>
      </c>
      <c r="O370" s="1">
        <v>88474.0</v>
      </c>
      <c r="P370" s="6">
        <v>42068.0</v>
      </c>
      <c r="Q370" s="7">
        <v>44486.0</v>
      </c>
      <c r="R370" s="5" t="s">
        <v>27</v>
      </c>
      <c r="S370" s="1" t="b">
        <f t="array" ref="S370">ISNUMBER(MATCH(Q370,$O$2:$O$1953,0))</f>
        <v>0</v>
      </c>
    </row>
    <row r="371">
      <c r="A371" s="1">
        <v>2.88</v>
      </c>
      <c r="B371" s="1">
        <v>672.0</v>
      </c>
      <c r="C371" s="1" t="s">
        <v>542</v>
      </c>
      <c r="D371" s="1" t="s">
        <v>40</v>
      </c>
      <c r="E371" s="1" t="s">
        <v>22</v>
      </c>
      <c r="F371" s="1" t="s">
        <v>23</v>
      </c>
      <c r="G371" s="1" t="s">
        <v>543</v>
      </c>
      <c r="H371" s="1" t="s">
        <v>42</v>
      </c>
      <c r="I371" s="1" t="str">
        <f t="array" ref="I371">IF(H371="Warsaw","Toronto",IF(H371="Lodz","Ottawa",IF(H371="Krakow","Vancouver",IF(H371="Wroclaw","Montreal",H371))))</f>
        <v>Vancouver</v>
      </c>
      <c r="J371" s="3" t="s">
        <v>52</v>
      </c>
      <c r="K371" s="3">
        <f t="array" ref="K371">VLOOKUP(J371,$U$2:$V$8,2,false)</f>
        <v>4</v>
      </c>
      <c r="L371" s="1">
        <v>9.59</v>
      </c>
      <c r="M371" s="1">
        <v>12.0</v>
      </c>
      <c r="N371" s="1">
        <v>34.97</v>
      </c>
      <c r="O371" s="1">
        <v>88173.0</v>
      </c>
      <c r="P371" s="6">
        <v>42040.0</v>
      </c>
      <c r="Q371" s="7">
        <v>44579.0</v>
      </c>
      <c r="R371" s="5" t="s">
        <v>27</v>
      </c>
      <c r="S371" s="1" t="b">
        <f t="array" ref="S371">ISNUMBER(MATCH(Q371,$O$2:$O$1953,0))</f>
        <v>0</v>
      </c>
    </row>
    <row r="372">
      <c r="A372" s="1">
        <v>195.99</v>
      </c>
      <c r="B372" s="1">
        <v>672.0</v>
      </c>
      <c r="C372" s="1" t="s">
        <v>542</v>
      </c>
      <c r="D372" s="1" t="s">
        <v>40</v>
      </c>
      <c r="E372" s="1" t="s">
        <v>55</v>
      </c>
      <c r="F372" s="1" t="s">
        <v>56</v>
      </c>
      <c r="G372" s="1" t="s">
        <v>544</v>
      </c>
      <c r="H372" s="1" t="s">
        <v>42</v>
      </c>
      <c r="I372" s="1" t="str">
        <f t="array" ref="I372">IF(H372="Warsaw","Toronto",IF(H372="Lodz","Ottawa",IF(H372="Krakow","Vancouver",IF(H372="Wroclaw","Montreal",H372))))</f>
        <v>Vancouver</v>
      </c>
      <c r="J372" s="3" t="s">
        <v>52</v>
      </c>
      <c r="K372" s="3">
        <f t="array" ref="K372">VLOOKUP(J372,$U$2:$V$8,2,false)</f>
        <v>4</v>
      </c>
      <c r="L372" s="1">
        <v>-655.424</v>
      </c>
      <c r="M372" s="1">
        <v>2.0</v>
      </c>
      <c r="N372" s="1">
        <v>308.86</v>
      </c>
      <c r="O372" s="1">
        <v>88173.0</v>
      </c>
      <c r="P372" s="6">
        <v>42040.0</v>
      </c>
      <c r="Q372" s="7">
        <v>44583.0</v>
      </c>
      <c r="R372" s="5" t="s">
        <v>27</v>
      </c>
      <c r="S372" s="1" t="b">
        <f t="array" ref="S372">ISNUMBER(MATCH(Q372,$O$2:$O$1953,0))</f>
        <v>0</v>
      </c>
    </row>
    <row r="373">
      <c r="A373" s="1">
        <v>161.55</v>
      </c>
      <c r="B373" s="1">
        <v>674.0</v>
      </c>
      <c r="C373" s="1" t="s">
        <v>545</v>
      </c>
      <c r="D373" s="1" t="s">
        <v>40</v>
      </c>
      <c r="E373" s="1" t="s">
        <v>22</v>
      </c>
      <c r="F373" s="1" t="s">
        <v>100</v>
      </c>
      <c r="G373" s="1" t="s">
        <v>114</v>
      </c>
      <c r="H373" s="1" t="s">
        <v>42</v>
      </c>
      <c r="I373" s="1" t="str">
        <f t="array" ref="I373">IF(H373="Warsaw","Toronto",IF(H373="Lodz","Ottawa",IF(H373="Krakow","Vancouver",IF(H373="Wroclaw","Montreal",H373))))</f>
        <v>Vancouver</v>
      </c>
      <c r="J373" s="3" t="s">
        <v>60</v>
      </c>
      <c r="K373" s="3">
        <f t="array" ref="K373">VLOOKUP(J373,$U$2:$V$8,2,false)</f>
        <v>5</v>
      </c>
      <c r="L373" s="1">
        <v>-7.58</v>
      </c>
      <c r="M373" s="1">
        <v>3.0</v>
      </c>
      <c r="N373" s="1">
        <v>485.01</v>
      </c>
      <c r="O373" s="1">
        <v>88174.0</v>
      </c>
      <c r="P373" s="6">
        <v>42006.0</v>
      </c>
      <c r="Q373" s="7">
        <v>44869.0</v>
      </c>
      <c r="R373" s="5" t="s">
        <v>27</v>
      </c>
      <c r="S373" s="1" t="b">
        <f t="array" ref="S373">ISNUMBER(MATCH(Q373,$O$2:$O$1953,0))</f>
        <v>0</v>
      </c>
    </row>
    <row r="374">
      <c r="A374" s="1">
        <v>15.42</v>
      </c>
      <c r="B374" s="1">
        <v>678.0</v>
      </c>
      <c r="C374" s="1" t="s">
        <v>546</v>
      </c>
      <c r="D374" s="1" t="s">
        <v>21</v>
      </c>
      <c r="E374" s="1" t="s">
        <v>22</v>
      </c>
      <c r="F374" s="1" t="s">
        <v>100</v>
      </c>
      <c r="G374" s="1" t="s">
        <v>287</v>
      </c>
      <c r="H374" s="1" t="s">
        <v>98</v>
      </c>
      <c r="I374" s="1" t="str">
        <f t="array" ref="I374">IF(H374="Warsaw","Toronto",IF(H374="Lodz","Ottawa",IF(H374="Krakow","Vancouver",IF(H374="Wroclaw","Montreal",H374))))</f>
        <v>Montreal</v>
      </c>
      <c r="J374" s="3" t="s">
        <v>26</v>
      </c>
      <c r="K374" s="3">
        <f t="array" ref="K374">VLOOKUP(J374,$U$2:$V$8,2,false)</f>
        <v>3</v>
      </c>
      <c r="L374" s="1">
        <v>-109.704</v>
      </c>
      <c r="M374" s="1">
        <v>5.0</v>
      </c>
      <c r="N374" s="1">
        <v>81.14</v>
      </c>
      <c r="O374" s="1">
        <v>88889.0</v>
      </c>
      <c r="P374" s="6">
        <v>42116.0</v>
      </c>
      <c r="Q374" s="7">
        <v>44962.0</v>
      </c>
      <c r="R374" s="5" t="s">
        <v>27</v>
      </c>
      <c r="S374" s="1" t="b">
        <f t="array" ref="S374">ISNUMBER(MATCH(Q374,$O$2:$O$1953,0))</f>
        <v>0</v>
      </c>
    </row>
    <row r="375">
      <c r="A375" s="1">
        <v>3.95</v>
      </c>
      <c r="B375" s="1">
        <v>679.0</v>
      </c>
      <c r="C375" s="1" t="s">
        <v>547</v>
      </c>
      <c r="D375" s="1" t="s">
        <v>21</v>
      </c>
      <c r="E375" s="1" t="s">
        <v>22</v>
      </c>
      <c r="F375" s="1" t="s">
        <v>172</v>
      </c>
      <c r="G375" s="1" t="s">
        <v>548</v>
      </c>
      <c r="H375" s="1" t="s">
        <v>25</v>
      </c>
      <c r="I375" s="1" t="str">
        <f t="array" ref="I375">IF(H375="Warsaw","Toronto",IF(H375="Lodz","Ottawa",IF(H375="Krakow","Vancouver",IF(H375="Wroclaw","Montreal",H375))))</f>
        <v>Toronto</v>
      </c>
      <c r="J375" s="3" t="s">
        <v>26</v>
      </c>
      <c r="K375" s="3">
        <f t="array" ref="K375">VLOOKUP(J375,$U$2:$V$8,2,false)</f>
        <v>3</v>
      </c>
      <c r="L375" s="1">
        <v>-19.93</v>
      </c>
      <c r="M375" s="1">
        <v>2.0</v>
      </c>
      <c r="N375" s="1">
        <v>10.11</v>
      </c>
      <c r="O375" s="1">
        <v>88890.0</v>
      </c>
      <c r="P375" s="6">
        <v>42067.0</v>
      </c>
      <c r="Q375" s="7">
        <v>45127.0</v>
      </c>
      <c r="R375" s="5" t="s">
        <v>27</v>
      </c>
      <c r="S375" s="1" t="b">
        <f t="array" ref="S375">ISNUMBER(MATCH(Q375,$O$2:$O$1953,0))</f>
        <v>0</v>
      </c>
    </row>
    <row r="376">
      <c r="A376" s="1">
        <v>367.99</v>
      </c>
      <c r="B376" s="1">
        <v>679.0</v>
      </c>
      <c r="C376" s="1" t="s">
        <v>547</v>
      </c>
      <c r="D376" s="1" t="s">
        <v>21</v>
      </c>
      <c r="E376" s="1" t="s">
        <v>22</v>
      </c>
      <c r="F376" s="1" t="s">
        <v>78</v>
      </c>
      <c r="G376" s="1" t="s">
        <v>549</v>
      </c>
      <c r="H376" s="1" t="s">
        <v>25</v>
      </c>
      <c r="I376" s="1" t="str">
        <f t="array" ref="I376">IF(H376="Warsaw","Toronto",IF(H376="Lodz","Ottawa",IF(H376="Krakow","Vancouver",IF(H376="Wroclaw","Montreal",H376))))</f>
        <v>Toronto</v>
      </c>
      <c r="J376" s="3" t="s">
        <v>26</v>
      </c>
      <c r="K376" s="3">
        <f t="array" ref="K376">VLOOKUP(J376,$U$2:$V$8,2,false)</f>
        <v>3</v>
      </c>
      <c r="L376" s="1">
        <v>4568.6073</v>
      </c>
      <c r="M376" s="1">
        <v>17.0</v>
      </c>
      <c r="N376" s="1">
        <v>6621.17</v>
      </c>
      <c r="O376" s="1">
        <v>88890.0</v>
      </c>
      <c r="P376" s="6">
        <v>42067.0</v>
      </c>
      <c r="Q376" s="7">
        <v>45605.0</v>
      </c>
      <c r="R376" s="5" t="s">
        <v>27</v>
      </c>
      <c r="S376" s="1" t="b">
        <f t="array" ref="S376">ISNUMBER(MATCH(Q376,$O$2:$O$1953,0))</f>
        <v>0</v>
      </c>
    </row>
    <row r="377">
      <c r="A377" s="1">
        <v>95.99</v>
      </c>
      <c r="B377" s="1">
        <v>680.0</v>
      </c>
      <c r="C377" s="1" t="s">
        <v>550</v>
      </c>
      <c r="D377" s="1" t="s">
        <v>21</v>
      </c>
      <c r="E377" s="1" t="s">
        <v>55</v>
      </c>
      <c r="F377" s="1" t="s">
        <v>56</v>
      </c>
      <c r="G377" s="1" t="s">
        <v>171</v>
      </c>
      <c r="H377" s="1" t="s">
        <v>25</v>
      </c>
      <c r="I377" s="1" t="str">
        <f t="array" ref="I377">IF(H377="Warsaw","Toronto",IF(H377="Lodz","Ottawa",IF(H377="Krakow","Vancouver",IF(H377="Wroclaw","Montreal",H377))))</f>
        <v>Toronto</v>
      </c>
      <c r="J377" s="3" t="s">
        <v>26</v>
      </c>
      <c r="K377" s="3">
        <f t="array" ref="K377">VLOOKUP(J377,$U$2:$V$8,2,false)</f>
        <v>3</v>
      </c>
      <c r="L377" s="1">
        <v>-258.225</v>
      </c>
      <c r="M377" s="1">
        <v>3.0</v>
      </c>
      <c r="N377" s="1">
        <v>253.78</v>
      </c>
      <c r="O377" s="1">
        <v>88890.0</v>
      </c>
      <c r="P377" s="6">
        <v>42067.0</v>
      </c>
      <c r="Q377" s="7">
        <v>45632.0</v>
      </c>
      <c r="R377" s="5" t="s">
        <v>27</v>
      </c>
      <c r="S377" s="1" t="b">
        <f t="array" ref="S377">ISNUMBER(MATCH(Q377,$O$2:$O$1953,0))</f>
        <v>0</v>
      </c>
    </row>
    <row r="378">
      <c r="A378" s="1">
        <v>17.67</v>
      </c>
      <c r="B378" s="1">
        <v>683.0</v>
      </c>
      <c r="C378" s="1" t="s">
        <v>551</v>
      </c>
      <c r="D378" s="1" t="s">
        <v>40</v>
      </c>
      <c r="E378" s="1" t="s">
        <v>30</v>
      </c>
      <c r="F378" s="1" t="s">
        <v>35</v>
      </c>
      <c r="G378" s="1" t="s">
        <v>552</v>
      </c>
      <c r="H378" s="1" t="s">
        <v>42</v>
      </c>
      <c r="I378" s="1" t="str">
        <f t="array" ref="I378">IF(H378="Warsaw","Toronto",IF(H378="Lodz","Ottawa",IF(H378="Krakow","Vancouver",IF(H378="Wroclaw","Montreal",H378))))</f>
        <v>Vancouver</v>
      </c>
      <c r="J378" s="3" t="s">
        <v>43</v>
      </c>
      <c r="K378" s="3">
        <f t="array" ref="K378">VLOOKUP(J378,$U$2:$V$8,2,false)</f>
        <v>2</v>
      </c>
      <c r="L378" s="1">
        <v>38.06</v>
      </c>
      <c r="M378" s="1">
        <v>4.0</v>
      </c>
      <c r="N378" s="1">
        <v>69.96</v>
      </c>
      <c r="O378" s="1">
        <v>87765.0</v>
      </c>
      <c r="P378" s="6">
        <v>42101.0</v>
      </c>
      <c r="Q378" s="7">
        <v>45698.0</v>
      </c>
      <c r="R378" s="5" t="s">
        <v>27</v>
      </c>
      <c r="S378" s="1" t="b">
        <f t="array" ref="S378">ISNUMBER(MATCH(Q378,$O$2:$O$1953,0))</f>
        <v>0</v>
      </c>
    </row>
    <row r="379">
      <c r="A379" s="1">
        <v>279.48</v>
      </c>
      <c r="B379" s="1">
        <v>688.0</v>
      </c>
      <c r="C379" s="1" t="s">
        <v>553</v>
      </c>
      <c r="D379" s="1" t="s">
        <v>40</v>
      </c>
      <c r="E379" s="1" t="s">
        <v>22</v>
      </c>
      <c r="F379" s="1" t="s">
        <v>100</v>
      </c>
      <c r="G379" s="1" t="s">
        <v>554</v>
      </c>
      <c r="H379" s="1" t="s">
        <v>42</v>
      </c>
      <c r="I379" s="1" t="str">
        <f t="array" ref="I379">IF(H379="Warsaw","Toronto",IF(H379="Lodz","Ottawa",IF(H379="Krakow","Vancouver",IF(H379="Wroclaw","Montreal",H379))))</f>
        <v>Vancouver</v>
      </c>
      <c r="J379" s="3" t="s">
        <v>33</v>
      </c>
      <c r="K379" s="3">
        <f t="array" ref="K379">VLOOKUP(J379,$U$2:$V$8,2,false)</f>
        <v>6</v>
      </c>
      <c r="L379" s="1">
        <v>-207.28</v>
      </c>
      <c r="M379" s="1">
        <v>10.0</v>
      </c>
      <c r="N379" s="1">
        <v>2716.09</v>
      </c>
      <c r="O379" s="1">
        <v>88503.0</v>
      </c>
      <c r="P379" s="6">
        <v>42140.0</v>
      </c>
      <c r="Q379" s="7">
        <v>45767.0</v>
      </c>
      <c r="R379" s="5" t="s">
        <v>27</v>
      </c>
      <c r="S379" s="1" t="b">
        <f t="array" ref="S379">ISNUMBER(MATCH(Q379,$O$2:$O$1953,0))</f>
        <v>0</v>
      </c>
    </row>
    <row r="380">
      <c r="A380" s="1">
        <v>4.18</v>
      </c>
      <c r="B380" s="1">
        <v>688.0</v>
      </c>
      <c r="C380" s="1" t="s">
        <v>553</v>
      </c>
      <c r="D380" s="1" t="s">
        <v>40</v>
      </c>
      <c r="E380" s="1" t="s">
        <v>22</v>
      </c>
      <c r="F380" s="1" t="s">
        <v>78</v>
      </c>
      <c r="G380" s="1" t="s">
        <v>555</v>
      </c>
      <c r="H380" s="1" t="s">
        <v>42</v>
      </c>
      <c r="I380" s="1" t="str">
        <f t="array" ref="I380">IF(H380="Warsaw","Toronto",IF(H380="Lodz","Ottawa",IF(H380="Krakow","Vancouver",IF(H380="Wroclaw","Montreal",H380))))</f>
        <v>Vancouver</v>
      </c>
      <c r="J380" s="3" t="s">
        <v>60</v>
      </c>
      <c r="K380" s="3">
        <f t="array" ref="K380">VLOOKUP(J380,$U$2:$V$8,2,false)</f>
        <v>5</v>
      </c>
      <c r="L380" s="1">
        <v>-12.719</v>
      </c>
      <c r="M380" s="1">
        <v>5.0</v>
      </c>
      <c r="N380" s="1">
        <v>21.34</v>
      </c>
      <c r="O380" s="1">
        <v>88504.0</v>
      </c>
      <c r="P380" s="6">
        <v>42069.0</v>
      </c>
      <c r="Q380" s="7">
        <v>45794.0</v>
      </c>
      <c r="R380" s="5" t="s">
        <v>27</v>
      </c>
      <c r="S380" s="1" t="b">
        <f t="array" ref="S380">ISNUMBER(MATCH(Q380,$O$2:$O$1953,0))</f>
        <v>0</v>
      </c>
    </row>
    <row r="381">
      <c r="A381" s="1">
        <v>1.7</v>
      </c>
      <c r="B381" s="1">
        <v>689.0</v>
      </c>
      <c r="C381" s="1" t="s">
        <v>556</v>
      </c>
      <c r="D381" s="1" t="s">
        <v>40</v>
      </c>
      <c r="E381" s="1" t="s">
        <v>55</v>
      </c>
      <c r="F381" s="1" t="s">
        <v>126</v>
      </c>
      <c r="G381" s="1" t="s">
        <v>557</v>
      </c>
      <c r="H381" s="1" t="s">
        <v>42</v>
      </c>
      <c r="I381" s="1" t="str">
        <f t="array" ref="I381">IF(H381="Warsaw","Toronto",IF(H381="Lodz","Ottawa",IF(H381="Krakow","Vancouver",IF(H381="Wroclaw","Montreal",H381))))</f>
        <v>Vancouver</v>
      </c>
      <c r="J381" s="3" t="s">
        <v>26</v>
      </c>
      <c r="K381" s="3">
        <f t="array" ref="K381">VLOOKUP(J381,$U$2:$V$8,2,false)</f>
        <v>3</v>
      </c>
      <c r="L381" s="1">
        <v>-51.42</v>
      </c>
      <c r="M381" s="1">
        <v>10.0</v>
      </c>
      <c r="N381" s="1">
        <v>17.42</v>
      </c>
      <c r="O381" s="1">
        <v>88502.0</v>
      </c>
      <c r="P381" s="6">
        <v>42039.0</v>
      </c>
      <c r="Q381" s="7">
        <v>45863.0</v>
      </c>
      <c r="R381" s="5" t="s">
        <v>27</v>
      </c>
      <c r="S381" s="1" t="b">
        <f t="array" ref="S381">ISNUMBER(MATCH(Q381,$O$2:$O$1953,0))</f>
        <v>0</v>
      </c>
    </row>
    <row r="382">
      <c r="A382" s="1">
        <v>6.48</v>
      </c>
      <c r="B382" s="1">
        <v>691.0</v>
      </c>
      <c r="C382" s="1" t="s">
        <v>558</v>
      </c>
      <c r="D382" s="1" t="s">
        <v>29</v>
      </c>
      <c r="E382" s="1" t="s">
        <v>22</v>
      </c>
      <c r="F382" s="1" t="s">
        <v>67</v>
      </c>
      <c r="G382" s="1" t="s">
        <v>559</v>
      </c>
      <c r="H382" s="1" t="s">
        <v>25</v>
      </c>
      <c r="I382" s="1" t="str">
        <f t="array" ref="I382">IF(H382="Warsaw","Toronto",IF(H382="Lodz","Ottawa",IF(H382="Krakow","Vancouver",IF(H382="Wroclaw","Montreal",H382))))</f>
        <v>Toronto</v>
      </c>
      <c r="J382" s="3" t="s">
        <v>33</v>
      </c>
      <c r="K382" s="3">
        <f t="array" ref="K382">VLOOKUP(J382,$U$2:$V$8,2,false)</f>
        <v>6</v>
      </c>
      <c r="L382" s="1">
        <v>-88.6</v>
      </c>
      <c r="M382" s="1">
        <v>8.0</v>
      </c>
      <c r="N382" s="1">
        <v>49.81</v>
      </c>
      <c r="O382" s="1">
        <v>89915.0</v>
      </c>
      <c r="P382" s="6">
        <v>42084.0</v>
      </c>
      <c r="Q382" s="7">
        <v>46052.0</v>
      </c>
      <c r="R382" s="5" t="s">
        <v>27</v>
      </c>
      <c r="S382" s="1" t="b">
        <f t="array" ref="S382">ISNUMBER(MATCH(Q382,$O$2:$O$1953,0))</f>
        <v>0</v>
      </c>
    </row>
    <row r="383">
      <c r="A383" s="1">
        <v>500.98</v>
      </c>
      <c r="B383" s="1">
        <v>693.0</v>
      </c>
      <c r="C383" s="1" t="s">
        <v>560</v>
      </c>
      <c r="D383" s="1" t="s">
        <v>40</v>
      </c>
      <c r="E383" s="1" t="s">
        <v>30</v>
      </c>
      <c r="F383" s="1" t="s">
        <v>132</v>
      </c>
      <c r="G383" s="1" t="s">
        <v>561</v>
      </c>
      <c r="H383" s="1" t="s">
        <v>25</v>
      </c>
      <c r="I383" s="1" t="str">
        <f t="array" ref="I383">IF(H383="Warsaw","Toronto",IF(H383="Lodz","Ottawa",IF(H383="Krakow","Vancouver",IF(H383="Wroclaw","Montreal",H383))))</f>
        <v>Toronto</v>
      </c>
      <c r="J383" s="3" t="s">
        <v>26</v>
      </c>
      <c r="K383" s="3">
        <f t="array" ref="K383">VLOOKUP(J383,$U$2:$V$8,2,false)</f>
        <v>3</v>
      </c>
      <c r="L383" s="1">
        <v>2568.4629</v>
      </c>
      <c r="M383" s="1">
        <v>7.0</v>
      </c>
      <c r="N383" s="1">
        <v>3722.41</v>
      </c>
      <c r="O383" s="1">
        <v>87811.0</v>
      </c>
      <c r="P383" s="6">
        <v>42088.0</v>
      </c>
      <c r="Q383" s="7">
        <v>46276.0</v>
      </c>
      <c r="R383" s="5" t="s">
        <v>27</v>
      </c>
      <c r="S383" s="1" t="b">
        <f t="array" ref="S383">ISNUMBER(MATCH(Q383,$O$2:$O$1953,0))</f>
        <v>0</v>
      </c>
    </row>
    <row r="384">
      <c r="A384" s="1">
        <v>5.34</v>
      </c>
      <c r="B384" s="1">
        <v>693.0</v>
      </c>
      <c r="C384" s="1" t="s">
        <v>560</v>
      </c>
      <c r="D384" s="1" t="s">
        <v>40</v>
      </c>
      <c r="E384" s="1" t="s">
        <v>22</v>
      </c>
      <c r="F384" s="1" t="s">
        <v>78</v>
      </c>
      <c r="G384" s="1" t="s">
        <v>562</v>
      </c>
      <c r="H384" s="1" t="s">
        <v>25</v>
      </c>
      <c r="I384" s="1" t="str">
        <f t="array" ref="I384">IF(H384="Warsaw","Toronto",IF(H384="Lodz","Ottawa",IF(H384="Krakow","Vancouver",IF(H384="Wroclaw","Montreal",H384))))</f>
        <v>Toronto</v>
      </c>
      <c r="J384" s="3" t="s">
        <v>38</v>
      </c>
      <c r="K384" s="3">
        <f t="array" ref="K384">VLOOKUP(J384,$U$2:$V$8,2,false)</f>
        <v>7</v>
      </c>
      <c r="L384" s="1">
        <v>9.486</v>
      </c>
      <c r="M384" s="1">
        <v>17.0</v>
      </c>
      <c r="N384" s="1">
        <v>95.1</v>
      </c>
      <c r="O384" s="1">
        <v>87812.0</v>
      </c>
      <c r="P384" s="6">
        <v>42071.0</v>
      </c>
      <c r="Q384" s="7">
        <v>46311.0</v>
      </c>
      <c r="R384" s="5" t="s">
        <v>27</v>
      </c>
      <c r="S384" s="1" t="b">
        <f t="array" ref="S384">ISNUMBER(MATCH(Q384,$O$2:$O$1953,0))</f>
        <v>0</v>
      </c>
    </row>
    <row r="385">
      <c r="A385" s="1">
        <v>140.98</v>
      </c>
      <c r="B385" s="1">
        <v>693.0</v>
      </c>
      <c r="C385" s="1" t="s">
        <v>560</v>
      </c>
      <c r="D385" s="1" t="s">
        <v>40</v>
      </c>
      <c r="E385" s="1" t="s">
        <v>30</v>
      </c>
      <c r="F385" s="1" t="s">
        <v>132</v>
      </c>
      <c r="G385" s="1" t="s">
        <v>563</v>
      </c>
      <c r="H385" s="1" t="s">
        <v>25</v>
      </c>
      <c r="I385" s="1" t="str">
        <f t="array" ref="I385">IF(H385="Warsaw","Toronto",IF(H385="Lodz","Ottawa",IF(H385="Krakow","Vancouver",IF(H385="Wroclaw","Montreal",H385))))</f>
        <v>Toronto</v>
      </c>
      <c r="J385" s="3" t="s">
        <v>38</v>
      </c>
      <c r="K385" s="3">
        <f t="array" ref="K385">VLOOKUP(J385,$U$2:$V$8,2,false)</f>
        <v>7</v>
      </c>
      <c r="L385" s="1">
        <v>-263.65</v>
      </c>
      <c r="M385" s="1">
        <v>5.0</v>
      </c>
      <c r="N385" s="1">
        <v>734.74</v>
      </c>
      <c r="O385" s="1">
        <v>87812.0</v>
      </c>
      <c r="P385" s="6">
        <v>42071.0</v>
      </c>
      <c r="Q385" s="7">
        <v>46341.0</v>
      </c>
      <c r="R385" s="5" t="s">
        <v>27</v>
      </c>
      <c r="S385" s="1" t="b">
        <f t="array" ref="S385">ISNUMBER(MATCH(Q385,$O$2:$O$1953,0))</f>
        <v>0</v>
      </c>
    </row>
    <row r="386">
      <c r="A386" s="1">
        <v>205.99</v>
      </c>
      <c r="B386" s="1">
        <v>693.0</v>
      </c>
      <c r="C386" s="1" t="s">
        <v>560</v>
      </c>
      <c r="D386" s="1" t="s">
        <v>40</v>
      </c>
      <c r="E386" s="1" t="s">
        <v>55</v>
      </c>
      <c r="F386" s="1" t="s">
        <v>56</v>
      </c>
      <c r="G386" s="1" t="s">
        <v>564</v>
      </c>
      <c r="H386" s="1" t="s">
        <v>25</v>
      </c>
      <c r="I386" s="1" t="str">
        <f t="array" ref="I386">IF(H386="Warsaw","Toronto",IF(H386="Lodz","Ottawa",IF(H386="Krakow","Vancouver",IF(H386="Wroclaw","Montreal",H386))))</f>
        <v>Toronto</v>
      </c>
      <c r="J386" s="3" t="s">
        <v>38</v>
      </c>
      <c r="K386" s="3">
        <f t="array" ref="K386">VLOOKUP(J386,$U$2:$V$8,2,false)</f>
        <v>7</v>
      </c>
      <c r="L386" s="1">
        <v>890.181</v>
      </c>
      <c r="M386" s="1">
        <v>11.0</v>
      </c>
      <c r="N386" s="1">
        <v>1882.87</v>
      </c>
      <c r="O386" s="1">
        <v>87812.0</v>
      </c>
      <c r="P386" s="6">
        <v>42071.0</v>
      </c>
      <c r="Q386" s="7">
        <v>46375.0</v>
      </c>
      <c r="R386" s="5" t="s">
        <v>27</v>
      </c>
      <c r="S386" s="1" t="b">
        <f t="array" ref="S386">ISNUMBER(MATCH(Q386,$O$2:$O$1953,0))</f>
        <v>0</v>
      </c>
    </row>
    <row r="387">
      <c r="A387" s="1">
        <v>230.98</v>
      </c>
      <c r="B387" s="1">
        <v>693.0</v>
      </c>
      <c r="C387" s="1" t="s">
        <v>560</v>
      </c>
      <c r="D387" s="1" t="s">
        <v>40</v>
      </c>
      <c r="E387" s="1" t="s">
        <v>30</v>
      </c>
      <c r="F387" s="1" t="s">
        <v>108</v>
      </c>
      <c r="G387" s="1" t="s">
        <v>565</v>
      </c>
      <c r="H387" s="1" t="s">
        <v>25</v>
      </c>
      <c r="I387" s="1" t="str">
        <f t="array" ref="I387">IF(H387="Warsaw","Toronto",IF(H387="Lodz","Ottawa",IF(H387="Krakow","Vancouver",IF(H387="Wroclaw","Montreal",H387))))</f>
        <v>Toronto</v>
      </c>
      <c r="J387" s="3" t="s">
        <v>43</v>
      </c>
      <c r="K387" s="3">
        <f t="array" ref="K387">VLOOKUP(J387,$U$2:$V$8,2,false)</f>
        <v>2</v>
      </c>
      <c r="L387" s="1">
        <v>6095.8602</v>
      </c>
      <c r="M387" s="1">
        <v>36.0</v>
      </c>
      <c r="N387" s="1">
        <v>8834.58</v>
      </c>
      <c r="O387" s="1">
        <v>87813.0</v>
      </c>
      <c r="P387" s="6">
        <v>42129.0</v>
      </c>
      <c r="Q387" s="7">
        <v>46497.0</v>
      </c>
      <c r="R387" s="5" t="s">
        <v>27</v>
      </c>
      <c r="S387" s="1" t="b">
        <f t="array" ref="S387">ISNUMBER(MATCH(Q387,$O$2:$O$1953,0))</f>
        <v>0</v>
      </c>
    </row>
    <row r="388">
      <c r="A388" s="1">
        <v>8.12</v>
      </c>
      <c r="B388" s="1">
        <v>696.0</v>
      </c>
      <c r="C388" s="1" t="s">
        <v>566</v>
      </c>
      <c r="D388" s="1" t="s">
        <v>21</v>
      </c>
      <c r="E388" s="1" t="s">
        <v>55</v>
      </c>
      <c r="F388" s="1" t="s">
        <v>126</v>
      </c>
      <c r="G388" s="1" t="s">
        <v>567</v>
      </c>
      <c r="H388" s="1" t="s">
        <v>42</v>
      </c>
      <c r="I388" s="1" t="str">
        <f t="array" ref="I388">IF(H388="Warsaw","Toronto",IF(H388="Lodz","Ottawa",IF(H388="Krakow","Vancouver",IF(H388="Wroclaw","Montreal",H388))))</f>
        <v>Vancouver</v>
      </c>
      <c r="J388" s="3" t="s">
        <v>60</v>
      </c>
      <c r="K388" s="3">
        <f t="array" ref="K388">VLOOKUP(J388,$U$2:$V$8,2,false)</f>
        <v>5</v>
      </c>
      <c r="L388" s="1">
        <v>-82.83</v>
      </c>
      <c r="M388" s="1">
        <v>10.0</v>
      </c>
      <c r="N388" s="1">
        <v>78.54</v>
      </c>
      <c r="O388" s="1">
        <v>89847.0</v>
      </c>
      <c r="P388" s="6">
        <v>42090.0</v>
      </c>
      <c r="Q388" s="7">
        <v>46662.0</v>
      </c>
      <c r="R388" s="5" t="s">
        <v>27</v>
      </c>
      <c r="S388" s="1" t="b">
        <f t="array" ref="S388">ISNUMBER(MATCH(Q388,$O$2:$O$1953,0))</f>
        <v>0</v>
      </c>
    </row>
    <row r="389">
      <c r="A389" s="1">
        <v>51.65</v>
      </c>
      <c r="B389" s="1">
        <v>696.0</v>
      </c>
      <c r="C389" s="1" t="s">
        <v>566</v>
      </c>
      <c r="D389" s="1" t="s">
        <v>21</v>
      </c>
      <c r="E389" s="1" t="s">
        <v>30</v>
      </c>
      <c r="F389" s="1" t="s">
        <v>35</v>
      </c>
      <c r="G389" s="1" t="s">
        <v>568</v>
      </c>
      <c r="H389" s="1" t="s">
        <v>42</v>
      </c>
      <c r="I389" s="1" t="str">
        <f t="array" ref="I389">IF(H389="Warsaw","Toronto",IF(H389="Lodz","Ottawa",IF(H389="Krakow","Vancouver",IF(H389="Wroclaw","Montreal",H389))))</f>
        <v>Vancouver</v>
      </c>
      <c r="J389" s="3" t="s">
        <v>60</v>
      </c>
      <c r="K389" s="3">
        <f t="array" ref="K389">VLOOKUP(J389,$U$2:$V$8,2,false)</f>
        <v>5</v>
      </c>
      <c r="L389" s="1">
        <v>25.04</v>
      </c>
      <c r="M389" s="1">
        <v>12.0</v>
      </c>
      <c r="N389" s="1">
        <v>605.1</v>
      </c>
      <c r="O389" s="1">
        <v>89847.0</v>
      </c>
      <c r="P389" s="6">
        <v>42090.0</v>
      </c>
      <c r="Q389" s="7">
        <v>46852.0</v>
      </c>
      <c r="R389" s="5" t="s">
        <v>27</v>
      </c>
      <c r="S389" s="1" t="b">
        <f t="array" ref="S389">ISNUMBER(MATCH(Q389,$O$2:$O$1953,0))</f>
        <v>0</v>
      </c>
    </row>
    <row r="390">
      <c r="A390" s="1">
        <v>40.48</v>
      </c>
      <c r="B390" s="1">
        <v>696.0</v>
      </c>
      <c r="C390" s="1" t="s">
        <v>566</v>
      </c>
      <c r="D390" s="1" t="s">
        <v>21</v>
      </c>
      <c r="E390" s="1" t="s">
        <v>55</v>
      </c>
      <c r="F390" s="1" t="s">
        <v>126</v>
      </c>
      <c r="G390" s="1" t="s">
        <v>569</v>
      </c>
      <c r="H390" s="1" t="s">
        <v>42</v>
      </c>
      <c r="I390" s="1" t="str">
        <f t="array" ref="I390">IF(H390="Warsaw","Toronto",IF(H390="Lodz","Ottawa",IF(H390="Krakow","Vancouver",IF(H390="Wroclaw","Montreal",H390))))</f>
        <v>Vancouver</v>
      </c>
      <c r="J390" s="3" t="s">
        <v>43</v>
      </c>
      <c r="K390" s="3">
        <f t="array" ref="K390">VLOOKUP(J390,$U$2:$V$8,2,false)</f>
        <v>2</v>
      </c>
      <c r="L390" s="1">
        <v>-580.32</v>
      </c>
      <c r="M390" s="1">
        <v>9.0</v>
      </c>
      <c r="N390" s="1">
        <v>355.84</v>
      </c>
      <c r="O390" s="1">
        <v>89848.0</v>
      </c>
      <c r="P390" s="6">
        <v>42101.0</v>
      </c>
      <c r="Q390" s="7">
        <v>47078.0</v>
      </c>
      <c r="R390" s="5" t="s">
        <v>27</v>
      </c>
      <c r="S390" s="1" t="b">
        <f t="array" ref="S390">ISNUMBER(MATCH(Q390,$O$2:$O$1953,0))</f>
        <v>0</v>
      </c>
    </row>
    <row r="391">
      <c r="A391" s="1">
        <v>175.99</v>
      </c>
      <c r="B391" s="1">
        <v>697.0</v>
      </c>
      <c r="C391" s="1" t="s">
        <v>570</v>
      </c>
      <c r="D391" s="1" t="s">
        <v>21</v>
      </c>
      <c r="E391" s="1" t="s">
        <v>55</v>
      </c>
      <c r="F391" s="1" t="s">
        <v>56</v>
      </c>
      <c r="G391" s="1">
        <v>2180.0</v>
      </c>
      <c r="H391" s="1" t="s">
        <v>42</v>
      </c>
      <c r="I391" s="1" t="str">
        <f t="array" ref="I391">IF(H391="Warsaw","Toronto",IF(H391="Lodz","Ottawa",IF(H391="Krakow","Vancouver",IF(H391="Wroclaw","Montreal",H391))))</f>
        <v>Vancouver</v>
      </c>
      <c r="J391" s="3" t="s">
        <v>60</v>
      </c>
      <c r="K391" s="3">
        <f t="array" ref="K391">VLOOKUP(J391,$U$2:$V$8,2,false)</f>
        <v>5</v>
      </c>
      <c r="L391" s="1">
        <v>928.9608</v>
      </c>
      <c r="M391" s="1">
        <v>10.0</v>
      </c>
      <c r="N391" s="1">
        <v>1346.32</v>
      </c>
      <c r="O391" s="1">
        <v>89847.0</v>
      </c>
      <c r="P391" s="6">
        <v>42090.0</v>
      </c>
      <c r="Q391" s="7">
        <v>47079.0</v>
      </c>
      <c r="R391" s="5" t="s">
        <v>27</v>
      </c>
      <c r="S391" s="1" t="b">
        <f t="array" ref="S391">ISNUMBER(MATCH(Q391,$O$2:$O$1953,0))</f>
        <v>0</v>
      </c>
    </row>
    <row r="392">
      <c r="A392" s="1">
        <v>14.81</v>
      </c>
      <c r="B392" s="1">
        <v>697.0</v>
      </c>
      <c r="C392" s="1" t="s">
        <v>570</v>
      </c>
      <c r="D392" s="1" t="s">
        <v>21</v>
      </c>
      <c r="E392" s="1" t="s">
        <v>22</v>
      </c>
      <c r="F392" s="1" t="s">
        <v>172</v>
      </c>
      <c r="G392" s="1" t="s">
        <v>571</v>
      </c>
      <c r="H392" s="1" t="s">
        <v>42</v>
      </c>
      <c r="I392" s="1" t="str">
        <f t="array" ref="I392">IF(H392="Warsaw","Toronto",IF(H392="Lodz","Ottawa",IF(H392="Krakow","Vancouver",IF(H392="Wroclaw","Montreal",H392))))</f>
        <v>Vancouver</v>
      </c>
      <c r="J392" s="3" t="s">
        <v>33</v>
      </c>
      <c r="K392" s="3">
        <f t="array" ref="K392">VLOOKUP(J392,$U$2:$V$8,2,false)</f>
        <v>6</v>
      </c>
      <c r="L392" s="1">
        <v>-131.6172</v>
      </c>
      <c r="M392" s="1">
        <v>20.0</v>
      </c>
      <c r="N392" s="1">
        <v>292.18</v>
      </c>
      <c r="O392" s="1">
        <v>89849.0</v>
      </c>
      <c r="P392" s="6">
        <v>42042.0</v>
      </c>
      <c r="Q392" s="7">
        <v>47109.0</v>
      </c>
      <c r="R392" s="5" t="s">
        <v>27</v>
      </c>
      <c r="S392" s="1" t="b">
        <f t="array" ref="S392">ISNUMBER(MATCH(Q392,$O$2:$O$1953,0))</f>
        <v>0</v>
      </c>
    </row>
    <row r="393">
      <c r="A393" s="1">
        <v>8.12</v>
      </c>
      <c r="B393" s="1">
        <v>698.0</v>
      </c>
      <c r="C393" s="1" t="s">
        <v>572</v>
      </c>
      <c r="D393" s="1" t="s">
        <v>21</v>
      </c>
      <c r="E393" s="1" t="s">
        <v>55</v>
      </c>
      <c r="F393" s="1" t="s">
        <v>126</v>
      </c>
      <c r="G393" s="1" t="s">
        <v>567</v>
      </c>
      <c r="H393" s="1" t="s">
        <v>25</v>
      </c>
      <c r="I393" s="1" t="str">
        <f t="array" ref="I393">IF(H393="Warsaw","Toronto",IF(H393="Lodz","Ottawa",IF(H393="Krakow","Vancouver",IF(H393="Wroclaw","Montreal",H393))))</f>
        <v>Toronto</v>
      </c>
      <c r="J393" s="3" t="s">
        <v>60</v>
      </c>
      <c r="K393" s="3">
        <f t="array" ref="K393">VLOOKUP(J393,$U$2:$V$8,2,false)</f>
        <v>5</v>
      </c>
      <c r="L393" s="1">
        <v>-82.83</v>
      </c>
      <c r="M393" s="1">
        <v>41.0</v>
      </c>
      <c r="N393" s="1">
        <v>322.03</v>
      </c>
      <c r="O393" s="1">
        <v>32869.0</v>
      </c>
      <c r="P393" s="6">
        <v>42090.0</v>
      </c>
      <c r="Q393" s="7">
        <v>47138.0</v>
      </c>
      <c r="R393" s="5" t="s">
        <v>27</v>
      </c>
      <c r="S393" s="1" t="b">
        <f t="array" ref="S393">ISNUMBER(MATCH(Q393,$O$2:$O$1953,0))</f>
        <v>0</v>
      </c>
    </row>
    <row r="394">
      <c r="A394" s="1">
        <v>51.65</v>
      </c>
      <c r="B394" s="1">
        <v>698.0</v>
      </c>
      <c r="C394" s="1" t="s">
        <v>572</v>
      </c>
      <c r="D394" s="1" t="s">
        <v>21</v>
      </c>
      <c r="E394" s="1" t="s">
        <v>30</v>
      </c>
      <c r="F394" s="1" t="s">
        <v>35</v>
      </c>
      <c r="G394" s="1" t="s">
        <v>568</v>
      </c>
      <c r="H394" s="1" t="s">
        <v>25</v>
      </c>
      <c r="I394" s="1" t="str">
        <f t="array" ref="I394">IF(H394="Warsaw","Toronto",IF(H394="Lodz","Ottawa",IF(H394="Krakow","Vancouver",IF(H394="Wroclaw","Montreal",H394))))</f>
        <v>Toronto</v>
      </c>
      <c r="J394" s="3" t="s">
        <v>60</v>
      </c>
      <c r="K394" s="3">
        <f t="array" ref="K394">VLOOKUP(J394,$U$2:$V$8,2,false)</f>
        <v>5</v>
      </c>
      <c r="L394" s="1">
        <v>25.04</v>
      </c>
      <c r="M394" s="1">
        <v>49.0</v>
      </c>
      <c r="N394" s="1">
        <v>2470.84</v>
      </c>
      <c r="O394" s="1">
        <v>32869.0</v>
      </c>
      <c r="P394" s="6">
        <v>42090.0</v>
      </c>
      <c r="Q394" s="7">
        <v>47174.0</v>
      </c>
      <c r="R394" s="5" t="s">
        <v>27</v>
      </c>
      <c r="S394" s="1" t="b">
        <f t="array" ref="S394">ISNUMBER(MATCH(Q394,$O$2:$O$1953,0))</f>
        <v>0</v>
      </c>
    </row>
    <row r="395">
      <c r="A395" s="1">
        <v>175.99</v>
      </c>
      <c r="B395" s="1">
        <v>698.0</v>
      </c>
      <c r="C395" s="1" t="s">
        <v>572</v>
      </c>
      <c r="D395" s="1" t="s">
        <v>21</v>
      </c>
      <c r="E395" s="1" t="s">
        <v>55</v>
      </c>
      <c r="F395" s="1" t="s">
        <v>56</v>
      </c>
      <c r="G395" s="1">
        <v>2180.0</v>
      </c>
      <c r="H395" s="1" t="s">
        <v>25</v>
      </c>
      <c r="I395" s="1" t="str">
        <f t="array" ref="I395">IF(H395="Warsaw","Toronto",IF(H395="Lodz","Ottawa",IF(H395="Krakow","Vancouver",IF(H395="Wroclaw","Montreal",H395))))</f>
        <v>Toronto</v>
      </c>
      <c r="J395" s="3" t="s">
        <v>60</v>
      </c>
      <c r="K395" s="3">
        <f t="array" ref="K395">VLOOKUP(J395,$U$2:$V$8,2,false)</f>
        <v>5</v>
      </c>
      <c r="L395" s="1">
        <v>930.987</v>
      </c>
      <c r="M395" s="1">
        <v>39.0</v>
      </c>
      <c r="N395" s="1">
        <v>5250.66</v>
      </c>
      <c r="O395" s="1">
        <v>32869.0</v>
      </c>
      <c r="P395" s="6">
        <v>42090.0</v>
      </c>
      <c r="Q395" s="7">
        <v>47265.0</v>
      </c>
      <c r="R395" s="5" t="s">
        <v>27</v>
      </c>
      <c r="S395" s="1" t="b">
        <f t="array" ref="S395">ISNUMBER(MATCH(Q395,$O$2:$O$1953,0))</f>
        <v>0</v>
      </c>
    </row>
    <row r="396">
      <c r="A396" s="1">
        <v>40.48</v>
      </c>
      <c r="B396" s="1">
        <v>698.0</v>
      </c>
      <c r="C396" s="1" t="s">
        <v>572</v>
      </c>
      <c r="D396" s="1" t="s">
        <v>21</v>
      </c>
      <c r="E396" s="1" t="s">
        <v>55</v>
      </c>
      <c r="F396" s="1" t="s">
        <v>126</v>
      </c>
      <c r="G396" s="1" t="s">
        <v>569</v>
      </c>
      <c r="H396" s="1" t="s">
        <v>25</v>
      </c>
      <c r="I396" s="1" t="str">
        <f t="array" ref="I396">IF(H396="Warsaw","Toronto",IF(H396="Lodz","Ottawa",IF(H396="Krakow","Vancouver",IF(H396="Wroclaw","Montreal",H396))))</f>
        <v>Toronto</v>
      </c>
      <c r="J396" s="3" t="s">
        <v>43</v>
      </c>
      <c r="K396" s="3">
        <f t="array" ref="K396">VLOOKUP(J396,$U$2:$V$8,2,false)</f>
        <v>2</v>
      </c>
      <c r="L396" s="1">
        <v>-580.32</v>
      </c>
      <c r="M396" s="1">
        <v>36.0</v>
      </c>
      <c r="N396" s="1">
        <v>1423.35</v>
      </c>
      <c r="O396" s="1">
        <v>8994.0</v>
      </c>
      <c r="P396" s="6">
        <v>42101.0</v>
      </c>
      <c r="Q396" s="7">
        <v>47271.0</v>
      </c>
      <c r="R396" s="5" t="s">
        <v>27</v>
      </c>
      <c r="S396" s="1" t="b">
        <f t="array" ref="S396">ISNUMBER(MATCH(Q396,$O$2:$O$1953,0))</f>
        <v>0</v>
      </c>
    </row>
    <row r="397">
      <c r="A397" s="1">
        <v>14.81</v>
      </c>
      <c r="B397" s="1">
        <v>698.0</v>
      </c>
      <c r="C397" s="1" t="s">
        <v>572</v>
      </c>
      <c r="D397" s="1" t="s">
        <v>21</v>
      </c>
      <c r="E397" s="1" t="s">
        <v>22</v>
      </c>
      <c r="F397" s="1" t="s">
        <v>172</v>
      </c>
      <c r="G397" s="1" t="s">
        <v>571</v>
      </c>
      <c r="H397" s="1" t="s">
        <v>25</v>
      </c>
      <c r="I397" s="1" t="str">
        <f t="array" ref="I397">IF(H397="Warsaw","Toronto",IF(H397="Lodz","Ottawa",IF(H397="Krakow","Vancouver",IF(H397="Wroclaw","Montreal",H397))))</f>
        <v>Toronto</v>
      </c>
      <c r="J397" s="3" t="s">
        <v>33</v>
      </c>
      <c r="K397" s="3">
        <f t="array" ref="K397">VLOOKUP(J397,$U$2:$V$8,2,false)</f>
        <v>6</v>
      </c>
      <c r="L397" s="1">
        <v>-253.11</v>
      </c>
      <c r="M397" s="1">
        <v>79.0</v>
      </c>
      <c r="N397" s="1">
        <v>1154.12</v>
      </c>
      <c r="O397" s="1">
        <v>53410.0</v>
      </c>
      <c r="P397" s="6">
        <v>42042.0</v>
      </c>
      <c r="Q397" s="7">
        <v>47457.0</v>
      </c>
      <c r="R397" s="5" t="s">
        <v>27</v>
      </c>
      <c r="S397" s="1" t="b">
        <f t="array" ref="S397">ISNUMBER(MATCH(Q397,$O$2:$O$1953,0))</f>
        <v>0</v>
      </c>
    </row>
    <row r="398">
      <c r="A398" s="1">
        <v>5.28</v>
      </c>
      <c r="B398" s="1">
        <v>699.0</v>
      </c>
      <c r="C398" s="1" t="s">
        <v>573</v>
      </c>
      <c r="D398" s="1" t="s">
        <v>83</v>
      </c>
      <c r="E398" s="1" t="s">
        <v>22</v>
      </c>
      <c r="F398" s="1" t="s">
        <v>67</v>
      </c>
      <c r="G398" s="1" t="s">
        <v>574</v>
      </c>
      <c r="H398" s="1" t="s">
        <v>25</v>
      </c>
      <c r="I398" s="1" t="str">
        <f t="array" ref="I398">IF(H398="Warsaw","Toronto",IF(H398="Lodz","Ottawa",IF(H398="Krakow","Vancouver",IF(H398="Wroclaw","Montreal",H398))))</f>
        <v>Toronto</v>
      </c>
      <c r="J398" s="3" t="s">
        <v>52</v>
      </c>
      <c r="K398" s="3">
        <f t="array" ref="K398">VLOOKUP(J398,$U$2:$V$8,2,false)</f>
        <v>4</v>
      </c>
      <c r="L398" s="1">
        <v>-16.67</v>
      </c>
      <c r="M398" s="1">
        <v>5.0</v>
      </c>
      <c r="N398" s="1">
        <v>32.5</v>
      </c>
      <c r="O398" s="1">
        <v>44517.0</v>
      </c>
      <c r="P398" s="6">
        <v>42117.0</v>
      </c>
      <c r="Q398" s="7">
        <v>47494.0</v>
      </c>
      <c r="R398" s="5" t="s">
        <v>27</v>
      </c>
      <c r="S398" s="1" t="b">
        <f t="array" ref="S398">ISNUMBER(MATCH(Q398,$O$2:$O$1953,0))</f>
        <v>0</v>
      </c>
    </row>
    <row r="399">
      <c r="A399" s="1">
        <v>6.47</v>
      </c>
      <c r="B399" s="1">
        <v>699.0</v>
      </c>
      <c r="C399" s="1" t="s">
        <v>573</v>
      </c>
      <c r="D399" s="1" t="s">
        <v>83</v>
      </c>
      <c r="E399" s="1" t="s">
        <v>22</v>
      </c>
      <c r="F399" s="1" t="s">
        <v>23</v>
      </c>
      <c r="G399" s="1" t="s">
        <v>575</v>
      </c>
      <c r="H399" s="1" t="s">
        <v>25</v>
      </c>
      <c r="I399" s="1" t="str">
        <f t="array" ref="I399">IF(H399="Warsaw","Toronto",IF(H399="Lodz","Ottawa",IF(H399="Krakow","Vancouver",IF(H399="Wroclaw","Montreal",H399))))</f>
        <v>Toronto</v>
      </c>
      <c r="J399" s="3" t="s">
        <v>33</v>
      </c>
      <c r="K399" s="3">
        <f t="array" ref="K399">VLOOKUP(J399,$U$2:$V$8,2,false)</f>
        <v>6</v>
      </c>
      <c r="L399" s="1">
        <v>40.2</v>
      </c>
      <c r="M399" s="1">
        <v>30.0</v>
      </c>
      <c r="N399" s="1">
        <v>193.95</v>
      </c>
      <c r="O399" s="1">
        <v>55392.0</v>
      </c>
      <c r="P399" s="6">
        <v>42161.0</v>
      </c>
      <c r="Q399" s="7">
        <v>47620.0</v>
      </c>
      <c r="R399" s="5" t="s">
        <v>27</v>
      </c>
      <c r="S399" s="1" t="b">
        <f t="array" ref="S399">ISNUMBER(MATCH(Q399,$O$2:$O$1953,0))</f>
        <v>0</v>
      </c>
    </row>
    <row r="400">
      <c r="A400" s="1">
        <v>2.84</v>
      </c>
      <c r="B400" s="1">
        <v>699.0</v>
      </c>
      <c r="C400" s="1" t="s">
        <v>573</v>
      </c>
      <c r="D400" s="1" t="s">
        <v>83</v>
      </c>
      <c r="E400" s="1" t="s">
        <v>22</v>
      </c>
      <c r="F400" s="1" t="s">
        <v>23</v>
      </c>
      <c r="G400" s="1" t="s">
        <v>24</v>
      </c>
      <c r="H400" s="1" t="s">
        <v>25</v>
      </c>
      <c r="I400" s="1" t="str">
        <f t="array" ref="I400">IF(H400="Warsaw","Toronto",IF(H400="Lodz","Ottawa",IF(H400="Krakow","Vancouver",IF(H400="Wroclaw","Montreal",H400))))</f>
        <v>Toronto</v>
      </c>
      <c r="J400" s="3" t="s">
        <v>33</v>
      </c>
      <c r="K400" s="3">
        <f t="array" ref="K400">VLOOKUP(J400,$U$2:$V$8,2,false)</f>
        <v>6</v>
      </c>
      <c r="L400" s="1">
        <v>3.21</v>
      </c>
      <c r="M400" s="1">
        <v>59.0</v>
      </c>
      <c r="N400" s="1">
        <v>158.8</v>
      </c>
      <c r="O400" s="1">
        <v>55392.0</v>
      </c>
      <c r="P400" s="6">
        <v>42161.0</v>
      </c>
      <c r="Q400" s="7">
        <v>47621.0</v>
      </c>
      <c r="R400" s="5" t="s">
        <v>27</v>
      </c>
      <c r="S400" s="1" t="b">
        <f t="array" ref="S400">ISNUMBER(MATCH(Q400,$O$2:$O$1953,0))</f>
        <v>0</v>
      </c>
    </row>
    <row r="401">
      <c r="A401" s="1">
        <v>7.89</v>
      </c>
      <c r="B401" s="1">
        <v>699.0</v>
      </c>
      <c r="C401" s="1" t="s">
        <v>573</v>
      </c>
      <c r="D401" s="1" t="s">
        <v>83</v>
      </c>
      <c r="E401" s="1" t="s">
        <v>22</v>
      </c>
      <c r="F401" s="1" t="s">
        <v>46</v>
      </c>
      <c r="G401" s="1" t="s">
        <v>576</v>
      </c>
      <c r="H401" s="1" t="s">
        <v>25</v>
      </c>
      <c r="I401" s="1" t="str">
        <f t="array" ref="I401">IF(H401="Warsaw","Toronto",IF(H401="Lodz","Ottawa",IF(H401="Krakow","Vancouver",IF(H401="Wroclaw","Montreal",H401))))</f>
        <v>Toronto</v>
      </c>
      <c r="J401" s="3" t="s">
        <v>43</v>
      </c>
      <c r="K401" s="3">
        <f t="array" ref="K401">VLOOKUP(J401,$U$2:$V$8,2,false)</f>
        <v>2</v>
      </c>
      <c r="L401" s="1">
        <v>38.7</v>
      </c>
      <c r="M401" s="1">
        <v>32.0</v>
      </c>
      <c r="N401" s="1">
        <v>274.26</v>
      </c>
      <c r="O401" s="1">
        <v>36647.0</v>
      </c>
      <c r="P401" s="6">
        <v>42185.0</v>
      </c>
      <c r="Q401" s="7">
        <v>47813.0</v>
      </c>
      <c r="R401" s="5" t="s">
        <v>27</v>
      </c>
      <c r="S401" s="1" t="b">
        <f t="array" ref="S401">ISNUMBER(MATCH(Q401,$O$2:$O$1953,0))</f>
        <v>1</v>
      </c>
    </row>
    <row r="402">
      <c r="A402" s="1">
        <v>3.68</v>
      </c>
      <c r="B402" s="1">
        <v>699.0</v>
      </c>
      <c r="C402" s="1" t="s">
        <v>573</v>
      </c>
      <c r="D402" s="1" t="s">
        <v>83</v>
      </c>
      <c r="E402" s="1" t="s">
        <v>22</v>
      </c>
      <c r="F402" s="1" t="s">
        <v>122</v>
      </c>
      <c r="G402" s="1" t="s">
        <v>577</v>
      </c>
      <c r="H402" s="1" t="s">
        <v>25</v>
      </c>
      <c r="I402" s="1" t="str">
        <f t="array" ref="I402">IF(H402="Warsaw","Toronto",IF(H402="Lodz","Ottawa",IF(H402="Krakow","Vancouver",IF(H402="Wroclaw","Montreal",H402))))</f>
        <v>Toronto</v>
      </c>
      <c r="J402" s="3" t="s">
        <v>43</v>
      </c>
      <c r="K402" s="3">
        <f t="array" ref="K402">VLOOKUP(J402,$U$2:$V$8,2,false)</f>
        <v>2</v>
      </c>
      <c r="L402" s="1">
        <v>-21.91</v>
      </c>
      <c r="M402" s="1">
        <v>24.0</v>
      </c>
      <c r="N402" s="1">
        <v>83.16</v>
      </c>
      <c r="O402" s="1">
        <v>36647.0</v>
      </c>
      <c r="P402" s="6">
        <v>42185.0</v>
      </c>
      <c r="Q402" s="7">
        <v>47876.0</v>
      </c>
      <c r="R402" s="5" t="s">
        <v>27</v>
      </c>
      <c r="S402" s="1" t="b">
        <f t="array" ref="S402">ISNUMBER(MATCH(Q402,$O$2:$O$1953,0))</f>
        <v>0</v>
      </c>
    </row>
    <row r="403">
      <c r="A403" s="1">
        <v>9.71</v>
      </c>
      <c r="B403" s="1">
        <v>699.0</v>
      </c>
      <c r="C403" s="1" t="s">
        <v>573</v>
      </c>
      <c r="D403" s="1" t="s">
        <v>83</v>
      </c>
      <c r="E403" s="1" t="s">
        <v>22</v>
      </c>
      <c r="F403" s="1" t="s">
        <v>100</v>
      </c>
      <c r="G403" s="1" t="s">
        <v>343</v>
      </c>
      <c r="H403" s="1" t="s">
        <v>25</v>
      </c>
      <c r="I403" s="1" t="str">
        <f t="array" ref="I403">IF(H403="Warsaw","Toronto",IF(H403="Lodz","Ottawa",IF(H403="Krakow","Vancouver",IF(H403="Wroclaw","Montreal",H403))))</f>
        <v>Toronto</v>
      </c>
      <c r="J403" s="3" t="s">
        <v>43</v>
      </c>
      <c r="K403" s="3">
        <f t="array" ref="K403">VLOOKUP(J403,$U$2:$V$8,2,false)</f>
        <v>2</v>
      </c>
      <c r="L403" s="1">
        <v>-119.77</v>
      </c>
      <c r="M403" s="1">
        <v>27.0</v>
      </c>
      <c r="N403" s="1">
        <v>261.93</v>
      </c>
      <c r="O403" s="1">
        <v>36647.0</v>
      </c>
      <c r="P403" s="6">
        <v>42185.0</v>
      </c>
      <c r="Q403" s="7">
        <v>47910.0</v>
      </c>
      <c r="R403" s="5" t="s">
        <v>27</v>
      </c>
      <c r="S403" s="1" t="b">
        <f t="array" ref="S403">ISNUMBER(MATCH(Q403,$O$2:$O$1953,0))</f>
        <v>0</v>
      </c>
    </row>
    <row r="404">
      <c r="A404" s="1">
        <v>5.02</v>
      </c>
      <c r="B404" s="1">
        <v>699.0</v>
      </c>
      <c r="C404" s="1" t="s">
        <v>573</v>
      </c>
      <c r="D404" s="1" t="s">
        <v>83</v>
      </c>
      <c r="E404" s="1" t="s">
        <v>55</v>
      </c>
      <c r="F404" s="1" t="s">
        <v>126</v>
      </c>
      <c r="G404" s="1" t="s">
        <v>578</v>
      </c>
      <c r="H404" s="1" t="s">
        <v>25</v>
      </c>
      <c r="I404" s="1" t="str">
        <f t="array" ref="I404">IF(H404="Warsaw","Toronto",IF(H404="Lodz","Ottawa",IF(H404="Krakow","Vancouver",IF(H404="Wroclaw","Montreal",H404))))</f>
        <v>Toronto</v>
      </c>
      <c r="J404" s="3" t="s">
        <v>52</v>
      </c>
      <c r="K404" s="3">
        <f t="array" ref="K404">VLOOKUP(J404,$U$2:$V$8,2,false)</f>
        <v>4</v>
      </c>
      <c r="L404" s="1">
        <v>-168.72</v>
      </c>
      <c r="M404" s="1">
        <v>42.0</v>
      </c>
      <c r="N404" s="1">
        <v>210.1</v>
      </c>
      <c r="O404" s="1">
        <v>32420.0</v>
      </c>
      <c r="P404" s="6">
        <v>42033.0</v>
      </c>
      <c r="Q404" s="7">
        <v>48293.0</v>
      </c>
      <c r="R404" s="5" t="s">
        <v>27</v>
      </c>
      <c r="S404" s="1" t="b">
        <f t="array" ref="S404">ISNUMBER(MATCH(Q404,$O$2:$O$1953,0))</f>
        <v>0</v>
      </c>
    </row>
    <row r="405">
      <c r="A405" s="1">
        <v>280.98</v>
      </c>
      <c r="B405" s="1">
        <v>699.0</v>
      </c>
      <c r="C405" s="1" t="s">
        <v>573</v>
      </c>
      <c r="D405" s="1" t="s">
        <v>83</v>
      </c>
      <c r="E405" s="1" t="s">
        <v>30</v>
      </c>
      <c r="F405" s="1" t="s">
        <v>31</v>
      </c>
      <c r="G405" s="1" t="s">
        <v>455</v>
      </c>
      <c r="H405" s="1" t="s">
        <v>25</v>
      </c>
      <c r="I405" s="1" t="str">
        <f t="array" ref="I405">IF(H405="Warsaw","Toronto",IF(H405="Lodz","Ottawa",IF(H405="Krakow","Vancouver",IF(H405="Wroclaw","Montreal",H405))))</f>
        <v>Toronto</v>
      </c>
      <c r="J405" s="3" t="s">
        <v>52</v>
      </c>
      <c r="K405" s="3">
        <f t="array" ref="K405">VLOOKUP(J405,$U$2:$V$8,2,false)</f>
        <v>4</v>
      </c>
      <c r="L405" s="1">
        <v>-439.62</v>
      </c>
      <c r="M405" s="1">
        <v>23.0</v>
      </c>
      <c r="N405" s="1">
        <v>6499.87</v>
      </c>
      <c r="O405" s="1">
        <v>32420.0</v>
      </c>
      <c r="P405" s="6">
        <v>42033.0</v>
      </c>
      <c r="Q405" s="7">
        <v>48295.0</v>
      </c>
      <c r="R405" s="5" t="s">
        <v>27</v>
      </c>
      <c r="S405" s="1" t="b">
        <f t="array" ref="S405">ISNUMBER(MATCH(Q405,$O$2:$O$1953,0))</f>
        <v>0</v>
      </c>
    </row>
    <row r="406">
      <c r="A406" s="1">
        <v>4.26</v>
      </c>
      <c r="B406" s="1">
        <v>699.0</v>
      </c>
      <c r="C406" s="1" t="s">
        <v>573</v>
      </c>
      <c r="D406" s="1" t="s">
        <v>83</v>
      </c>
      <c r="E406" s="1" t="s">
        <v>22</v>
      </c>
      <c r="F406" s="1" t="s">
        <v>23</v>
      </c>
      <c r="G406" s="1" t="s">
        <v>138</v>
      </c>
      <c r="H406" s="1" t="s">
        <v>25</v>
      </c>
      <c r="I406" s="1" t="str">
        <f t="array" ref="I406">IF(H406="Warsaw","Toronto",IF(H406="Lodz","Ottawa",IF(H406="Krakow","Vancouver",IF(H406="Wroclaw","Montreal",H406))))</f>
        <v>Toronto</v>
      </c>
      <c r="J406" s="3" t="s">
        <v>26</v>
      </c>
      <c r="K406" s="3">
        <f t="array" ref="K406">VLOOKUP(J406,$U$2:$V$8,2,false)</f>
        <v>3</v>
      </c>
      <c r="L406" s="1">
        <v>15.42</v>
      </c>
      <c r="M406" s="1">
        <v>88.0</v>
      </c>
      <c r="N406" s="1">
        <v>351.56</v>
      </c>
      <c r="O406" s="1">
        <v>3042.0</v>
      </c>
      <c r="P406" s="6">
        <v>42144.0</v>
      </c>
      <c r="Q406" s="7">
        <v>48321.0</v>
      </c>
      <c r="R406" s="5" t="s">
        <v>27</v>
      </c>
      <c r="S406" s="1" t="b">
        <f t="array" ref="S406">ISNUMBER(MATCH(Q406,$O$2:$O$1953,0))</f>
        <v>0</v>
      </c>
    </row>
    <row r="407">
      <c r="A407" s="1">
        <v>4.26</v>
      </c>
      <c r="B407" s="1">
        <v>700.0</v>
      </c>
      <c r="C407" s="1" t="s">
        <v>579</v>
      </c>
      <c r="D407" s="1" t="s">
        <v>83</v>
      </c>
      <c r="E407" s="1" t="s">
        <v>22</v>
      </c>
      <c r="F407" s="1" t="s">
        <v>23</v>
      </c>
      <c r="G407" s="1" t="s">
        <v>138</v>
      </c>
      <c r="H407" s="1" t="s">
        <v>25</v>
      </c>
      <c r="I407" s="1" t="str">
        <f t="array" ref="I407">IF(H407="Warsaw","Toronto",IF(H407="Lodz","Ottawa",IF(H407="Krakow","Vancouver",IF(H407="Wroclaw","Montreal",H407))))</f>
        <v>Toronto</v>
      </c>
      <c r="J407" s="3" t="s">
        <v>26</v>
      </c>
      <c r="K407" s="3">
        <f t="array" ref="K407">VLOOKUP(J407,$U$2:$V$8,2,false)</f>
        <v>3</v>
      </c>
      <c r="L407" s="1">
        <v>33.924</v>
      </c>
      <c r="M407" s="1">
        <v>22.0</v>
      </c>
      <c r="N407" s="1">
        <v>87.89</v>
      </c>
      <c r="O407" s="1">
        <v>87980.0</v>
      </c>
      <c r="P407" s="6">
        <v>42144.0</v>
      </c>
      <c r="Q407" s="7">
        <v>48353.0</v>
      </c>
      <c r="R407" s="5" t="s">
        <v>27</v>
      </c>
      <c r="S407" s="1" t="b">
        <f t="array" ref="S407">ISNUMBER(MATCH(Q407,$O$2:$O$1953,0))</f>
        <v>0</v>
      </c>
    </row>
    <row r="408">
      <c r="A408" s="1">
        <v>5.28</v>
      </c>
      <c r="B408" s="1">
        <v>702.0</v>
      </c>
      <c r="C408" s="1" t="s">
        <v>580</v>
      </c>
      <c r="D408" s="1" t="s">
        <v>83</v>
      </c>
      <c r="E408" s="1" t="s">
        <v>22</v>
      </c>
      <c r="F408" s="1" t="s">
        <v>67</v>
      </c>
      <c r="G408" s="1" t="s">
        <v>574</v>
      </c>
      <c r="H408" s="1" t="s">
        <v>25</v>
      </c>
      <c r="I408" s="1" t="str">
        <f t="array" ref="I408">IF(H408="Warsaw","Toronto",IF(H408="Lodz","Ottawa",IF(H408="Krakow","Vancouver",IF(H408="Wroclaw","Montreal",H408))))</f>
        <v>Toronto</v>
      </c>
      <c r="J408" s="3" t="s">
        <v>52</v>
      </c>
      <c r="K408" s="3">
        <f t="array" ref="K408">VLOOKUP(J408,$U$2:$V$8,2,false)</f>
        <v>4</v>
      </c>
      <c r="L408" s="1">
        <v>-16.67</v>
      </c>
      <c r="M408" s="1">
        <v>1.0</v>
      </c>
      <c r="N408" s="1">
        <v>6.5</v>
      </c>
      <c r="O408" s="1">
        <v>87977.0</v>
      </c>
      <c r="P408" s="6">
        <v>42117.0</v>
      </c>
      <c r="Q408" s="7">
        <v>48391.0</v>
      </c>
      <c r="R408" s="5" t="s">
        <v>27</v>
      </c>
      <c r="S408" s="1" t="b">
        <f t="array" ref="S408">ISNUMBER(MATCH(Q408,$O$2:$O$1953,0))</f>
        <v>0</v>
      </c>
    </row>
    <row r="409">
      <c r="A409" s="1">
        <v>7.89</v>
      </c>
      <c r="B409" s="1">
        <v>702.0</v>
      </c>
      <c r="C409" s="1" t="s">
        <v>580</v>
      </c>
      <c r="D409" s="1" t="s">
        <v>83</v>
      </c>
      <c r="E409" s="1" t="s">
        <v>22</v>
      </c>
      <c r="F409" s="1" t="s">
        <v>46</v>
      </c>
      <c r="G409" s="1" t="s">
        <v>576</v>
      </c>
      <c r="H409" s="1" t="s">
        <v>25</v>
      </c>
      <c r="I409" s="1" t="str">
        <f t="array" ref="I409">IF(H409="Warsaw","Toronto",IF(H409="Lodz","Ottawa",IF(H409="Krakow","Vancouver",IF(H409="Wroclaw","Montreal",H409))))</f>
        <v>Toronto</v>
      </c>
      <c r="J409" s="3" t="s">
        <v>43</v>
      </c>
      <c r="K409" s="3">
        <f t="array" ref="K409">VLOOKUP(J409,$U$2:$V$8,2,false)</f>
        <v>2</v>
      </c>
      <c r="L409" s="1">
        <v>46.44</v>
      </c>
      <c r="M409" s="1">
        <v>8.0</v>
      </c>
      <c r="N409" s="1">
        <v>68.56</v>
      </c>
      <c r="O409" s="1">
        <v>87979.0</v>
      </c>
      <c r="P409" s="6">
        <v>42185.0</v>
      </c>
      <c r="Q409" s="7">
        <v>48448.0</v>
      </c>
      <c r="R409" s="5" t="s">
        <v>27</v>
      </c>
      <c r="S409" s="1" t="b">
        <f t="array" ref="S409">ISNUMBER(MATCH(Q409,$O$2:$O$1953,0))</f>
        <v>0</v>
      </c>
    </row>
    <row r="410">
      <c r="A410" s="1">
        <v>3.68</v>
      </c>
      <c r="B410" s="1">
        <v>702.0</v>
      </c>
      <c r="C410" s="1" t="s">
        <v>580</v>
      </c>
      <c r="D410" s="1" t="s">
        <v>83</v>
      </c>
      <c r="E410" s="1" t="s">
        <v>22</v>
      </c>
      <c r="F410" s="1" t="s">
        <v>122</v>
      </c>
      <c r="G410" s="1" t="s">
        <v>577</v>
      </c>
      <c r="H410" s="1" t="s">
        <v>25</v>
      </c>
      <c r="I410" s="1" t="str">
        <f t="array" ref="I410">IF(H410="Warsaw","Toronto",IF(H410="Lodz","Ottawa",IF(H410="Krakow","Vancouver",IF(H410="Wroclaw","Montreal",H410))))</f>
        <v>Toronto</v>
      </c>
      <c r="J410" s="3" t="s">
        <v>43</v>
      </c>
      <c r="K410" s="3">
        <f t="array" ref="K410">VLOOKUP(J410,$U$2:$V$8,2,false)</f>
        <v>2</v>
      </c>
      <c r="L410" s="1">
        <v>-17.528</v>
      </c>
      <c r="M410" s="1">
        <v>6.0</v>
      </c>
      <c r="N410" s="1">
        <v>20.79</v>
      </c>
      <c r="O410" s="1">
        <v>87979.0</v>
      </c>
      <c r="P410" s="6">
        <v>42185.0</v>
      </c>
      <c r="Q410" s="7">
        <v>48486.0</v>
      </c>
      <c r="R410" s="5" t="s">
        <v>27</v>
      </c>
      <c r="S410" s="1" t="b">
        <f t="array" ref="S410">ISNUMBER(MATCH(Q410,$O$2:$O$1953,0))</f>
        <v>0</v>
      </c>
    </row>
    <row r="411">
      <c r="A411" s="1">
        <v>9.71</v>
      </c>
      <c r="B411" s="1">
        <v>702.0</v>
      </c>
      <c r="C411" s="1" t="s">
        <v>580</v>
      </c>
      <c r="D411" s="1" t="s">
        <v>83</v>
      </c>
      <c r="E411" s="1" t="s">
        <v>22</v>
      </c>
      <c r="F411" s="1" t="s">
        <v>100</v>
      </c>
      <c r="G411" s="1" t="s">
        <v>343</v>
      </c>
      <c r="H411" s="1" t="s">
        <v>25</v>
      </c>
      <c r="I411" s="1" t="str">
        <f t="array" ref="I411">IF(H411="Warsaw","Toronto",IF(H411="Lodz","Ottawa",IF(H411="Krakow","Vancouver",IF(H411="Wroclaw","Montreal",H411))))</f>
        <v>Toronto</v>
      </c>
      <c r="J411" s="3" t="s">
        <v>43</v>
      </c>
      <c r="K411" s="3">
        <f t="array" ref="K411">VLOOKUP(J411,$U$2:$V$8,2,false)</f>
        <v>2</v>
      </c>
      <c r="L411" s="1">
        <v>-95.816</v>
      </c>
      <c r="M411" s="1">
        <v>7.0</v>
      </c>
      <c r="N411" s="1">
        <v>67.91</v>
      </c>
      <c r="O411" s="1">
        <v>87979.0</v>
      </c>
      <c r="P411" s="6">
        <v>42185.0</v>
      </c>
      <c r="Q411" s="7">
        <v>48487.0</v>
      </c>
      <c r="R411" s="5" t="s">
        <v>27</v>
      </c>
      <c r="S411" s="1" t="b">
        <f t="array" ref="S411">ISNUMBER(MATCH(Q411,$O$2:$O$1953,0))</f>
        <v>0</v>
      </c>
    </row>
    <row r="412">
      <c r="A412" s="1">
        <v>2.84</v>
      </c>
      <c r="B412" s="1">
        <v>711.0</v>
      </c>
      <c r="C412" s="1" t="s">
        <v>581</v>
      </c>
      <c r="D412" s="1" t="s">
        <v>83</v>
      </c>
      <c r="E412" s="1" t="s">
        <v>22</v>
      </c>
      <c r="F412" s="1" t="s">
        <v>23</v>
      </c>
      <c r="G412" s="1" t="s">
        <v>24</v>
      </c>
      <c r="H412" s="1" t="s">
        <v>37</v>
      </c>
      <c r="I412" s="1" t="str">
        <f t="array" ref="I412">IF(H412="Warsaw","Toronto",IF(H412="Lodz","Ottawa",IF(H412="Krakow","Vancouver",IF(H412="Wroclaw","Montreal",H412))))</f>
        <v>Ottawa</v>
      </c>
      <c r="J412" s="3" t="s">
        <v>33</v>
      </c>
      <c r="K412" s="3">
        <f t="array" ref="K412">VLOOKUP(J412,$U$2:$V$8,2,false)</f>
        <v>6</v>
      </c>
      <c r="L412" s="1">
        <v>3.852</v>
      </c>
      <c r="M412" s="1">
        <v>15.0</v>
      </c>
      <c r="N412" s="1">
        <v>40.37</v>
      </c>
      <c r="O412" s="1">
        <v>87978.0</v>
      </c>
      <c r="P412" s="6">
        <v>42161.0</v>
      </c>
      <c r="Q412" s="7">
        <v>48615.0</v>
      </c>
      <c r="R412" s="5" t="s">
        <v>27</v>
      </c>
      <c r="S412" s="1" t="b">
        <f t="array" ref="S412">ISNUMBER(MATCH(Q412,$O$2:$O$1953,0))</f>
        <v>0</v>
      </c>
    </row>
    <row r="413">
      <c r="A413" s="1">
        <v>8.5</v>
      </c>
      <c r="B413" s="1">
        <v>719.0</v>
      </c>
      <c r="C413" s="1" t="s">
        <v>582</v>
      </c>
      <c r="D413" s="1" t="s">
        <v>21</v>
      </c>
      <c r="E413" s="1" t="s">
        <v>55</v>
      </c>
      <c r="F413" s="1" t="s">
        <v>126</v>
      </c>
      <c r="G413" s="1" t="s">
        <v>583</v>
      </c>
      <c r="H413" s="1" t="s">
        <v>25</v>
      </c>
      <c r="I413" s="1" t="str">
        <f t="array" ref="I413">IF(H413="Warsaw","Toronto",IF(H413="Lodz","Ottawa",IF(H413="Krakow","Vancouver",IF(H413="Wroclaw","Montreal",H413))))</f>
        <v>Toronto</v>
      </c>
      <c r="J413" s="3" t="s">
        <v>33</v>
      </c>
      <c r="K413" s="3">
        <f t="array" ref="K413">VLOOKUP(J413,$U$2:$V$8,2,false)</f>
        <v>6</v>
      </c>
      <c r="L413" s="1">
        <v>71.7356</v>
      </c>
      <c r="M413" s="1">
        <v>14.0</v>
      </c>
      <c r="N413" s="1">
        <v>122.25</v>
      </c>
      <c r="O413" s="1">
        <v>89344.0</v>
      </c>
      <c r="P413" s="6">
        <v>42063.0</v>
      </c>
      <c r="Q413" s="7">
        <v>48710.0</v>
      </c>
      <c r="R413" s="5" t="s">
        <v>27</v>
      </c>
      <c r="S413" s="1" t="b">
        <f t="array" ref="S413">ISNUMBER(MATCH(Q413,$O$2:$O$1953,0))</f>
        <v>0</v>
      </c>
    </row>
    <row r="414">
      <c r="A414" s="1">
        <v>95.43</v>
      </c>
      <c r="B414" s="1">
        <v>719.0</v>
      </c>
      <c r="C414" s="1" t="s">
        <v>582</v>
      </c>
      <c r="D414" s="1" t="s">
        <v>21</v>
      </c>
      <c r="E414" s="1" t="s">
        <v>22</v>
      </c>
      <c r="F414" s="1" t="s">
        <v>100</v>
      </c>
      <c r="G414" s="1" t="s">
        <v>584</v>
      </c>
      <c r="H414" s="1" t="s">
        <v>25</v>
      </c>
      <c r="I414" s="1" t="str">
        <f t="array" ref="I414">IF(H414="Warsaw","Toronto",IF(H414="Lodz","Ottawa",IF(H414="Krakow","Vancouver",IF(H414="Wroclaw","Montreal",H414))))</f>
        <v>Toronto</v>
      </c>
      <c r="J414" s="3" t="s">
        <v>33</v>
      </c>
      <c r="K414" s="3">
        <f t="array" ref="K414">VLOOKUP(J414,$U$2:$V$8,2,false)</f>
        <v>6</v>
      </c>
      <c r="L414" s="1">
        <v>-79.3208</v>
      </c>
      <c r="M414" s="1">
        <v>2.0</v>
      </c>
      <c r="N414" s="1">
        <v>206.09</v>
      </c>
      <c r="O414" s="1">
        <v>89344.0</v>
      </c>
      <c r="P414" s="6">
        <v>42063.0</v>
      </c>
      <c r="Q414" s="7">
        <v>48773.0</v>
      </c>
      <c r="R414" s="5" t="s">
        <v>27</v>
      </c>
      <c r="S414" s="1" t="b">
        <f t="array" ref="S414">ISNUMBER(MATCH(Q414,$O$2:$O$1953,0))</f>
        <v>0</v>
      </c>
    </row>
    <row r="415">
      <c r="A415" s="1">
        <v>10.64</v>
      </c>
      <c r="B415" s="1">
        <v>721.0</v>
      </c>
      <c r="C415" s="1" t="s">
        <v>585</v>
      </c>
      <c r="D415" s="1" t="s">
        <v>21</v>
      </c>
      <c r="E415" s="1" t="s">
        <v>30</v>
      </c>
      <c r="F415" s="1" t="s">
        <v>35</v>
      </c>
      <c r="G415" s="1" t="s">
        <v>586</v>
      </c>
      <c r="H415" s="1" t="s">
        <v>42</v>
      </c>
      <c r="I415" s="1" t="str">
        <f t="array" ref="I415">IF(H415="Warsaw","Toronto",IF(H415="Lodz","Ottawa",IF(H415="Krakow","Vancouver",IF(H415="Wroclaw","Montreal",H415))))</f>
        <v>Vancouver</v>
      </c>
      <c r="J415" s="3" t="s">
        <v>26</v>
      </c>
      <c r="K415" s="3">
        <f t="array" ref="K415">VLOOKUP(J415,$U$2:$V$8,2,false)</f>
        <v>3</v>
      </c>
      <c r="L415" s="1">
        <v>24.096</v>
      </c>
      <c r="M415" s="1">
        <v>6.0</v>
      </c>
      <c r="N415" s="1">
        <v>66.9</v>
      </c>
      <c r="O415" s="1">
        <v>91053.0</v>
      </c>
      <c r="P415" s="6">
        <v>42179.0</v>
      </c>
      <c r="Q415" s="7">
        <v>48775.0</v>
      </c>
      <c r="R415" s="5" t="s">
        <v>27</v>
      </c>
      <c r="S415" s="1" t="b">
        <f t="array" ref="S415">ISNUMBER(MATCH(Q415,$O$2:$O$1953,0))</f>
        <v>0</v>
      </c>
    </row>
    <row r="416">
      <c r="A416" s="1">
        <v>2.78</v>
      </c>
      <c r="B416" s="1">
        <v>721.0</v>
      </c>
      <c r="C416" s="1" t="s">
        <v>585</v>
      </c>
      <c r="D416" s="1" t="s">
        <v>21</v>
      </c>
      <c r="E416" s="1" t="s">
        <v>22</v>
      </c>
      <c r="F416" s="1" t="s">
        <v>23</v>
      </c>
      <c r="G416" s="1" t="s">
        <v>587</v>
      </c>
      <c r="H416" s="1" t="s">
        <v>42</v>
      </c>
      <c r="I416" s="1" t="str">
        <f t="array" ref="I416">IF(H416="Warsaw","Toronto",IF(H416="Lodz","Ottawa",IF(H416="Krakow","Vancouver",IF(H416="Wroclaw","Montreal",H416))))</f>
        <v>Vancouver</v>
      </c>
      <c r="J416" s="3" t="s">
        <v>26</v>
      </c>
      <c r="K416" s="3">
        <f t="array" ref="K416">VLOOKUP(J416,$U$2:$V$8,2,false)</f>
        <v>3</v>
      </c>
      <c r="L416" s="1">
        <v>6.972</v>
      </c>
      <c r="M416" s="1">
        <v>15.0</v>
      </c>
      <c r="N416" s="1">
        <v>43.13</v>
      </c>
      <c r="O416" s="1">
        <v>91053.0</v>
      </c>
      <c r="P416" s="6">
        <v>42179.0</v>
      </c>
      <c r="Q416" s="7">
        <v>48931.0</v>
      </c>
      <c r="R416" s="5" t="s">
        <v>27</v>
      </c>
      <c r="S416" s="1" t="b">
        <f t="array" ref="S416">ISNUMBER(MATCH(Q416,$O$2:$O$1953,0))</f>
        <v>0</v>
      </c>
    </row>
    <row r="417">
      <c r="A417" s="1">
        <v>7.28</v>
      </c>
      <c r="B417" s="1">
        <v>721.0</v>
      </c>
      <c r="C417" s="1" t="s">
        <v>585</v>
      </c>
      <c r="D417" s="1" t="s">
        <v>21</v>
      </c>
      <c r="E417" s="1" t="s">
        <v>22</v>
      </c>
      <c r="F417" s="1" t="s">
        <v>67</v>
      </c>
      <c r="G417" s="1" t="s">
        <v>588</v>
      </c>
      <c r="H417" s="1" t="s">
        <v>42</v>
      </c>
      <c r="I417" s="1" t="str">
        <f t="array" ref="I417">IF(H417="Warsaw","Toronto",IF(H417="Lodz","Ottawa",IF(H417="Krakow","Vancouver",IF(H417="Wroclaw","Montreal",H417))))</f>
        <v>Vancouver</v>
      </c>
      <c r="J417" s="3" t="s">
        <v>33</v>
      </c>
      <c r="K417" s="3">
        <f t="array" ref="K417">VLOOKUP(J417,$U$2:$V$8,2,false)</f>
        <v>6</v>
      </c>
      <c r="L417" s="1">
        <v>-24.246</v>
      </c>
      <c r="M417" s="1">
        <v>1.0</v>
      </c>
      <c r="N417" s="1">
        <v>11.21</v>
      </c>
      <c r="O417" s="1">
        <v>91054.0</v>
      </c>
      <c r="P417" s="6">
        <v>42105.0</v>
      </c>
      <c r="Q417" s="7">
        <v>49026.0</v>
      </c>
      <c r="R417" s="5" t="s">
        <v>27</v>
      </c>
      <c r="S417" s="1" t="b">
        <f t="array" ref="S417">ISNUMBER(MATCH(Q417,$O$2:$O$1953,0))</f>
        <v>0</v>
      </c>
    </row>
    <row r="418">
      <c r="A418" s="1">
        <v>125.99</v>
      </c>
      <c r="B418" s="1">
        <v>724.0</v>
      </c>
      <c r="C418" s="1" t="s">
        <v>589</v>
      </c>
      <c r="D418" s="1" t="s">
        <v>83</v>
      </c>
      <c r="E418" s="1" t="s">
        <v>55</v>
      </c>
      <c r="F418" s="1" t="s">
        <v>56</v>
      </c>
      <c r="G418" s="1" t="s">
        <v>590</v>
      </c>
      <c r="H418" s="1" t="s">
        <v>37</v>
      </c>
      <c r="I418" s="1" t="str">
        <f t="array" ref="I418">IF(H418="Warsaw","Toronto",IF(H418="Lodz","Ottawa",IF(H418="Krakow","Vancouver",IF(H418="Wroclaw","Montreal",H418))))</f>
        <v>Ottawa</v>
      </c>
      <c r="J418" s="3" t="s">
        <v>38</v>
      </c>
      <c r="K418" s="3">
        <f t="array" ref="K418">VLOOKUP(J418,$U$2:$V$8,2,false)</f>
        <v>7</v>
      </c>
      <c r="L418" s="1">
        <v>-605.374</v>
      </c>
      <c r="M418" s="1">
        <v>1.0</v>
      </c>
      <c r="N418" s="1">
        <v>100.38</v>
      </c>
      <c r="O418" s="1">
        <v>90359.0</v>
      </c>
      <c r="P418" s="6">
        <v>42078.0</v>
      </c>
      <c r="Q418" s="7">
        <v>49027.0</v>
      </c>
      <c r="R418" s="5" t="s">
        <v>27</v>
      </c>
      <c r="S418" s="1" t="b">
        <f t="array" ref="S418">ISNUMBER(MATCH(Q418,$O$2:$O$1953,0))</f>
        <v>0</v>
      </c>
    </row>
    <row r="419">
      <c r="A419" s="1">
        <v>17.98</v>
      </c>
      <c r="B419" s="1">
        <v>727.0</v>
      </c>
      <c r="C419" s="1" t="s">
        <v>591</v>
      </c>
      <c r="D419" s="1" t="s">
        <v>83</v>
      </c>
      <c r="E419" s="1" t="s">
        <v>55</v>
      </c>
      <c r="F419" s="1" t="s">
        <v>126</v>
      </c>
      <c r="G419" s="1" t="s">
        <v>127</v>
      </c>
      <c r="H419" s="1" t="s">
        <v>37</v>
      </c>
      <c r="I419" s="1" t="str">
        <f t="array" ref="I419">IF(H419="Warsaw","Toronto",IF(H419="Lodz","Ottawa",IF(H419="Krakow","Vancouver",IF(H419="Wroclaw","Montreal",H419))))</f>
        <v>Ottawa</v>
      </c>
      <c r="J419" s="3" t="s">
        <v>38</v>
      </c>
      <c r="K419" s="3">
        <f t="array" ref="K419">VLOOKUP(J419,$U$2:$V$8,2,false)</f>
        <v>7</v>
      </c>
      <c r="L419" s="1">
        <v>-99.55</v>
      </c>
      <c r="M419" s="1">
        <v>4.0</v>
      </c>
      <c r="N419" s="1">
        <v>66.32</v>
      </c>
      <c r="O419" s="1">
        <v>90359.0</v>
      </c>
      <c r="P419" s="6">
        <v>42078.0</v>
      </c>
      <c r="Q419" s="7">
        <v>49123.0</v>
      </c>
      <c r="R419" s="5" t="s">
        <v>27</v>
      </c>
      <c r="S419" s="1" t="b">
        <f t="array" ref="S419">ISNUMBER(MATCH(Q419,$O$2:$O$1953,0))</f>
        <v>0</v>
      </c>
    </row>
    <row r="420">
      <c r="A420" s="1">
        <v>101.41</v>
      </c>
      <c r="B420" s="1">
        <v>731.0</v>
      </c>
      <c r="C420" s="1" t="s">
        <v>592</v>
      </c>
      <c r="D420" s="1" t="s">
        <v>83</v>
      </c>
      <c r="E420" s="1" t="s">
        <v>22</v>
      </c>
      <c r="F420" s="1" t="s">
        <v>100</v>
      </c>
      <c r="G420" s="1" t="s">
        <v>593</v>
      </c>
      <c r="H420" s="1" t="s">
        <v>37</v>
      </c>
      <c r="I420" s="1" t="str">
        <f t="array" ref="I420">IF(H420="Warsaw","Toronto",IF(H420="Lodz","Ottawa",IF(H420="Krakow","Vancouver",IF(H420="Wroclaw","Montreal",H420))))</f>
        <v>Ottawa</v>
      </c>
      <c r="J420" s="3" t="s">
        <v>38</v>
      </c>
      <c r="K420" s="3">
        <f t="array" ref="K420">VLOOKUP(J420,$U$2:$V$8,2,false)</f>
        <v>7</v>
      </c>
      <c r="L420" s="1">
        <v>-801.1548</v>
      </c>
      <c r="M420" s="1">
        <v>12.0</v>
      </c>
      <c r="N420" s="1">
        <v>1178.32</v>
      </c>
      <c r="O420" s="1">
        <v>90362.0</v>
      </c>
      <c r="P420" s="6">
        <v>42120.0</v>
      </c>
      <c r="Q420" s="7">
        <v>49255.0</v>
      </c>
      <c r="R420" s="5" t="s">
        <v>27</v>
      </c>
      <c r="S420" s="1" t="b">
        <f t="array" ref="S420">ISNUMBER(MATCH(Q420,$O$2:$O$1953,0))</f>
        <v>0</v>
      </c>
    </row>
    <row r="421">
      <c r="A421" s="1">
        <v>350.98</v>
      </c>
      <c r="B421" s="1">
        <v>736.0</v>
      </c>
      <c r="C421" s="1" t="s">
        <v>594</v>
      </c>
      <c r="D421" s="1" t="s">
        <v>83</v>
      </c>
      <c r="E421" s="1" t="s">
        <v>30</v>
      </c>
      <c r="F421" s="1" t="s">
        <v>31</v>
      </c>
      <c r="G421" s="1" t="s">
        <v>595</v>
      </c>
      <c r="H421" s="1" t="s">
        <v>37</v>
      </c>
      <c r="I421" s="1" t="str">
        <f t="array" ref="I421">IF(H421="Warsaw","Toronto",IF(H421="Lodz","Ottawa",IF(H421="Krakow","Vancouver",IF(H421="Wroclaw","Montreal",H421))))</f>
        <v>Ottawa</v>
      </c>
      <c r="J421" s="3" t="s">
        <v>80</v>
      </c>
      <c r="K421" s="3">
        <f t="array" ref="K421">VLOOKUP(J421,$U$2:$V$8,2,false)</f>
        <v>1</v>
      </c>
      <c r="L421" s="1">
        <v>797.856</v>
      </c>
      <c r="M421" s="1">
        <v>6.0</v>
      </c>
      <c r="N421" s="1">
        <v>2016.32</v>
      </c>
      <c r="O421" s="1">
        <v>90361.0</v>
      </c>
      <c r="P421" s="6">
        <v>42170.0</v>
      </c>
      <c r="Q421" s="7">
        <v>49349.0</v>
      </c>
      <c r="R421" s="5" t="s">
        <v>27</v>
      </c>
      <c r="S421" s="1" t="b">
        <f t="array" ref="S421">ISNUMBER(MATCH(Q421,$O$2:$O$1953,0))</f>
        <v>0</v>
      </c>
    </row>
    <row r="422">
      <c r="A422" s="1">
        <v>48.04</v>
      </c>
      <c r="B422" s="1">
        <v>737.0</v>
      </c>
      <c r="C422" s="1" t="s">
        <v>596</v>
      </c>
      <c r="D422" s="1" t="s">
        <v>83</v>
      </c>
      <c r="E422" s="1" t="s">
        <v>22</v>
      </c>
      <c r="F422" s="1" t="s">
        <v>67</v>
      </c>
      <c r="G422" s="1" t="s">
        <v>597</v>
      </c>
      <c r="H422" s="1" t="s">
        <v>37</v>
      </c>
      <c r="I422" s="1" t="str">
        <f t="array" ref="I422">IF(H422="Warsaw","Toronto",IF(H422="Lodz","Ottawa",IF(H422="Krakow","Vancouver",IF(H422="Wroclaw","Montreal",H422))))</f>
        <v>Ottawa</v>
      </c>
      <c r="J422" s="3" t="s">
        <v>38</v>
      </c>
      <c r="K422" s="3">
        <f t="array" ref="K422">VLOOKUP(J422,$U$2:$V$8,2,false)</f>
        <v>7</v>
      </c>
      <c r="L422" s="1">
        <v>422.4525</v>
      </c>
      <c r="M422" s="1">
        <v>12.0</v>
      </c>
      <c r="N422" s="1">
        <v>612.25</v>
      </c>
      <c r="O422" s="1">
        <v>90360.0</v>
      </c>
      <c r="P422" s="6">
        <v>42162.0</v>
      </c>
      <c r="Q422" s="7">
        <v>49412.0</v>
      </c>
      <c r="R422" s="5" t="s">
        <v>27</v>
      </c>
      <c r="S422" s="1" t="b">
        <f t="array" ref="S422">ISNUMBER(MATCH(Q422,$O$2:$O$1953,0))</f>
        <v>0</v>
      </c>
    </row>
    <row r="423">
      <c r="A423" s="1">
        <v>70.98</v>
      </c>
      <c r="B423" s="1">
        <v>738.0</v>
      </c>
      <c r="C423" s="1" t="s">
        <v>598</v>
      </c>
      <c r="D423" s="1" t="s">
        <v>83</v>
      </c>
      <c r="E423" s="1" t="s">
        <v>30</v>
      </c>
      <c r="F423" s="1" t="s">
        <v>132</v>
      </c>
      <c r="G423" s="1" t="s">
        <v>599</v>
      </c>
      <c r="H423" s="1" t="s">
        <v>37</v>
      </c>
      <c r="I423" s="1" t="str">
        <f t="array" ref="I423">IF(H423="Warsaw","Toronto",IF(H423="Lodz","Ottawa",IF(H423="Krakow","Vancouver",IF(H423="Wroclaw","Montreal",H423))))</f>
        <v>Ottawa</v>
      </c>
      <c r="J423" s="3" t="s">
        <v>80</v>
      </c>
      <c r="K423" s="3">
        <f t="array" ref="K423">VLOOKUP(J423,$U$2:$V$8,2,false)</f>
        <v>1</v>
      </c>
      <c r="L423" s="1">
        <v>-178.216</v>
      </c>
      <c r="M423" s="1">
        <v>4.0</v>
      </c>
      <c r="N423" s="1">
        <v>313.63</v>
      </c>
      <c r="O423" s="1">
        <v>90361.0</v>
      </c>
      <c r="P423" s="6">
        <v>42170.0</v>
      </c>
      <c r="Q423" s="7">
        <v>49510.0</v>
      </c>
      <c r="R423" s="5" t="s">
        <v>27</v>
      </c>
      <c r="S423" s="1" t="b">
        <f t="array" ref="S423">ISNUMBER(MATCH(Q423,$O$2:$O$1953,0))</f>
        <v>0</v>
      </c>
    </row>
    <row r="424">
      <c r="A424" s="1">
        <v>27.48</v>
      </c>
      <c r="B424" s="1">
        <v>741.0</v>
      </c>
      <c r="C424" s="1" t="s">
        <v>600</v>
      </c>
      <c r="D424" s="1" t="s">
        <v>83</v>
      </c>
      <c r="E424" s="1" t="s">
        <v>55</v>
      </c>
      <c r="F424" s="1" t="s">
        <v>126</v>
      </c>
      <c r="G424" s="1" t="s">
        <v>601</v>
      </c>
      <c r="H424" s="1" t="s">
        <v>37</v>
      </c>
      <c r="I424" s="1" t="str">
        <f t="array" ref="I424">IF(H424="Warsaw","Toronto",IF(H424="Lodz","Ottawa",IF(H424="Krakow","Vancouver",IF(H424="Wroclaw","Montreal",H424))))</f>
        <v>Ottawa</v>
      </c>
      <c r="J424" s="3" t="s">
        <v>80</v>
      </c>
      <c r="K424" s="3">
        <f t="array" ref="K424">VLOOKUP(J424,$U$2:$V$8,2,false)</f>
        <v>1</v>
      </c>
      <c r="L424" s="1">
        <v>-26.656</v>
      </c>
      <c r="M424" s="1">
        <v>15.0</v>
      </c>
      <c r="N424" s="1">
        <v>397.17</v>
      </c>
      <c r="O424" s="1">
        <v>90361.0</v>
      </c>
      <c r="P424" s="6">
        <v>42170.0</v>
      </c>
      <c r="Q424" s="7">
        <v>49668.0</v>
      </c>
      <c r="R424" s="5" t="s">
        <v>27</v>
      </c>
      <c r="S424" s="1" t="b">
        <f t="array" ref="S424">ISNUMBER(MATCH(Q424,$O$2:$O$1953,0))</f>
        <v>0</v>
      </c>
    </row>
    <row r="425">
      <c r="A425" s="1">
        <v>59.98</v>
      </c>
      <c r="B425" s="1">
        <v>744.0</v>
      </c>
      <c r="C425" s="1" t="s">
        <v>602</v>
      </c>
      <c r="D425" s="1" t="s">
        <v>21</v>
      </c>
      <c r="E425" s="1" t="s">
        <v>22</v>
      </c>
      <c r="F425" s="1" t="s">
        <v>172</v>
      </c>
      <c r="G425" s="1" t="s">
        <v>603</v>
      </c>
      <c r="H425" s="1" t="s">
        <v>25</v>
      </c>
      <c r="I425" s="1" t="str">
        <f t="array" ref="I425">IF(H425="Warsaw","Toronto",IF(H425="Lodz","Ottawa",IF(H425="Krakow","Vancouver",IF(H425="Wroclaw","Montreal",H425))))</f>
        <v>Toronto</v>
      </c>
      <c r="J425" s="3" t="s">
        <v>26</v>
      </c>
      <c r="K425" s="3">
        <f t="array" ref="K425">VLOOKUP(J425,$U$2:$V$8,2,false)</f>
        <v>3</v>
      </c>
      <c r="L425" s="1">
        <v>-54.622</v>
      </c>
      <c r="M425" s="1">
        <v>1.0</v>
      </c>
      <c r="N425" s="1">
        <v>63.48</v>
      </c>
      <c r="O425" s="1">
        <v>87725.0</v>
      </c>
      <c r="P425" s="6">
        <v>42032.0</v>
      </c>
      <c r="Q425" s="7">
        <v>49762.0</v>
      </c>
      <c r="R425" s="5" t="s">
        <v>27</v>
      </c>
      <c r="S425" s="1" t="b">
        <f t="array" ref="S425">ISNUMBER(MATCH(Q425,$O$2:$O$1953,0))</f>
        <v>0</v>
      </c>
    </row>
    <row r="426">
      <c r="A426" s="1">
        <v>5.18</v>
      </c>
      <c r="B426" s="1">
        <v>744.0</v>
      </c>
      <c r="C426" s="1" t="s">
        <v>602</v>
      </c>
      <c r="D426" s="1" t="s">
        <v>21</v>
      </c>
      <c r="E426" s="1" t="s">
        <v>22</v>
      </c>
      <c r="F426" s="1" t="s">
        <v>78</v>
      </c>
      <c r="G426" s="1" t="s">
        <v>604</v>
      </c>
      <c r="H426" s="1" t="s">
        <v>25</v>
      </c>
      <c r="I426" s="1" t="str">
        <f t="array" ref="I426">IF(H426="Warsaw","Toronto",IF(H426="Lodz","Ottawa",IF(H426="Krakow","Vancouver",IF(H426="Wroclaw","Montreal",H426))))</f>
        <v>Toronto</v>
      </c>
      <c r="J426" s="3" t="s">
        <v>26</v>
      </c>
      <c r="K426" s="3">
        <f t="array" ref="K426">VLOOKUP(J426,$U$2:$V$8,2,false)</f>
        <v>3</v>
      </c>
      <c r="L426" s="1">
        <v>-126.81418</v>
      </c>
      <c r="M426" s="1">
        <v>9.0</v>
      </c>
      <c r="N426" s="1">
        <v>47.64</v>
      </c>
      <c r="O426" s="1">
        <v>87725.0</v>
      </c>
      <c r="P426" s="6">
        <v>42032.0</v>
      </c>
      <c r="Q426" s="7">
        <v>49797.0</v>
      </c>
      <c r="R426" s="5" t="s">
        <v>27</v>
      </c>
      <c r="S426" s="1" t="b">
        <f t="array" ref="S426">ISNUMBER(MATCH(Q426,$O$2:$O$1953,0))</f>
        <v>0</v>
      </c>
    </row>
    <row r="427">
      <c r="A427" s="1">
        <v>119.99</v>
      </c>
      <c r="B427" s="1">
        <v>744.0</v>
      </c>
      <c r="C427" s="1" t="s">
        <v>602</v>
      </c>
      <c r="D427" s="1" t="s">
        <v>83</v>
      </c>
      <c r="E427" s="1" t="s">
        <v>55</v>
      </c>
      <c r="F427" s="1" t="s">
        <v>62</v>
      </c>
      <c r="G427" s="1" t="s">
        <v>215</v>
      </c>
      <c r="H427" s="1" t="s">
        <v>25</v>
      </c>
      <c r="I427" s="1" t="str">
        <f t="array" ref="I427">IF(H427="Warsaw","Toronto",IF(H427="Lodz","Ottawa",IF(H427="Krakow","Vancouver",IF(H427="Wroclaw","Montreal",H427))))</f>
        <v>Toronto</v>
      </c>
      <c r="J427" s="3" t="s">
        <v>33</v>
      </c>
      <c r="K427" s="3">
        <f t="array" ref="K427">VLOOKUP(J427,$U$2:$V$8,2,false)</f>
        <v>6</v>
      </c>
      <c r="L427" s="1">
        <v>1400.1</v>
      </c>
      <c r="M427" s="1">
        <v>13.0</v>
      </c>
      <c r="N427" s="1">
        <v>1545.58</v>
      </c>
      <c r="O427" s="1">
        <v>87726.0</v>
      </c>
      <c r="P427" s="6">
        <v>42021.0</v>
      </c>
      <c r="Q427" s="7">
        <v>49830.0</v>
      </c>
      <c r="R427" s="5" t="s">
        <v>27</v>
      </c>
      <c r="S427" s="1" t="b">
        <f t="array" ref="S427">ISNUMBER(MATCH(Q427,$O$2:$O$1953,0))</f>
        <v>0</v>
      </c>
    </row>
    <row r="428">
      <c r="A428" s="1">
        <v>125.99</v>
      </c>
      <c r="B428" s="1">
        <v>744.0</v>
      </c>
      <c r="C428" s="1" t="s">
        <v>602</v>
      </c>
      <c r="D428" s="1" t="s">
        <v>83</v>
      </c>
      <c r="E428" s="1" t="s">
        <v>55</v>
      </c>
      <c r="F428" s="1" t="s">
        <v>56</v>
      </c>
      <c r="G428" s="1" t="s">
        <v>590</v>
      </c>
      <c r="H428" s="1" t="s">
        <v>25</v>
      </c>
      <c r="I428" s="1" t="str">
        <f t="array" ref="I428">IF(H428="Warsaw","Toronto",IF(H428="Lodz","Ottawa",IF(H428="Krakow","Vancouver",IF(H428="Wroclaw","Montreal",H428))))</f>
        <v>Toronto</v>
      </c>
      <c r="J428" s="3" t="s">
        <v>80</v>
      </c>
      <c r="K428" s="3">
        <f t="array" ref="K428">VLOOKUP(J428,$U$2:$V$8,2,false)</f>
        <v>1</v>
      </c>
      <c r="L428" s="1">
        <v>916.6806</v>
      </c>
      <c r="M428" s="1">
        <v>20.0</v>
      </c>
      <c r="N428" s="1">
        <v>2104.99</v>
      </c>
      <c r="O428" s="1">
        <v>87727.0</v>
      </c>
      <c r="P428" s="6">
        <v>42149.0</v>
      </c>
      <c r="Q428" s="7">
        <v>49924.0</v>
      </c>
      <c r="R428" s="5" t="s">
        <v>27</v>
      </c>
      <c r="S428" s="1" t="b">
        <f t="array" ref="S428">ISNUMBER(MATCH(Q428,$O$2:$O$1953,0))</f>
        <v>0</v>
      </c>
    </row>
    <row r="429">
      <c r="A429" s="1">
        <v>115.79</v>
      </c>
      <c r="B429" s="1">
        <v>745.0</v>
      </c>
      <c r="C429" s="1" t="s">
        <v>605</v>
      </c>
      <c r="D429" s="1" t="s">
        <v>83</v>
      </c>
      <c r="E429" s="1" t="s">
        <v>55</v>
      </c>
      <c r="F429" s="1" t="s">
        <v>126</v>
      </c>
      <c r="G429" s="1" t="s">
        <v>606</v>
      </c>
      <c r="H429" s="1" t="s">
        <v>25</v>
      </c>
      <c r="I429" s="1" t="str">
        <f t="array" ref="I429">IF(H429="Warsaw","Toronto",IF(H429="Lodz","Ottawa",IF(H429="Krakow","Vancouver",IF(H429="Wroclaw","Montreal",H429))))</f>
        <v>Toronto</v>
      </c>
      <c r="J429" s="3" t="s">
        <v>33</v>
      </c>
      <c r="K429" s="3">
        <f t="array" ref="K429">VLOOKUP(J429,$U$2:$V$8,2,false)</f>
        <v>6</v>
      </c>
      <c r="L429" s="1">
        <v>67.6</v>
      </c>
      <c r="M429" s="1">
        <v>3.0</v>
      </c>
      <c r="N429" s="1">
        <v>353.1</v>
      </c>
      <c r="O429" s="1">
        <v>87726.0</v>
      </c>
      <c r="P429" s="6">
        <v>42021.0</v>
      </c>
      <c r="Q429" s="7">
        <v>49988.0</v>
      </c>
      <c r="R429" s="5" t="s">
        <v>27</v>
      </c>
      <c r="S429" s="1" t="b">
        <f t="array" ref="S429">ISNUMBER(MATCH(Q429,$O$2:$O$1953,0))</f>
        <v>0</v>
      </c>
    </row>
    <row r="430">
      <c r="A430" s="1">
        <v>27.75</v>
      </c>
      <c r="B430" s="1">
        <v>750.0</v>
      </c>
      <c r="C430" s="1" t="s">
        <v>607</v>
      </c>
      <c r="D430" s="1" t="s">
        <v>21</v>
      </c>
      <c r="E430" s="1" t="s">
        <v>22</v>
      </c>
      <c r="F430" s="1" t="s">
        <v>100</v>
      </c>
      <c r="G430" s="1" t="s">
        <v>608</v>
      </c>
      <c r="H430" s="1" t="s">
        <v>98</v>
      </c>
      <c r="I430" s="1" t="str">
        <f t="array" ref="I430">IF(H430="Warsaw","Toronto",IF(H430="Lodz","Ottawa",IF(H430="Krakow","Vancouver",IF(H430="Wroclaw","Montreal",H430))))</f>
        <v>Montreal</v>
      </c>
      <c r="J430" s="3" t="s">
        <v>80</v>
      </c>
      <c r="K430" s="3">
        <f t="array" ref="K430">VLOOKUP(J430,$U$2:$V$8,2,false)</f>
        <v>1</v>
      </c>
      <c r="L430" s="1">
        <v>-224.644</v>
      </c>
      <c r="M430" s="1">
        <v>10.0</v>
      </c>
      <c r="N430" s="1">
        <v>257.52</v>
      </c>
      <c r="O430" s="1">
        <v>91200.0</v>
      </c>
      <c r="P430" s="6">
        <v>42016.0</v>
      </c>
      <c r="Q430" s="7">
        <v>50048.0</v>
      </c>
      <c r="R430" s="5" t="s">
        <v>27</v>
      </c>
      <c r="S430" s="1" t="b">
        <f t="array" ref="S430">ISNUMBER(MATCH(Q430,$O$2:$O$1953,0))</f>
        <v>0</v>
      </c>
    </row>
    <row r="431">
      <c r="A431" s="1">
        <v>130.98</v>
      </c>
      <c r="B431" s="1">
        <v>751.0</v>
      </c>
      <c r="C431" s="1" t="s">
        <v>609</v>
      </c>
      <c r="D431" s="1" t="s">
        <v>21</v>
      </c>
      <c r="E431" s="1" t="s">
        <v>30</v>
      </c>
      <c r="F431" s="1" t="s">
        <v>132</v>
      </c>
      <c r="G431" s="1" t="s">
        <v>272</v>
      </c>
      <c r="H431" s="1" t="s">
        <v>98</v>
      </c>
      <c r="I431" s="1" t="str">
        <f t="array" ref="I431">IF(H431="Warsaw","Toronto",IF(H431="Lodz","Ottawa",IF(H431="Krakow","Vancouver",IF(H431="Wroclaw","Montreal",H431))))</f>
        <v>Montreal</v>
      </c>
      <c r="J431" s="3" t="s">
        <v>60</v>
      </c>
      <c r="K431" s="3">
        <f t="array" ref="K431">VLOOKUP(J431,$U$2:$V$8,2,false)</f>
        <v>5</v>
      </c>
      <c r="L431" s="1">
        <v>14.76</v>
      </c>
      <c r="M431" s="1">
        <v>3.0</v>
      </c>
      <c r="N431" s="1">
        <v>411.64</v>
      </c>
      <c r="O431" s="1">
        <v>91201.0</v>
      </c>
      <c r="P431" s="6">
        <v>42062.0</v>
      </c>
      <c r="Q431" s="7">
        <v>50081.0</v>
      </c>
      <c r="R431" s="5" t="s">
        <v>27</v>
      </c>
      <c r="S431" s="1" t="b">
        <f t="array" ref="S431">ISNUMBER(MATCH(Q431,$O$2:$O$1953,0))</f>
        <v>0</v>
      </c>
    </row>
    <row r="432">
      <c r="A432" s="1">
        <v>2.61</v>
      </c>
      <c r="B432" s="1">
        <v>753.0</v>
      </c>
      <c r="C432" s="1" t="s">
        <v>610</v>
      </c>
      <c r="D432" s="1" t="s">
        <v>21</v>
      </c>
      <c r="E432" s="1" t="s">
        <v>22</v>
      </c>
      <c r="F432" s="1" t="s">
        <v>96</v>
      </c>
      <c r="G432" s="1" t="s">
        <v>611</v>
      </c>
      <c r="H432" s="1" t="s">
        <v>25</v>
      </c>
      <c r="I432" s="1" t="str">
        <f t="array" ref="I432">IF(H432="Warsaw","Toronto",IF(H432="Lodz","Ottawa",IF(H432="Krakow","Vancouver",IF(H432="Wroclaw","Montreal",H432))))</f>
        <v>Toronto</v>
      </c>
      <c r="J432" s="3" t="s">
        <v>26</v>
      </c>
      <c r="K432" s="3">
        <f t="array" ref="K432">VLOOKUP(J432,$U$2:$V$8,2,false)</f>
        <v>3</v>
      </c>
      <c r="L432" s="1">
        <v>10.85</v>
      </c>
      <c r="M432" s="1">
        <v>1.0</v>
      </c>
      <c r="N432" s="1">
        <v>17.59</v>
      </c>
      <c r="O432" s="1">
        <v>90438.0</v>
      </c>
      <c r="P432" s="6">
        <v>42074.0</v>
      </c>
      <c r="Q432" s="7">
        <v>50083.0</v>
      </c>
      <c r="R432" s="5" t="s">
        <v>27</v>
      </c>
      <c r="S432" s="1" t="b">
        <f t="array" ref="S432">ISNUMBER(MATCH(Q432,$O$2:$O$1953,0))</f>
        <v>0</v>
      </c>
    </row>
    <row r="433">
      <c r="A433" s="1">
        <v>6.35</v>
      </c>
      <c r="B433" s="1">
        <v>753.0</v>
      </c>
      <c r="C433" s="1" t="s">
        <v>610</v>
      </c>
      <c r="D433" s="1" t="s">
        <v>21</v>
      </c>
      <c r="E433" s="1" t="s">
        <v>22</v>
      </c>
      <c r="F433" s="1" t="s">
        <v>67</v>
      </c>
      <c r="G433" s="1" t="s">
        <v>612</v>
      </c>
      <c r="H433" s="1" t="s">
        <v>25</v>
      </c>
      <c r="I433" s="1" t="str">
        <f t="array" ref="I433">IF(H433="Warsaw","Toronto",IF(H433="Lodz","Ottawa",IF(H433="Krakow","Vancouver",IF(H433="Wroclaw","Montreal",H433))))</f>
        <v>Toronto</v>
      </c>
      <c r="J433" s="3" t="s">
        <v>26</v>
      </c>
      <c r="K433" s="3">
        <f t="array" ref="K433">VLOOKUP(J433,$U$2:$V$8,2,false)</f>
        <v>3</v>
      </c>
      <c r="L433" s="1">
        <v>97.6626</v>
      </c>
      <c r="M433" s="1">
        <v>22.0</v>
      </c>
      <c r="N433" s="1">
        <v>141.54</v>
      </c>
      <c r="O433" s="1">
        <v>90438.0</v>
      </c>
      <c r="P433" s="6">
        <v>42074.0</v>
      </c>
      <c r="Q433" s="7">
        <v>50087.0</v>
      </c>
      <c r="R433" s="5" t="s">
        <v>27</v>
      </c>
      <c r="S433" s="1" t="b">
        <f t="array" ref="S433">ISNUMBER(MATCH(Q433,$O$2:$O$1953,0))</f>
        <v>0</v>
      </c>
    </row>
    <row r="434">
      <c r="A434" s="1">
        <v>218.75</v>
      </c>
      <c r="B434" s="1">
        <v>754.0</v>
      </c>
      <c r="C434" s="1" t="s">
        <v>613</v>
      </c>
      <c r="D434" s="1" t="s">
        <v>21</v>
      </c>
      <c r="E434" s="1" t="s">
        <v>30</v>
      </c>
      <c r="F434" s="1" t="s">
        <v>108</v>
      </c>
      <c r="G434" s="1" t="s">
        <v>445</v>
      </c>
      <c r="H434" s="1" t="s">
        <v>25</v>
      </c>
      <c r="I434" s="1" t="str">
        <f t="array" ref="I434">IF(H434="Warsaw","Toronto",IF(H434="Lodz","Ottawa",IF(H434="Krakow","Vancouver",IF(H434="Wroclaw","Montreal",H434))))</f>
        <v>Toronto</v>
      </c>
      <c r="J434" s="3" t="s">
        <v>52</v>
      </c>
      <c r="K434" s="3">
        <f t="array" ref="K434">VLOOKUP(J434,$U$2:$V$8,2,false)</f>
        <v>4</v>
      </c>
      <c r="L434" s="1">
        <v>-453.2</v>
      </c>
      <c r="M434" s="1">
        <v>4.0</v>
      </c>
      <c r="N434" s="1">
        <v>905.4</v>
      </c>
      <c r="O434" s="1">
        <v>90437.0</v>
      </c>
      <c r="P434" s="6">
        <v>42159.0</v>
      </c>
      <c r="Q434" s="7">
        <v>50147.0</v>
      </c>
      <c r="R434" s="5" t="s">
        <v>27</v>
      </c>
      <c r="S434" s="1" t="b">
        <f t="array" ref="S434">ISNUMBER(MATCH(Q434,$O$2:$O$1953,0))</f>
        <v>0</v>
      </c>
    </row>
    <row r="435">
      <c r="A435" s="1">
        <v>119.99</v>
      </c>
      <c r="B435" s="1">
        <v>754.0</v>
      </c>
      <c r="C435" s="1" t="s">
        <v>613</v>
      </c>
      <c r="D435" s="1" t="s">
        <v>83</v>
      </c>
      <c r="E435" s="1" t="s">
        <v>55</v>
      </c>
      <c r="F435" s="1" t="s">
        <v>62</v>
      </c>
      <c r="G435" s="1" t="s">
        <v>614</v>
      </c>
      <c r="H435" s="1" t="s">
        <v>25</v>
      </c>
      <c r="I435" s="1" t="str">
        <f t="array" ref="I435">IF(H435="Warsaw","Toronto",IF(H435="Lodz","Ottawa",IF(H435="Krakow","Vancouver",IF(H435="Wroclaw","Montreal",H435))))</f>
        <v>Toronto</v>
      </c>
      <c r="J435" s="3" t="s">
        <v>38</v>
      </c>
      <c r="K435" s="3">
        <f t="array" ref="K435">VLOOKUP(J435,$U$2:$V$8,2,false)</f>
        <v>7</v>
      </c>
      <c r="L435" s="1">
        <v>-207.679788</v>
      </c>
      <c r="M435" s="1">
        <v>2.0</v>
      </c>
      <c r="N435" s="1">
        <v>243.86</v>
      </c>
      <c r="O435" s="1">
        <v>90439.0</v>
      </c>
      <c r="P435" s="6">
        <v>42106.0</v>
      </c>
      <c r="Q435" s="7">
        <v>50246.0</v>
      </c>
      <c r="R435" s="5" t="s">
        <v>27</v>
      </c>
      <c r="S435" s="1" t="b">
        <f t="array" ref="S435">ISNUMBER(MATCH(Q435,$O$2:$O$1953,0))</f>
        <v>0</v>
      </c>
    </row>
    <row r="436">
      <c r="A436" s="1">
        <v>37.94</v>
      </c>
      <c r="B436" s="1">
        <v>757.0</v>
      </c>
      <c r="C436" s="1" t="s">
        <v>615</v>
      </c>
      <c r="D436" s="1" t="s">
        <v>29</v>
      </c>
      <c r="E436" s="1" t="s">
        <v>22</v>
      </c>
      <c r="F436" s="1" t="s">
        <v>67</v>
      </c>
      <c r="G436" s="1" t="s">
        <v>616</v>
      </c>
      <c r="H436" s="1" t="s">
        <v>25</v>
      </c>
      <c r="I436" s="1" t="str">
        <f t="array" ref="I436">IF(H436="Warsaw","Toronto",IF(H436="Lodz","Ottawa",IF(H436="Krakow","Vancouver",IF(H436="Wroclaw","Montreal",H436))))</f>
        <v>Toronto</v>
      </c>
      <c r="J436" s="3" t="s">
        <v>26</v>
      </c>
      <c r="K436" s="3">
        <f t="array" ref="K436">VLOOKUP(J436,$U$2:$V$8,2,false)</f>
        <v>3</v>
      </c>
      <c r="L436" s="1">
        <v>-7.5244</v>
      </c>
      <c r="M436" s="1">
        <v>1.0</v>
      </c>
      <c r="N436" s="1">
        <v>39.97</v>
      </c>
      <c r="O436" s="1">
        <v>90258.0</v>
      </c>
      <c r="P436" s="6">
        <v>42046.0</v>
      </c>
      <c r="Q436" s="7">
        <v>50307.0</v>
      </c>
      <c r="R436" s="5" t="s">
        <v>27</v>
      </c>
      <c r="S436" s="1" t="b">
        <f t="array" ref="S436">ISNUMBER(MATCH(Q436,$O$2:$O$1953,0))</f>
        <v>0</v>
      </c>
    </row>
    <row r="437">
      <c r="A437" s="1">
        <v>20.99</v>
      </c>
      <c r="B437" s="1">
        <v>759.0</v>
      </c>
      <c r="C437" s="1" t="s">
        <v>617</v>
      </c>
      <c r="D437" s="1" t="s">
        <v>40</v>
      </c>
      <c r="E437" s="1" t="s">
        <v>55</v>
      </c>
      <c r="F437" s="1" t="s">
        <v>56</v>
      </c>
      <c r="G437" s="1" t="s">
        <v>618</v>
      </c>
      <c r="H437" s="1" t="s">
        <v>42</v>
      </c>
      <c r="I437" s="1" t="str">
        <f t="array" ref="I437">IF(H437="Warsaw","Toronto",IF(H437="Lodz","Ottawa",IF(H437="Krakow","Vancouver",IF(H437="Wroclaw","Montreal",H437))))</f>
        <v>Vancouver</v>
      </c>
      <c r="J437" s="3" t="s">
        <v>60</v>
      </c>
      <c r="K437" s="3">
        <f t="array" ref="K437">VLOOKUP(J437,$U$2:$V$8,2,false)</f>
        <v>5</v>
      </c>
      <c r="L437" s="1">
        <v>-92.961</v>
      </c>
      <c r="M437" s="1">
        <v>5.0</v>
      </c>
      <c r="N437" s="1">
        <v>92.96</v>
      </c>
      <c r="O437" s="1">
        <v>86639.0</v>
      </c>
      <c r="P437" s="6">
        <v>42153.0</v>
      </c>
      <c r="Q437" s="7">
        <v>50374.0</v>
      </c>
      <c r="R437" s="5" t="s">
        <v>27</v>
      </c>
      <c r="S437" s="1" t="b">
        <f t="array" ref="S437">ISNUMBER(MATCH(Q437,$O$2:$O$1953,0))</f>
        <v>0</v>
      </c>
    </row>
    <row r="438">
      <c r="A438" s="1">
        <v>125.99</v>
      </c>
      <c r="B438" s="1">
        <v>762.0</v>
      </c>
      <c r="C438" s="1" t="s">
        <v>619</v>
      </c>
      <c r="D438" s="1" t="s">
        <v>40</v>
      </c>
      <c r="E438" s="1" t="s">
        <v>55</v>
      </c>
      <c r="F438" s="1" t="s">
        <v>56</v>
      </c>
      <c r="G438" s="1" t="s">
        <v>620</v>
      </c>
      <c r="H438" s="1" t="s">
        <v>25</v>
      </c>
      <c r="I438" s="1" t="str">
        <f t="array" ref="I438">IF(H438="Warsaw","Toronto",IF(H438="Lodz","Ottawa",IF(H438="Krakow","Vancouver",IF(H438="Wroclaw","Montreal",H438))))</f>
        <v>Toronto</v>
      </c>
      <c r="J438" s="3" t="s">
        <v>80</v>
      </c>
      <c r="K438" s="3">
        <f t="array" ref="K438">VLOOKUP(J438,$U$2:$V$8,2,false)</f>
        <v>1</v>
      </c>
      <c r="L438" s="1">
        <v>613.89576</v>
      </c>
      <c r="M438" s="1">
        <v>12.0</v>
      </c>
      <c r="N438" s="1">
        <v>1362.2</v>
      </c>
      <c r="O438" s="1">
        <v>87525.0</v>
      </c>
      <c r="P438" s="6">
        <v>42121.0</v>
      </c>
      <c r="Q438" s="7">
        <v>50432.0</v>
      </c>
      <c r="R438" s="5" t="s">
        <v>27</v>
      </c>
      <c r="S438" s="1" t="b">
        <f t="array" ref="S438">ISNUMBER(MATCH(Q438,$O$2:$O$1953,0))</f>
        <v>0</v>
      </c>
    </row>
    <row r="439">
      <c r="A439" s="1">
        <v>31.78</v>
      </c>
      <c r="B439" s="1">
        <v>767.0</v>
      </c>
      <c r="C439" s="1" t="s">
        <v>621</v>
      </c>
      <c r="D439" s="1" t="s">
        <v>21</v>
      </c>
      <c r="E439" s="1" t="s">
        <v>55</v>
      </c>
      <c r="F439" s="1" t="s">
        <v>126</v>
      </c>
      <c r="G439" s="1" t="s">
        <v>622</v>
      </c>
      <c r="H439" s="1" t="s">
        <v>42</v>
      </c>
      <c r="I439" s="1" t="str">
        <f t="array" ref="I439">IF(H439="Warsaw","Toronto",IF(H439="Lodz","Ottawa",IF(H439="Krakow","Vancouver",IF(H439="Wroclaw","Montreal",H439))))</f>
        <v>Vancouver</v>
      </c>
      <c r="J439" s="3" t="s">
        <v>60</v>
      </c>
      <c r="K439" s="3">
        <f t="array" ref="K439">VLOOKUP(J439,$U$2:$V$8,2,false)</f>
        <v>5</v>
      </c>
      <c r="L439" s="1">
        <v>232.2816</v>
      </c>
      <c r="M439" s="1">
        <v>11.0</v>
      </c>
      <c r="N439" s="1">
        <v>336.64</v>
      </c>
      <c r="O439" s="1">
        <v>86279.0</v>
      </c>
      <c r="P439" s="6">
        <v>42034.0</v>
      </c>
      <c r="Q439" s="7">
        <v>50501.0</v>
      </c>
      <c r="R439" s="5" t="s">
        <v>27</v>
      </c>
      <c r="S439" s="1" t="b">
        <f t="array" ref="S439">ISNUMBER(MATCH(Q439,$O$2:$O$1953,0))</f>
        <v>0</v>
      </c>
    </row>
    <row r="440">
      <c r="A440" s="1">
        <v>30.73</v>
      </c>
      <c r="B440" s="1">
        <v>770.0</v>
      </c>
      <c r="C440" s="1" t="s">
        <v>623</v>
      </c>
      <c r="D440" s="1" t="s">
        <v>40</v>
      </c>
      <c r="E440" s="1" t="s">
        <v>55</v>
      </c>
      <c r="F440" s="1" t="s">
        <v>126</v>
      </c>
      <c r="G440" s="1" t="s">
        <v>194</v>
      </c>
      <c r="H440" s="1" t="s">
        <v>25</v>
      </c>
      <c r="I440" s="1" t="str">
        <f t="array" ref="I440">IF(H440="Warsaw","Toronto",IF(H440="Lodz","Ottawa",IF(H440="Krakow","Vancouver",IF(H440="Wroclaw","Montreal",H440))))</f>
        <v>Toronto</v>
      </c>
      <c r="J440" s="3" t="s">
        <v>52</v>
      </c>
      <c r="K440" s="3">
        <f t="array" ref="K440">VLOOKUP(J440,$U$2:$V$8,2,false)</f>
        <v>4</v>
      </c>
      <c r="L440" s="1">
        <v>-45.07</v>
      </c>
      <c r="M440" s="1">
        <v>14.0</v>
      </c>
      <c r="N440" s="1">
        <v>429.33</v>
      </c>
      <c r="O440" s="1">
        <v>88667.0</v>
      </c>
      <c r="P440" s="6">
        <v>42082.0</v>
      </c>
      <c r="Q440" s="7">
        <v>50564.0</v>
      </c>
      <c r="R440" s="5" t="s">
        <v>27</v>
      </c>
      <c r="S440" s="1" t="b">
        <f t="array" ref="S440">ISNUMBER(MATCH(Q440,$O$2:$O$1953,0))</f>
        <v>0</v>
      </c>
    </row>
    <row r="441">
      <c r="A441" s="1">
        <v>14.56</v>
      </c>
      <c r="B441" s="1">
        <v>771.0</v>
      </c>
      <c r="C441" s="1" t="s">
        <v>624</v>
      </c>
      <c r="D441" s="1" t="s">
        <v>40</v>
      </c>
      <c r="E441" s="1" t="s">
        <v>22</v>
      </c>
      <c r="F441" s="1" t="s">
        <v>172</v>
      </c>
      <c r="G441" s="1" t="s">
        <v>625</v>
      </c>
      <c r="H441" s="1" t="s">
        <v>25</v>
      </c>
      <c r="I441" s="1" t="str">
        <f t="array" ref="I441">IF(H441="Warsaw","Toronto",IF(H441="Lodz","Ottawa",IF(H441="Krakow","Vancouver",IF(H441="Wroclaw","Montreal",H441))))</f>
        <v>Toronto</v>
      </c>
      <c r="J441" s="3" t="s">
        <v>52</v>
      </c>
      <c r="K441" s="3">
        <f t="array" ref="K441">VLOOKUP(J441,$U$2:$V$8,2,false)</f>
        <v>4</v>
      </c>
      <c r="L441" s="1">
        <v>-8.53</v>
      </c>
      <c r="M441" s="1">
        <v>3.0</v>
      </c>
      <c r="N441" s="1">
        <v>44.66</v>
      </c>
      <c r="O441" s="1">
        <v>88667.0</v>
      </c>
      <c r="P441" s="6">
        <v>42082.0</v>
      </c>
      <c r="Q441" s="7">
        <v>50566.0</v>
      </c>
      <c r="R441" s="5" t="s">
        <v>27</v>
      </c>
      <c r="S441" s="1" t="b">
        <f t="array" ref="S441">ISNUMBER(MATCH(Q441,$O$2:$O$1953,0))</f>
        <v>0</v>
      </c>
    </row>
    <row r="442">
      <c r="A442" s="1">
        <v>299.99</v>
      </c>
      <c r="B442" s="1">
        <v>771.0</v>
      </c>
      <c r="C442" s="1" t="s">
        <v>624</v>
      </c>
      <c r="D442" s="1" t="s">
        <v>40</v>
      </c>
      <c r="E442" s="1" t="s">
        <v>55</v>
      </c>
      <c r="F442" s="1" t="s">
        <v>394</v>
      </c>
      <c r="G442" s="1" t="s">
        <v>626</v>
      </c>
      <c r="H442" s="1" t="s">
        <v>25</v>
      </c>
      <c r="I442" s="1" t="str">
        <f t="array" ref="I442">IF(H442="Warsaw","Toronto",IF(H442="Lodz","Ottawa",IF(H442="Krakow","Vancouver",IF(H442="Wroclaw","Montreal",H442))))</f>
        <v>Toronto</v>
      </c>
      <c r="J442" s="3" t="s">
        <v>52</v>
      </c>
      <c r="K442" s="3">
        <f t="array" ref="K442">VLOOKUP(J442,$U$2:$V$8,2,false)</f>
        <v>4</v>
      </c>
      <c r="L442" s="1">
        <v>285.95</v>
      </c>
      <c r="M442" s="1">
        <v>5.0</v>
      </c>
      <c r="N442" s="1">
        <v>1619.95</v>
      </c>
      <c r="O442" s="1">
        <v>88667.0</v>
      </c>
      <c r="P442" s="6">
        <v>42082.0</v>
      </c>
      <c r="Q442" s="7">
        <v>50663.0</v>
      </c>
      <c r="R442" s="5" t="s">
        <v>27</v>
      </c>
      <c r="S442" s="1" t="b">
        <f t="array" ref="S442">ISNUMBER(MATCH(Q442,$O$2:$O$1953,0))</f>
        <v>0</v>
      </c>
    </row>
    <row r="443">
      <c r="A443" s="1">
        <v>7.77</v>
      </c>
      <c r="B443" s="1">
        <v>772.0</v>
      </c>
      <c r="C443" s="1" t="s">
        <v>627</v>
      </c>
      <c r="D443" s="1" t="s">
        <v>40</v>
      </c>
      <c r="E443" s="1" t="s">
        <v>22</v>
      </c>
      <c r="F443" s="1" t="s">
        <v>172</v>
      </c>
      <c r="G443" s="1" t="s">
        <v>298</v>
      </c>
      <c r="H443" s="1" t="s">
        <v>37</v>
      </c>
      <c r="I443" s="1" t="str">
        <f t="array" ref="I443">IF(H443="Warsaw","Toronto",IF(H443="Lodz","Ottawa",IF(H443="Krakow","Vancouver",IF(H443="Wroclaw","Montreal",H443))))</f>
        <v>Ottawa</v>
      </c>
      <c r="J443" s="3" t="s">
        <v>26</v>
      </c>
      <c r="K443" s="3">
        <f t="array" ref="K443">VLOOKUP(J443,$U$2:$V$8,2,false)</f>
        <v>3</v>
      </c>
      <c r="L443" s="1">
        <v>-209.25</v>
      </c>
      <c r="M443" s="1">
        <v>7.0</v>
      </c>
      <c r="N443" s="1">
        <v>56.44</v>
      </c>
      <c r="O443" s="1">
        <v>88666.0</v>
      </c>
      <c r="P443" s="6">
        <v>42018.0</v>
      </c>
      <c r="Q443" s="7">
        <v>50721.0</v>
      </c>
      <c r="R443" s="5" t="s">
        <v>27</v>
      </c>
      <c r="S443" s="1" t="b">
        <f t="array" ref="S443">ISNUMBER(MATCH(Q443,$O$2:$O$1953,0))</f>
        <v>0</v>
      </c>
    </row>
    <row r="444">
      <c r="A444" s="1">
        <v>18.97</v>
      </c>
      <c r="B444" s="1">
        <v>772.0</v>
      </c>
      <c r="C444" s="1" t="s">
        <v>627</v>
      </c>
      <c r="D444" s="1" t="s">
        <v>40</v>
      </c>
      <c r="E444" s="1" t="s">
        <v>22</v>
      </c>
      <c r="F444" s="1" t="s">
        <v>67</v>
      </c>
      <c r="G444" s="1" t="s">
        <v>151</v>
      </c>
      <c r="H444" s="1" t="s">
        <v>37</v>
      </c>
      <c r="I444" s="1" t="str">
        <f t="array" ref="I444">IF(H444="Warsaw","Toronto",IF(H444="Lodz","Ottawa",IF(H444="Krakow","Vancouver",IF(H444="Wroclaw","Montreal",H444))))</f>
        <v>Ottawa</v>
      </c>
      <c r="J444" s="3" t="s">
        <v>26</v>
      </c>
      <c r="K444" s="3">
        <f t="array" ref="K444">VLOOKUP(J444,$U$2:$V$8,2,false)</f>
        <v>3</v>
      </c>
      <c r="L444" s="1">
        <v>-9.1636</v>
      </c>
      <c r="M444" s="1">
        <v>3.0</v>
      </c>
      <c r="N444" s="1">
        <v>56.73</v>
      </c>
      <c r="O444" s="1">
        <v>88666.0</v>
      </c>
      <c r="P444" s="6">
        <v>42018.0</v>
      </c>
      <c r="Q444" s="7">
        <v>50789.0</v>
      </c>
      <c r="R444" s="5" t="s">
        <v>27</v>
      </c>
      <c r="S444" s="1" t="b">
        <f t="array" ref="S444">ISNUMBER(MATCH(Q444,$O$2:$O$1953,0))</f>
        <v>0</v>
      </c>
    </row>
    <row r="445">
      <c r="A445" s="1">
        <v>4.06</v>
      </c>
      <c r="B445" s="1">
        <v>772.0</v>
      </c>
      <c r="C445" s="1" t="s">
        <v>627</v>
      </c>
      <c r="D445" s="1" t="s">
        <v>40</v>
      </c>
      <c r="E445" s="1" t="s">
        <v>22</v>
      </c>
      <c r="F445" s="1" t="s">
        <v>172</v>
      </c>
      <c r="G445" s="1" t="s">
        <v>628</v>
      </c>
      <c r="H445" s="1" t="s">
        <v>37</v>
      </c>
      <c r="I445" s="1" t="str">
        <f t="array" ref="I445">IF(H445="Warsaw","Toronto",IF(H445="Lodz","Ottawa",IF(H445="Krakow","Vancouver",IF(H445="Wroclaw","Montreal",H445))))</f>
        <v>Ottawa</v>
      </c>
      <c r="J445" s="3" t="s">
        <v>38</v>
      </c>
      <c r="K445" s="3">
        <f t="array" ref="K445">VLOOKUP(J445,$U$2:$V$8,2,false)</f>
        <v>7</v>
      </c>
      <c r="L445" s="1">
        <v>12.706</v>
      </c>
      <c r="M445" s="1">
        <v>12.0</v>
      </c>
      <c r="N445" s="1">
        <v>64.41</v>
      </c>
      <c r="O445" s="1">
        <v>88668.0</v>
      </c>
      <c r="P445" s="6">
        <v>42141.0</v>
      </c>
      <c r="Q445" s="7">
        <v>50818.0</v>
      </c>
      <c r="R445" s="5" t="s">
        <v>27</v>
      </c>
      <c r="S445" s="1" t="b">
        <f t="array" ref="S445">ISNUMBER(MATCH(Q445,$O$2:$O$1953,0))</f>
        <v>0</v>
      </c>
    </row>
    <row r="446">
      <c r="A446" s="1">
        <v>9.49</v>
      </c>
      <c r="B446" s="1">
        <v>772.0</v>
      </c>
      <c r="C446" s="1" t="s">
        <v>627</v>
      </c>
      <c r="D446" s="1" t="s">
        <v>40</v>
      </c>
      <c r="E446" s="1" t="s">
        <v>55</v>
      </c>
      <c r="F446" s="1" t="s">
        <v>62</v>
      </c>
      <c r="G446" s="1" t="s">
        <v>629</v>
      </c>
      <c r="H446" s="1" t="s">
        <v>37</v>
      </c>
      <c r="I446" s="1" t="str">
        <f t="array" ref="I446">IF(H446="Warsaw","Toronto",IF(H446="Lodz","Ottawa",IF(H446="Krakow","Vancouver",IF(H446="Wroclaw","Montreal",H446))))</f>
        <v>Ottawa</v>
      </c>
      <c r="J446" s="3" t="s">
        <v>38</v>
      </c>
      <c r="K446" s="3">
        <f t="array" ref="K446">VLOOKUP(J446,$U$2:$V$8,2,false)</f>
        <v>7</v>
      </c>
      <c r="L446" s="1">
        <v>7.71516</v>
      </c>
      <c r="M446" s="1">
        <v>37.0</v>
      </c>
      <c r="N446" s="1">
        <v>344.57</v>
      </c>
      <c r="O446" s="1">
        <v>88668.0</v>
      </c>
      <c r="P446" s="6">
        <v>42141.0</v>
      </c>
      <c r="Q446" s="7">
        <v>50823.0</v>
      </c>
      <c r="R446" s="5" t="s">
        <v>27</v>
      </c>
      <c r="S446" s="1" t="b">
        <f t="array" ref="S446">ISNUMBER(MATCH(Q446,$O$2:$O$1953,0))</f>
        <v>0</v>
      </c>
    </row>
    <row r="447">
      <c r="A447" s="1">
        <v>34.76</v>
      </c>
      <c r="B447" s="1">
        <v>782.0</v>
      </c>
      <c r="C447" s="1" t="s">
        <v>630</v>
      </c>
      <c r="D447" s="1" t="s">
        <v>40</v>
      </c>
      <c r="E447" s="1" t="s">
        <v>22</v>
      </c>
      <c r="F447" s="1" t="s">
        <v>100</v>
      </c>
      <c r="G447" s="1" t="s">
        <v>631</v>
      </c>
      <c r="H447" s="1" t="s">
        <v>25</v>
      </c>
      <c r="I447" s="1" t="str">
        <f t="array" ref="I447">IF(H447="Warsaw","Toronto",IF(H447="Lodz","Ottawa",IF(H447="Krakow","Vancouver",IF(H447="Wroclaw","Montreal",H447))))</f>
        <v>Toronto</v>
      </c>
      <c r="J447" s="3" t="s">
        <v>26</v>
      </c>
      <c r="K447" s="3">
        <f t="array" ref="K447">VLOOKUP(J447,$U$2:$V$8,2,false)</f>
        <v>3</v>
      </c>
      <c r="L447" s="1">
        <v>192.5169</v>
      </c>
      <c r="M447" s="1">
        <v>8.0</v>
      </c>
      <c r="N447" s="1">
        <v>279.01</v>
      </c>
      <c r="O447" s="1">
        <v>90962.0</v>
      </c>
      <c r="P447" s="6">
        <v>42123.0</v>
      </c>
      <c r="Q447" s="7">
        <v>50850.0</v>
      </c>
      <c r="R447" s="5" t="s">
        <v>27</v>
      </c>
      <c r="S447" s="1" t="b">
        <f t="array" ref="S447">ISNUMBER(MATCH(Q447,$O$2:$O$1953,0))</f>
        <v>0</v>
      </c>
    </row>
    <row r="448">
      <c r="A448" s="1">
        <v>100.98</v>
      </c>
      <c r="B448" s="1">
        <v>783.0</v>
      </c>
      <c r="C448" s="1" t="s">
        <v>632</v>
      </c>
      <c r="D448" s="1" t="s">
        <v>40</v>
      </c>
      <c r="E448" s="1" t="s">
        <v>30</v>
      </c>
      <c r="F448" s="1" t="s">
        <v>132</v>
      </c>
      <c r="G448" s="1" t="s">
        <v>175</v>
      </c>
      <c r="H448" s="1" t="s">
        <v>37</v>
      </c>
      <c r="I448" s="1" t="str">
        <f t="array" ref="I448">IF(H448="Warsaw","Toronto",IF(H448="Lodz","Ottawa",IF(H448="Krakow","Vancouver",IF(H448="Wroclaw","Montreal",H448))))</f>
        <v>Ottawa</v>
      </c>
      <c r="J448" s="3" t="s">
        <v>43</v>
      </c>
      <c r="K448" s="3">
        <f t="array" ref="K448">VLOOKUP(J448,$U$2:$V$8,2,false)</f>
        <v>2</v>
      </c>
      <c r="L448" s="1">
        <v>-134.912</v>
      </c>
      <c r="M448" s="1">
        <v>6.0</v>
      </c>
      <c r="N448" s="1">
        <v>614.99</v>
      </c>
      <c r="O448" s="1">
        <v>90961.0</v>
      </c>
      <c r="P448" s="6">
        <v>42010.0</v>
      </c>
      <c r="Q448" s="7">
        <v>50914.0</v>
      </c>
      <c r="R448" s="5" t="s">
        <v>27</v>
      </c>
      <c r="S448" s="1" t="b">
        <f t="array" ref="S448">ISNUMBER(MATCH(Q448,$O$2:$O$1953,0))</f>
        <v>0</v>
      </c>
    </row>
    <row r="449">
      <c r="A449" s="1">
        <v>8.34</v>
      </c>
      <c r="B449" s="1">
        <v>786.0</v>
      </c>
      <c r="C449" s="1" t="s">
        <v>633</v>
      </c>
      <c r="D449" s="1" t="s">
        <v>29</v>
      </c>
      <c r="E449" s="1" t="s">
        <v>22</v>
      </c>
      <c r="F449" s="1" t="s">
        <v>67</v>
      </c>
      <c r="G449" s="1" t="s">
        <v>634</v>
      </c>
      <c r="H449" s="1" t="s">
        <v>25</v>
      </c>
      <c r="I449" s="1" t="str">
        <f t="array" ref="I449">IF(H449="Warsaw","Toronto",IF(H449="Lodz","Ottawa",IF(H449="Krakow","Vancouver",IF(H449="Wroclaw","Montreal",H449))))</f>
        <v>Toronto</v>
      </c>
      <c r="J449" s="3" t="s">
        <v>80</v>
      </c>
      <c r="K449" s="3">
        <f t="array" ref="K449">VLOOKUP(J449,$U$2:$V$8,2,false)</f>
        <v>1</v>
      </c>
      <c r="L449" s="1">
        <v>-5.05</v>
      </c>
      <c r="M449" s="1">
        <v>9.0</v>
      </c>
      <c r="N449" s="1">
        <v>76.23</v>
      </c>
      <c r="O449" s="1">
        <v>91513.0</v>
      </c>
      <c r="P449" s="6">
        <v>42100.0</v>
      </c>
      <c r="Q449" s="7">
        <v>51075.0</v>
      </c>
      <c r="R449" s="5" t="s">
        <v>27</v>
      </c>
      <c r="S449" s="1" t="b">
        <f t="array" ref="S449">ISNUMBER(MATCH(Q449,$O$2:$O$1953,0))</f>
        <v>0</v>
      </c>
    </row>
    <row r="450">
      <c r="A450" s="1">
        <v>6.48</v>
      </c>
      <c r="B450" s="1">
        <v>792.0</v>
      </c>
      <c r="C450" s="1" t="s">
        <v>635</v>
      </c>
      <c r="D450" s="1" t="s">
        <v>21</v>
      </c>
      <c r="E450" s="1" t="s">
        <v>22</v>
      </c>
      <c r="F450" s="1" t="s">
        <v>67</v>
      </c>
      <c r="G450" s="1" t="s">
        <v>636</v>
      </c>
      <c r="H450" s="1" t="s">
        <v>42</v>
      </c>
      <c r="I450" s="1" t="str">
        <f t="array" ref="I450">IF(H450="Warsaw","Toronto",IF(H450="Lodz","Ottawa",IF(H450="Krakow","Vancouver",IF(H450="Wroclaw","Montreal",H450))))</f>
        <v>Vancouver</v>
      </c>
      <c r="J450" s="3" t="s">
        <v>38</v>
      </c>
      <c r="K450" s="3">
        <f t="array" ref="K450">VLOOKUP(J450,$U$2:$V$8,2,false)</f>
        <v>7</v>
      </c>
      <c r="L450" s="1">
        <v>-204.16</v>
      </c>
      <c r="M450" s="1">
        <v>16.0</v>
      </c>
      <c r="N450" s="1">
        <v>99.92</v>
      </c>
      <c r="O450" s="1">
        <v>88753.0</v>
      </c>
      <c r="P450" s="6">
        <v>42176.0</v>
      </c>
      <c r="Q450" s="7">
        <v>51239.0</v>
      </c>
      <c r="R450" s="5" t="s">
        <v>27</v>
      </c>
      <c r="S450" s="1" t="b">
        <f t="array" ref="S450">ISNUMBER(MATCH(Q450,$O$2:$O$1953,0))</f>
        <v>0</v>
      </c>
    </row>
    <row r="451">
      <c r="A451" s="1">
        <v>8.6</v>
      </c>
      <c r="B451" s="1">
        <v>796.0</v>
      </c>
      <c r="C451" s="1" t="s">
        <v>637</v>
      </c>
      <c r="D451" s="1" t="s">
        <v>21</v>
      </c>
      <c r="E451" s="1" t="s">
        <v>22</v>
      </c>
      <c r="F451" s="1" t="s">
        <v>78</v>
      </c>
      <c r="G451" s="1" t="s">
        <v>638</v>
      </c>
      <c r="H451" s="1" t="s">
        <v>42</v>
      </c>
      <c r="I451" s="1" t="str">
        <f t="array" ref="I451">IF(H451="Warsaw","Toronto",IF(H451="Lodz","Ottawa",IF(H451="Krakow","Vancouver",IF(H451="Wroclaw","Montreal",H451))))</f>
        <v>Vancouver</v>
      </c>
      <c r="J451" s="3" t="s">
        <v>26</v>
      </c>
      <c r="K451" s="3">
        <f t="array" ref="K451">VLOOKUP(J451,$U$2:$V$8,2,false)</f>
        <v>3</v>
      </c>
      <c r="L451" s="1">
        <v>-46.115</v>
      </c>
      <c r="M451" s="1">
        <v>9.0</v>
      </c>
      <c r="N451" s="1">
        <v>79.4</v>
      </c>
      <c r="O451" s="1">
        <v>86867.0</v>
      </c>
      <c r="P451" s="6">
        <v>42074.0</v>
      </c>
      <c r="Q451" s="7">
        <v>51271.0</v>
      </c>
      <c r="R451" s="5" t="s">
        <v>27</v>
      </c>
      <c r="S451" s="1" t="b">
        <f t="array" ref="S451">ISNUMBER(MATCH(Q451,$O$2:$O$1953,0))</f>
        <v>0</v>
      </c>
    </row>
    <row r="452">
      <c r="A452" s="1">
        <v>14.42</v>
      </c>
      <c r="B452" s="1">
        <v>796.0</v>
      </c>
      <c r="C452" s="1" t="s">
        <v>637</v>
      </c>
      <c r="D452" s="1" t="s">
        <v>21</v>
      </c>
      <c r="E452" s="1" t="s">
        <v>22</v>
      </c>
      <c r="F452" s="1" t="s">
        <v>172</v>
      </c>
      <c r="G452" s="1" t="s">
        <v>384</v>
      </c>
      <c r="H452" s="1" t="s">
        <v>42</v>
      </c>
      <c r="I452" s="1" t="str">
        <f t="array" ref="I452">IF(H452="Warsaw","Toronto",IF(H452="Lodz","Ottawa",IF(H452="Krakow","Vancouver",IF(H452="Wroclaw","Montreal",H452))))</f>
        <v>Vancouver</v>
      </c>
      <c r="J452" s="3" t="s">
        <v>60</v>
      </c>
      <c r="K452" s="3">
        <f t="array" ref="K452">VLOOKUP(J452,$U$2:$V$8,2,false)</f>
        <v>5</v>
      </c>
      <c r="L452" s="1">
        <v>-20.104</v>
      </c>
      <c r="M452" s="1">
        <v>1.0</v>
      </c>
      <c r="N452" s="1">
        <v>15.49</v>
      </c>
      <c r="O452" s="1">
        <v>86869.0</v>
      </c>
      <c r="P452" s="6">
        <v>42174.0</v>
      </c>
      <c r="Q452" s="7">
        <v>51302.0</v>
      </c>
      <c r="R452" s="5" t="s">
        <v>27</v>
      </c>
      <c r="S452" s="1" t="b">
        <f t="array" ref="S452">ISNUMBER(MATCH(Q452,$O$2:$O$1953,0))</f>
        <v>0</v>
      </c>
    </row>
    <row r="453">
      <c r="A453" s="1">
        <v>9.11</v>
      </c>
      <c r="B453" s="1">
        <v>797.0</v>
      </c>
      <c r="C453" s="1" t="s">
        <v>639</v>
      </c>
      <c r="D453" s="1" t="s">
        <v>21</v>
      </c>
      <c r="E453" s="1" t="s">
        <v>22</v>
      </c>
      <c r="F453" s="1" t="s">
        <v>23</v>
      </c>
      <c r="G453" s="1" t="s">
        <v>640</v>
      </c>
      <c r="H453" s="1" t="s">
        <v>25</v>
      </c>
      <c r="I453" s="1" t="str">
        <f t="array" ref="I453">IF(H453="Warsaw","Toronto",IF(H453="Lodz","Ottawa",IF(H453="Krakow","Vancouver",IF(H453="Wroclaw","Montreal",H453))))</f>
        <v>Toronto</v>
      </c>
      <c r="J453" s="3" t="s">
        <v>80</v>
      </c>
      <c r="K453" s="3">
        <f t="array" ref="K453">VLOOKUP(J453,$U$2:$V$8,2,false)</f>
        <v>1</v>
      </c>
      <c r="L453" s="1">
        <v>-3.496</v>
      </c>
      <c r="M453" s="1">
        <v>2.0</v>
      </c>
      <c r="N453" s="1">
        <v>18.59</v>
      </c>
      <c r="O453" s="1">
        <v>86868.0</v>
      </c>
      <c r="P453" s="6">
        <v>42156.0</v>
      </c>
      <c r="Q453" s="7">
        <v>51553.0</v>
      </c>
      <c r="R453" s="5" t="s">
        <v>27</v>
      </c>
      <c r="S453" s="1" t="b">
        <f t="array" ref="S453">ISNUMBER(MATCH(Q453,$O$2:$O$1953,0))</f>
        <v>0</v>
      </c>
    </row>
    <row r="454">
      <c r="A454" s="1">
        <v>64.65</v>
      </c>
      <c r="B454" s="1">
        <v>797.0</v>
      </c>
      <c r="C454" s="1" t="s">
        <v>639</v>
      </c>
      <c r="D454" s="1" t="s">
        <v>21</v>
      </c>
      <c r="E454" s="1" t="s">
        <v>22</v>
      </c>
      <c r="F454" s="1" t="s">
        <v>100</v>
      </c>
      <c r="G454" s="1" t="s">
        <v>641</v>
      </c>
      <c r="H454" s="1" t="s">
        <v>25</v>
      </c>
      <c r="I454" s="1" t="str">
        <f t="array" ref="I454">IF(H454="Warsaw","Toronto",IF(H454="Lodz","Ottawa",IF(H454="Krakow","Vancouver",IF(H454="Wroclaw","Montreal",H454))))</f>
        <v>Toronto</v>
      </c>
      <c r="J454" s="3" t="s">
        <v>80</v>
      </c>
      <c r="K454" s="3">
        <f t="array" ref="K454">VLOOKUP(J454,$U$2:$V$8,2,false)</f>
        <v>1</v>
      </c>
      <c r="L454" s="1">
        <v>-717.072</v>
      </c>
      <c r="M454" s="1">
        <v>13.0</v>
      </c>
      <c r="N454" s="1">
        <v>834.08</v>
      </c>
      <c r="O454" s="1">
        <v>86868.0</v>
      </c>
      <c r="P454" s="6">
        <v>42156.0</v>
      </c>
      <c r="Q454" s="7">
        <v>51554.0</v>
      </c>
      <c r="R454" s="5" t="s">
        <v>27</v>
      </c>
      <c r="S454" s="1" t="b">
        <f t="array" ref="S454">ISNUMBER(MATCH(Q454,$O$2:$O$1953,0))</f>
        <v>0</v>
      </c>
    </row>
    <row r="455">
      <c r="A455" s="1">
        <v>6.48</v>
      </c>
      <c r="B455" s="1">
        <v>797.0</v>
      </c>
      <c r="C455" s="1" t="s">
        <v>639</v>
      </c>
      <c r="D455" s="1" t="s">
        <v>21</v>
      </c>
      <c r="E455" s="1" t="s">
        <v>22</v>
      </c>
      <c r="F455" s="1" t="s">
        <v>67</v>
      </c>
      <c r="G455" s="1" t="s">
        <v>642</v>
      </c>
      <c r="H455" s="1" t="s">
        <v>25</v>
      </c>
      <c r="I455" s="1" t="str">
        <f t="array" ref="I455">IF(H455="Warsaw","Toronto",IF(H455="Lodz","Ottawa",IF(H455="Krakow","Vancouver",IF(H455="Wroclaw","Montreal",H455))))</f>
        <v>Toronto</v>
      </c>
      <c r="J455" s="3" t="s">
        <v>60</v>
      </c>
      <c r="K455" s="3">
        <f t="array" ref="K455">VLOOKUP(J455,$U$2:$V$8,2,false)</f>
        <v>5</v>
      </c>
      <c r="L455" s="1">
        <v>-62.23</v>
      </c>
      <c r="M455" s="1">
        <v>8.0</v>
      </c>
      <c r="N455" s="1">
        <v>50.88</v>
      </c>
      <c r="O455" s="1">
        <v>86870.0</v>
      </c>
      <c r="P455" s="6">
        <v>42069.0</v>
      </c>
      <c r="Q455" s="7">
        <v>51559.0</v>
      </c>
      <c r="R455" s="5" t="s">
        <v>27</v>
      </c>
      <c r="S455" s="1" t="b">
        <f t="array" ref="S455">ISNUMBER(MATCH(Q455,$O$2:$O$1953,0))</f>
        <v>0</v>
      </c>
    </row>
    <row r="456">
      <c r="A456" s="1">
        <v>150.98</v>
      </c>
      <c r="B456" s="1">
        <v>799.0</v>
      </c>
      <c r="C456" s="1" t="s">
        <v>643</v>
      </c>
      <c r="D456" s="1" t="s">
        <v>83</v>
      </c>
      <c r="E456" s="1" t="s">
        <v>30</v>
      </c>
      <c r="F456" s="1" t="s">
        <v>31</v>
      </c>
      <c r="G456" s="1" t="s">
        <v>644</v>
      </c>
      <c r="H456" s="1" t="s">
        <v>98</v>
      </c>
      <c r="I456" s="1" t="str">
        <f t="array" ref="I456">IF(H456="Warsaw","Toronto",IF(H456="Lodz","Ottawa",IF(H456="Krakow","Vancouver",IF(H456="Wroclaw","Montreal",H456))))</f>
        <v>Montreal</v>
      </c>
      <c r="J456" s="3" t="s">
        <v>43</v>
      </c>
      <c r="K456" s="3">
        <f t="array" ref="K456">VLOOKUP(J456,$U$2:$V$8,2,false)</f>
        <v>2</v>
      </c>
      <c r="L456" s="1">
        <v>131.382</v>
      </c>
      <c r="M456" s="1">
        <v>6.0</v>
      </c>
      <c r="N456" s="1">
        <v>958.46</v>
      </c>
      <c r="O456" s="1">
        <v>89909.0</v>
      </c>
      <c r="P456" s="6">
        <v>42010.0</v>
      </c>
      <c r="Q456" s="7">
        <v>51876.0</v>
      </c>
      <c r="R456" s="5" t="s">
        <v>27</v>
      </c>
      <c r="S456" s="1" t="b">
        <f t="array" ref="S456">ISNUMBER(MATCH(Q456,$O$2:$O$1953,0))</f>
        <v>0</v>
      </c>
    </row>
    <row r="457">
      <c r="A457" s="1">
        <v>28.28</v>
      </c>
      <c r="B457" s="1">
        <v>799.0</v>
      </c>
      <c r="C457" s="1" t="s">
        <v>643</v>
      </c>
      <c r="D457" s="1" t="s">
        <v>83</v>
      </c>
      <c r="E457" s="1" t="s">
        <v>22</v>
      </c>
      <c r="F457" s="1" t="s">
        <v>100</v>
      </c>
      <c r="G457" s="1" t="s">
        <v>645</v>
      </c>
      <c r="H457" s="1" t="s">
        <v>98</v>
      </c>
      <c r="I457" s="1" t="str">
        <f t="array" ref="I457">IF(H457="Warsaw","Toronto",IF(H457="Lodz","Ottawa",IF(H457="Krakow","Vancouver",IF(H457="Wroclaw","Montreal",H457))))</f>
        <v>Montreal</v>
      </c>
      <c r="J457" s="3" t="s">
        <v>43</v>
      </c>
      <c r="K457" s="3">
        <f t="array" ref="K457">VLOOKUP(J457,$U$2:$V$8,2,false)</f>
        <v>2</v>
      </c>
      <c r="L457" s="1">
        <v>-89.292</v>
      </c>
      <c r="M457" s="1">
        <v>12.0</v>
      </c>
      <c r="N457" s="1">
        <v>368.84</v>
      </c>
      <c r="O457" s="1">
        <v>89909.0</v>
      </c>
      <c r="P457" s="6">
        <v>42010.0</v>
      </c>
      <c r="Q457" s="7">
        <v>51879.0</v>
      </c>
      <c r="R457" s="5" t="s">
        <v>27</v>
      </c>
      <c r="S457" s="1" t="b">
        <f t="array" ref="S457">ISNUMBER(MATCH(Q457,$O$2:$O$1953,0))</f>
        <v>0</v>
      </c>
    </row>
    <row r="458">
      <c r="A458" s="1">
        <v>35.99</v>
      </c>
      <c r="B458" s="1">
        <v>799.0</v>
      </c>
      <c r="C458" s="1" t="s">
        <v>643</v>
      </c>
      <c r="D458" s="1" t="s">
        <v>83</v>
      </c>
      <c r="E458" s="1" t="s">
        <v>55</v>
      </c>
      <c r="F458" s="1" t="s">
        <v>56</v>
      </c>
      <c r="G458" s="1" t="s">
        <v>646</v>
      </c>
      <c r="H458" s="1" t="s">
        <v>98</v>
      </c>
      <c r="I458" s="1" t="str">
        <f t="array" ref="I458">IF(H458="Warsaw","Toronto",IF(H458="Lodz","Ottawa",IF(H458="Krakow","Vancouver",IF(H458="Wroclaw","Montreal",H458))))</f>
        <v>Montreal</v>
      </c>
      <c r="J458" s="3" t="s">
        <v>43</v>
      </c>
      <c r="K458" s="3">
        <f t="array" ref="K458">VLOOKUP(J458,$U$2:$V$8,2,false)</f>
        <v>2</v>
      </c>
      <c r="L458" s="1">
        <v>-211.036</v>
      </c>
      <c r="M458" s="1">
        <v>1.0</v>
      </c>
      <c r="N458" s="1">
        <v>30.86</v>
      </c>
      <c r="O458" s="1">
        <v>89909.0</v>
      </c>
      <c r="P458" s="6">
        <v>42010.0</v>
      </c>
      <c r="Q458" s="7">
        <v>51940.0</v>
      </c>
      <c r="R458" s="5" t="s">
        <v>27</v>
      </c>
      <c r="S458" s="1" t="b">
        <f t="array" ref="S458">ISNUMBER(MATCH(Q458,$O$2:$O$1953,0))</f>
        <v>0</v>
      </c>
    </row>
    <row r="459">
      <c r="A459" s="1">
        <v>50.98</v>
      </c>
      <c r="B459" s="1">
        <v>800.0</v>
      </c>
      <c r="C459" s="1" t="s">
        <v>647</v>
      </c>
      <c r="D459" s="1" t="s">
        <v>83</v>
      </c>
      <c r="E459" s="1" t="s">
        <v>55</v>
      </c>
      <c r="F459" s="1" t="s">
        <v>126</v>
      </c>
      <c r="G459" s="1" t="s">
        <v>648</v>
      </c>
      <c r="H459" s="1" t="s">
        <v>25</v>
      </c>
      <c r="I459" s="1" t="str">
        <f t="array" ref="I459">IF(H459="Warsaw","Toronto",IF(H459="Lodz","Ottawa",IF(H459="Krakow","Vancouver",IF(H459="Wroclaw","Montreal",H459))))</f>
        <v>Toronto</v>
      </c>
      <c r="J459" s="3" t="s">
        <v>33</v>
      </c>
      <c r="K459" s="3">
        <f t="array" ref="K459">VLOOKUP(J459,$U$2:$V$8,2,false)</f>
        <v>6</v>
      </c>
      <c r="L459" s="1">
        <v>-13.28</v>
      </c>
      <c r="M459" s="1">
        <v>11.0</v>
      </c>
      <c r="N459" s="1">
        <v>568.25</v>
      </c>
      <c r="O459" s="1">
        <v>89910.0</v>
      </c>
      <c r="P459" s="6">
        <v>42091.0</v>
      </c>
      <c r="Q459" s="7">
        <v>52035.0</v>
      </c>
      <c r="R459" s="5" t="s">
        <v>27</v>
      </c>
      <c r="S459" s="1" t="b">
        <f t="array" ref="S459">ISNUMBER(MATCH(Q459,$O$2:$O$1953,0))</f>
        <v>0</v>
      </c>
    </row>
    <row r="460">
      <c r="A460" s="1">
        <v>6.48</v>
      </c>
      <c r="B460" s="1">
        <v>800.0</v>
      </c>
      <c r="C460" s="1" t="s">
        <v>647</v>
      </c>
      <c r="D460" s="1" t="s">
        <v>83</v>
      </c>
      <c r="E460" s="1" t="s">
        <v>22</v>
      </c>
      <c r="F460" s="1" t="s">
        <v>67</v>
      </c>
      <c r="G460" s="1" t="s">
        <v>649</v>
      </c>
      <c r="H460" s="1" t="s">
        <v>25</v>
      </c>
      <c r="I460" s="1" t="str">
        <f t="array" ref="I460">IF(H460="Warsaw","Toronto",IF(H460="Lodz","Ottawa",IF(H460="Krakow","Vancouver",IF(H460="Wroclaw","Montreal",H460))))</f>
        <v>Toronto</v>
      </c>
      <c r="J460" s="3" t="s">
        <v>33</v>
      </c>
      <c r="K460" s="3">
        <f t="array" ref="K460">VLOOKUP(J460,$U$2:$V$8,2,false)</f>
        <v>6</v>
      </c>
      <c r="L460" s="1">
        <v>-48.68</v>
      </c>
      <c r="M460" s="1">
        <v>19.0</v>
      </c>
      <c r="N460" s="1">
        <v>126.66</v>
      </c>
      <c r="O460" s="1">
        <v>89910.0</v>
      </c>
      <c r="P460" s="6">
        <v>42091.0</v>
      </c>
      <c r="Q460" s="7">
        <v>52068.0</v>
      </c>
      <c r="R460" s="5" t="s">
        <v>27</v>
      </c>
      <c r="S460" s="1" t="b">
        <f t="array" ref="S460">ISNUMBER(MATCH(Q460,$O$2:$O$1953,0))</f>
        <v>0</v>
      </c>
    </row>
    <row r="461">
      <c r="A461" s="1">
        <v>35.99</v>
      </c>
      <c r="B461" s="1">
        <v>803.0</v>
      </c>
      <c r="C461" s="1" t="s">
        <v>650</v>
      </c>
      <c r="D461" s="1" t="s">
        <v>40</v>
      </c>
      <c r="E461" s="1" t="s">
        <v>55</v>
      </c>
      <c r="F461" s="1" t="s">
        <v>56</v>
      </c>
      <c r="G461" s="1" t="s">
        <v>488</v>
      </c>
      <c r="H461" s="1" t="s">
        <v>98</v>
      </c>
      <c r="I461" s="1" t="str">
        <f t="array" ref="I461">IF(H461="Warsaw","Toronto",IF(H461="Lodz","Ottawa",IF(H461="Krakow","Vancouver",IF(H461="Wroclaw","Montreal",H461))))</f>
        <v>Montreal</v>
      </c>
      <c r="J461" s="3" t="s">
        <v>26</v>
      </c>
      <c r="K461" s="3">
        <f t="array" ref="K461">VLOOKUP(J461,$U$2:$V$8,2,false)</f>
        <v>3</v>
      </c>
      <c r="L461" s="1">
        <v>-184.548</v>
      </c>
      <c r="M461" s="1">
        <v>3.0</v>
      </c>
      <c r="N461" s="1">
        <v>93.82</v>
      </c>
      <c r="O461" s="1">
        <v>90048.0</v>
      </c>
      <c r="P461" s="6">
        <v>42123.0</v>
      </c>
      <c r="Q461" s="7">
        <v>52258.0</v>
      </c>
      <c r="R461" s="5" t="s">
        <v>27</v>
      </c>
      <c r="S461" s="1" t="b">
        <f t="array" ref="S461">ISNUMBER(MATCH(Q461,$O$2:$O$1953,0))</f>
        <v>0</v>
      </c>
    </row>
    <row r="462">
      <c r="A462" s="1">
        <v>179.99</v>
      </c>
      <c r="B462" s="1">
        <v>806.0</v>
      </c>
      <c r="C462" s="1" t="s">
        <v>651</v>
      </c>
      <c r="D462" s="1" t="s">
        <v>40</v>
      </c>
      <c r="E462" s="1" t="s">
        <v>55</v>
      </c>
      <c r="F462" s="1" t="s">
        <v>56</v>
      </c>
      <c r="G462" s="1" t="s">
        <v>652</v>
      </c>
      <c r="H462" s="1" t="s">
        <v>98</v>
      </c>
      <c r="I462" s="1" t="str">
        <f t="array" ref="I462">IF(H462="Warsaw","Toronto",IF(H462="Lodz","Ottawa",IF(H462="Krakow","Vancouver",IF(H462="Wroclaw","Montreal",H462))))</f>
        <v>Montreal</v>
      </c>
      <c r="J462" s="3" t="s">
        <v>60</v>
      </c>
      <c r="K462" s="3">
        <f t="array" ref="K462">VLOOKUP(J462,$U$2:$V$8,2,false)</f>
        <v>5</v>
      </c>
      <c r="L462" s="1">
        <v>1220.03784</v>
      </c>
      <c r="M462" s="1">
        <v>54.0</v>
      </c>
      <c r="N462" s="1">
        <v>8332.91</v>
      </c>
      <c r="O462" s="1">
        <v>40547.0</v>
      </c>
      <c r="P462" s="6">
        <v>42013.0</v>
      </c>
      <c r="Q462" s="7">
        <v>52288.0</v>
      </c>
      <c r="R462" s="5" t="s">
        <v>27</v>
      </c>
      <c r="S462" s="1" t="b">
        <f t="array" ref="S462">ISNUMBER(MATCH(Q462,$O$2:$O$1953,0))</f>
        <v>0</v>
      </c>
    </row>
    <row r="463">
      <c r="A463" s="1">
        <v>5.84</v>
      </c>
      <c r="B463" s="1">
        <v>820.0</v>
      </c>
      <c r="C463" s="1" t="s">
        <v>653</v>
      </c>
      <c r="D463" s="1" t="s">
        <v>40</v>
      </c>
      <c r="E463" s="1" t="s">
        <v>22</v>
      </c>
      <c r="F463" s="1" t="s">
        <v>23</v>
      </c>
      <c r="G463" s="1" t="s">
        <v>654</v>
      </c>
      <c r="H463" s="1" t="s">
        <v>25</v>
      </c>
      <c r="I463" s="1" t="str">
        <f t="array" ref="I463">IF(H463="Warsaw","Toronto",IF(H463="Lodz","Ottawa",IF(H463="Krakow","Vancouver",IF(H463="Wroclaw","Montreal",H463))))</f>
        <v>Toronto</v>
      </c>
      <c r="J463" s="3" t="s">
        <v>52</v>
      </c>
      <c r="K463" s="3">
        <f t="array" ref="K463">VLOOKUP(J463,$U$2:$V$8,2,false)</f>
        <v>4</v>
      </c>
      <c r="L463" s="1">
        <v>-2.87</v>
      </c>
      <c r="M463" s="1">
        <v>1.0</v>
      </c>
      <c r="N463" s="1">
        <v>5.9</v>
      </c>
      <c r="O463" s="1">
        <v>90244.0</v>
      </c>
      <c r="P463" s="6">
        <v>42145.0</v>
      </c>
      <c r="Q463" s="7">
        <v>52327.0</v>
      </c>
      <c r="R463" s="5" t="s">
        <v>27</v>
      </c>
      <c r="S463" s="1" t="b">
        <f t="array" ref="S463">ISNUMBER(MATCH(Q463,$O$2:$O$1953,0))</f>
        <v>0</v>
      </c>
    </row>
    <row r="464">
      <c r="A464" s="1">
        <v>6.24</v>
      </c>
      <c r="B464" s="1">
        <v>823.0</v>
      </c>
      <c r="C464" s="1" t="s">
        <v>655</v>
      </c>
      <c r="D464" s="1" t="s">
        <v>40</v>
      </c>
      <c r="E464" s="1" t="s">
        <v>30</v>
      </c>
      <c r="F464" s="1" t="s">
        <v>35</v>
      </c>
      <c r="G464" s="1" t="s">
        <v>656</v>
      </c>
      <c r="H464" s="1" t="s">
        <v>98</v>
      </c>
      <c r="I464" s="1" t="str">
        <f t="array" ref="I464">IF(H464="Warsaw","Toronto",IF(H464="Lodz","Ottawa",IF(H464="Krakow","Vancouver",IF(H464="Wroclaw","Montreal",H464))))</f>
        <v>Montreal</v>
      </c>
      <c r="J464" s="3" t="s">
        <v>80</v>
      </c>
      <c r="K464" s="3">
        <f t="array" ref="K464">VLOOKUP(J464,$U$2:$V$8,2,false)</f>
        <v>1</v>
      </c>
      <c r="L464" s="1">
        <v>4.3809</v>
      </c>
      <c r="M464" s="1">
        <v>13.0</v>
      </c>
      <c r="N464" s="1">
        <v>80.23</v>
      </c>
      <c r="O464" s="1">
        <v>89257.0</v>
      </c>
      <c r="P464" s="6">
        <v>42016.0</v>
      </c>
      <c r="Q464" s="7">
        <v>52518.0</v>
      </c>
      <c r="R464" s="5" t="s">
        <v>27</v>
      </c>
      <c r="S464" s="1" t="b">
        <f t="array" ref="S464">ISNUMBER(MATCH(Q464,$O$2:$O$1953,0))</f>
        <v>0</v>
      </c>
    </row>
    <row r="465">
      <c r="A465" s="1">
        <v>260.98</v>
      </c>
      <c r="B465" s="1">
        <v>824.0</v>
      </c>
      <c r="C465" s="1" t="s">
        <v>657</v>
      </c>
      <c r="D465" s="1" t="s">
        <v>40</v>
      </c>
      <c r="E465" s="1" t="s">
        <v>30</v>
      </c>
      <c r="F465" s="1" t="s">
        <v>132</v>
      </c>
      <c r="G465" s="1" t="s">
        <v>658</v>
      </c>
      <c r="H465" s="1" t="s">
        <v>98</v>
      </c>
      <c r="I465" s="1" t="str">
        <f t="array" ref="I465">IF(H465="Warsaw","Toronto",IF(H465="Lodz","Ottawa",IF(H465="Krakow","Vancouver",IF(H465="Wroclaw","Montreal",H465))))</f>
        <v>Montreal</v>
      </c>
      <c r="J465" s="3" t="s">
        <v>80</v>
      </c>
      <c r="K465" s="3">
        <f t="array" ref="K465">VLOOKUP(J465,$U$2:$V$8,2,false)</f>
        <v>1</v>
      </c>
      <c r="L465" s="1">
        <v>-100.744</v>
      </c>
      <c r="M465" s="1">
        <v>8.0</v>
      </c>
      <c r="N465" s="1">
        <v>2044.9</v>
      </c>
      <c r="O465" s="1">
        <v>89257.0</v>
      </c>
      <c r="P465" s="6">
        <v>42016.0</v>
      </c>
      <c r="Q465" s="7">
        <v>52608.0</v>
      </c>
      <c r="R465" s="5" t="s">
        <v>27</v>
      </c>
      <c r="S465" s="1" t="b">
        <f t="array" ref="S465">ISNUMBER(MATCH(Q465,$O$2:$O$1953,0))</f>
        <v>0</v>
      </c>
    </row>
    <row r="466">
      <c r="A466" s="1">
        <v>11.97</v>
      </c>
      <c r="B466" s="1">
        <v>825.0</v>
      </c>
      <c r="C466" s="1" t="s">
        <v>659</v>
      </c>
      <c r="D466" s="1" t="s">
        <v>29</v>
      </c>
      <c r="E466" s="1" t="s">
        <v>22</v>
      </c>
      <c r="F466" s="1" t="s">
        <v>172</v>
      </c>
      <c r="G466" s="1" t="s">
        <v>392</v>
      </c>
      <c r="H466" s="1" t="s">
        <v>42</v>
      </c>
      <c r="I466" s="1" t="str">
        <f t="array" ref="I466">IF(H466="Warsaw","Toronto",IF(H466="Lodz","Ottawa",IF(H466="Krakow","Vancouver",IF(H466="Wroclaw","Montreal",H466))))</f>
        <v>Vancouver</v>
      </c>
      <c r="J466" s="3" t="s">
        <v>52</v>
      </c>
      <c r="K466" s="3">
        <f t="array" ref="K466">VLOOKUP(J466,$U$2:$V$8,2,false)</f>
        <v>4</v>
      </c>
      <c r="L466" s="1">
        <v>3.384</v>
      </c>
      <c r="M466" s="1">
        <v>4.0</v>
      </c>
      <c r="N466" s="1">
        <v>53.3</v>
      </c>
      <c r="O466" s="1">
        <v>89258.0</v>
      </c>
      <c r="P466" s="6">
        <v>42145.0</v>
      </c>
      <c r="Q466" s="7">
        <v>52611.0</v>
      </c>
      <c r="R466" s="5" t="s">
        <v>27</v>
      </c>
      <c r="S466" s="1" t="b">
        <f t="array" ref="S466">ISNUMBER(MATCH(Q466,$O$2:$O$1953,0))</f>
        <v>0</v>
      </c>
    </row>
    <row r="467">
      <c r="A467" s="1">
        <v>6.98</v>
      </c>
      <c r="B467" s="1">
        <v>827.0</v>
      </c>
      <c r="C467" s="1" t="s">
        <v>660</v>
      </c>
      <c r="D467" s="1" t="s">
        <v>29</v>
      </c>
      <c r="E467" s="1" t="s">
        <v>22</v>
      </c>
      <c r="F467" s="1" t="s">
        <v>67</v>
      </c>
      <c r="G467" s="1" t="s">
        <v>661</v>
      </c>
      <c r="H467" s="1" t="s">
        <v>42</v>
      </c>
      <c r="I467" s="1" t="str">
        <f t="array" ref="I467">IF(H467="Warsaw","Toronto",IF(H467="Lodz","Ottawa",IF(H467="Krakow","Vancouver",IF(H467="Wroclaw","Montreal",H467))))</f>
        <v>Vancouver</v>
      </c>
      <c r="J467" s="3" t="s">
        <v>80</v>
      </c>
      <c r="K467" s="3">
        <f t="array" ref="K467">VLOOKUP(J467,$U$2:$V$8,2,false)</f>
        <v>1</v>
      </c>
      <c r="L467" s="1">
        <v>0.346</v>
      </c>
      <c r="M467" s="1">
        <v>3.0</v>
      </c>
      <c r="N467" s="1">
        <v>21.93</v>
      </c>
      <c r="O467" s="1">
        <v>89259.0</v>
      </c>
      <c r="P467" s="6">
        <v>42149.0</v>
      </c>
      <c r="Q467" s="7">
        <v>52678.0</v>
      </c>
      <c r="R467" s="5" t="s">
        <v>27</v>
      </c>
      <c r="S467" s="1" t="b">
        <f t="array" ref="S467">ISNUMBER(MATCH(Q467,$O$2:$O$1953,0))</f>
        <v>0</v>
      </c>
    </row>
    <row r="468">
      <c r="A468" s="1">
        <v>5.18</v>
      </c>
      <c r="B468" s="1">
        <v>829.0</v>
      </c>
      <c r="C468" s="1" t="s">
        <v>662</v>
      </c>
      <c r="D468" s="1" t="s">
        <v>21</v>
      </c>
      <c r="E468" s="1" t="s">
        <v>22</v>
      </c>
      <c r="F468" s="1" t="s">
        <v>67</v>
      </c>
      <c r="G468" s="1" t="s">
        <v>118</v>
      </c>
      <c r="H468" s="1" t="s">
        <v>98</v>
      </c>
      <c r="I468" s="1" t="str">
        <f t="array" ref="I468">IF(H468="Warsaw","Toronto",IF(H468="Lodz","Ottawa",IF(H468="Krakow","Vancouver",IF(H468="Wroclaw","Montreal",H468))))</f>
        <v>Montreal</v>
      </c>
      <c r="J468" s="3" t="s">
        <v>38</v>
      </c>
      <c r="K468" s="3">
        <f t="array" ref="K468">VLOOKUP(J468,$U$2:$V$8,2,false)</f>
        <v>7</v>
      </c>
      <c r="L468" s="1">
        <v>-17.654</v>
      </c>
      <c r="M468" s="1">
        <v>5.0</v>
      </c>
      <c r="N468" s="1">
        <v>28.46</v>
      </c>
      <c r="O468" s="1">
        <v>90271.0</v>
      </c>
      <c r="P468" s="6">
        <v>42057.0</v>
      </c>
      <c r="Q468" s="7">
        <v>52805.0</v>
      </c>
      <c r="R468" s="5" t="s">
        <v>27</v>
      </c>
      <c r="S468" s="1" t="b">
        <f t="array" ref="S468">ISNUMBER(MATCH(Q468,$O$2:$O$1953,0))</f>
        <v>0</v>
      </c>
    </row>
    <row r="469">
      <c r="A469" s="1">
        <v>14.42</v>
      </c>
      <c r="B469" s="1">
        <v>830.0</v>
      </c>
      <c r="C469" s="1" t="s">
        <v>663</v>
      </c>
      <c r="D469" s="1" t="s">
        <v>21</v>
      </c>
      <c r="E469" s="1" t="s">
        <v>22</v>
      </c>
      <c r="F469" s="1" t="s">
        <v>172</v>
      </c>
      <c r="G469" s="1" t="s">
        <v>384</v>
      </c>
      <c r="H469" s="1" t="s">
        <v>25</v>
      </c>
      <c r="I469" s="1" t="str">
        <f t="array" ref="I469">IF(H469="Warsaw","Toronto",IF(H469="Lodz","Ottawa",IF(H469="Krakow","Vancouver",IF(H469="Wroclaw","Montreal",H469))))</f>
        <v>Toronto</v>
      </c>
      <c r="J469" s="3" t="s">
        <v>33</v>
      </c>
      <c r="K469" s="3">
        <f t="array" ref="K469">VLOOKUP(J469,$U$2:$V$8,2,false)</f>
        <v>6</v>
      </c>
      <c r="L469" s="1">
        <v>-13.826</v>
      </c>
      <c r="M469" s="1">
        <v>6.0</v>
      </c>
      <c r="N469" s="1">
        <v>89.91</v>
      </c>
      <c r="O469" s="1">
        <v>90270.0</v>
      </c>
      <c r="P469" s="6">
        <v>42028.0</v>
      </c>
      <c r="Q469" s="7">
        <v>53285.0</v>
      </c>
      <c r="R469" s="5" t="s">
        <v>27</v>
      </c>
      <c r="S469" s="1" t="b">
        <f t="array" ref="S469">ISNUMBER(MATCH(Q469,$O$2:$O$1953,0))</f>
        <v>0</v>
      </c>
    </row>
    <row r="470">
      <c r="A470" s="1">
        <v>11.66</v>
      </c>
      <c r="B470" s="1">
        <v>833.0</v>
      </c>
      <c r="C470" s="1" t="s">
        <v>664</v>
      </c>
      <c r="D470" s="1" t="s">
        <v>21</v>
      </c>
      <c r="E470" s="1" t="s">
        <v>22</v>
      </c>
      <c r="F470" s="1" t="s">
        <v>23</v>
      </c>
      <c r="G470" s="1" t="s">
        <v>665</v>
      </c>
      <c r="H470" s="1" t="s">
        <v>25</v>
      </c>
      <c r="I470" s="1" t="str">
        <f t="array" ref="I470">IF(H470="Warsaw","Toronto",IF(H470="Lodz","Ottawa",IF(H470="Krakow","Vancouver",IF(H470="Wroclaw","Montreal",H470))))</f>
        <v>Toronto</v>
      </c>
      <c r="J470" s="3" t="s">
        <v>60</v>
      </c>
      <c r="K470" s="3">
        <f t="array" ref="K470">VLOOKUP(J470,$U$2:$V$8,2,false)</f>
        <v>5</v>
      </c>
      <c r="L470" s="1">
        <v>-203.67</v>
      </c>
      <c r="M470" s="1">
        <v>11.0</v>
      </c>
      <c r="N470" s="1">
        <v>138.51</v>
      </c>
      <c r="O470" s="1">
        <v>89770.0</v>
      </c>
      <c r="P470" s="6">
        <v>42013.0</v>
      </c>
      <c r="Q470" s="7">
        <v>53536.0</v>
      </c>
      <c r="R470" s="5" t="s">
        <v>27</v>
      </c>
      <c r="S470" s="1" t="b">
        <f t="array" ref="S470">ISNUMBER(MATCH(Q470,$O$2:$O$1953,0))</f>
        <v>0</v>
      </c>
    </row>
    <row r="471">
      <c r="A471" s="1">
        <v>6.08</v>
      </c>
      <c r="B471" s="1">
        <v>850.0</v>
      </c>
      <c r="C471" s="1" t="s">
        <v>666</v>
      </c>
      <c r="D471" s="1" t="s">
        <v>21</v>
      </c>
      <c r="E471" s="1" t="s">
        <v>22</v>
      </c>
      <c r="F471" s="1" t="s">
        <v>23</v>
      </c>
      <c r="G471" s="1" t="s">
        <v>667</v>
      </c>
      <c r="H471" s="1" t="s">
        <v>25</v>
      </c>
      <c r="I471" s="1" t="str">
        <f t="array" ref="I471">IF(H471="Warsaw","Toronto",IF(H471="Lodz","Ottawa",IF(H471="Krakow","Vancouver",IF(H471="Wroclaw","Montreal",H471))))</f>
        <v>Toronto</v>
      </c>
      <c r="J471" s="3" t="s">
        <v>33</v>
      </c>
      <c r="K471" s="3">
        <f t="array" ref="K471">VLOOKUP(J471,$U$2:$V$8,2,false)</f>
        <v>6</v>
      </c>
      <c r="L471" s="1">
        <v>19.57</v>
      </c>
      <c r="M471" s="1">
        <v>7.0</v>
      </c>
      <c r="N471" s="1">
        <v>41.96</v>
      </c>
      <c r="O471" s="1">
        <v>88569.0</v>
      </c>
      <c r="P471" s="6">
        <v>42070.0</v>
      </c>
      <c r="Q471" s="7">
        <v>53600.0</v>
      </c>
      <c r="R471" s="5" t="s">
        <v>27</v>
      </c>
      <c r="S471" s="1" t="b">
        <f t="array" ref="S471">ISNUMBER(MATCH(Q471,$O$2:$O$1953,0))</f>
        <v>0</v>
      </c>
    </row>
    <row r="472">
      <c r="A472" s="1">
        <v>50.98</v>
      </c>
      <c r="B472" s="1">
        <v>851.0</v>
      </c>
      <c r="C472" s="1" t="s">
        <v>668</v>
      </c>
      <c r="D472" s="1" t="s">
        <v>21</v>
      </c>
      <c r="E472" s="1" t="s">
        <v>30</v>
      </c>
      <c r="F472" s="1" t="s">
        <v>35</v>
      </c>
      <c r="G472" s="1" t="s">
        <v>669</v>
      </c>
      <c r="H472" s="1" t="s">
        <v>25</v>
      </c>
      <c r="I472" s="1" t="str">
        <f t="array" ref="I472">IF(H472="Warsaw","Toronto",IF(H472="Lodz","Ottawa",IF(H472="Krakow","Vancouver",IF(H472="Wroclaw","Montreal",H472))))</f>
        <v>Toronto</v>
      </c>
      <c r="J472" s="3" t="s">
        <v>26</v>
      </c>
      <c r="K472" s="3">
        <f t="array" ref="K472">VLOOKUP(J472,$U$2:$V$8,2,false)</f>
        <v>3</v>
      </c>
      <c r="L472" s="1">
        <v>98.12</v>
      </c>
      <c r="M472" s="1">
        <v>6.0</v>
      </c>
      <c r="N472" s="1">
        <v>300.63</v>
      </c>
      <c r="O472" s="1">
        <v>88568.0</v>
      </c>
      <c r="P472" s="6">
        <v>42060.0</v>
      </c>
      <c r="Q472" s="7">
        <v>53767.0</v>
      </c>
      <c r="R472" s="5" t="s">
        <v>27</v>
      </c>
      <c r="S472" s="1" t="b">
        <f t="array" ref="S472">ISNUMBER(MATCH(Q472,$O$2:$O$1953,0))</f>
        <v>0</v>
      </c>
    </row>
    <row r="473">
      <c r="A473" s="1">
        <v>19.9</v>
      </c>
      <c r="B473" s="1">
        <v>851.0</v>
      </c>
      <c r="C473" s="1" t="s">
        <v>668</v>
      </c>
      <c r="D473" s="1" t="s">
        <v>21</v>
      </c>
      <c r="E473" s="1" t="s">
        <v>22</v>
      </c>
      <c r="F473" s="1" t="s">
        <v>172</v>
      </c>
      <c r="G473" s="1" t="s">
        <v>670</v>
      </c>
      <c r="H473" s="1" t="s">
        <v>25</v>
      </c>
      <c r="I473" s="1" t="str">
        <f t="array" ref="I473">IF(H473="Warsaw","Toronto",IF(H473="Lodz","Ottawa",IF(H473="Krakow","Vancouver",IF(H473="Wroclaw","Montreal",H473))))</f>
        <v>Toronto</v>
      </c>
      <c r="J473" s="3" t="s">
        <v>33</v>
      </c>
      <c r="K473" s="3">
        <f t="array" ref="K473">VLOOKUP(J473,$U$2:$V$8,2,false)</f>
        <v>6</v>
      </c>
      <c r="L473" s="1">
        <v>107.11</v>
      </c>
      <c r="M473" s="1">
        <v>13.0</v>
      </c>
      <c r="N473" s="1">
        <v>240.46</v>
      </c>
      <c r="O473" s="1">
        <v>88569.0</v>
      </c>
      <c r="P473" s="6">
        <v>42070.0</v>
      </c>
      <c r="Q473" s="7">
        <v>54086.0</v>
      </c>
      <c r="R473" s="5" t="s">
        <v>27</v>
      </c>
      <c r="S473" s="1" t="b">
        <f t="array" ref="S473">ISNUMBER(MATCH(Q473,$O$2:$O$1953,0))</f>
        <v>0</v>
      </c>
    </row>
    <row r="474">
      <c r="A474" s="1">
        <v>3.36</v>
      </c>
      <c r="B474" s="1">
        <v>851.0</v>
      </c>
      <c r="C474" s="1" t="s">
        <v>668</v>
      </c>
      <c r="D474" s="1" t="s">
        <v>21</v>
      </c>
      <c r="E474" s="1" t="s">
        <v>22</v>
      </c>
      <c r="F474" s="1" t="s">
        <v>78</v>
      </c>
      <c r="G474" s="1" t="s">
        <v>393</v>
      </c>
      <c r="H474" s="1" t="s">
        <v>25</v>
      </c>
      <c r="I474" s="1" t="str">
        <f t="array" ref="I474">IF(H474="Warsaw","Toronto",IF(H474="Lodz","Ottawa",IF(H474="Krakow","Vancouver",IF(H474="Wroclaw","Montreal",H474))))</f>
        <v>Toronto</v>
      </c>
      <c r="J474" s="3" t="s">
        <v>33</v>
      </c>
      <c r="K474" s="3">
        <f t="array" ref="K474">VLOOKUP(J474,$U$2:$V$8,2,false)</f>
        <v>6</v>
      </c>
      <c r="L474" s="1">
        <v>-216.154</v>
      </c>
      <c r="M474" s="1">
        <v>21.0</v>
      </c>
      <c r="N474" s="1">
        <v>74.08</v>
      </c>
      <c r="O474" s="1">
        <v>88569.0</v>
      </c>
      <c r="P474" s="6">
        <v>42070.0</v>
      </c>
      <c r="Q474" s="7">
        <v>54119.0</v>
      </c>
      <c r="R474" s="5" t="s">
        <v>27</v>
      </c>
      <c r="S474" s="1" t="b">
        <f t="array" ref="S474">ISNUMBER(MATCH(Q474,$O$2:$O$1953,0))</f>
        <v>0</v>
      </c>
    </row>
    <row r="475">
      <c r="A475" s="1">
        <v>1.26</v>
      </c>
      <c r="B475" s="1">
        <v>851.0</v>
      </c>
      <c r="C475" s="1" t="s">
        <v>668</v>
      </c>
      <c r="D475" s="1" t="s">
        <v>21</v>
      </c>
      <c r="E475" s="1" t="s">
        <v>22</v>
      </c>
      <c r="F475" s="1" t="s">
        <v>46</v>
      </c>
      <c r="G475" s="1" t="s">
        <v>671</v>
      </c>
      <c r="H475" s="1" t="s">
        <v>25</v>
      </c>
      <c r="I475" s="1" t="str">
        <f t="array" ref="I475">IF(H475="Warsaw","Toronto",IF(H475="Lodz","Ottawa",IF(H475="Krakow","Vancouver",IF(H475="Wroclaw","Montreal",H475))))</f>
        <v>Toronto</v>
      </c>
      <c r="J475" s="3" t="s">
        <v>52</v>
      </c>
      <c r="K475" s="3">
        <f t="array" ref="K475">VLOOKUP(J475,$U$2:$V$8,2,false)</f>
        <v>4</v>
      </c>
      <c r="L475" s="1">
        <v>-6.6096</v>
      </c>
      <c r="M475" s="1">
        <v>4.0</v>
      </c>
      <c r="N475" s="1">
        <v>5.28</v>
      </c>
      <c r="O475" s="1">
        <v>88571.0</v>
      </c>
      <c r="P475" s="6">
        <v>42124.0</v>
      </c>
      <c r="Q475" s="7">
        <v>54151.0</v>
      </c>
      <c r="R475" s="5" t="s">
        <v>27</v>
      </c>
      <c r="S475" s="1" t="b">
        <f t="array" ref="S475">ISNUMBER(MATCH(Q475,$O$2:$O$1953,0))</f>
        <v>0</v>
      </c>
    </row>
    <row r="476">
      <c r="A476" s="1">
        <v>4.24</v>
      </c>
      <c r="B476" s="1">
        <v>853.0</v>
      </c>
      <c r="C476" s="1" t="s">
        <v>672</v>
      </c>
      <c r="D476" s="1" t="s">
        <v>40</v>
      </c>
      <c r="E476" s="1" t="s">
        <v>22</v>
      </c>
      <c r="F476" s="1" t="s">
        <v>78</v>
      </c>
      <c r="G476" s="1" t="s">
        <v>79</v>
      </c>
      <c r="H476" s="1" t="s">
        <v>25</v>
      </c>
      <c r="I476" s="1" t="str">
        <f t="array" ref="I476">IF(H476="Warsaw","Toronto",IF(H476="Lodz","Ottawa",IF(H476="Krakow","Vancouver",IF(H476="Wroclaw","Montreal",H476))))</f>
        <v>Toronto</v>
      </c>
      <c r="J476" s="3" t="s">
        <v>80</v>
      </c>
      <c r="K476" s="3">
        <f t="array" ref="K476">VLOOKUP(J476,$U$2:$V$8,2,false)</f>
        <v>1</v>
      </c>
      <c r="L476" s="1">
        <v>-89.217</v>
      </c>
      <c r="M476" s="1">
        <v>12.0</v>
      </c>
      <c r="N476" s="1">
        <v>50.83</v>
      </c>
      <c r="O476" s="1">
        <v>88570.0</v>
      </c>
      <c r="P476" s="6">
        <v>42079.0</v>
      </c>
      <c r="Q476" s="7">
        <v>54215.0</v>
      </c>
      <c r="R476" s="5" t="s">
        <v>27</v>
      </c>
      <c r="S476" s="1" t="b">
        <f t="array" ref="S476">ISNUMBER(MATCH(Q476,$O$2:$O$1953,0))</f>
        <v>0</v>
      </c>
    </row>
    <row r="477">
      <c r="A477" s="1">
        <v>1.76</v>
      </c>
      <c r="B477" s="1">
        <v>854.0</v>
      </c>
      <c r="C477" s="1" t="s">
        <v>673</v>
      </c>
      <c r="D477" s="1" t="s">
        <v>21</v>
      </c>
      <c r="E477" s="1" t="s">
        <v>22</v>
      </c>
      <c r="F477" s="1" t="s">
        <v>23</v>
      </c>
      <c r="G477" s="1" t="s">
        <v>91</v>
      </c>
      <c r="H477" s="1" t="s">
        <v>37</v>
      </c>
      <c r="I477" s="1" t="str">
        <f t="array" ref="I477">IF(H477="Warsaw","Toronto",IF(H477="Lodz","Ottawa",IF(H477="Krakow","Vancouver",IF(H477="Wroclaw","Montreal",H477))))</f>
        <v>Ottawa</v>
      </c>
      <c r="J477" s="3" t="s">
        <v>52</v>
      </c>
      <c r="K477" s="3">
        <f t="array" ref="K477">VLOOKUP(J477,$U$2:$V$8,2,false)</f>
        <v>4</v>
      </c>
      <c r="L477" s="1">
        <v>1.2236</v>
      </c>
      <c r="M477" s="1">
        <v>22.0</v>
      </c>
      <c r="N477" s="1">
        <v>39.26</v>
      </c>
      <c r="O477" s="1">
        <v>88571.0</v>
      </c>
      <c r="P477" s="6">
        <v>42124.0</v>
      </c>
      <c r="Q477" s="7">
        <v>54243.0</v>
      </c>
      <c r="R477" s="5" t="s">
        <v>27</v>
      </c>
      <c r="S477" s="1" t="b">
        <f t="array" ref="S477">ISNUMBER(MATCH(Q477,$O$2:$O$1953,0))</f>
        <v>0</v>
      </c>
    </row>
    <row r="478">
      <c r="A478" s="1">
        <v>24.98</v>
      </c>
      <c r="B478" s="1">
        <v>855.0</v>
      </c>
      <c r="C478" s="1" t="s">
        <v>674</v>
      </c>
      <c r="D478" s="1" t="s">
        <v>21</v>
      </c>
      <c r="E478" s="1" t="s">
        <v>22</v>
      </c>
      <c r="F478" s="1" t="s">
        <v>100</v>
      </c>
      <c r="G478" s="1" t="s">
        <v>675</v>
      </c>
      <c r="H478" s="1" t="s">
        <v>37</v>
      </c>
      <c r="I478" s="1" t="str">
        <f t="array" ref="I478">IF(H478="Warsaw","Toronto",IF(H478="Lodz","Ottawa",IF(H478="Krakow","Vancouver",IF(H478="Wroclaw","Montreal",H478))))</f>
        <v>Ottawa</v>
      </c>
      <c r="J478" s="3" t="s">
        <v>52</v>
      </c>
      <c r="K478" s="3">
        <f t="array" ref="K478">VLOOKUP(J478,$U$2:$V$8,2,false)</f>
        <v>4</v>
      </c>
      <c r="L478" s="1">
        <v>4.3148</v>
      </c>
      <c r="M478" s="1">
        <v>23.0</v>
      </c>
      <c r="N478" s="1">
        <v>606.51</v>
      </c>
      <c r="O478" s="1">
        <v>88571.0</v>
      </c>
      <c r="P478" s="6">
        <v>42124.0</v>
      </c>
      <c r="Q478" s="7">
        <v>54245.0</v>
      </c>
      <c r="R478" s="5" t="s">
        <v>27</v>
      </c>
      <c r="S478" s="1" t="b">
        <f t="array" ref="S478">ISNUMBER(MATCH(Q478,$O$2:$O$1953,0))</f>
        <v>0</v>
      </c>
    </row>
    <row r="479">
      <c r="A479" s="1">
        <v>35.99</v>
      </c>
      <c r="B479" s="1">
        <v>858.0</v>
      </c>
      <c r="C479" s="1" t="s">
        <v>676</v>
      </c>
      <c r="D479" s="1" t="s">
        <v>21</v>
      </c>
      <c r="E479" s="1" t="s">
        <v>55</v>
      </c>
      <c r="F479" s="1" t="s">
        <v>56</v>
      </c>
      <c r="G479" s="1" t="s">
        <v>677</v>
      </c>
      <c r="H479" s="1" t="s">
        <v>37</v>
      </c>
      <c r="I479" s="1" t="str">
        <f t="array" ref="I479">IF(H479="Warsaw","Toronto",IF(H479="Lodz","Ottawa",IF(H479="Krakow","Vancouver",IF(H479="Wroclaw","Montreal",H479))))</f>
        <v>Ottawa</v>
      </c>
      <c r="J479" s="3" t="s">
        <v>52</v>
      </c>
      <c r="K479" s="3">
        <f t="array" ref="K479">VLOOKUP(J479,$U$2:$V$8,2,false)</f>
        <v>4</v>
      </c>
      <c r="L479" s="1">
        <v>-125.83296</v>
      </c>
      <c r="M479" s="1">
        <v>2.0</v>
      </c>
      <c r="N479" s="1">
        <v>64.89</v>
      </c>
      <c r="O479" s="1">
        <v>88571.0</v>
      </c>
      <c r="P479" s="6">
        <v>42124.0</v>
      </c>
      <c r="Q479" s="7">
        <v>54339.0</v>
      </c>
      <c r="R479" s="5" t="s">
        <v>27</v>
      </c>
      <c r="S479" s="1" t="b">
        <f t="array" ref="S479">ISNUMBER(MATCH(Q479,$O$2:$O$1953,0))</f>
        <v>0</v>
      </c>
    </row>
    <row r="480">
      <c r="A480" s="1">
        <v>14.2</v>
      </c>
      <c r="B480" s="1">
        <v>865.0</v>
      </c>
      <c r="C480" s="1" t="s">
        <v>678</v>
      </c>
      <c r="D480" s="1" t="s">
        <v>21</v>
      </c>
      <c r="E480" s="1" t="s">
        <v>30</v>
      </c>
      <c r="F480" s="1" t="s">
        <v>35</v>
      </c>
      <c r="G480" s="1" t="s">
        <v>498</v>
      </c>
      <c r="H480" s="1" t="s">
        <v>42</v>
      </c>
      <c r="I480" s="1" t="str">
        <f t="array" ref="I480">IF(H480="Warsaw","Toronto",IF(H480="Lodz","Ottawa",IF(H480="Krakow","Vancouver",IF(H480="Wroclaw","Montreal",H480))))</f>
        <v>Vancouver</v>
      </c>
      <c r="J480" s="3" t="s">
        <v>26</v>
      </c>
      <c r="K480" s="3">
        <f t="array" ref="K480">VLOOKUP(J480,$U$2:$V$8,2,false)</f>
        <v>3</v>
      </c>
      <c r="L480" s="1">
        <v>122.21</v>
      </c>
      <c r="M480" s="1">
        <v>18.0</v>
      </c>
      <c r="N480" s="1">
        <v>267.2</v>
      </c>
      <c r="O480" s="1">
        <v>90674.0</v>
      </c>
      <c r="P480" s="6">
        <v>42151.0</v>
      </c>
      <c r="Q480" s="7">
        <v>54368.0</v>
      </c>
      <c r="R480" s="5" t="s">
        <v>27</v>
      </c>
      <c r="S480" s="1" t="b">
        <f t="array" ref="S480">ISNUMBER(MATCH(Q480,$O$2:$O$1953,0))</f>
        <v>0</v>
      </c>
    </row>
    <row r="481">
      <c r="A481" s="1">
        <v>6.48</v>
      </c>
      <c r="B481" s="1">
        <v>865.0</v>
      </c>
      <c r="C481" s="1" t="s">
        <v>678</v>
      </c>
      <c r="D481" s="1" t="s">
        <v>21</v>
      </c>
      <c r="E481" s="1" t="s">
        <v>22</v>
      </c>
      <c r="F481" s="1" t="s">
        <v>67</v>
      </c>
      <c r="G481" s="1" t="s">
        <v>679</v>
      </c>
      <c r="H481" s="1" t="s">
        <v>42</v>
      </c>
      <c r="I481" s="1" t="str">
        <f t="array" ref="I481">IF(H481="Warsaw","Toronto",IF(H481="Lodz","Ottawa",IF(H481="Krakow","Vancouver",IF(H481="Wroclaw","Montreal",H481))))</f>
        <v>Vancouver</v>
      </c>
      <c r="J481" s="3" t="s">
        <v>52</v>
      </c>
      <c r="K481" s="3">
        <f t="array" ref="K481">VLOOKUP(J481,$U$2:$V$8,2,false)</f>
        <v>4</v>
      </c>
      <c r="L481" s="1">
        <v>-11.1332</v>
      </c>
      <c r="M481" s="1">
        <v>12.0</v>
      </c>
      <c r="N481" s="1">
        <v>86.79</v>
      </c>
      <c r="O481" s="1">
        <v>90675.0</v>
      </c>
      <c r="P481" s="6">
        <v>42061.0</v>
      </c>
      <c r="Q481" s="7">
        <v>54371.0</v>
      </c>
      <c r="R481" s="5" t="s">
        <v>27</v>
      </c>
      <c r="S481" s="1" t="b">
        <f t="array" ref="S481">ISNUMBER(MATCH(Q481,$O$2:$O$1953,0))</f>
        <v>0</v>
      </c>
    </row>
    <row r="482">
      <c r="A482" s="1">
        <v>29.18</v>
      </c>
      <c r="B482" s="1">
        <v>868.0</v>
      </c>
      <c r="C482" s="1" t="s">
        <v>680</v>
      </c>
      <c r="D482" s="1" t="s">
        <v>21</v>
      </c>
      <c r="E482" s="1" t="s">
        <v>30</v>
      </c>
      <c r="F482" s="1" t="s">
        <v>35</v>
      </c>
      <c r="G482" s="1" t="s">
        <v>681</v>
      </c>
      <c r="H482" s="1" t="s">
        <v>42</v>
      </c>
      <c r="I482" s="1" t="str">
        <f t="array" ref="I482">IF(H482="Warsaw","Toronto",IF(H482="Lodz","Ottawa",IF(H482="Krakow","Vancouver",IF(H482="Wroclaw","Montreal",H482))))</f>
        <v>Vancouver</v>
      </c>
      <c r="J482" s="3" t="s">
        <v>26</v>
      </c>
      <c r="K482" s="3">
        <f t="array" ref="K482">VLOOKUP(J482,$U$2:$V$8,2,false)</f>
        <v>3</v>
      </c>
      <c r="L482" s="1">
        <v>201.7353</v>
      </c>
      <c r="M482" s="1">
        <v>10.0</v>
      </c>
      <c r="N482" s="1">
        <v>292.37</v>
      </c>
      <c r="O482" s="1">
        <v>91194.0</v>
      </c>
      <c r="P482" s="6">
        <v>42060.0</v>
      </c>
      <c r="Q482" s="7">
        <v>54563.0</v>
      </c>
      <c r="R482" s="5" t="s">
        <v>27</v>
      </c>
      <c r="S482" s="1" t="b">
        <f t="array" ref="S482">ISNUMBER(MATCH(Q482,$O$2:$O$1953,0))</f>
        <v>0</v>
      </c>
    </row>
    <row r="483">
      <c r="A483" s="1">
        <v>80.98</v>
      </c>
      <c r="B483" s="1">
        <v>868.0</v>
      </c>
      <c r="C483" s="1" t="s">
        <v>680</v>
      </c>
      <c r="D483" s="1" t="s">
        <v>21</v>
      </c>
      <c r="E483" s="1" t="s">
        <v>22</v>
      </c>
      <c r="F483" s="1" t="s">
        <v>100</v>
      </c>
      <c r="G483" s="1" t="s">
        <v>682</v>
      </c>
      <c r="H483" s="1" t="s">
        <v>42</v>
      </c>
      <c r="I483" s="1" t="str">
        <f t="array" ref="I483">IF(H483="Warsaw","Toronto",IF(H483="Lodz","Ottawa",IF(H483="Krakow","Vancouver",IF(H483="Wroclaw","Montreal",H483))))</f>
        <v>Vancouver</v>
      </c>
      <c r="J483" s="3" t="s">
        <v>26</v>
      </c>
      <c r="K483" s="3">
        <f t="array" ref="K483">VLOOKUP(J483,$U$2:$V$8,2,false)</f>
        <v>3</v>
      </c>
      <c r="L483" s="1">
        <v>-684.78</v>
      </c>
      <c r="M483" s="1">
        <v>8.0</v>
      </c>
      <c r="N483" s="1">
        <v>682.79</v>
      </c>
      <c r="O483" s="1">
        <v>91194.0</v>
      </c>
      <c r="P483" s="6">
        <v>42060.0</v>
      </c>
      <c r="Q483" s="7">
        <v>54595.0</v>
      </c>
      <c r="R483" s="5" t="s">
        <v>27</v>
      </c>
      <c r="S483" s="1" t="b">
        <f t="array" ref="S483">ISNUMBER(MATCH(Q483,$O$2:$O$1953,0))</f>
        <v>1</v>
      </c>
    </row>
    <row r="484">
      <c r="A484" s="1">
        <v>6.48</v>
      </c>
      <c r="B484" s="1">
        <v>868.0</v>
      </c>
      <c r="C484" s="1" t="s">
        <v>680</v>
      </c>
      <c r="D484" s="1" t="s">
        <v>21</v>
      </c>
      <c r="E484" s="1" t="s">
        <v>22</v>
      </c>
      <c r="F484" s="1" t="s">
        <v>67</v>
      </c>
      <c r="G484" s="1" t="s">
        <v>683</v>
      </c>
      <c r="H484" s="1" t="s">
        <v>42</v>
      </c>
      <c r="I484" s="1" t="str">
        <f t="array" ref="I484">IF(H484="Warsaw","Toronto",IF(H484="Lodz","Ottawa",IF(H484="Krakow","Vancouver",IF(H484="Wroclaw","Montreal",H484))))</f>
        <v>Vancouver</v>
      </c>
      <c r="J484" s="3" t="s">
        <v>60</v>
      </c>
      <c r="K484" s="3">
        <f t="array" ref="K484">VLOOKUP(J484,$U$2:$V$8,2,false)</f>
        <v>5</v>
      </c>
      <c r="L484" s="1">
        <v>-237.47</v>
      </c>
      <c r="M484" s="1">
        <v>20.0</v>
      </c>
      <c r="N484" s="1">
        <v>125.77</v>
      </c>
      <c r="O484" s="1">
        <v>91195.0</v>
      </c>
      <c r="P484" s="6">
        <v>42069.0</v>
      </c>
      <c r="Q484" s="7">
        <v>54721.0</v>
      </c>
      <c r="R484" s="5" t="s">
        <v>27</v>
      </c>
      <c r="S484" s="1" t="b">
        <f t="array" ref="S484">ISNUMBER(MATCH(Q484,$O$2:$O$1953,0))</f>
        <v>0</v>
      </c>
    </row>
    <row r="485">
      <c r="A485" s="1">
        <v>349.45</v>
      </c>
      <c r="B485" s="1">
        <v>868.0</v>
      </c>
      <c r="C485" s="1" t="s">
        <v>680</v>
      </c>
      <c r="D485" s="1" t="s">
        <v>21</v>
      </c>
      <c r="E485" s="1" t="s">
        <v>30</v>
      </c>
      <c r="F485" s="1" t="s">
        <v>108</v>
      </c>
      <c r="G485" s="1" t="s">
        <v>684</v>
      </c>
      <c r="H485" s="1" t="s">
        <v>42</v>
      </c>
      <c r="I485" s="1" t="str">
        <f t="array" ref="I485">IF(H485="Warsaw","Toronto",IF(H485="Lodz","Ottawa",IF(H485="Krakow","Vancouver",IF(H485="Wroclaw","Montreal",H485))))</f>
        <v>Vancouver</v>
      </c>
      <c r="J485" s="3" t="s">
        <v>60</v>
      </c>
      <c r="K485" s="3">
        <f t="array" ref="K485">VLOOKUP(J485,$U$2:$V$8,2,false)</f>
        <v>5</v>
      </c>
      <c r="L485" s="1">
        <v>-2946.051</v>
      </c>
      <c r="M485" s="1">
        <v>12.0</v>
      </c>
      <c r="N485" s="1">
        <v>3918.98</v>
      </c>
      <c r="O485" s="1">
        <v>91195.0</v>
      </c>
      <c r="P485" s="6">
        <v>42069.0</v>
      </c>
      <c r="Q485" s="7">
        <v>54755.0</v>
      </c>
      <c r="R485" s="5" t="s">
        <v>27</v>
      </c>
      <c r="S485" s="1" t="b">
        <f t="array" ref="S485">ISNUMBER(MATCH(Q485,$O$2:$O$1953,0))</f>
        <v>0</v>
      </c>
    </row>
    <row r="486">
      <c r="A486" s="1">
        <v>14.2</v>
      </c>
      <c r="B486" s="1">
        <v>871.0</v>
      </c>
      <c r="C486" s="1" t="s">
        <v>685</v>
      </c>
      <c r="D486" s="1" t="s">
        <v>29</v>
      </c>
      <c r="E486" s="1" t="s">
        <v>30</v>
      </c>
      <c r="F486" s="1" t="s">
        <v>35</v>
      </c>
      <c r="G486" s="1" t="s">
        <v>498</v>
      </c>
      <c r="H486" s="1" t="s">
        <v>25</v>
      </c>
      <c r="I486" s="1" t="str">
        <f t="array" ref="I486">IF(H486="Warsaw","Toronto",IF(H486="Lodz","Ottawa",IF(H486="Krakow","Vancouver",IF(H486="Wroclaw","Montreal",H486))))</f>
        <v>Toronto</v>
      </c>
      <c r="J486" s="3" t="s">
        <v>38</v>
      </c>
      <c r="K486" s="3">
        <f t="array" ref="K486">VLOOKUP(J486,$U$2:$V$8,2,false)</f>
        <v>7</v>
      </c>
      <c r="L486" s="1">
        <v>21.5556</v>
      </c>
      <c r="M486" s="1">
        <v>2.0</v>
      </c>
      <c r="N486" s="1">
        <v>31.24</v>
      </c>
      <c r="O486" s="1">
        <v>90577.0</v>
      </c>
      <c r="P486" s="6">
        <v>42078.0</v>
      </c>
      <c r="Q486" s="7">
        <v>54787.0</v>
      </c>
      <c r="R486" s="5" t="s">
        <v>27</v>
      </c>
      <c r="S486" s="1" t="b">
        <f t="array" ref="S486">ISNUMBER(MATCH(Q486,$O$2:$O$1953,0))</f>
        <v>0</v>
      </c>
    </row>
    <row r="487">
      <c r="A487" s="1">
        <v>5.94</v>
      </c>
      <c r="B487" s="1">
        <v>871.0</v>
      </c>
      <c r="C487" s="1" t="s">
        <v>685</v>
      </c>
      <c r="D487" s="1" t="s">
        <v>29</v>
      </c>
      <c r="E487" s="1" t="s">
        <v>22</v>
      </c>
      <c r="F487" s="1" t="s">
        <v>78</v>
      </c>
      <c r="G487" s="1" t="s">
        <v>232</v>
      </c>
      <c r="H487" s="1" t="s">
        <v>25</v>
      </c>
      <c r="I487" s="1" t="str">
        <f t="array" ref="I487">IF(H487="Warsaw","Toronto",IF(H487="Lodz","Ottawa",IF(H487="Krakow","Vancouver",IF(H487="Wroclaw","Montreal",H487))))</f>
        <v>Toronto</v>
      </c>
      <c r="J487" s="3" t="s">
        <v>26</v>
      </c>
      <c r="K487" s="3">
        <f t="array" ref="K487">VLOOKUP(J487,$U$2:$V$8,2,false)</f>
        <v>3</v>
      </c>
      <c r="L487" s="1">
        <v>-239.315</v>
      </c>
      <c r="M487" s="1">
        <v>12.0</v>
      </c>
      <c r="N487" s="1">
        <v>74.77</v>
      </c>
      <c r="O487" s="1">
        <v>90578.0</v>
      </c>
      <c r="P487" s="6">
        <v>42144.0</v>
      </c>
      <c r="Q487" s="7">
        <v>54914.0</v>
      </c>
      <c r="R487" s="5" t="s">
        <v>27</v>
      </c>
      <c r="S487" s="1" t="b">
        <f t="array" ref="S487">ISNUMBER(MATCH(Q487,$O$2:$O$1953,0))</f>
        <v>0</v>
      </c>
    </row>
    <row r="488">
      <c r="A488" s="1">
        <v>6.48</v>
      </c>
      <c r="B488" s="1">
        <v>871.0</v>
      </c>
      <c r="C488" s="1" t="s">
        <v>685</v>
      </c>
      <c r="D488" s="1" t="s">
        <v>29</v>
      </c>
      <c r="E488" s="1" t="s">
        <v>22</v>
      </c>
      <c r="F488" s="1" t="s">
        <v>67</v>
      </c>
      <c r="G488" s="1" t="s">
        <v>686</v>
      </c>
      <c r="H488" s="1" t="s">
        <v>25</v>
      </c>
      <c r="I488" s="1" t="str">
        <f t="array" ref="I488">IF(H488="Warsaw","Toronto",IF(H488="Lodz","Ottawa",IF(H488="Krakow","Vancouver",IF(H488="Wroclaw","Montreal",H488))))</f>
        <v>Toronto</v>
      </c>
      <c r="J488" s="3" t="s">
        <v>26</v>
      </c>
      <c r="K488" s="3">
        <f t="array" ref="K488">VLOOKUP(J488,$U$2:$V$8,2,false)</f>
        <v>3</v>
      </c>
      <c r="L488" s="1">
        <v>-33.31</v>
      </c>
      <c r="M488" s="1">
        <v>18.0</v>
      </c>
      <c r="N488" s="1">
        <v>127.81</v>
      </c>
      <c r="O488" s="1">
        <v>90578.0</v>
      </c>
      <c r="P488" s="6">
        <v>42144.0</v>
      </c>
      <c r="Q488" s="7">
        <v>55172.0</v>
      </c>
      <c r="R488" s="5" t="s">
        <v>27</v>
      </c>
      <c r="S488" s="1" t="b">
        <f t="array" ref="S488">ISNUMBER(MATCH(Q488,$O$2:$O$1953,0))</f>
        <v>0</v>
      </c>
    </row>
    <row r="489">
      <c r="A489" s="1">
        <v>4.37</v>
      </c>
      <c r="B489" s="1">
        <v>875.0</v>
      </c>
      <c r="C489" s="1" t="s">
        <v>687</v>
      </c>
      <c r="D489" s="1" t="s">
        <v>40</v>
      </c>
      <c r="E489" s="1" t="s">
        <v>22</v>
      </c>
      <c r="F489" s="1" t="s">
        <v>172</v>
      </c>
      <c r="G489" s="1" t="s">
        <v>688</v>
      </c>
      <c r="H489" s="1" t="s">
        <v>25</v>
      </c>
      <c r="I489" s="1" t="str">
        <f t="array" ref="I489">IF(H489="Warsaw","Toronto",IF(H489="Lodz","Ottawa",IF(H489="Krakow","Vancouver",IF(H489="Wroclaw","Montreal",H489))))</f>
        <v>Toronto</v>
      </c>
      <c r="J489" s="3" t="s">
        <v>33</v>
      </c>
      <c r="K489" s="3">
        <f t="array" ref="K489">VLOOKUP(J489,$U$2:$V$8,2,false)</f>
        <v>6</v>
      </c>
      <c r="L489" s="1">
        <v>-74.4796</v>
      </c>
      <c r="M489" s="1">
        <v>18.0</v>
      </c>
      <c r="N489" s="1">
        <v>78.59</v>
      </c>
      <c r="O489" s="1">
        <v>89059.0</v>
      </c>
      <c r="P489" s="6">
        <v>42056.0</v>
      </c>
      <c r="Q489" s="7">
        <v>55203.0</v>
      </c>
      <c r="R489" s="5" t="s">
        <v>27</v>
      </c>
      <c r="S489" s="1" t="b">
        <f t="array" ref="S489">ISNUMBER(MATCH(Q489,$O$2:$O$1953,0))</f>
        <v>0</v>
      </c>
    </row>
    <row r="490">
      <c r="A490" s="1">
        <v>155.99</v>
      </c>
      <c r="B490" s="1">
        <v>875.0</v>
      </c>
      <c r="C490" s="1" t="s">
        <v>687</v>
      </c>
      <c r="D490" s="1" t="s">
        <v>40</v>
      </c>
      <c r="E490" s="1" t="s">
        <v>55</v>
      </c>
      <c r="F490" s="1" t="s">
        <v>56</v>
      </c>
      <c r="G490" s="1" t="s">
        <v>689</v>
      </c>
      <c r="H490" s="1" t="s">
        <v>25</v>
      </c>
      <c r="I490" s="1" t="str">
        <f t="array" ref="I490">IF(H490="Warsaw","Toronto",IF(H490="Lodz","Ottawa",IF(H490="Krakow","Vancouver",IF(H490="Wroclaw","Montreal",H490))))</f>
        <v>Toronto</v>
      </c>
      <c r="J490" s="3" t="s">
        <v>33</v>
      </c>
      <c r="K490" s="3">
        <f t="array" ref="K490">VLOOKUP(J490,$U$2:$V$8,2,false)</f>
        <v>6</v>
      </c>
      <c r="L490" s="1">
        <v>-232.22056</v>
      </c>
      <c r="M490" s="1">
        <v>4.0</v>
      </c>
      <c r="N490" s="1">
        <v>497.11</v>
      </c>
      <c r="O490" s="1">
        <v>89059.0</v>
      </c>
      <c r="P490" s="6">
        <v>42056.0</v>
      </c>
      <c r="Q490" s="7">
        <v>55235.0</v>
      </c>
      <c r="R490" s="5" t="s">
        <v>27</v>
      </c>
      <c r="S490" s="1" t="b">
        <f t="array" ref="S490">ISNUMBER(MATCH(Q490,$O$2:$O$1953,0))</f>
        <v>0</v>
      </c>
    </row>
    <row r="491">
      <c r="A491" s="1">
        <v>5.68</v>
      </c>
      <c r="B491" s="1">
        <v>880.0</v>
      </c>
      <c r="C491" s="1" t="s">
        <v>690</v>
      </c>
      <c r="D491" s="1" t="s">
        <v>40</v>
      </c>
      <c r="E491" s="1" t="s">
        <v>22</v>
      </c>
      <c r="F491" s="1" t="s">
        <v>49</v>
      </c>
      <c r="G491" s="1" t="s">
        <v>691</v>
      </c>
      <c r="H491" s="1" t="s">
        <v>25</v>
      </c>
      <c r="I491" s="1" t="str">
        <f t="array" ref="I491">IF(H491="Warsaw","Toronto",IF(H491="Lodz","Ottawa",IF(H491="Krakow","Vancouver",IF(H491="Wroclaw","Montreal",H491))))</f>
        <v>Toronto</v>
      </c>
      <c r="J491" s="3" t="s">
        <v>26</v>
      </c>
      <c r="K491" s="3">
        <f t="array" ref="K491">VLOOKUP(J491,$U$2:$V$8,2,false)</f>
        <v>3</v>
      </c>
      <c r="L491" s="1">
        <v>18.6438</v>
      </c>
      <c r="M491" s="1">
        <v>5.0</v>
      </c>
      <c r="N491" s="1">
        <v>27.02</v>
      </c>
      <c r="O491" s="1">
        <v>86153.0</v>
      </c>
      <c r="P491" s="6">
        <v>42088.0</v>
      </c>
      <c r="Q491" s="7">
        <v>55330.0</v>
      </c>
      <c r="R491" s="5" t="s">
        <v>27</v>
      </c>
      <c r="S491" s="1" t="b">
        <f t="array" ref="S491">ISNUMBER(MATCH(Q491,$O$2:$O$1953,0))</f>
        <v>0</v>
      </c>
    </row>
    <row r="492">
      <c r="A492" s="1">
        <v>22.84</v>
      </c>
      <c r="B492" s="1">
        <v>880.0</v>
      </c>
      <c r="C492" s="1" t="s">
        <v>690</v>
      </c>
      <c r="D492" s="1" t="s">
        <v>40</v>
      </c>
      <c r="E492" s="1" t="s">
        <v>22</v>
      </c>
      <c r="F492" s="1" t="s">
        <v>67</v>
      </c>
      <c r="G492" s="1" t="s">
        <v>154</v>
      </c>
      <c r="H492" s="1" t="s">
        <v>25</v>
      </c>
      <c r="I492" s="1" t="str">
        <f t="array" ref="I492">IF(H492="Warsaw","Toronto",IF(H492="Lodz","Ottawa",IF(H492="Krakow","Vancouver",IF(H492="Wroclaw","Montreal",H492))))</f>
        <v>Toronto</v>
      </c>
      <c r="J492" s="3" t="s">
        <v>26</v>
      </c>
      <c r="K492" s="3">
        <f t="array" ref="K492">VLOOKUP(J492,$U$2:$V$8,2,false)</f>
        <v>3</v>
      </c>
      <c r="L492" s="1">
        <v>-31.24</v>
      </c>
      <c r="M492" s="1">
        <v>1.0</v>
      </c>
      <c r="N492" s="1">
        <v>27.67</v>
      </c>
      <c r="O492" s="1">
        <v>86153.0</v>
      </c>
      <c r="P492" s="6">
        <v>42088.0</v>
      </c>
      <c r="Q492" s="7">
        <v>55526.0</v>
      </c>
      <c r="R492" s="5" t="s">
        <v>27</v>
      </c>
      <c r="S492" s="1" t="b">
        <f t="array" ref="S492">ISNUMBER(MATCH(Q492,$O$2:$O$1953,0))</f>
        <v>0</v>
      </c>
    </row>
    <row r="493">
      <c r="A493" s="1">
        <v>25.98</v>
      </c>
      <c r="B493" s="1">
        <v>885.0</v>
      </c>
      <c r="C493" s="1" t="s">
        <v>692</v>
      </c>
      <c r="D493" s="1" t="s">
        <v>21</v>
      </c>
      <c r="E493" s="1" t="s">
        <v>30</v>
      </c>
      <c r="F493" s="1" t="s">
        <v>31</v>
      </c>
      <c r="G493" s="1" t="s">
        <v>693</v>
      </c>
      <c r="H493" s="1" t="s">
        <v>42</v>
      </c>
      <c r="I493" s="1" t="str">
        <f t="array" ref="I493">IF(H493="Warsaw","Toronto",IF(H493="Lodz","Ottawa",IF(H493="Krakow","Vancouver",IF(H493="Wroclaw","Montreal",H493))))</f>
        <v>Vancouver</v>
      </c>
      <c r="J493" s="3" t="s">
        <v>38</v>
      </c>
      <c r="K493" s="3">
        <f t="array" ref="K493">VLOOKUP(J493,$U$2:$V$8,2,false)</f>
        <v>7</v>
      </c>
      <c r="L493" s="1">
        <v>55.888</v>
      </c>
      <c r="M493" s="1">
        <v>41.0</v>
      </c>
      <c r="N493" s="1">
        <v>1033.56</v>
      </c>
      <c r="O493" s="1">
        <v>89537.0</v>
      </c>
      <c r="P493" s="6">
        <v>42148.0</v>
      </c>
      <c r="Q493" s="7">
        <v>55616.0</v>
      </c>
      <c r="R493" s="5" t="s">
        <v>27</v>
      </c>
      <c r="S493" s="1" t="b">
        <f t="array" ref="S493">ISNUMBER(MATCH(Q493,$O$2:$O$1953,0))</f>
        <v>0</v>
      </c>
    </row>
    <row r="494">
      <c r="A494" s="1">
        <v>1.81</v>
      </c>
      <c r="B494" s="1">
        <v>890.0</v>
      </c>
      <c r="C494" s="1" t="s">
        <v>694</v>
      </c>
      <c r="D494" s="1" t="s">
        <v>83</v>
      </c>
      <c r="E494" s="1" t="s">
        <v>30</v>
      </c>
      <c r="F494" s="1" t="s">
        <v>31</v>
      </c>
      <c r="G494" s="1" t="s">
        <v>695</v>
      </c>
      <c r="H494" s="1" t="s">
        <v>42</v>
      </c>
      <c r="I494" s="1" t="str">
        <f t="array" ref="I494">IF(H494="Warsaw","Toronto",IF(H494="Lodz","Ottawa",IF(H494="Krakow","Vancouver",IF(H494="Wroclaw","Montreal",H494))))</f>
        <v>Vancouver</v>
      </c>
      <c r="J494" s="3" t="s">
        <v>80</v>
      </c>
      <c r="K494" s="3">
        <f t="array" ref="K494">VLOOKUP(J494,$U$2:$V$8,2,false)</f>
        <v>1</v>
      </c>
      <c r="L494" s="1">
        <v>1.3224</v>
      </c>
      <c r="M494" s="1">
        <v>11.0</v>
      </c>
      <c r="N494" s="1">
        <v>19.97</v>
      </c>
      <c r="O494" s="1">
        <v>89536.0</v>
      </c>
      <c r="P494" s="6">
        <v>42009.0</v>
      </c>
      <c r="Q494" s="7">
        <v>55618.0</v>
      </c>
      <c r="R494" s="5" t="s">
        <v>27</v>
      </c>
      <c r="S494" s="1" t="b">
        <f t="array" ref="S494">ISNUMBER(MATCH(Q494,$O$2:$O$1953,0))</f>
        <v>0</v>
      </c>
    </row>
    <row r="495">
      <c r="A495" s="1">
        <v>125.99</v>
      </c>
      <c r="B495" s="1">
        <v>890.0</v>
      </c>
      <c r="C495" s="1" t="s">
        <v>694</v>
      </c>
      <c r="D495" s="1" t="s">
        <v>83</v>
      </c>
      <c r="E495" s="1" t="s">
        <v>55</v>
      </c>
      <c r="F495" s="1" t="s">
        <v>56</v>
      </c>
      <c r="G495" s="1">
        <v>232.0</v>
      </c>
      <c r="H495" s="1" t="s">
        <v>42</v>
      </c>
      <c r="I495" s="1" t="str">
        <f t="array" ref="I495">IF(H495="Warsaw","Toronto",IF(H495="Lodz","Ottawa",IF(H495="Krakow","Vancouver",IF(H495="Wroclaw","Montreal",H495))))</f>
        <v>Vancouver</v>
      </c>
      <c r="J495" s="3" t="s">
        <v>80</v>
      </c>
      <c r="K495" s="3">
        <f t="array" ref="K495">VLOOKUP(J495,$U$2:$V$8,2,false)</f>
        <v>1</v>
      </c>
      <c r="L495" s="1">
        <v>455.4207</v>
      </c>
      <c r="M495" s="1">
        <v>6.0</v>
      </c>
      <c r="N495" s="1">
        <v>660.03</v>
      </c>
      <c r="O495" s="1">
        <v>89536.0</v>
      </c>
      <c r="P495" s="6">
        <v>42009.0</v>
      </c>
      <c r="Q495" s="7">
        <v>55623.0</v>
      </c>
      <c r="R495" s="5" t="s">
        <v>27</v>
      </c>
      <c r="S495" s="1" t="b">
        <f t="array" ref="S495">ISNUMBER(MATCH(Q495,$O$2:$O$1953,0))</f>
        <v>0</v>
      </c>
    </row>
    <row r="496">
      <c r="A496" s="1">
        <v>8.34</v>
      </c>
      <c r="B496" s="1">
        <v>894.0</v>
      </c>
      <c r="C496" s="1" t="s">
        <v>696</v>
      </c>
      <c r="D496" s="1" t="s">
        <v>21</v>
      </c>
      <c r="E496" s="1" t="s">
        <v>30</v>
      </c>
      <c r="F496" s="1" t="s">
        <v>35</v>
      </c>
      <c r="G496" s="1" t="s">
        <v>697</v>
      </c>
      <c r="H496" s="1" t="s">
        <v>37</v>
      </c>
      <c r="I496" s="1" t="str">
        <f t="array" ref="I496">IF(H496="Warsaw","Toronto",IF(H496="Lodz","Ottawa",IF(H496="Krakow","Vancouver",IF(H496="Wroclaw","Montreal",H496))))</f>
        <v>Ottawa</v>
      </c>
      <c r="J496" s="3" t="s">
        <v>33</v>
      </c>
      <c r="K496" s="3">
        <f t="array" ref="K496">VLOOKUP(J496,$U$2:$V$8,2,false)</f>
        <v>6</v>
      </c>
      <c r="L496" s="1">
        <v>29.332</v>
      </c>
      <c r="M496" s="1">
        <v>24.0</v>
      </c>
      <c r="N496" s="1">
        <v>199.12</v>
      </c>
      <c r="O496" s="1">
        <v>14596.0</v>
      </c>
      <c r="P496" s="6">
        <v>42014.0</v>
      </c>
      <c r="Q496" s="7">
        <v>55747.0</v>
      </c>
      <c r="R496" s="5" t="s">
        <v>27</v>
      </c>
      <c r="S496" s="1" t="b">
        <f t="array" ref="S496">ISNUMBER(MATCH(Q496,$O$2:$O$1953,0))</f>
        <v>0</v>
      </c>
    </row>
    <row r="497">
      <c r="A497" s="1">
        <v>3.28</v>
      </c>
      <c r="B497" s="1">
        <v>894.0</v>
      </c>
      <c r="C497" s="1" t="s">
        <v>696</v>
      </c>
      <c r="D497" s="1" t="s">
        <v>21</v>
      </c>
      <c r="E497" s="1" t="s">
        <v>22</v>
      </c>
      <c r="F497" s="1" t="s">
        <v>23</v>
      </c>
      <c r="G497" s="1" t="s">
        <v>698</v>
      </c>
      <c r="H497" s="1" t="s">
        <v>37</v>
      </c>
      <c r="I497" s="1" t="str">
        <f t="array" ref="I497">IF(H497="Warsaw","Toronto",IF(H497="Lodz","Ottawa",IF(H497="Krakow","Vancouver",IF(H497="Wroclaw","Montreal",H497))))</f>
        <v>Ottawa</v>
      </c>
      <c r="J497" s="3" t="s">
        <v>33</v>
      </c>
      <c r="K497" s="3">
        <f t="array" ref="K497">VLOOKUP(J497,$U$2:$V$8,2,false)</f>
        <v>6</v>
      </c>
      <c r="L497" s="1">
        <v>-86.0</v>
      </c>
      <c r="M497" s="1">
        <v>19.0</v>
      </c>
      <c r="N497" s="1">
        <v>63.14</v>
      </c>
      <c r="O497" s="1">
        <v>14596.0</v>
      </c>
      <c r="P497" s="6">
        <v>42014.0</v>
      </c>
      <c r="Q497" s="7">
        <v>55776.0</v>
      </c>
      <c r="R497" s="5" t="s">
        <v>27</v>
      </c>
      <c r="S497" s="1" t="b">
        <f t="array" ref="S497">ISNUMBER(MATCH(Q497,$O$2:$O$1953,0))</f>
        <v>0</v>
      </c>
    </row>
    <row r="498">
      <c r="A498" s="1">
        <v>1.14</v>
      </c>
      <c r="B498" s="1">
        <v>894.0</v>
      </c>
      <c r="C498" s="1" t="s">
        <v>696</v>
      </c>
      <c r="D498" s="1" t="s">
        <v>21</v>
      </c>
      <c r="E498" s="1" t="s">
        <v>22</v>
      </c>
      <c r="F498" s="1" t="s">
        <v>46</v>
      </c>
      <c r="G498" s="1" t="s">
        <v>699</v>
      </c>
      <c r="H498" s="1" t="s">
        <v>37</v>
      </c>
      <c r="I498" s="1" t="str">
        <f t="array" ref="I498">IF(H498="Warsaw","Toronto",IF(H498="Lodz","Ottawa",IF(H498="Krakow","Vancouver",IF(H498="Wroclaw","Montreal",H498))))</f>
        <v>Ottawa</v>
      </c>
      <c r="J498" s="3" t="s">
        <v>80</v>
      </c>
      <c r="K498" s="3">
        <f t="array" ref="K498">VLOOKUP(J498,$U$2:$V$8,2,false)</f>
        <v>1</v>
      </c>
      <c r="L498" s="1">
        <v>-0.49</v>
      </c>
      <c r="M498" s="1">
        <v>38.0</v>
      </c>
      <c r="N498" s="1">
        <v>44.85</v>
      </c>
      <c r="O498" s="1">
        <v>38529.0</v>
      </c>
      <c r="P498" s="6">
        <v>42037.0</v>
      </c>
      <c r="Q498" s="7">
        <v>55808.0</v>
      </c>
      <c r="R498" s="5" t="s">
        <v>27</v>
      </c>
      <c r="S498" s="1" t="b">
        <f t="array" ref="S498">ISNUMBER(MATCH(Q498,$O$2:$O$1953,0))</f>
        <v>0</v>
      </c>
    </row>
    <row r="499">
      <c r="A499" s="1">
        <v>8.34</v>
      </c>
      <c r="B499" s="1">
        <v>896.0</v>
      </c>
      <c r="C499" s="1" t="s">
        <v>700</v>
      </c>
      <c r="D499" s="1" t="s">
        <v>21</v>
      </c>
      <c r="E499" s="1" t="s">
        <v>30</v>
      </c>
      <c r="F499" s="1" t="s">
        <v>35</v>
      </c>
      <c r="G499" s="1" t="s">
        <v>697</v>
      </c>
      <c r="H499" s="1" t="s">
        <v>42</v>
      </c>
      <c r="I499" s="1" t="str">
        <f t="array" ref="I499">IF(H499="Warsaw","Toronto",IF(H499="Lodz","Ottawa",IF(H499="Krakow","Vancouver",IF(H499="Wroclaw","Montreal",H499))))</f>
        <v>Vancouver</v>
      </c>
      <c r="J499" s="3" t="s">
        <v>33</v>
      </c>
      <c r="K499" s="3">
        <f t="array" ref="K499">VLOOKUP(J499,$U$2:$V$8,2,false)</f>
        <v>6</v>
      </c>
      <c r="L499" s="1">
        <v>34.3482</v>
      </c>
      <c r="M499" s="1">
        <v>6.0</v>
      </c>
      <c r="N499" s="1">
        <v>49.78</v>
      </c>
      <c r="O499" s="1">
        <v>90166.0</v>
      </c>
      <c r="P499" s="6">
        <v>42014.0</v>
      </c>
      <c r="Q499" s="7">
        <v>55874.0</v>
      </c>
      <c r="R499" s="5" t="s">
        <v>27</v>
      </c>
      <c r="S499" s="1" t="b">
        <f t="array" ref="S499">ISNUMBER(MATCH(Q499,$O$2:$O$1953,0))</f>
        <v>1</v>
      </c>
    </row>
    <row r="500">
      <c r="A500" s="1">
        <v>3.28</v>
      </c>
      <c r="B500" s="1">
        <v>896.0</v>
      </c>
      <c r="C500" s="1" t="s">
        <v>700</v>
      </c>
      <c r="D500" s="1" t="s">
        <v>21</v>
      </c>
      <c r="E500" s="1" t="s">
        <v>22</v>
      </c>
      <c r="F500" s="1" t="s">
        <v>23</v>
      </c>
      <c r="G500" s="1" t="s">
        <v>698</v>
      </c>
      <c r="H500" s="1" t="s">
        <v>42</v>
      </c>
      <c r="I500" s="1" t="str">
        <f t="array" ref="I500">IF(H500="Warsaw","Toronto",IF(H500="Lodz","Ottawa",IF(H500="Krakow","Vancouver",IF(H500="Wroclaw","Montreal",H500))))</f>
        <v>Vancouver</v>
      </c>
      <c r="J500" s="3" t="s">
        <v>33</v>
      </c>
      <c r="K500" s="3">
        <f t="array" ref="K500">VLOOKUP(J500,$U$2:$V$8,2,false)</f>
        <v>6</v>
      </c>
      <c r="L500" s="1">
        <v>-66.65</v>
      </c>
      <c r="M500" s="1">
        <v>5.0</v>
      </c>
      <c r="N500" s="1">
        <v>16.62</v>
      </c>
      <c r="O500" s="1">
        <v>90166.0</v>
      </c>
      <c r="P500" s="6">
        <v>42014.0</v>
      </c>
      <c r="Q500" s="7">
        <v>55877.0</v>
      </c>
      <c r="R500" s="5" t="s">
        <v>27</v>
      </c>
      <c r="S500" s="1" t="b">
        <f t="array" ref="S500">ISNUMBER(MATCH(Q500,$O$2:$O$1953,0))</f>
        <v>0</v>
      </c>
    </row>
    <row r="501">
      <c r="A501" s="1">
        <v>47.98</v>
      </c>
      <c r="B501" s="1">
        <v>896.0</v>
      </c>
      <c r="C501" s="1" t="s">
        <v>700</v>
      </c>
      <c r="D501" s="1" t="s">
        <v>21</v>
      </c>
      <c r="E501" s="1" t="s">
        <v>55</v>
      </c>
      <c r="F501" s="1" t="s">
        <v>126</v>
      </c>
      <c r="G501" s="1" t="s">
        <v>701</v>
      </c>
      <c r="H501" s="1" t="s">
        <v>42</v>
      </c>
      <c r="I501" s="1" t="str">
        <f t="array" ref="I501">IF(H501="Warsaw","Toronto",IF(H501="Lodz","Ottawa",IF(H501="Krakow","Vancouver",IF(H501="Wroclaw","Montreal",H501))))</f>
        <v>Vancouver</v>
      </c>
      <c r="J501" s="3" t="s">
        <v>33</v>
      </c>
      <c r="K501" s="3">
        <f t="array" ref="K501">VLOOKUP(J501,$U$2:$V$8,2,false)</f>
        <v>6</v>
      </c>
      <c r="L501" s="1">
        <v>35.955</v>
      </c>
      <c r="M501" s="1">
        <v>11.0</v>
      </c>
      <c r="N501" s="1">
        <v>517.68</v>
      </c>
      <c r="O501" s="1">
        <v>90167.0</v>
      </c>
      <c r="P501" s="6">
        <v>42175.0</v>
      </c>
      <c r="Q501" s="7">
        <v>55968.0</v>
      </c>
      <c r="R501" s="5" t="s">
        <v>27</v>
      </c>
      <c r="S501" s="1" t="b">
        <f t="array" ref="S501">ISNUMBER(MATCH(Q501,$O$2:$O$1953,0))</f>
        <v>0</v>
      </c>
    </row>
    <row r="502">
      <c r="A502" s="1">
        <v>90.97</v>
      </c>
      <c r="B502" s="1">
        <v>898.0</v>
      </c>
      <c r="C502" s="1" t="s">
        <v>702</v>
      </c>
      <c r="D502" s="1" t="s">
        <v>40</v>
      </c>
      <c r="E502" s="1" t="s">
        <v>55</v>
      </c>
      <c r="F502" s="1" t="s">
        <v>62</v>
      </c>
      <c r="G502" s="1" t="s">
        <v>703</v>
      </c>
      <c r="H502" s="1" t="s">
        <v>37</v>
      </c>
      <c r="I502" s="1" t="str">
        <f t="array" ref="I502">IF(H502="Warsaw","Toronto",IF(H502="Lodz","Ottawa",IF(H502="Krakow","Vancouver",IF(H502="Wroclaw","Montreal",H502))))</f>
        <v>Ottawa</v>
      </c>
      <c r="J502" s="3" t="s">
        <v>80</v>
      </c>
      <c r="K502" s="3">
        <f t="array" ref="K502">VLOOKUP(J502,$U$2:$V$8,2,false)</f>
        <v>1</v>
      </c>
      <c r="L502" s="1">
        <v>-173.0952</v>
      </c>
      <c r="M502" s="1">
        <v>6.0</v>
      </c>
      <c r="N502" s="1">
        <v>573.31</v>
      </c>
      <c r="O502" s="1">
        <v>33635.0</v>
      </c>
      <c r="P502" s="6">
        <v>42016.0</v>
      </c>
      <c r="Q502" s="7">
        <v>56101.0</v>
      </c>
      <c r="R502" s="5" t="s">
        <v>27</v>
      </c>
      <c r="S502" s="1" t="b">
        <f t="array" ref="S502">ISNUMBER(MATCH(Q502,$O$2:$O$1953,0))</f>
        <v>0</v>
      </c>
    </row>
    <row r="503">
      <c r="A503" s="1">
        <v>20.34</v>
      </c>
      <c r="B503" s="1">
        <v>898.0</v>
      </c>
      <c r="C503" s="1" t="s">
        <v>702</v>
      </c>
      <c r="D503" s="1" t="s">
        <v>40</v>
      </c>
      <c r="E503" s="1" t="s">
        <v>22</v>
      </c>
      <c r="F503" s="1" t="s">
        <v>100</v>
      </c>
      <c r="G503" s="1" t="s">
        <v>253</v>
      </c>
      <c r="H503" s="1" t="s">
        <v>37</v>
      </c>
      <c r="I503" s="1" t="str">
        <f t="array" ref="I503">IF(H503="Warsaw","Toronto",IF(H503="Lodz","Ottawa",IF(H503="Krakow","Vancouver",IF(H503="Wroclaw","Montreal",H503))))</f>
        <v>Ottawa</v>
      </c>
      <c r="J503" s="3" t="s">
        <v>80</v>
      </c>
      <c r="K503" s="3">
        <f t="array" ref="K503">VLOOKUP(J503,$U$2:$V$8,2,false)</f>
        <v>1</v>
      </c>
      <c r="L503" s="1">
        <v>-96.16</v>
      </c>
      <c r="M503" s="1">
        <v>5.0</v>
      </c>
      <c r="N503" s="1">
        <v>140.23</v>
      </c>
      <c r="O503" s="1">
        <v>33635.0</v>
      </c>
      <c r="P503" s="6">
        <v>42016.0</v>
      </c>
      <c r="Q503" s="7">
        <v>56128.0</v>
      </c>
      <c r="R503" s="5" t="s">
        <v>27</v>
      </c>
      <c r="S503" s="1" t="b">
        <f t="array" ref="S503">ISNUMBER(MATCH(Q503,$O$2:$O$1953,0))</f>
        <v>0</v>
      </c>
    </row>
    <row r="504">
      <c r="A504" s="1">
        <v>12.53</v>
      </c>
      <c r="B504" s="1">
        <v>898.0</v>
      </c>
      <c r="C504" s="1" t="s">
        <v>702</v>
      </c>
      <c r="D504" s="1" t="s">
        <v>40</v>
      </c>
      <c r="E504" s="1" t="s">
        <v>22</v>
      </c>
      <c r="F504" s="1" t="s">
        <v>96</v>
      </c>
      <c r="G504" s="1" t="s">
        <v>704</v>
      </c>
      <c r="H504" s="1" t="s">
        <v>37</v>
      </c>
      <c r="I504" s="1" t="str">
        <f t="array" ref="I504">IF(H504="Warsaw","Toronto",IF(H504="Lodz","Ottawa",IF(H504="Krakow","Vancouver",IF(H504="Wroclaw","Montreal",H504))))</f>
        <v>Ottawa</v>
      </c>
      <c r="J504" s="3" t="s">
        <v>43</v>
      </c>
      <c r="K504" s="3">
        <f t="array" ref="K504">VLOOKUP(J504,$U$2:$V$8,2,false)</f>
        <v>2</v>
      </c>
      <c r="L504" s="1">
        <v>263.4</v>
      </c>
      <c r="M504" s="1">
        <v>47.0</v>
      </c>
      <c r="N504" s="1">
        <v>594.44</v>
      </c>
      <c r="O504" s="1">
        <v>9606.0</v>
      </c>
      <c r="P504" s="6">
        <v>42031.0</v>
      </c>
      <c r="Q504" s="7">
        <v>56257.0</v>
      </c>
      <c r="R504" s="5" t="s">
        <v>27</v>
      </c>
      <c r="S504" s="1" t="b">
        <f t="array" ref="S504">ISNUMBER(MATCH(Q504,$O$2:$O$1953,0))</f>
        <v>0</v>
      </c>
    </row>
    <row r="505">
      <c r="A505" s="1">
        <v>5.18</v>
      </c>
      <c r="B505" s="1">
        <v>898.0</v>
      </c>
      <c r="C505" s="1" t="s">
        <v>702</v>
      </c>
      <c r="D505" s="1" t="s">
        <v>40</v>
      </c>
      <c r="E505" s="1" t="s">
        <v>22</v>
      </c>
      <c r="F505" s="1" t="s">
        <v>67</v>
      </c>
      <c r="G505" s="1" t="s">
        <v>118</v>
      </c>
      <c r="H505" s="1" t="s">
        <v>37</v>
      </c>
      <c r="I505" s="1" t="str">
        <f t="array" ref="I505">IF(H505="Warsaw","Toronto",IF(H505="Lodz","Ottawa",IF(H505="Krakow","Vancouver",IF(H505="Wroclaw","Montreal",H505))))</f>
        <v>Ottawa</v>
      </c>
      <c r="J505" s="3" t="s">
        <v>43</v>
      </c>
      <c r="K505" s="3">
        <f t="array" ref="K505">VLOOKUP(J505,$U$2:$V$8,2,false)</f>
        <v>2</v>
      </c>
      <c r="L505" s="1">
        <v>37.31</v>
      </c>
      <c r="M505" s="1">
        <v>44.0</v>
      </c>
      <c r="N505" s="1">
        <v>228.5</v>
      </c>
      <c r="O505" s="1">
        <v>9606.0</v>
      </c>
      <c r="P505" s="6">
        <v>42031.0</v>
      </c>
      <c r="Q505" s="7">
        <v>56387.0</v>
      </c>
      <c r="R505" s="5" t="s">
        <v>27</v>
      </c>
      <c r="S505" s="1" t="b">
        <f t="array" ref="S505">ISNUMBER(MATCH(Q505,$O$2:$O$1953,0))</f>
        <v>0</v>
      </c>
    </row>
    <row r="506">
      <c r="A506" s="1">
        <v>90.97</v>
      </c>
      <c r="B506" s="1">
        <v>899.0</v>
      </c>
      <c r="C506" s="1" t="s">
        <v>705</v>
      </c>
      <c r="D506" s="1" t="s">
        <v>40</v>
      </c>
      <c r="E506" s="1" t="s">
        <v>55</v>
      </c>
      <c r="F506" s="1" t="s">
        <v>62</v>
      </c>
      <c r="G506" s="1" t="s">
        <v>703</v>
      </c>
      <c r="H506" s="1" t="s">
        <v>37</v>
      </c>
      <c r="I506" s="1" t="str">
        <f t="array" ref="I506">IF(H506="Warsaw","Toronto",IF(H506="Lodz","Ottawa",IF(H506="Krakow","Vancouver",IF(H506="Wroclaw","Montreal",H506))))</f>
        <v>Ottawa</v>
      </c>
      <c r="J506" s="3" t="s">
        <v>80</v>
      </c>
      <c r="K506" s="3">
        <f t="array" ref="K506">VLOOKUP(J506,$U$2:$V$8,2,false)</f>
        <v>1</v>
      </c>
      <c r="L506" s="1">
        <v>-173.0952</v>
      </c>
      <c r="M506" s="1">
        <v>2.0</v>
      </c>
      <c r="N506" s="1">
        <v>191.1</v>
      </c>
      <c r="O506" s="1">
        <v>86263.0</v>
      </c>
      <c r="P506" s="6">
        <v>42016.0</v>
      </c>
      <c r="Q506" s="7">
        <v>56452.0</v>
      </c>
      <c r="R506" s="5" t="s">
        <v>27</v>
      </c>
      <c r="S506" s="1" t="b">
        <f t="array" ref="S506">ISNUMBER(MATCH(Q506,$O$2:$O$1953,0))</f>
        <v>1</v>
      </c>
    </row>
    <row r="507">
      <c r="A507" s="1">
        <v>20.34</v>
      </c>
      <c r="B507" s="1">
        <v>899.0</v>
      </c>
      <c r="C507" s="1" t="s">
        <v>705</v>
      </c>
      <c r="D507" s="1" t="s">
        <v>40</v>
      </c>
      <c r="E507" s="1" t="s">
        <v>22</v>
      </c>
      <c r="F507" s="1" t="s">
        <v>100</v>
      </c>
      <c r="G507" s="1" t="s">
        <v>253</v>
      </c>
      <c r="H507" s="1" t="s">
        <v>37</v>
      </c>
      <c r="I507" s="1" t="str">
        <f t="array" ref="I507">IF(H507="Warsaw","Toronto",IF(H507="Lodz","Ottawa",IF(H507="Krakow","Vancouver",IF(H507="Wroclaw","Montreal",H507))))</f>
        <v>Ottawa</v>
      </c>
      <c r="J507" s="3" t="s">
        <v>80</v>
      </c>
      <c r="K507" s="3">
        <f t="array" ref="K507">VLOOKUP(J507,$U$2:$V$8,2,false)</f>
        <v>1</v>
      </c>
      <c r="L507" s="1">
        <v>-96.16</v>
      </c>
      <c r="M507" s="1">
        <v>1.0</v>
      </c>
      <c r="N507" s="1">
        <v>28.05</v>
      </c>
      <c r="O507" s="1">
        <v>86263.0</v>
      </c>
      <c r="P507" s="6">
        <v>42016.0</v>
      </c>
      <c r="Q507" s="7">
        <v>56514.0</v>
      </c>
      <c r="R507" s="5" t="s">
        <v>27</v>
      </c>
      <c r="S507" s="1" t="b">
        <f t="array" ref="S507">ISNUMBER(MATCH(Q507,$O$2:$O$1953,0))</f>
        <v>0</v>
      </c>
    </row>
    <row r="508">
      <c r="A508" s="1">
        <v>12.53</v>
      </c>
      <c r="B508" s="1">
        <v>899.0</v>
      </c>
      <c r="C508" s="1" t="s">
        <v>705</v>
      </c>
      <c r="D508" s="1" t="s">
        <v>40</v>
      </c>
      <c r="E508" s="1" t="s">
        <v>22</v>
      </c>
      <c r="F508" s="1" t="s">
        <v>96</v>
      </c>
      <c r="G508" s="1" t="s">
        <v>704</v>
      </c>
      <c r="H508" s="1" t="s">
        <v>37</v>
      </c>
      <c r="I508" s="1" t="str">
        <f t="array" ref="I508">IF(H508="Warsaw","Toronto",IF(H508="Lodz","Ottawa",IF(H508="Krakow","Vancouver",IF(H508="Wroclaw","Montreal",H508))))</f>
        <v>Ottawa</v>
      </c>
      <c r="J508" s="3" t="s">
        <v>43</v>
      </c>
      <c r="K508" s="3">
        <f t="array" ref="K508">VLOOKUP(J508,$U$2:$V$8,2,false)</f>
        <v>2</v>
      </c>
      <c r="L508" s="1">
        <v>104.7213</v>
      </c>
      <c r="M508" s="1">
        <v>12.0</v>
      </c>
      <c r="N508" s="1">
        <v>151.77</v>
      </c>
      <c r="O508" s="1">
        <v>86264.0</v>
      </c>
      <c r="P508" s="6">
        <v>42031.0</v>
      </c>
      <c r="Q508" s="7">
        <v>56582.0</v>
      </c>
      <c r="R508" s="5" t="s">
        <v>27</v>
      </c>
      <c r="S508" s="1" t="b">
        <f t="array" ref="S508">ISNUMBER(MATCH(Q508,$O$2:$O$1953,0))</f>
        <v>0</v>
      </c>
    </row>
    <row r="509">
      <c r="A509" s="1">
        <v>5.18</v>
      </c>
      <c r="B509" s="1">
        <v>899.0</v>
      </c>
      <c r="C509" s="1" t="s">
        <v>705</v>
      </c>
      <c r="D509" s="1" t="s">
        <v>40</v>
      </c>
      <c r="E509" s="1" t="s">
        <v>22</v>
      </c>
      <c r="F509" s="1" t="s">
        <v>67</v>
      </c>
      <c r="G509" s="1" t="s">
        <v>118</v>
      </c>
      <c r="H509" s="1" t="s">
        <v>37</v>
      </c>
      <c r="I509" s="1" t="str">
        <f t="array" ref="I509">IF(H509="Warsaw","Toronto",IF(H509="Lodz","Ottawa",IF(H509="Krakow","Vancouver",IF(H509="Wroclaw","Montreal",H509))))</f>
        <v>Ottawa</v>
      </c>
      <c r="J509" s="3" t="s">
        <v>43</v>
      </c>
      <c r="K509" s="3">
        <f t="array" ref="K509">VLOOKUP(J509,$U$2:$V$8,2,false)</f>
        <v>2</v>
      </c>
      <c r="L509" s="1">
        <v>37.31</v>
      </c>
      <c r="M509" s="1">
        <v>11.0</v>
      </c>
      <c r="N509" s="1">
        <v>57.13</v>
      </c>
      <c r="O509" s="1">
        <v>86264.0</v>
      </c>
      <c r="P509" s="6">
        <v>42031.0</v>
      </c>
      <c r="Q509" s="7">
        <v>56612.0</v>
      </c>
      <c r="R509" s="5" t="s">
        <v>27</v>
      </c>
      <c r="S509" s="1" t="b">
        <f t="array" ref="S509">ISNUMBER(MATCH(Q509,$O$2:$O$1953,0))</f>
        <v>0</v>
      </c>
    </row>
    <row r="510">
      <c r="A510" s="1">
        <v>5.98</v>
      </c>
      <c r="B510" s="1">
        <v>903.0</v>
      </c>
      <c r="C510" s="1" t="s">
        <v>706</v>
      </c>
      <c r="D510" s="1" t="s">
        <v>83</v>
      </c>
      <c r="E510" s="1" t="s">
        <v>22</v>
      </c>
      <c r="F510" s="1" t="s">
        <v>78</v>
      </c>
      <c r="G510" s="1" t="s">
        <v>707</v>
      </c>
      <c r="H510" s="1" t="s">
        <v>37</v>
      </c>
      <c r="I510" s="1" t="str">
        <f t="array" ref="I510">IF(H510="Warsaw","Toronto",IF(H510="Lodz","Ottawa",IF(H510="Krakow","Vancouver",IF(H510="Wroclaw","Montreal",H510))))</f>
        <v>Ottawa</v>
      </c>
      <c r="J510" s="3" t="s">
        <v>52</v>
      </c>
      <c r="K510" s="3">
        <f t="array" ref="K510">VLOOKUP(J510,$U$2:$V$8,2,false)</f>
        <v>4</v>
      </c>
      <c r="L510" s="1">
        <v>80.6748</v>
      </c>
      <c r="M510" s="1">
        <v>18.0</v>
      </c>
      <c r="N510" s="1">
        <v>116.92</v>
      </c>
      <c r="O510" s="1">
        <v>90806.0</v>
      </c>
      <c r="P510" s="6">
        <v>42075.0</v>
      </c>
      <c r="Q510" s="7">
        <v>56768.0</v>
      </c>
      <c r="R510" s="5" t="s">
        <v>27</v>
      </c>
      <c r="S510" s="1" t="b">
        <f t="array" ref="S510">ISNUMBER(MATCH(Q510,$O$2:$O$1953,0))</f>
        <v>0</v>
      </c>
    </row>
    <row r="511">
      <c r="A511" s="1">
        <v>35.99</v>
      </c>
      <c r="B511" s="1">
        <v>907.0</v>
      </c>
      <c r="C511" s="1" t="s">
        <v>708</v>
      </c>
      <c r="D511" s="1" t="s">
        <v>29</v>
      </c>
      <c r="E511" s="1" t="s">
        <v>55</v>
      </c>
      <c r="F511" s="1" t="s">
        <v>56</v>
      </c>
      <c r="G511" s="1" t="s">
        <v>677</v>
      </c>
      <c r="H511" s="1" t="s">
        <v>98</v>
      </c>
      <c r="I511" s="1" t="str">
        <f t="array" ref="I511">IF(H511="Warsaw","Toronto",IF(H511="Lodz","Ottawa",IF(H511="Krakow","Vancouver",IF(H511="Wroclaw","Montreal",H511))))</f>
        <v>Montreal</v>
      </c>
      <c r="J511" s="3" t="s">
        <v>52</v>
      </c>
      <c r="K511" s="3">
        <f t="array" ref="K511">VLOOKUP(J511,$U$2:$V$8,2,false)</f>
        <v>4</v>
      </c>
      <c r="L511" s="1">
        <v>114.3165</v>
      </c>
      <c r="M511" s="1">
        <v>5.0</v>
      </c>
      <c r="N511" s="1">
        <v>151.6</v>
      </c>
      <c r="O511" s="1">
        <v>86459.0</v>
      </c>
      <c r="P511" s="6">
        <v>42061.0</v>
      </c>
      <c r="Q511" s="7">
        <v>56769.0</v>
      </c>
      <c r="R511" s="5" t="s">
        <v>27</v>
      </c>
      <c r="S511" s="1" t="b">
        <f t="array" ref="S511">ISNUMBER(MATCH(Q511,$O$2:$O$1953,0))</f>
        <v>0</v>
      </c>
    </row>
    <row r="512">
      <c r="A512" s="1">
        <v>2.6</v>
      </c>
      <c r="B512" s="1">
        <v>907.0</v>
      </c>
      <c r="C512" s="1" t="s">
        <v>708</v>
      </c>
      <c r="D512" s="1" t="s">
        <v>29</v>
      </c>
      <c r="E512" s="1" t="s">
        <v>22</v>
      </c>
      <c r="F512" s="1" t="s">
        <v>23</v>
      </c>
      <c r="G512" s="1" t="s">
        <v>709</v>
      </c>
      <c r="H512" s="1" t="s">
        <v>98</v>
      </c>
      <c r="I512" s="1" t="str">
        <f t="array" ref="I512">IF(H512="Warsaw","Toronto",IF(H512="Lodz","Ottawa",IF(H512="Krakow","Vancouver",IF(H512="Wroclaw","Montreal",H512))))</f>
        <v>Montreal</v>
      </c>
      <c r="J512" s="3" t="s">
        <v>26</v>
      </c>
      <c r="K512" s="3">
        <f t="array" ref="K512">VLOOKUP(J512,$U$2:$V$8,2,false)</f>
        <v>3</v>
      </c>
      <c r="L512" s="1">
        <v>1107.408</v>
      </c>
      <c r="M512" s="1">
        <v>12.0</v>
      </c>
      <c r="N512" s="1">
        <v>31.73</v>
      </c>
      <c r="O512" s="1">
        <v>86460.0</v>
      </c>
      <c r="P512" s="6">
        <v>42172.0</v>
      </c>
      <c r="Q512" s="7">
        <v>56868.0</v>
      </c>
      <c r="R512" s="5" t="s">
        <v>27</v>
      </c>
      <c r="S512" s="1" t="b">
        <f t="array" ref="S512">ISNUMBER(MATCH(Q512,$O$2:$O$1953,0))</f>
        <v>0</v>
      </c>
    </row>
    <row r="513">
      <c r="A513" s="1">
        <v>5.28</v>
      </c>
      <c r="B513" s="1">
        <v>910.0</v>
      </c>
      <c r="C513" s="1" t="s">
        <v>710</v>
      </c>
      <c r="D513" s="1" t="s">
        <v>21</v>
      </c>
      <c r="E513" s="1" t="s">
        <v>22</v>
      </c>
      <c r="F513" s="1" t="s">
        <v>67</v>
      </c>
      <c r="G513" s="1" t="s">
        <v>574</v>
      </c>
      <c r="H513" s="1" t="s">
        <v>98</v>
      </c>
      <c r="I513" s="1" t="str">
        <f t="array" ref="I513">IF(H513="Warsaw","Toronto",IF(H513="Lodz","Ottawa",IF(H513="Krakow","Vancouver",IF(H513="Wroclaw","Montreal",H513))))</f>
        <v>Montreal</v>
      </c>
      <c r="J513" s="3" t="s">
        <v>52</v>
      </c>
      <c r="K513" s="3">
        <f t="array" ref="K513">VLOOKUP(J513,$U$2:$V$8,2,false)</f>
        <v>4</v>
      </c>
      <c r="L513" s="1">
        <v>-149.212</v>
      </c>
      <c r="M513" s="1">
        <v>15.0</v>
      </c>
      <c r="N513" s="1">
        <v>85.26</v>
      </c>
      <c r="O513" s="1">
        <v>90187.0</v>
      </c>
      <c r="P513" s="6">
        <v>42138.0</v>
      </c>
      <c r="Q513" s="7">
        <v>56901.0</v>
      </c>
      <c r="R513" s="5" t="s">
        <v>27</v>
      </c>
      <c r="S513" s="1" t="b">
        <f t="array" ref="S513">ISNUMBER(MATCH(Q513,$O$2:$O$1953,0))</f>
        <v>0</v>
      </c>
    </row>
    <row r="514">
      <c r="A514" s="1">
        <v>7.64</v>
      </c>
      <c r="B514" s="1">
        <v>911.0</v>
      </c>
      <c r="C514" s="1" t="s">
        <v>711</v>
      </c>
      <c r="D514" s="1" t="s">
        <v>21</v>
      </c>
      <c r="E514" s="1" t="s">
        <v>22</v>
      </c>
      <c r="F514" s="1" t="s">
        <v>67</v>
      </c>
      <c r="G514" s="1" t="s">
        <v>712</v>
      </c>
      <c r="H514" s="1" t="s">
        <v>37</v>
      </c>
      <c r="I514" s="1" t="str">
        <f t="array" ref="I514">IF(H514="Warsaw","Toronto",IF(H514="Lodz","Ottawa",IF(H514="Krakow","Vancouver",IF(H514="Wroclaw","Montreal",H514))))</f>
        <v>Ottawa</v>
      </c>
      <c r="J514" s="3" t="s">
        <v>33</v>
      </c>
      <c r="K514" s="3">
        <f t="array" ref="K514">VLOOKUP(J514,$U$2:$V$8,2,false)</f>
        <v>6</v>
      </c>
      <c r="L514" s="1">
        <v>-21.018</v>
      </c>
      <c r="M514" s="1">
        <v>2.0</v>
      </c>
      <c r="N514" s="1">
        <v>16.6</v>
      </c>
      <c r="O514" s="1">
        <v>90185.0</v>
      </c>
      <c r="P514" s="6">
        <v>42035.0</v>
      </c>
      <c r="Q514" s="7">
        <v>56930.0</v>
      </c>
      <c r="R514" s="5" t="s">
        <v>27</v>
      </c>
      <c r="S514" s="1" t="b">
        <f t="array" ref="S514">ISNUMBER(MATCH(Q514,$O$2:$O$1953,0))</f>
        <v>0</v>
      </c>
    </row>
    <row r="515">
      <c r="A515" s="1">
        <v>218.75</v>
      </c>
      <c r="B515" s="1">
        <v>911.0</v>
      </c>
      <c r="C515" s="1" t="s">
        <v>711</v>
      </c>
      <c r="D515" s="1" t="s">
        <v>21</v>
      </c>
      <c r="E515" s="1" t="s">
        <v>30</v>
      </c>
      <c r="F515" s="1" t="s">
        <v>108</v>
      </c>
      <c r="G515" s="1" t="s">
        <v>445</v>
      </c>
      <c r="H515" s="1" t="s">
        <v>37</v>
      </c>
      <c r="I515" s="1" t="str">
        <f t="array" ref="I515">IF(H515="Warsaw","Toronto",IF(H515="Lodz","Ottawa",IF(H515="Krakow","Vancouver",IF(H515="Wroclaw","Montreal",H515))))</f>
        <v>Ottawa</v>
      </c>
      <c r="J515" s="3" t="s">
        <v>33</v>
      </c>
      <c r="K515" s="3">
        <f t="array" ref="K515">VLOOKUP(J515,$U$2:$V$8,2,false)</f>
        <v>6</v>
      </c>
      <c r="L515" s="1">
        <v>-655.529875</v>
      </c>
      <c r="M515" s="1">
        <v>10.0</v>
      </c>
      <c r="N515" s="1">
        <v>2285.41</v>
      </c>
      <c r="O515" s="1">
        <v>90185.0</v>
      </c>
      <c r="P515" s="6">
        <v>42035.0</v>
      </c>
      <c r="Q515" s="7">
        <v>56931.0</v>
      </c>
      <c r="R515" s="5" t="s">
        <v>27</v>
      </c>
      <c r="S515" s="1" t="b">
        <f t="array" ref="S515">ISNUMBER(MATCH(Q515,$O$2:$O$1953,0))</f>
        <v>0</v>
      </c>
    </row>
    <row r="516">
      <c r="A516" s="1">
        <v>59.76</v>
      </c>
      <c r="B516" s="1">
        <v>911.0</v>
      </c>
      <c r="C516" s="1" t="s">
        <v>711</v>
      </c>
      <c r="D516" s="1" t="s">
        <v>21</v>
      </c>
      <c r="E516" s="1" t="s">
        <v>22</v>
      </c>
      <c r="F516" s="1" t="s">
        <v>100</v>
      </c>
      <c r="G516" s="1" t="s">
        <v>713</v>
      </c>
      <c r="H516" s="1" t="s">
        <v>37</v>
      </c>
      <c r="I516" s="1" t="str">
        <f t="array" ref="I516">IF(H516="Warsaw","Toronto",IF(H516="Lodz","Ottawa",IF(H516="Krakow","Vancouver",IF(H516="Wroclaw","Montreal",H516))))</f>
        <v>Ottawa</v>
      </c>
      <c r="J516" s="3" t="s">
        <v>33</v>
      </c>
      <c r="K516" s="3">
        <f t="array" ref="K516">VLOOKUP(J516,$U$2:$V$8,2,false)</f>
        <v>6</v>
      </c>
      <c r="L516" s="1">
        <v>354.3288</v>
      </c>
      <c r="M516" s="1">
        <v>8.0</v>
      </c>
      <c r="N516" s="1">
        <v>513.52</v>
      </c>
      <c r="O516" s="1">
        <v>90186.0</v>
      </c>
      <c r="P516" s="6">
        <v>42098.0</v>
      </c>
      <c r="Q516" s="7">
        <v>57157.0</v>
      </c>
      <c r="R516" s="5" t="s">
        <v>27</v>
      </c>
      <c r="S516" s="1" t="b">
        <f t="array" ref="S516">ISNUMBER(MATCH(Q516,$O$2:$O$1953,0))</f>
        <v>0</v>
      </c>
    </row>
    <row r="517">
      <c r="A517" s="1">
        <v>350.98</v>
      </c>
      <c r="B517" s="1">
        <v>915.0</v>
      </c>
      <c r="C517" s="1" t="s">
        <v>714</v>
      </c>
      <c r="D517" s="1" t="s">
        <v>29</v>
      </c>
      <c r="E517" s="1" t="s">
        <v>30</v>
      </c>
      <c r="F517" s="1" t="s">
        <v>31</v>
      </c>
      <c r="G517" s="1" t="s">
        <v>595</v>
      </c>
      <c r="H517" s="1" t="s">
        <v>42</v>
      </c>
      <c r="I517" s="1" t="str">
        <f t="array" ref="I517">IF(H517="Warsaw","Toronto",IF(H517="Lodz","Ottawa",IF(H517="Krakow","Vancouver",IF(H517="Wroclaw","Montreal",H517))))</f>
        <v>Vancouver</v>
      </c>
      <c r="J517" s="3" t="s">
        <v>38</v>
      </c>
      <c r="K517" s="3">
        <f t="array" ref="K517">VLOOKUP(J517,$U$2:$V$8,2,false)</f>
        <v>7</v>
      </c>
      <c r="L517" s="1">
        <v>-489.4156</v>
      </c>
      <c r="M517" s="1">
        <v>1.0</v>
      </c>
      <c r="N517" s="1">
        <v>346.52</v>
      </c>
      <c r="O517" s="1">
        <v>86356.0</v>
      </c>
      <c r="P517" s="6">
        <v>42008.0</v>
      </c>
      <c r="Q517" s="7">
        <v>57190.0</v>
      </c>
      <c r="R517" s="5" t="s">
        <v>27</v>
      </c>
      <c r="S517" s="1" t="b">
        <f t="array" ref="S517">ISNUMBER(MATCH(Q517,$O$2:$O$1953,0))</f>
        <v>0</v>
      </c>
    </row>
    <row r="518">
      <c r="A518" s="1">
        <v>161.55</v>
      </c>
      <c r="B518" s="1">
        <v>916.0</v>
      </c>
      <c r="C518" s="1" t="s">
        <v>715</v>
      </c>
      <c r="D518" s="1" t="s">
        <v>21</v>
      </c>
      <c r="E518" s="1" t="s">
        <v>22</v>
      </c>
      <c r="F518" s="1" t="s">
        <v>100</v>
      </c>
      <c r="G518" s="1" t="s">
        <v>114</v>
      </c>
      <c r="H518" s="1" t="s">
        <v>42</v>
      </c>
      <c r="I518" s="1" t="str">
        <f t="array" ref="I518">IF(H518="Warsaw","Toronto",IF(H518="Lodz","Ottawa",IF(H518="Krakow","Vancouver",IF(H518="Wroclaw","Montreal",H518))))</f>
        <v>Vancouver</v>
      </c>
      <c r="J518" s="3" t="s">
        <v>38</v>
      </c>
      <c r="K518" s="3">
        <f t="array" ref="K518">VLOOKUP(J518,$U$2:$V$8,2,false)</f>
        <v>7</v>
      </c>
      <c r="L518" s="1">
        <v>35.31</v>
      </c>
      <c r="M518" s="1">
        <v>3.0</v>
      </c>
      <c r="N518" s="1">
        <v>499.31</v>
      </c>
      <c r="O518" s="1">
        <v>86357.0</v>
      </c>
      <c r="P518" s="6">
        <v>42008.0</v>
      </c>
      <c r="Q518" s="7">
        <v>57248.0</v>
      </c>
      <c r="R518" s="5" t="s">
        <v>27</v>
      </c>
      <c r="S518" s="1" t="b">
        <f t="array" ref="S518">ISNUMBER(MATCH(Q518,$O$2:$O$1953,0))</f>
        <v>0</v>
      </c>
    </row>
    <row r="519">
      <c r="A519" s="1">
        <v>35.51</v>
      </c>
      <c r="B519" s="1">
        <v>918.0</v>
      </c>
      <c r="C519" s="1" t="s">
        <v>716</v>
      </c>
      <c r="D519" s="1" t="s">
        <v>83</v>
      </c>
      <c r="E519" s="1" t="s">
        <v>22</v>
      </c>
      <c r="F519" s="1" t="s">
        <v>100</v>
      </c>
      <c r="G519" s="1" t="s">
        <v>717</v>
      </c>
      <c r="H519" s="1" t="s">
        <v>25</v>
      </c>
      <c r="I519" s="1" t="str">
        <f t="array" ref="I519">IF(H519="Warsaw","Toronto",IF(H519="Lodz","Ottawa",IF(H519="Krakow","Vancouver",IF(H519="Wroclaw","Montreal",H519))))</f>
        <v>Toronto</v>
      </c>
      <c r="J519" s="3" t="s">
        <v>38</v>
      </c>
      <c r="K519" s="3">
        <f t="array" ref="K519">VLOOKUP(J519,$U$2:$V$8,2,false)</f>
        <v>7</v>
      </c>
      <c r="L519" s="1">
        <v>6.11</v>
      </c>
      <c r="M519" s="1">
        <v>2.0</v>
      </c>
      <c r="N519" s="1">
        <v>73.1</v>
      </c>
      <c r="O519" s="1">
        <v>90492.0</v>
      </c>
      <c r="P519" s="6">
        <v>42106.0</v>
      </c>
      <c r="Q519" s="7">
        <v>57253.0</v>
      </c>
      <c r="R519" s="5" t="s">
        <v>27</v>
      </c>
      <c r="S519" s="1" t="b">
        <f t="array" ref="S519">ISNUMBER(MATCH(Q519,$O$2:$O$1953,0))</f>
        <v>0</v>
      </c>
    </row>
    <row r="520">
      <c r="A520" s="1">
        <v>58.14</v>
      </c>
      <c r="B520" s="1">
        <v>918.0</v>
      </c>
      <c r="C520" s="1" t="s">
        <v>716</v>
      </c>
      <c r="D520" s="1" t="s">
        <v>21</v>
      </c>
      <c r="E520" s="1" t="s">
        <v>30</v>
      </c>
      <c r="F520" s="1" t="s">
        <v>132</v>
      </c>
      <c r="G520" s="1" t="s">
        <v>718</v>
      </c>
      <c r="H520" s="1" t="s">
        <v>25</v>
      </c>
      <c r="I520" s="1" t="str">
        <f t="array" ref="I520">IF(H520="Warsaw","Toronto",IF(H520="Lodz","Ottawa",IF(H520="Krakow","Vancouver",IF(H520="Wroclaw","Montreal",H520))))</f>
        <v>Toronto</v>
      </c>
      <c r="J520" s="3" t="s">
        <v>26</v>
      </c>
      <c r="K520" s="3">
        <f t="array" ref="K520">VLOOKUP(J520,$U$2:$V$8,2,false)</f>
        <v>3</v>
      </c>
      <c r="L520" s="1">
        <v>187.412</v>
      </c>
      <c r="M520" s="1">
        <v>39.0</v>
      </c>
      <c r="N520" s="1">
        <v>2115.06</v>
      </c>
      <c r="O520" s="1">
        <v>90493.0</v>
      </c>
      <c r="P520" s="6">
        <v>42144.0</v>
      </c>
      <c r="Q520" s="7">
        <v>57440.0</v>
      </c>
      <c r="R520" s="5" t="s">
        <v>27</v>
      </c>
      <c r="S520" s="1" t="b">
        <f t="array" ref="S520">ISNUMBER(MATCH(Q520,$O$2:$O$1953,0))</f>
        <v>0</v>
      </c>
    </row>
    <row r="521">
      <c r="A521" s="1">
        <v>8.34</v>
      </c>
      <c r="B521" s="1">
        <v>919.0</v>
      </c>
      <c r="C521" s="1" t="s">
        <v>719</v>
      </c>
      <c r="D521" s="1" t="s">
        <v>83</v>
      </c>
      <c r="E521" s="1" t="s">
        <v>22</v>
      </c>
      <c r="F521" s="1" t="s">
        <v>122</v>
      </c>
      <c r="G521" s="1" t="s">
        <v>243</v>
      </c>
      <c r="H521" s="1" t="s">
        <v>25</v>
      </c>
      <c r="I521" s="1" t="str">
        <f t="array" ref="I521">IF(H521="Warsaw","Toronto",IF(H521="Lodz","Ottawa",IF(H521="Krakow","Vancouver",IF(H521="Wroclaw","Montreal",H521))))</f>
        <v>Toronto</v>
      </c>
      <c r="J521" s="3" t="s">
        <v>38</v>
      </c>
      <c r="K521" s="3">
        <f t="array" ref="K521">VLOOKUP(J521,$U$2:$V$8,2,false)</f>
        <v>7</v>
      </c>
      <c r="L521" s="1">
        <v>-6.34</v>
      </c>
      <c r="M521" s="1">
        <v>6.0</v>
      </c>
      <c r="N521" s="1">
        <v>47.95</v>
      </c>
      <c r="O521" s="1">
        <v>90492.0</v>
      </c>
      <c r="P521" s="6">
        <v>42106.0</v>
      </c>
      <c r="Q521" s="7">
        <v>57510.0</v>
      </c>
      <c r="R521" s="5" t="s">
        <v>27</v>
      </c>
      <c r="S521" s="1" t="b">
        <f t="array" ref="S521">ISNUMBER(MATCH(Q521,$O$2:$O$1953,0))</f>
        <v>0</v>
      </c>
    </row>
    <row r="522">
      <c r="A522" s="1">
        <v>15.98</v>
      </c>
      <c r="B522" s="1">
        <v>920.0</v>
      </c>
      <c r="C522" s="1" t="s">
        <v>720</v>
      </c>
      <c r="D522" s="1" t="s">
        <v>21</v>
      </c>
      <c r="E522" s="1" t="s">
        <v>55</v>
      </c>
      <c r="F522" s="1" t="s">
        <v>126</v>
      </c>
      <c r="G522" s="1" t="s">
        <v>345</v>
      </c>
      <c r="H522" s="1" t="s">
        <v>25</v>
      </c>
      <c r="I522" s="1" t="str">
        <f t="array" ref="I522">IF(H522="Warsaw","Toronto",IF(H522="Lodz","Ottawa",IF(H522="Krakow","Vancouver",IF(H522="Wroclaw","Montreal",H522))))</f>
        <v>Toronto</v>
      </c>
      <c r="J522" s="3" t="s">
        <v>60</v>
      </c>
      <c r="K522" s="3">
        <f t="array" ref="K522">VLOOKUP(J522,$U$2:$V$8,2,false)</f>
        <v>5</v>
      </c>
      <c r="L522" s="1">
        <v>92.7222</v>
      </c>
      <c r="M522" s="1">
        <v>9.0</v>
      </c>
      <c r="N522" s="1">
        <v>134.38</v>
      </c>
      <c r="O522" s="1">
        <v>90491.0</v>
      </c>
      <c r="P522" s="6">
        <v>42090.0</v>
      </c>
      <c r="Q522" s="7">
        <v>57600.0</v>
      </c>
      <c r="R522" s="5" t="s">
        <v>27</v>
      </c>
      <c r="S522" s="1" t="b">
        <f t="array" ref="S522">ISNUMBER(MATCH(Q522,$O$2:$O$1953,0))</f>
        <v>0</v>
      </c>
    </row>
    <row r="523">
      <c r="A523" s="1">
        <v>8.04</v>
      </c>
      <c r="B523" s="1">
        <v>920.0</v>
      </c>
      <c r="C523" s="1" t="s">
        <v>720</v>
      </c>
      <c r="D523" s="1" t="s">
        <v>83</v>
      </c>
      <c r="E523" s="1" t="s">
        <v>22</v>
      </c>
      <c r="F523" s="1" t="s">
        <v>78</v>
      </c>
      <c r="G523" s="1" t="s">
        <v>721</v>
      </c>
      <c r="H523" s="1" t="s">
        <v>25</v>
      </c>
      <c r="I523" s="1" t="str">
        <f t="array" ref="I523">IF(H523="Warsaw","Toronto",IF(H523="Lodz","Ottawa",IF(H523="Krakow","Vancouver",IF(H523="Wroclaw","Montreal",H523))))</f>
        <v>Toronto</v>
      </c>
      <c r="J523" s="3" t="s">
        <v>38</v>
      </c>
      <c r="K523" s="3">
        <f t="array" ref="K523">VLOOKUP(J523,$U$2:$V$8,2,false)</f>
        <v>7</v>
      </c>
      <c r="L523" s="1">
        <v>-160.2755</v>
      </c>
      <c r="M523" s="1">
        <v>9.0</v>
      </c>
      <c r="N523" s="1">
        <v>76.77</v>
      </c>
      <c r="O523" s="1">
        <v>90492.0</v>
      </c>
      <c r="P523" s="6">
        <v>42106.0</v>
      </c>
      <c r="Q523" s="7">
        <v>57638.0</v>
      </c>
      <c r="R523" s="5" t="s">
        <v>27</v>
      </c>
      <c r="S523" s="1" t="b">
        <f t="array" ref="S523">ISNUMBER(MATCH(Q523,$O$2:$O$1953,0))</f>
        <v>0</v>
      </c>
    </row>
    <row r="524">
      <c r="A524" s="1">
        <v>65.99</v>
      </c>
      <c r="B524" s="1">
        <v>922.0</v>
      </c>
      <c r="C524" s="1" t="s">
        <v>722</v>
      </c>
      <c r="D524" s="1" t="s">
        <v>40</v>
      </c>
      <c r="E524" s="1" t="s">
        <v>55</v>
      </c>
      <c r="F524" s="1" t="s">
        <v>56</v>
      </c>
      <c r="G524" s="1">
        <v>5180.0</v>
      </c>
      <c r="H524" s="1" t="s">
        <v>25</v>
      </c>
      <c r="I524" s="1" t="str">
        <f t="array" ref="I524">IF(H524="Warsaw","Toronto",IF(H524="Lodz","Ottawa",IF(H524="Krakow","Vancouver",IF(H524="Wroclaw","Montreal",H524))))</f>
        <v>Toronto</v>
      </c>
      <c r="J524" s="3" t="s">
        <v>26</v>
      </c>
      <c r="K524" s="3">
        <f t="array" ref="K524">VLOOKUP(J524,$U$2:$V$8,2,false)</f>
        <v>3</v>
      </c>
      <c r="L524" s="1">
        <v>396.972</v>
      </c>
      <c r="M524" s="1">
        <v>14.0</v>
      </c>
      <c r="N524" s="1">
        <v>782.0</v>
      </c>
      <c r="O524" s="1">
        <v>87135.0</v>
      </c>
      <c r="P524" s="6">
        <v>42144.0</v>
      </c>
      <c r="Q524" s="7">
        <v>57986.0</v>
      </c>
      <c r="R524" s="5" t="s">
        <v>27</v>
      </c>
      <c r="S524" s="1" t="b">
        <f t="array" ref="S524">ISNUMBER(MATCH(Q524,$O$2:$O$1953,0))</f>
        <v>0</v>
      </c>
    </row>
    <row r="525">
      <c r="A525" s="1">
        <v>2.18</v>
      </c>
      <c r="B525" s="1">
        <v>925.0</v>
      </c>
      <c r="C525" s="1" t="s">
        <v>723</v>
      </c>
      <c r="D525" s="1" t="s">
        <v>40</v>
      </c>
      <c r="E525" s="1" t="s">
        <v>22</v>
      </c>
      <c r="F525" s="1" t="s">
        <v>46</v>
      </c>
      <c r="G525" s="1" t="s">
        <v>724</v>
      </c>
      <c r="H525" s="1" t="s">
        <v>37</v>
      </c>
      <c r="I525" s="1" t="str">
        <f t="array" ref="I525">IF(H525="Warsaw","Toronto",IF(H525="Lodz","Ottawa",IF(H525="Krakow","Vancouver",IF(H525="Wroclaw","Montreal",H525))))</f>
        <v>Ottawa</v>
      </c>
      <c r="J525" s="3" t="s">
        <v>80</v>
      </c>
      <c r="K525" s="3">
        <f t="array" ref="K525">VLOOKUP(J525,$U$2:$V$8,2,false)</f>
        <v>1</v>
      </c>
      <c r="L525" s="1">
        <v>-7.04</v>
      </c>
      <c r="M525" s="1">
        <v>7.0</v>
      </c>
      <c r="N525" s="1">
        <v>15.73</v>
      </c>
      <c r="O525" s="1">
        <v>87134.0</v>
      </c>
      <c r="P525" s="6">
        <v>42100.0</v>
      </c>
      <c r="Q525" s="7">
        <v>58368.0</v>
      </c>
      <c r="R525" s="5" t="s">
        <v>27</v>
      </c>
      <c r="S525" s="1" t="b">
        <f t="array" ref="S525">ISNUMBER(MATCH(Q525,$O$2:$O$1953,0))</f>
        <v>0</v>
      </c>
    </row>
    <row r="526">
      <c r="A526" s="1">
        <v>170.98</v>
      </c>
      <c r="B526" s="1">
        <v>929.0</v>
      </c>
      <c r="C526" s="1" t="s">
        <v>725</v>
      </c>
      <c r="D526" s="1" t="s">
        <v>40</v>
      </c>
      <c r="E526" s="1" t="s">
        <v>30</v>
      </c>
      <c r="F526" s="1" t="s">
        <v>132</v>
      </c>
      <c r="G526" s="1" t="s">
        <v>726</v>
      </c>
      <c r="H526" s="1" t="s">
        <v>37</v>
      </c>
      <c r="I526" s="1" t="str">
        <f t="array" ref="I526">IF(H526="Warsaw","Toronto",IF(H526="Lodz","Ottawa",IF(H526="Krakow","Vancouver",IF(H526="Wroclaw","Montreal",H526))))</f>
        <v>Ottawa</v>
      </c>
      <c r="J526" s="3" t="s">
        <v>80</v>
      </c>
      <c r="K526" s="3">
        <f t="array" ref="K526">VLOOKUP(J526,$U$2:$V$8,2,false)</f>
        <v>1</v>
      </c>
      <c r="L526" s="1">
        <v>538.52</v>
      </c>
      <c r="M526" s="1">
        <v>10.0</v>
      </c>
      <c r="N526" s="1">
        <v>1719.07</v>
      </c>
      <c r="O526" s="1">
        <v>87134.0</v>
      </c>
      <c r="P526" s="6">
        <v>42100.0</v>
      </c>
      <c r="Q526" s="7">
        <v>58372.0</v>
      </c>
      <c r="R526" s="5" t="s">
        <v>27</v>
      </c>
      <c r="S526" s="1" t="b">
        <f t="array" ref="S526">ISNUMBER(MATCH(Q526,$O$2:$O$1953,0))</f>
        <v>0</v>
      </c>
    </row>
    <row r="527">
      <c r="A527" s="1">
        <v>6.04</v>
      </c>
      <c r="B527" s="1">
        <v>936.0</v>
      </c>
      <c r="C527" s="1" t="s">
        <v>727</v>
      </c>
      <c r="D527" s="1" t="s">
        <v>21</v>
      </c>
      <c r="E527" s="1" t="s">
        <v>22</v>
      </c>
      <c r="F527" s="1" t="s">
        <v>67</v>
      </c>
      <c r="G527" s="1" t="s">
        <v>728</v>
      </c>
      <c r="H527" s="1" t="s">
        <v>25</v>
      </c>
      <c r="I527" s="1" t="str">
        <f t="array" ref="I527">IF(H527="Warsaw","Toronto",IF(H527="Lodz","Ottawa",IF(H527="Krakow","Vancouver",IF(H527="Wroclaw","Montreal",H527))))</f>
        <v>Toronto</v>
      </c>
      <c r="J527" s="3" t="s">
        <v>43</v>
      </c>
      <c r="K527" s="3">
        <f t="array" ref="K527">VLOOKUP(J527,$U$2:$V$8,2,false)</f>
        <v>2</v>
      </c>
      <c r="L527" s="1">
        <v>-4.14</v>
      </c>
      <c r="M527" s="1">
        <v>1.0</v>
      </c>
      <c r="N527" s="1">
        <v>8.41</v>
      </c>
      <c r="O527" s="1">
        <v>90588.0</v>
      </c>
      <c r="P527" s="6">
        <v>42052.0</v>
      </c>
      <c r="Q527" s="7">
        <v>58470.0</v>
      </c>
      <c r="R527" s="5" t="s">
        <v>27</v>
      </c>
      <c r="S527" s="1" t="b">
        <f t="array" ref="S527">ISNUMBER(MATCH(Q527,$O$2:$O$1953,0))</f>
        <v>0</v>
      </c>
    </row>
    <row r="528">
      <c r="A528" s="1">
        <v>5.98</v>
      </c>
      <c r="B528" s="1">
        <v>936.0</v>
      </c>
      <c r="C528" s="1" t="s">
        <v>727</v>
      </c>
      <c r="D528" s="1" t="s">
        <v>21</v>
      </c>
      <c r="E528" s="1" t="s">
        <v>22</v>
      </c>
      <c r="F528" s="1" t="s">
        <v>67</v>
      </c>
      <c r="G528" s="1" t="s">
        <v>729</v>
      </c>
      <c r="H528" s="1" t="s">
        <v>25</v>
      </c>
      <c r="I528" s="1" t="str">
        <f t="array" ref="I528">IF(H528="Warsaw","Toronto",IF(H528="Lodz","Ottawa",IF(H528="Krakow","Vancouver",IF(H528="Wroclaw","Montreal",H528))))</f>
        <v>Toronto</v>
      </c>
      <c r="J528" s="3" t="s">
        <v>33</v>
      </c>
      <c r="K528" s="3">
        <f t="array" ref="K528">VLOOKUP(J528,$U$2:$V$8,2,false)</f>
        <v>6</v>
      </c>
      <c r="L528" s="1">
        <v>-31.885</v>
      </c>
      <c r="M528" s="1">
        <v>17.0</v>
      </c>
      <c r="N528" s="1">
        <v>104.95</v>
      </c>
      <c r="O528" s="1">
        <v>90589.0</v>
      </c>
      <c r="P528" s="6">
        <v>42182.0</v>
      </c>
      <c r="Q528" s="7">
        <v>58500.0</v>
      </c>
      <c r="R528" s="5" t="s">
        <v>27</v>
      </c>
      <c r="S528" s="1" t="b">
        <f t="array" ref="S528">ISNUMBER(MATCH(Q528,$O$2:$O$1953,0))</f>
        <v>0</v>
      </c>
    </row>
    <row r="529">
      <c r="A529" s="1">
        <v>65.99</v>
      </c>
      <c r="B529" s="1">
        <v>937.0</v>
      </c>
      <c r="C529" s="1" t="s">
        <v>730</v>
      </c>
      <c r="D529" s="1" t="s">
        <v>21</v>
      </c>
      <c r="E529" s="1" t="s">
        <v>55</v>
      </c>
      <c r="F529" s="1" t="s">
        <v>56</v>
      </c>
      <c r="G529" s="1" t="s">
        <v>731</v>
      </c>
      <c r="H529" s="1" t="s">
        <v>25</v>
      </c>
      <c r="I529" s="1" t="str">
        <f t="array" ref="I529">IF(H529="Warsaw","Toronto",IF(H529="Lodz","Ottawa",IF(H529="Krakow","Vancouver",IF(H529="Wroclaw","Montreal",H529))))</f>
        <v>Toronto</v>
      </c>
      <c r="J529" s="3" t="s">
        <v>33</v>
      </c>
      <c r="K529" s="3">
        <f t="array" ref="K529">VLOOKUP(J529,$U$2:$V$8,2,false)</f>
        <v>6</v>
      </c>
      <c r="L529" s="1">
        <v>-95.2105</v>
      </c>
      <c r="M529" s="1">
        <v>3.0</v>
      </c>
      <c r="N529" s="1">
        <v>166.59</v>
      </c>
      <c r="O529" s="1">
        <v>90589.0</v>
      </c>
      <c r="P529" s="6">
        <v>42182.0</v>
      </c>
      <c r="Q529" s="7">
        <v>58566.0</v>
      </c>
      <c r="R529" s="5" t="s">
        <v>27</v>
      </c>
      <c r="S529" s="1" t="b">
        <f t="array" ref="S529">ISNUMBER(MATCH(Q529,$O$2:$O$1953,0))</f>
        <v>0</v>
      </c>
    </row>
    <row r="530">
      <c r="A530" s="1">
        <v>100.98</v>
      </c>
      <c r="B530" s="1">
        <v>940.0</v>
      </c>
      <c r="C530" s="1" t="s">
        <v>732</v>
      </c>
      <c r="D530" s="1" t="s">
        <v>29</v>
      </c>
      <c r="E530" s="1" t="s">
        <v>30</v>
      </c>
      <c r="F530" s="1" t="s">
        <v>132</v>
      </c>
      <c r="G530" s="1" t="s">
        <v>175</v>
      </c>
      <c r="H530" s="1" t="s">
        <v>37</v>
      </c>
      <c r="I530" s="1" t="str">
        <f t="array" ref="I530">IF(H530="Warsaw","Toronto",IF(H530="Lodz","Ottawa",IF(H530="Krakow","Vancouver",IF(H530="Wroclaw","Montreal",H530))))</f>
        <v>Ottawa</v>
      </c>
      <c r="J530" s="3" t="s">
        <v>43</v>
      </c>
      <c r="K530" s="3">
        <f t="array" ref="K530">VLOOKUP(J530,$U$2:$V$8,2,false)</f>
        <v>2</v>
      </c>
      <c r="L530" s="1">
        <v>-193.58</v>
      </c>
      <c r="M530" s="1">
        <v>4.0</v>
      </c>
      <c r="N530" s="1">
        <v>396.19</v>
      </c>
      <c r="O530" s="1">
        <v>90844.0</v>
      </c>
      <c r="P530" s="6">
        <v>42108.0</v>
      </c>
      <c r="Q530" s="7">
        <v>58688.0</v>
      </c>
      <c r="R530" s="5" t="s">
        <v>27</v>
      </c>
      <c r="S530" s="1" t="b">
        <f t="array" ref="S530">ISNUMBER(MATCH(Q530,$O$2:$O$1953,0))</f>
        <v>0</v>
      </c>
    </row>
    <row r="531">
      <c r="A531" s="1">
        <v>31.74</v>
      </c>
      <c r="B531" s="1">
        <v>945.0</v>
      </c>
      <c r="C531" s="1" t="s">
        <v>733</v>
      </c>
      <c r="D531" s="1" t="s">
        <v>29</v>
      </c>
      <c r="E531" s="1" t="s">
        <v>22</v>
      </c>
      <c r="F531" s="1" t="s">
        <v>78</v>
      </c>
      <c r="G531" s="1" t="s">
        <v>734</v>
      </c>
      <c r="H531" s="1" t="s">
        <v>25</v>
      </c>
      <c r="I531" s="1" t="str">
        <f t="array" ref="I531">IF(H531="Warsaw","Toronto",IF(H531="Lodz","Ottawa",IF(H531="Krakow","Vancouver",IF(H531="Wroclaw","Montreal",H531))))</f>
        <v>Toronto</v>
      </c>
      <c r="J531" s="3" t="s">
        <v>60</v>
      </c>
      <c r="K531" s="3">
        <f t="array" ref="K531">VLOOKUP(J531,$U$2:$V$8,2,false)</f>
        <v>5</v>
      </c>
      <c r="L531" s="1">
        <v>-4.301</v>
      </c>
      <c r="M531" s="1">
        <v>3.0</v>
      </c>
      <c r="N531" s="1">
        <v>98.7</v>
      </c>
      <c r="O531" s="1">
        <v>86567.0</v>
      </c>
      <c r="P531" s="6">
        <v>42069.0</v>
      </c>
      <c r="Q531" s="7">
        <v>58720.0</v>
      </c>
      <c r="R531" s="5" t="s">
        <v>27</v>
      </c>
      <c r="S531" s="1" t="b">
        <f t="array" ref="S531">ISNUMBER(MATCH(Q531,$O$2:$O$1953,0))</f>
        <v>0</v>
      </c>
    </row>
    <row r="532">
      <c r="A532" s="1">
        <v>90.98</v>
      </c>
      <c r="B532" s="1">
        <v>946.0</v>
      </c>
      <c r="C532" s="1" t="s">
        <v>735</v>
      </c>
      <c r="D532" s="1" t="s">
        <v>29</v>
      </c>
      <c r="E532" s="1" t="s">
        <v>30</v>
      </c>
      <c r="F532" s="1" t="s">
        <v>35</v>
      </c>
      <c r="G532" s="1" t="s">
        <v>736</v>
      </c>
      <c r="H532" s="1" t="s">
        <v>37</v>
      </c>
      <c r="I532" s="1" t="str">
        <f t="array" ref="I532">IF(H532="Warsaw","Toronto",IF(H532="Lodz","Ottawa",IF(H532="Krakow","Vancouver",IF(H532="Wroclaw","Montreal",H532))))</f>
        <v>Ottawa</v>
      </c>
      <c r="J532" s="3" t="s">
        <v>38</v>
      </c>
      <c r="K532" s="3">
        <f t="array" ref="K532">VLOOKUP(J532,$U$2:$V$8,2,false)</f>
        <v>7</v>
      </c>
      <c r="L532" s="1">
        <v>-1570.32</v>
      </c>
      <c r="M532" s="1">
        <v>20.0</v>
      </c>
      <c r="N532" s="1">
        <v>1782.44</v>
      </c>
      <c r="O532" s="1">
        <v>86566.0</v>
      </c>
      <c r="P532" s="6">
        <v>42064.0</v>
      </c>
      <c r="Q532" s="7">
        <v>58725.0</v>
      </c>
      <c r="R532" s="5" t="s">
        <v>27</v>
      </c>
      <c r="S532" s="1" t="b">
        <f t="array" ref="S532">ISNUMBER(MATCH(Q532,$O$2:$O$1953,0))</f>
        <v>0</v>
      </c>
    </row>
    <row r="533">
      <c r="A533" s="1">
        <v>14.2</v>
      </c>
      <c r="B533" s="1">
        <v>947.0</v>
      </c>
      <c r="C533" s="1" t="s">
        <v>737</v>
      </c>
      <c r="D533" s="1" t="s">
        <v>29</v>
      </c>
      <c r="E533" s="1" t="s">
        <v>30</v>
      </c>
      <c r="F533" s="1" t="s">
        <v>35</v>
      </c>
      <c r="G533" s="1" t="s">
        <v>498</v>
      </c>
      <c r="H533" s="1" t="s">
        <v>37</v>
      </c>
      <c r="I533" s="1" t="str">
        <f t="array" ref="I533">IF(H533="Warsaw","Toronto",IF(H533="Lodz","Ottawa",IF(H533="Krakow","Vancouver",IF(H533="Wroclaw","Montreal",H533))))</f>
        <v>Ottawa</v>
      </c>
      <c r="J533" s="3" t="s">
        <v>38</v>
      </c>
      <c r="K533" s="3">
        <f t="array" ref="K533">VLOOKUP(J533,$U$2:$V$8,2,false)</f>
        <v>7</v>
      </c>
      <c r="L533" s="1">
        <v>27.23</v>
      </c>
      <c r="M533" s="1">
        <v>5.0</v>
      </c>
      <c r="N533" s="1">
        <v>72.11</v>
      </c>
      <c r="O533" s="1">
        <v>86565.0</v>
      </c>
      <c r="P533" s="6">
        <v>42015.0</v>
      </c>
      <c r="Q533" s="7">
        <v>58818.0</v>
      </c>
      <c r="R533" s="5" t="s">
        <v>27</v>
      </c>
      <c r="S533" s="1" t="b">
        <f t="array" ref="S533">ISNUMBER(MATCH(Q533,$O$2:$O$1953,0))</f>
        <v>0</v>
      </c>
    </row>
    <row r="534">
      <c r="A534" s="1">
        <v>40.98</v>
      </c>
      <c r="B534" s="1">
        <v>949.0</v>
      </c>
      <c r="C534" s="1" t="s">
        <v>738</v>
      </c>
      <c r="D534" s="1" t="s">
        <v>83</v>
      </c>
      <c r="E534" s="1" t="s">
        <v>22</v>
      </c>
      <c r="F534" s="1" t="s">
        <v>78</v>
      </c>
      <c r="G534" s="1" t="s">
        <v>739</v>
      </c>
      <c r="H534" s="1" t="s">
        <v>25</v>
      </c>
      <c r="I534" s="1" t="str">
        <f t="array" ref="I534">IF(H534="Warsaw","Toronto",IF(H534="Lodz","Ottawa",IF(H534="Krakow","Vancouver",IF(H534="Wroclaw","Montreal",H534))))</f>
        <v>Toronto</v>
      </c>
      <c r="J534" s="3" t="s">
        <v>60</v>
      </c>
      <c r="K534" s="3">
        <f t="array" ref="K534">VLOOKUP(J534,$U$2:$V$8,2,false)</f>
        <v>5</v>
      </c>
      <c r="L534" s="1">
        <v>-19.0992</v>
      </c>
      <c r="M534" s="1">
        <v>3.0</v>
      </c>
      <c r="N534" s="1">
        <v>124.81</v>
      </c>
      <c r="O534" s="1">
        <v>9285.0</v>
      </c>
      <c r="P534" s="6">
        <v>42006.0</v>
      </c>
      <c r="Q534" s="7">
        <v>58949.0</v>
      </c>
      <c r="R534" s="5" t="s">
        <v>27</v>
      </c>
      <c r="S534" s="1" t="b">
        <f t="array" ref="S534">ISNUMBER(MATCH(Q534,$O$2:$O$1953,0))</f>
        <v>0</v>
      </c>
    </row>
    <row r="535">
      <c r="A535" s="1">
        <v>48.04</v>
      </c>
      <c r="B535" s="1">
        <v>949.0</v>
      </c>
      <c r="C535" s="1" t="s">
        <v>738</v>
      </c>
      <c r="D535" s="1" t="s">
        <v>83</v>
      </c>
      <c r="E535" s="1" t="s">
        <v>22</v>
      </c>
      <c r="F535" s="1" t="s">
        <v>67</v>
      </c>
      <c r="G535" s="1" t="s">
        <v>420</v>
      </c>
      <c r="H535" s="1" t="s">
        <v>25</v>
      </c>
      <c r="I535" s="1" t="str">
        <f t="array" ref="I535">IF(H535="Warsaw","Toronto",IF(H535="Lodz","Ottawa",IF(H535="Krakow","Vancouver",IF(H535="Wroclaw","Montreal",H535))))</f>
        <v>Toronto</v>
      </c>
      <c r="J535" s="3" t="s">
        <v>38</v>
      </c>
      <c r="K535" s="3">
        <f t="array" ref="K535">VLOOKUP(J535,$U$2:$V$8,2,false)</f>
        <v>7</v>
      </c>
      <c r="L535" s="1">
        <v>373.67</v>
      </c>
      <c r="M535" s="1">
        <v>18.0</v>
      </c>
      <c r="N535" s="1">
        <v>881.32</v>
      </c>
      <c r="O535" s="1">
        <v>8257.0</v>
      </c>
      <c r="P535" s="6">
        <v>42085.0</v>
      </c>
      <c r="Q535" s="7">
        <v>59009.0</v>
      </c>
      <c r="R535" s="5" t="s">
        <v>27</v>
      </c>
      <c r="S535" s="1" t="b">
        <f t="array" ref="S535">ISNUMBER(MATCH(Q535,$O$2:$O$1953,0))</f>
        <v>0</v>
      </c>
    </row>
    <row r="536">
      <c r="A536" s="1">
        <v>40.98</v>
      </c>
      <c r="B536" s="1">
        <v>950.0</v>
      </c>
      <c r="C536" s="1" t="s">
        <v>740</v>
      </c>
      <c r="D536" s="1" t="s">
        <v>83</v>
      </c>
      <c r="E536" s="1" t="s">
        <v>22</v>
      </c>
      <c r="F536" s="1" t="s">
        <v>78</v>
      </c>
      <c r="G536" s="1" t="s">
        <v>739</v>
      </c>
      <c r="H536" s="1" t="s">
        <v>42</v>
      </c>
      <c r="I536" s="1" t="str">
        <f t="array" ref="I536">IF(H536="Warsaw","Toronto",IF(H536="Lodz","Ottawa",IF(H536="Krakow","Vancouver",IF(H536="Wroclaw","Montreal",H536))))</f>
        <v>Vancouver</v>
      </c>
      <c r="J536" s="3" t="s">
        <v>60</v>
      </c>
      <c r="K536" s="3">
        <f t="array" ref="K536">VLOOKUP(J536,$U$2:$V$8,2,false)</f>
        <v>5</v>
      </c>
      <c r="L536" s="1">
        <v>-14.80188</v>
      </c>
      <c r="M536" s="1">
        <v>1.0</v>
      </c>
      <c r="N536" s="1">
        <v>41.6</v>
      </c>
      <c r="O536" s="1">
        <v>89083.0</v>
      </c>
      <c r="P536" s="6">
        <v>42006.0</v>
      </c>
      <c r="Q536" s="7">
        <v>59047.0</v>
      </c>
      <c r="R536" s="5" t="s">
        <v>27</v>
      </c>
      <c r="S536" s="1" t="b">
        <f t="array" ref="S536">ISNUMBER(MATCH(Q536,$O$2:$O$1953,0))</f>
        <v>0</v>
      </c>
    </row>
    <row r="537">
      <c r="A537" s="1">
        <v>1500.97</v>
      </c>
      <c r="B537" s="1">
        <v>950.0</v>
      </c>
      <c r="C537" s="1" t="s">
        <v>740</v>
      </c>
      <c r="D537" s="1" t="s">
        <v>83</v>
      </c>
      <c r="E537" s="1" t="s">
        <v>55</v>
      </c>
      <c r="F537" s="1" t="s">
        <v>62</v>
      </c>
      <c r="G537" s="1" t="s">
        <v>741</v>
      </c>
      <c r="H537" s="1" t="s">
        <v>42</v>
      </c>
      <c r="I537" s="1" t="str">
        <f t="array" ref="I537">IF(H537="Warsaw","Toronto",IF(H537="Lodz","Ottawa",IF(H537="Krakow","Vancouver",IF(H537="Wroclaw","Montreal",H537))))</f>
        <v>Vancouver</v>
      </c>
      <c r="J537" s="3" t="s">
        <v>38</v>
      </c>
      <c r="K537" s="3">
        <f t="array" ref="K537">VLOOKUP(J537,$U$2:$V$8,2,false)</f>
        <v>7</v>
      </c>
      <c r="L537" s="1">
        <v>-2561.3235</v>
      </c>
      <c r="M537" s="1">
        <v>1.0</v>
      </c>
      <c r="N537" s="1">
        <v>1497.22</v>
      </c>
      <c r="O537" s="1">
        <v>89084.0</v>
      </c>
      <c r="P537" s="6">
        <v>42085.0</v>
      </c>
      <c r="Q537" s="7">
        <v>59072.0</v>
      </c>
      <c r="R537" s="5" t="s">
        <v>27</v>
      </c>
      <c r="S537" s="1" t="b">
        <f t="array" ref="S537">ISNUMBER(MATCH(Q537,$O$2:$O$1953,0))</f>
        <v>0</v>
      </c>
    </row>
    <row r="538">
      <c r="A538" s="1">
        <v>48.04</v>
      </c>
      <c r="B538" s="1">
        <v>950.0</v>
      </c>
      <c r="C538" s="1" t="s">
        <v>740</v>
      </c>
      <c r="D538" s="1" t="s">
        <v>83</v>
      </c>
      <c r="E538" s="1" t="s">
        <v>22</v>
      </c>
      <c r="F538" s="1" t="s">
        <v>67</v>
      </c>
      <c r="G538" s="1" t="s">
        <v>420</v>
      </c>
      <c r="H538" s="1" t="s">
        <v>42</v>
      </c>
      <c r="I538" s="1" t="str">
        <f t="array" ref="I538">IF(H538="Warsaw","Toronto",IF(H538="Lodz","Ottawa",IF(H538="Krakow","Vancouver",IF(H538="Wroclaw","Montreal",H538))))</f>
        <v>Vancouver</v>
      </c>
      <c r="J538" s="3" t="s">
        <v>38</v>
      </c>
      <c r="K538" s="3">
        <f t="array" ref="K538">VLOOKUP(J538,$U$2:$V$8,2,false)</f>
        <v>7</v>
      </c>
      <c r="L538" s="1">
        <v>168.9189</v>
      </c>
      <c r="M538" s="1">
        <v>5.0</v>
      </c>
      <c r="N538" s="1">
        <v>244.81</v>
      </c>
      <c r="O538" s="1">
        <v>89084.0</v>
      </c>
      <c r="P538" s="6">
        <v>42085.0</v>
      </c>
      <c r="Q538" s="7">
        <v>59139.0</v>
      </c>
      <c r="R538" s="5" t="s">
        <v>27</v>
      </c>
      <c r="S538" s="1" t="b">
        <f t="array" ref="S538">ISNUMBER(MATCH(Q538,$O$2:$O$1953,0))</f>
        <v>0</v>
      </c>
    </row>
    <row r="539">
      <c r="A539" s="1">
        <v>4.28</v>
      </c>
      <c r="B539" s="1">
        <v>950.0</v>
      </c>
      <c r="C539" s="1" t="s">
        <v>740</v>
      </c>
      <c r="D539" s="1" t="s">
        <v>83</v>
      </c>
      <c r="E539" s="1" t="s">
        <v>22</v>
      </c>
      <c r="F539" s="1" t="s">
        <v>23</v>
      </c>
      <c r="G539" s="1" t="s">
        <v>742</v>
      </c>
      <c r="H539" s="1" t="s">
        <v>42</v>
      </c>
      <c r="I539" s="1" t="str">
        <f t="array" ref="I539">IF(H539="Warsaw","Toronto",IF(H539="Lodz","Ottawa",IF(H539="Krakow","Vancouver",IF(H539="Wroclaw","Montreal",H539))))</f>
        <v>Vancouver</v>
      </c>
      <c r="J539" s="3" t="s">
        <v>38</v>
      </c>
      <c r="K539" s="3">
        <f t="array" ref="K539">VLOOKUP(J539,$U$2:$V$8,2,false)</f>
        <v>7</v>
      </c>
      <c r="L539" s="1">
        <v>-6.2</v>
      </c>
      <c r="M539" s="1">
        <v>1.0</v>
      </c>
      <c r="N539" s="1">
        <v>4.55</v>
      </c>
      <c r="O539" s="1">
        <v>89084.0</v>
      </c>
      <c r="P539" s="6">
        <v>42085.0</v>
      </c>
      <c r="Q539" s="7">
        <v>59171.0</v>
      </c>
      <c r="R539" s="5" t="s">
        <v>27</v>
      </c>
      <c r="S539" s="1" t="b">
        <f t="array" ref="S539">ISNUMBER(MATCH(Q539,$O$2:$O$1953,0))</f>
        <v>0</v>
      </c>
    </row>
    <row r="540">
      <c r="A540" s="1">
        <v>7.31</v>
      </c>
      <c r="B540" s="1">
        <v>954.0</v>
      </c>
      <c r="C540" s="1" t="s">
        <v>743</v>
      </c>
      <c r="D540" s="1" t="s">
        <v>40</v>
      </c>
      <c r="E540" s="1" t="s">
        <v>22</v>
      </c>
      <c r="F540" s="1" t="s">
        <v>96</v>
      </c>
      <c r="G540" s="1" t="s">
        <v>744</v>
      </c>
      <c r="H540" s="1" t="s">
        <v>42</v>
      </c>
      <c r="I540" s="1" t="str">
        <f t="array" ref="I540">IF(H540="Warsaw","Toronto",IF(H540="Lodz","Ottawa",IF(H540="Krakow","Vancouver",IF(H540="Wroclaw","Montreal",H540))))</f>
        <v>Vancouver</v>
      </c>
      <c r="J540" s="3" t="s">
        <v>52</v>
      </c>
      <c r="K540" s="3">
        <f t="array" ref="K540">VLOOKUP(J540,$U$2:$V$8,2,false)</f>
        <v>4</v>
      </c>
      <c r="L540" s="1">
        <v>19.0647</v>
      </c>
      <c r="M540" s="1">
        <v>4.0</v>
      </c>
      <c r="N540" s="1">
        <v>27.63</v>
      </c>
      <c r="O540" s="1">
        <v>90771.0</v>
      </c>
      <c r="P540" s="6">
        <v>42047.0</v>
      </c>
      <c r="Q540" s="7">
        <v>59585.0</v>
      </c>
      <c r="R540" s="5" t="s">
        <v>27</v>
      </c>
      <c r="S540" s="1" t="b">
        <f t="array" ref="S540">ISNUMBER(MATCH(Q540,$O$2:$O$1953,0))</f>
        <v>0</v>
      </c>
    </row>
    <row r="541">
      <c r="A541" s="1">
        <v>6.7</v>
      </c>
      <c r="B541" s="1">
        <v>954.0</v>
      </c>
      <c r="C541" s="1" t="s">
        <v>743</v>
      </c>
      <c r="D541" s="1" t="s">
        <v>40</v>
      </c>
      <c r="E541" s="1" t="s">
        <v>22</v>
      </c>
      <c r="F541" s="1" t="s">
        <v>23</v>
      </c>
      <c r="G541" s="1" t="s">
        <v>745</v>
      </c>
      <c r="H541" s="1" t="s">
        <v>42</v>
      </c>
      <c r="I541" s="1" t="str">
        <f t="array" ref="I541">IF(H541="Warsaw","Toronto",IF(H541="Lodz","Ottawa",IF(H541="Krakow","Vancouver",IF(H541="Wroclaw","Montreal",H541))))</f>
        <v>Vancouver</v>
      </c>
      <c r="J541" s="3" t="s">
        <v>52</v>
      </c>
      <c r="K541" s="3">
        <f t="array" ref="K541">VLOOKUP(J541,$U$2:$V$8,2,false)</f>
        <v>4</v>
      </c>
      <c r="L541" s="1">
        <v>10.56</v>
      </c>
      <c r="M541" s="1">
        <v>5.0</v>
      </c>
      <c r="N541" s="1">
        <v>31.21</v>
      </c>
      <c r="O541" s="1">
        <v>90771.0</v>
      </c>
      <c r="P541" s="6">
        <v>42047.0</v>
      </c>
      <c r="Q541" s="7">
        <v>59652.0</v>
      </c>
      <c r="R541" s="5" t="s">
        <v>27</v>
      </c>
      <c r="S541" s="1" t="b">
        <f t="array" ref="S541">ISNUMBER(MATCH(Q541,$O$2:$O$1953,0))</f>
        <v>0</v>
      </c>
    </row>
    <row r="542">
      <c r="A542" s="1">
        <v>145.45</v>
      </c>
      <c r="B542" s="1">
        <v>959.0</v>
      </c>
      <c r="C542" s="1" t="s">
        <v>746</v>
      </c>
      <c r="D542" s="1" t="s">
        <v>21</v>
      </c>
      <c r="E542" s="1" t="s">
        <v>55</v>
      </c>
      <c r="F542" s="1" t="s">
        <v>62</v>
      </c>
      <c r="G542" s="1" t="s">
        <v>747</v>
      </c>
      <c r="H542" s="1" t="s">
        <v>42</v>
      </c>
      <c r="I542" s="1" t="str">
        <f t="array" ref="I542">IF(H542="Warsaw","Toronto",IF(H542="Lodz","Ottawa",IF(H542="Krakow","Vancouver",IF(H542="Wroclaw","Montreal",H542))))</f>
        <v>Vancouver</v>
      </c>
      <c r="J542" s="3" t="s">
        <v>38</v>
      </c>
      <c r="K542" s="3">
        <f t="array" ref="K542">VLOOKUP(J542,$U$2:$V$8,2,false)</f>
        <v>7</v>
      </c>
      <c r="L542" s="1">
        <v>837.6807</v>
      </c>
      <c r="M542" s="1">
        <v>8.0</v>
      </c>
      <c r="N542" s="1">
        <v>1214.03</v>
      </c>
      <c r="O542" s="1">
        <v>91581.0</v>
      </c>
      <c r="P542" s="6">
        <v>42085.0</v>
      </c>
      <c r="Q542" s="7">
        <v>59680.0</v>
      </c>
      <c r="R542" s="5" t="s">
        <v>27</v>
      </c>
      <c r="S542" s="1" t="b">
        <f t="array" ref="S542">ISNUMBER(MATCH(Q542,$O$2:$O$1953,0))</f>
        <v>0</v>
      </c>
    </row>
    <row r="543">
      <c r="A543" s="1">
        <v>2.94</v>
      </c>
      <c r="B543" s="1">
        <v>960.0</v>
      </c>
      <c r="C543" s="1" t="s">
        <v>748</v>
      </c>
      <c r="D543" s="1" t="s">
        <v>29</v>
      </c>
      <c r="E543" s="1" t="s">
        <v>22</v>
      </c>
      <c r="F543" s="1" t="s">
        <v>23</v>
      </c>
      <c r="G543" s="1" t="s">
        <v>403</v>
      </c>
      <c r="H543" s="1" t="s">
        <v>25</v>
      </c>
      <c r="I543" s="1" t="str">
        <f t="array" ref="I543">IF(H543="Warsaw","Toronto",IF(H543="Lodz","Ottawa",IF(H543="Krakow","Vancouver",IF(H543="Wroclaw","Montreal",H543))))</f>
        <v>Toronto</v>
      </c>
      <c r="J543" s="3" t="s">
        <v>26</v>
      </c>
      <c r="K543" s="3">
        <f t="array" ref="K543">VLOOKUP(J543,$U$2:$V$8,2,false)</f>
        <v>3</v>
      </c>
      <c r="L543" s="1">
        <v>-4.2</v>
      </c>
      <c r="M543" s="1">
        <v>1.0</v>
      </c>
      <c r="N543" s="1">
        <v>3.51</v>
      </c>
      <c r="O543" s="1">
        <v>89401.0</v>
      </c>
      <c r="P543" s="6">
        <v>42039.0</v>
      </c>
      <c r="Q543" s="7">
        <v>59683.0</v>
      </c>
      <c r="R543" s="5" t="s">
        <v>27</v>
      </c>
      <c r="S543" s="1" t="b">
        <f t="array" ref="S543">ISNUMBER(MATCH(Q543,$O$2:$O$1953,0))</f>
        <v>0</v>
      </c>
    </row>
    <row r="544">
      <c r="A544" s="1">
        <v>124.49</v>
      </c>
      <c r="B544" s="1">
        <v>961.0</v>
      </c>
      <c r="C544" s="1" t="s">
        <v>749</v>
      </c>
      <c r="D544" s="1" t="s">
        <v>29</v>
      </c>
      <c r="E544" s="1" t="s">
        <v>30</v>
      </c>
      <c r="F544" s="1" t="s">
        <v>108</v>
      </c>
      <c r="G544" s="1" t="s">
        <v>312</v>
      </c>
      <c r="H544" s="1" t="s">
        <v>25</v>
      </c>
      <c r="I544" s="1" t="str">
        <f t="array" ref="I544">IF(H544="Warsaw","Toronto",IF(H544="Lodz","Ottawa",IF(H544="Krakow","Vancouver",IF(H544="Wroclaw","Montreal",H544))))</f>
        <v>Toronto</v>
      </c>
      <c r="J544" s="3" t="s">
        <v>43</v>
      </c>
      <c r="K544" s="3">
        <f t="array" ref="K544">VLOOKUP(J544,$U$2:$V$8,2,false)</f>
        <v>2</v>
      </c>
      <c r="L544" s="1">
        <v>-44.1636</v>
      </c>
      <c r="M544" s="1">
        <v>1.0</v>
      </c>
      <c r="N544" s="1">
        <v>120.12</v>
      </c>
      <c r="O544" s="1">
        <v>89402.0</v>
      </c>
      <c r="P544" s="6">
        <v>42059.0</v>
      </c>
      <c r="Q544" s="7">
        <v>59776.0</v>
      </c>
      <c r="R544" s="5" t="s">
        <v>27</v>
      </c>
      <c r="S544" s="1" t="b">
        <f t="array" ref="S544">ISNUMBER(MATCH(Q544,$O$2:$O$1953,0))</f>
        <v>0</v>
      </c>
    </row>
    <row r="545">
      <c r="A545" s="1">
        <v>2.94</v>
      </c>
      <c r="B545" s="1">
        <v>962.0</v>
      </c>
      <c r="C545" s="1" t="s">
        <v>750</v>
      </c>
      <c r="D545" s="1" t="s">
        <v>29</v>
      </c>
      <c r="E545" s="1" t="s">
        <v>22</v>
      </c>
      <c r="F545" s="1" t="s">
        <v>23</v>
      </c>
      <c r="G545" s="1" t="s">
        <v>403</v>
      </c>
      <c r="H545" s="1" t="s">
        <v>42</v>
      </c>
      <c r="I545" s="1" t="str">
        <f t="array" ref="I545">IF(H545="Warsaw","Toronto",IF(H545="Lodz","Ottawa",IF(H545="Krakow","Vancouver",IF(H545="Wroclaw","Montreal",H545))))</f>
        <v>Vancouver</v>
      </c>
      <c r="J545" s="3" t="s">
        <v>26</v>
      </c>
      <c r="K545" s="3">
        <f t="array" ref="K545">VLOOKUP(J545,$U$2:$V$8,2,false)</f>
        <v>3</v>
      </c>
      <c r="L545" s="1">
        <v>-4.2</v>
      </c>
      <c r="M545" s="1">
        <v>2.0</v>
      </c>
      <c r="N545" s="1">
        <v>7.01</v>
      </c>
      <c r="O545" s="1">
        <v>17636.0</v>
      </c>
      <c r="P545" s="6">
        <v>42039.0</v>
      </c>
      <c r="Q545" s="7">
        <v>59879.0</v>
      </c>
      <c r="R545" s="5" t="s">
        <v>27</v>
      </c>
      <c r="S545" s="1" t="b">
        <f t="array" ref="S545">ISNUMBER(MATCH(Q545,$O$2:$O$1953,0))</f>
        <v>0</v>
      </c>
    </row>
    <row r="546">
      <c r="A546" s="1">
        <v>170.98</v>
      </c>
      <c r="B546" s="1">
        <v>970.0</v>
      </c>
      <c r="C546" s="1" t="s">
        <v>751</v>
      </c>
      <c r="D546" s="1" t="s">
        <v>83</v>
      </c>
      <c r="E546" s="1" t="s">
        <v>30</v>
      </c>
      <c r="F546" s="1" t="s">
        <v>132</v>
      </c>
      <c r="G546" s="1" t="s">
        <v>726</v>
      </c>
      <c r="H546" s="1" t="s">
        <v>98</v>
      </c>
      <c r="I546" s="1" t="str">
        <f t="array" ref="I546">IF(H546="Warsaw","Toronto",IF(H546="Lodz","Ottawa",IF(H546="Krakow","Vancouver",IF(H546="Wroclaw","Montreal",H546))))</f>
        <v>Montreal</v>
      </c>
      <c r="J546" s="3" t="s">
        <v>80</v>
      </c>
      <c r="K546" s="3">
        <f t="array" ref="K546">VLOOKUP(J546,$U$2:$V$8,2,false)</f>
        <v>1</v>
      </c>
      <c r="L546" s="1">
        <v>-102.662</v>
      </c>
      <c r="M546" s="1">
        <v>8.0</v>
      </c>
      <c r="N546" s="1">
        <v>1452.18</v>
      </c>
      <c r="O546" s="1">
        <v>86173.0</v>
      </c>
      <c r="P546" s="6">
        <v>42114.0</v>
      </c>
      <c r="Q546" s="7">
        <v>59937.0</v>
      </c>
      <c r="R546" s="5" t="s">
        <v>27</v>
      </c>
      <c r="S546" s="1" t="b">
        <f t="array" ref="S546">ISNUMBER(MATCH(Q546,$O$2:$O$1953,0))</f>
        <v>1</v>
      </c>
    </row>
    <row r="547">
      <c r="A547" s="1">
        <v>284.98</v>
      </c>
      <c r="B547" s="1">
        <v>972.0</v>
      </c>
      <c r="C547" s="1" t="s">
        <v>752</v>
      </c>
      <c r="D547" s="1" t="s">
        <v>21</v>
      </c>
      <c r="E547" s="1" t="s">
        <v>30</v>
      </c>
      <c r="F547" s="1" t="s">
        <v>31</v>
      </c>
      <c r="G547" s="1" t="s">
        <v>753</v>
      </c>
      <c r="H547" s="1" t="s">
        <v>25</v>
      </c>
      <c r="I547" s="1" t="str">
        <f t="array" ref="I547">IF(H547="Warsaw","Toronto",IF(H547="Lodz","Ottawa",IF(H547="Krakow","Vancouver",IF(H547="Wroclaw","Montreal",H547))))</f>
        <v>Toronto</v>
      </c>
      <c r="J547" s="3" t="s">
        <v>33</v>
      </c>
      <c r="K547" s="3">
        <f t="array" ref="K547">VLOOKUP(J547,$U$2:$V$8,2,false)</f>
        <v>6</v>
      </c>
      <c r="L547" s="1">
        <v>-116.584</v>
      </c>
      <c r="M547" s="1">
        <v>2.0</v>
      </c>
      <c r="N547" s="1">
        <v>619.38</v>
      </c>
      <c r="O547" s="1">
        <v>87259.0</v>
      </c>
      <c r="P547" s="6">
        <v>42063.0</v>
      </c>
      <c r="Q547" s="7">
        <v>123132.0</v>
      </c>
      <c r="R547" s="5" t="s">
        <v>27</v>
      </c>
      <c r="S547" s="1" t="b">
        <f t="array" ref="S547">ISNUMBER(MATCH(Q547,$O$2:$O$1953,0))</f>
        <v>0</v>
      </c>
    </row>
    <row r="548">
      <c r="A548" s="1">
        <v>12.99</v>
      </c>
      <c r="B548" s="1">
        <v>972.0</v>
      </c>
      <c r="C548" s="1" t="s">
        <v>752</v>
      </c>
      <c r="D548" s="1" t="s">
        <v>21</v>
      </c>
      <c r="E548" s="1" t="s">
        <v>30</v>
      </c>
      <c r="F548" s="1" t="s">
        <v>35</v>
      </c>
      <c r="G548" s="1" t="s">
        <v>382</v>
      </c>
      <c r="H548" s="1" t="s">
        <v>25</v>
      </c>
      <c r="I548" s="1" t="str">
        <f t="array" ref="I548">IF(H548="Warsaw","Toronto",IF(H548="Lodz","Ottawa",IF(H548="Krakow","Vancouver",IF(H548="Wroclaw","Montreal",H548))))</f>
        <v>Toronto</v>
      </c>
      <c r="J548" s="3" t="s">
        <v>33</v>
      </c>
      <c r="K548" s="3">
        <f t="array" ref="K548">VLOOKUP(J548,$U$2:$V$8,2,false)</f>
        <v>6</v>
      </c>
      <c r="L548" s="1">
        <v>12.8961</v>
      </c>
      <c r="M548" s="1">
        <v>1.0</v>
      </c>
      <c r="N548" s="1">
        <v>18.69</v>
      </c>
      <c r="O548" s="1">
        <v>87259.0</v>
      </c>
      <c r="P548" s="6">
        <v>42063.0</v>
      </c>
      <c r="Q548" s="7">
        <v>123166.0</v>
      </c>
      <c r="R548" s="5" t="s">
        <v>27</v>
      </c>
      <c r="S548" s="1" t="b">
        <f t="array" ref="S548">ISNUMBER(MATCH(Q548,$O$2:$O$1953,0))</f>
        <v>0</v>
      </c>
    </row>
    <row r="549">
      <c r="A549" s="1">
        <v>2.22</v>
      </c>
      <c r="B549" s="1">
        <v>975.0</v>
      </c>
      <c r="C549" s="1" t="s">
        <v>754</v>
      </c>
      <c r="D549" s="1" t="s">
        <v>21</v>
      </c>
      <c r="E549" s="1" t="s">
        <v>22</v>
      </c>
      <c r="F549" s="1" t="s">
        <v>172</v>
      </c>
      <c r="G549" s="1" t="s">
        <v>755</v>
      </c>
      <c r="H549" s="1" t="s">
        <v>37</v>
      </c>
      <c r="I549" s="1" t="str">
        <f t="array" ref="I549">IF(H549="Warsaw","Toronto",IF(H549="Lodz","Ottawa",IF(H549="Krakow","Vancouver",IF(H549="Wroclaw","Montreal",H549))))</f>
        <v>Ottawa</v>
      </c>
      <c r="J549" s="3" t="s">
        <v>33</v>
      </c>
      <c r="K549" s="3">
        <f t="array" ref="K549">VLOOKUP(J549,$U$2:$V$8,2,false)</f>
        <v>6</v>
      </c>
      <c r="L549" s="1">
        <v>-21.3192</v>
      </c>
      <c r="M549" s="1">
        <v>3.0</v>
      </c>
      <c r="N549" s="1">
        <v>8.8</v>
      </c>
      <c r="O549" s="1">
        <v>87260.0</v>
      </c>
      <c r="P549" s="6">
        <v>42098.0</v>
      </c>
      <c r="Q549" s="7">
        <v>123194.0</v>
      </c>
      <c r="R549" s="5" t="s">
        <v>27</v>
      </c>
      <c r="S549" s="1" t="b">
        <f t="array" ref="S549">ISNUMBER(MATCH(Q549,$O$2:$O$1953,0))</f>
        <v>0</v>
      </c>
    </row>
    <row r="550">
      <c r="A550" s="1">
        <v>37.76</v>
      </c>
      <c r="B550" s="1">
        <v>980.0</v>
      </c>
      <c r="C550" s="1" t="s">
        <v>756</v>
      </c>
      <c r="D550" s="1" t="s">
        <v>21</v>
      </c>
      <c r="E550" s="1" t="s">
        <v>22</v>
      </c>
      <c r="F550" s="1" t="s">
        <v>100</v>
      </c>
      <c r="G550" s="1" t="s">
        <v>757</v>
      </c>
      <c r="H550" s="1" t="s">
        <v>37</v>
      </c>
      <c r="I550" s="1" t="str">
        <f t="array" ref="I550">IF(H550="Warsaw","Toronto",IF(H550="Lodz","Ottawa",IF(H550="Krakow","Vancouver",IF(H550="Wroclaw","Montreal",H550))))</f>
        <v>Ottawa</v>
      </c>
      <c r="J550" s="3" t="s">
        <v>52</v>
      </c>
      <c r="K550" s="3">
        <f t="array" ref="K550">VLOOKUP(J550,$U$2:$V$8,2,false)</f>
        <v>4</v>
      </c>
      <c r="L550" s="1">
        <v>93.8468</v>
      </c>
      <c r="M550" s="1">
        <v>12.0</v>
      </c>
      <c r="N550" s="1">
        <v>477.2</v>
      </c>
      <c r="O550" s="1">
        <v>87258.0</v>
      </c>
      <c r="P550" s="6">
        <v>42040.0</v>
      </c>
      <c r="Q550" s="7">
        <v>123258.0</v>
      </c>
      <c r="R550" s="5" t="s">
        <v>27</v>
      </c>
      <c r="S550" s="1" t="b">
        <f t="array" ref="S550">ISNUMBER(MATCH(Q550,$O$2:$O$1953,0))</f>
        <v>0</v>
      </c>
    </row>
    <row r="551">
      <c r="A551" s="1">
        <v>300.97</v>
      </c>
      <c r="B551" s="1">
        <v>983.0</v>
      </c>
      <c r="C551" s="1" t="s">
        <v>758</v>
      </c>
      <c r="D551" s="1" t="s">
        <v>21</v>
      </c>
      <c r="E551" s="1" t="s">
        <v>55</v>
      </c>
      <c r="F551" s="1" t="s">
        <v>126</v>
      </c>
      <c r="G551" s="1" t="s">
        <v>759</v>
      </c>
      <c r="H551" s="1" t="s">
        <v>98</v>
      </c>
      <c r="I551" s="1" t="str">
        <f t="array" ref="I551">IF(H551="Warsaw","Toronto",IF(H551="Lodz","Ottawa",IF(H551="Krakow","Vancouver",IF(H551="Wroclaw","Montreal",H551))))</f>
        <v>Montreal</v>
      </c>
      <c r="J551" s="3" t="s">
        <v>80</v>
      </c>
      <c r="K551" s="3">
        <f t="array" ref="K551">VLOOKUP(J551,$U$2:$V$8,2,false)</f>
        <v>1</v>
      </c>
      <c r="L551" s="1">
        <v>17.772</v>
      </c>
      <c r="M551" s="1">
        <v>10.0</v>
      </c>
      <c r="N551" s="1">
        <v>2848.38</v>
      </c>
      <c r="O551" s="1">
        <v>90201.0</v>
      </c>
      <c r="P551" s="6">
        <v>42121.0</v>
      </c>
      <c r="Q551" s="7">
        <v>123323.0</v>
      </c>
      <c r="R551" s="5" t="s">
        <v>27</v>
      </c>
      <c r="S551" s="1" t="b">
        <f t="array" ref="S551">ISNUMBER(MATCH(Q551,$O$2:$O$1953,0))</f>
        <v>0</v>
      </c>
    </row>
    <row r="552">
      <c r="A552" s="1">
        <v>4.28</v>
      </c>
      <c r="B552" s="1">
        <v>993.0</v>
      </c>
      <c r="C552" s="1" t="s">
        <v>760</v>
      </c>
      <c r="D552" s="1" t="s">
        <v>40</v>
      </c>
      <c r="E552" s="1" t="s">
        <v>22</v>
      </c>
      <c r="F552" s="1" t="s">
        <v>67</v>
      </c>
      <c r="G552" s="1" t="s">
        <v>324</v>
      </c>
      <c r="H552" s="1" t="s">
        <v>25</v>
      </c>
      <c r="I552" s="1" t="str">
        <f t="array" ref="I552">IF(H552="Warsaw","Toronto",IF(H552="Lodz","Ottawa",IF(H552="Krakow","Vancouver",IF(H552="Wroclaw","Montreal",H552))))</f>
        <v>Toronto</v>
      </c>
      <c r="J552" s="3" t="s">
        <v>52</v>
      </c>
      <c r="K552" s="3">
        <f t="array" ref="K552">VLOOKUP(J552,$U$2:$V$8,2,false)</f>
        <v>4</v>
      </c>
      <c r="L552" s="1">
        <v>-104.57</v>
      </c>
      <c r="M552" s="1">
        <v>9.0</v>
      </c>
      <c r="N552" s="1">
        <v>38.58</v>
      </c>
      <c r="O552" s="1">
        <v>89432.0</v>
      </c>
      <c r="P552" s="6">
        <v>42054.0</v>
      </c>
      <c r="Q552" s="7">
        <v>123359.0</v>
      </c>
      <c r="R552" s="5" t="s">
        <v>27</v>
      </c>
      <c r="S552" s="1" t="b">
        <f t="array" ref="S552">ISNUMBER(MATCH(Q552,$O$2:$O$1953,0))</f>
        <v>0</v>
      </c>
    </row>
    <row r="553">
      <c r="A553" s="1">
        <v>400.98</v>
      </c>
      <c r="B553" s="1">
        <v>994.0</v>
      </c>
      <c r="C553" s="1" t="s">
        <v>761</v>
      </c>
      <c r="D553" s="1" t="s">
        <v>40</v>
      </c>
      <c r="E553" s="1" t="s">
        <v>30</v>
      </c>
      <c r="F553" s="1" t="s">
        <v>108</v>
      </c>
      <c r="G553" s="1" t="s">
        <v>762</v>
      </c>
      <c r="H553" s="1" t="s">
        <v>37</v>
      </c>
      <c r="I553" s="1" t="str">
        <f t="array" ref="I553">IF(H553="Warsaw","Toronto",IF(H553="Lodz","Ottawa",IF(H553="Krakow","Vancouver",IF(H553="Wroclaw","Montreal",H553))))</f>
        <v>Ottawa</v>
      </c>
      <c r="J553" s="3" t="s">
        <v>33</v>
      </c>
      <c r="K553" s="3">
        <f t="array" ref="K553">VLOOKUP(J553,$U$2:$V$8,2,false)</f>
        <v>6</v>
      </c>
      <c r="L553" s="1">
        <v>-969.048366</v>
      </c>
      <c r="M553" s="1">
        <v>2.0</v>
      </c>
      <c r="N553" s="1">
        <v>810.47</v>
      </c>
      <c r="O553" s="1">
        <v>89433.0</v>
      </c>
      <c r="P553" s="6">
        <v>42077.0</v>
      </c>
      <c r="Q553" s="7">
        <v>123481.0</v>
      </c>
      <c r="R553" s="5" t="s">
        <v>27</v>
      </c>
      <c r="S553" s="1" t="b">
        <f t="array" ref="S553">ISNUMBER(MATCH(Q553,$O$2:$O$1953,0))</f>
        <v>0</v>
      </c>
    </row>
    <row r="554">
      <c r="A554" s="1">
        <v>7.64</v>
      </c>
      <c r="B554" s="1">
        <v>995.0</v>
      </c>
      <c r="C554" s="1" t="s">
        <v>763</v>
      </c>
      <c r="D554" s="1" t="s">
        <v>40</v>
      </c>
      <c r="E554" s="1" t="s">
        <v>22</v>
      </c>
      <c r="F554" s="1" t="s">
        <v>67</v>
      </c>
      <c r="G554" s="1" t="s">
        <v>712</v>
      </c>
      <c r="H554" s="1" t="s">
        <v>37</v>
      </c>
      <c r="I554" s="1" t="str">
        <f t="array" ref="I554">IF(H554="Warsaw","Toronto",IF(H554="Lodz","Ottawa",IF(H554="Krakow","Vancouver",IF(H554="Wroclaw","Montreal",H554))))</f>
        <v>Ottawa</v>
      </c>
      <c r="J554" s="3" t="s">
        <v>38</v>
      </c>
      <c r="K554" s="3">
        <f t="array" ref="K554">VLOOKUP(J554,$U$2:$V$8,2,false)</f>
        <v>7</v>
      </c>
      <c r="L554" s="1">
        <v>4.032</v>
      </c>
      <c r="M554" s="1">
        <v>9.0</v>
      </c>
      <c r="N554" s="1">
        <v>72.83</v>
      </c>
      <c r="O554" s="1">
        <v>89434.0</v>
      </c>
      <c r="P554" s="6">
        <v>42134.0</v>
      </c>
      <c r="Q554" s="7">
        <v>123483.0</v>
      </c>
      <c r="R554" s="5" t="s">
        <v>27</v>
      </c>
      <c r="S554" s="1" t="b">
        <f t="array" ref="S554">ISNUMBER(MATCH(Q554,$O$2:$O$1953,0))</f>
        <v>0</v>
      </c>
    </row>
    <row r="555">
      <c r="A555" s="1">
        <v>67.84</v>
      </c>
      <c r="B555" s="1">
        <v>997.0</v>
      </c>
      <c r="C555" s="1" t="s">
        <v>764</v>
      </c>
      <c r="D555" s="1" t="s">
        <v>40</v>
      </c>
      <c r="E555" s="1" t="s">
        <v>22</v>
      </c>
      <c r="F555" s="1" t="s">
        <v>172</v>
      </c>
      <c r="G555" s="1" t="s">
        <v>765</v>
      </c>
      <c r="H555" s="1" t="s">
        <v>37</v>
      </c>
      <c r="I555" s="1" t="str">
        <f t="array" ref="I555">IF(H555="Warsaw","Toronto",IF(H555="Lodz","Ottawa",IF(H555="Krakow","Vancouver",IF(H555="Wroclaw","Montreal",H555))))</f>
        <v>Ottawa</v>
      </c>
      <c r="J555" s="3" t="s">
        <v>33</v>
      </c>
      <c r="K555" s="3">
        <f t="array" ref="K555">VLOOKUP(J555,$U$2:$V$8,2,false)</f>
        <v>6</v>
      </c>
      <c r="L555" s="1">
        <v>-23.6344</v>
      </c>
      <c r="M555" s="1">
        <v>1.0</v>
      </c>
      <c r="N555" s="1">
        <v>63.66</v>
      </c>
      <c r="O555" s="1">
        <v>89431.0</v>
      </c>
      <c r="P555" s="6">
        <v>42028.0</v>
      </c>
      <c r="Q555" s="7">
        <v>123487.0</v>
      </c>
      <c r="R555" s="5" t="s">
        <v>27</v>
      </c>
      <c r="S555" s="1" t="b">
        <f t="array" ref="S555">ISNUMBER(MATCH(Q555,$O$2:$O$1953,0))</f>
        <v>0</v>
      </c>
    </row>
    <row r="556">
      <c r="A556" s="1">
        <v>45.19</v>
      </c>
      <c r="B556" s="1">
        <v>999.0</v>
      </c>
      <c r="C556" s="1" t="s">
        <v>766</v>
      </c>
      <c r="D556" s="1" t="s">
        <v>40</v>
      </c>
      <c r="E556" s="1" t="s">
        <v>55</v>
      </c>
      <c r="F556" s="1" t="s">
        <v>126</v>
      </c>
      <c r="G556" s="1" t="s">
        <v>767</v>
      </c>
      <c r="H556" s="1" t="s">
        <v>37</v>
      </c>
      <c r="I556" s="1" t="str">
        <f t="array" ref="I556">IF(H556="Warsaw","Toronto",IF(H556="Lodz","Ottawa",IF(H556="Krakow","Vancouver",IF(H556="Wroclaw","Montreal",H556))))</f>
        <v>Ottawa</v>
      </c>
      <c r="J556" s="3" t="s">
        <v>33</v>
      </c>
      <c r="K556" s="3">
        <f t="array" ref="K556">VLOOKUP(J556,$U$2:$V$8,2,false)</f>
        <v>6</v>
      </c>
      <c r="L556" s="1">
        <v>-71.83</v>
      </c>
      <c r="M556" s="1">
        <v>3.0</v>
      </c>
      <c r="N556" s="1">
        <v>127.22</v>
      </c>
      <c r="O556" s="1">
        <v>89433.0</v>
      </c>
      <c r="P556" s="6">
        <v>42077.0</v>
      </c>
      <c r="Q556" s="7">
        <v>123512.0</v>
      </c>
      <c r="R556" s="5" t="s">
        <v>27</v>
      </c>
      <c r="S556" s="1" t="b">
        <f t="array" ref="S556">ISNUMBER(MATCH(Q556,$O$2:$O$1953,0))</f>
        <v>0</v>
      </c>
    </row>
    <row r="557">
      <c r="A557" s="1">
        <v>33.98</v>
      </c>
      <c r="B557" s="1">
        <v>1000.0</v>
      </c>
      <c r="C557" s="1" t="s">
        <v>768</v>
      </c>
      <c r="D557" s="1" t="s">
        <v>40</v>
      </c>
      <c r="E557" s="1" t="s">
        <v>30</v>
      </c>
      <c r="F557" s="1" t="s">
        <v>35</v>
      </c>
      <c r="G557" s="1" t="s">
        <v>769</v>
      </c>
      <c r="H557" s="1" t="s">
        <v>37</v>
      </c>
      <c r="I557" s="1" t="str">
        <f t="array" ref="I557">IF(H557="Warsaw","Toronto",IF(H557="Lodz","Ottawa",IF(H557="Krakow","Vancouver",IF(H557="Wroclaw","Montreal",H557))))</f>
        <v>Ottawa</v>
      </c>
      <c r="J557" s="3" t="s">
        <v>33</v>
      </c>
      <c r="K557" s="3">
        <f t="array" ref="K557">VLOOKUP(J557,$U$2:$V$8,2,false)</f>
        <v>6</v>
      </c>
      <c r="L557" s="1">
        <v>-0.74</v>
      </c>
      <c r="M557" s="1">
        <v>12.0</v>
      </c>
      <c r="N557" s="1">
        <v>432.44</v>
      </c>
      <c r="O557" s="1">
        <v>89433.0</v>
      </c>
      <c r="P557" s="6">
        <v>42077.0</v>
      </c>
      <c r="Q557" s="7">
        <v>123614.0</v>
      </c>
      <c r="R557" s="5" t="s">
        <v>27</v>
      </c>
      <c r="S557" s="1" t="b">
        <f t="array" ref="S557">ISNUMBER(MATCH(Q557,$O$2:$O$1953,0))</f>
        <v>0</v>
      </c>
    </row>
    <row r="558">
      <c r="A558" s="1">
        <v>10.14</v>
      </c>
      <c r="B558" s="1">
        <v>1005.0</v>
      </c>
      <c r="C558" s="1" t="s">
        <v>770</v>
      </c>
      <c r="D558" s="1" t="s">
        <v>40</v>
      </c>
      <c r="E558" s="1" t="s">
        <v>22</v>
      </c>
      <c r="F558" s="1" t="s">
        <v>67</v>
      </c>
      <c r="G558" s="1" t="s">
        <v>182</v>
      </c>
      <c r="H558" s="1" t="s">
        <v>42</v>
      </c>
      <c r="I558" s="1" t="str">
        <f t="array" ref="I558">IF(H558="Warsaw","Toronto",IF(H558="Lodz","Ottawa",IF(H558="Krakow","Vancouver",IF(H558="Wroclaw","Montreal",H558))))</f>
        <v>Vancouver</v>
      </c>
      <c r="J558" s="3" t="s">
        <v>26</v>
      </c>
      <c r="K558" s="3">
        <f t="array" ref="K558">VLOOKUP(J558,$U$2:$V$8,2,false)</f>
        <v>3</v>
      </c>
      <c r="L558" s="1">
        <v>-3.88</v>
      </c>
      <c r="M558" s="1">
        <v>1.0</v>
      </c>
      <c r="N558" s="1">
        <v>12.18</v>
      </c>
      <c r="O558" s="1">
        <v>90043.0</v>
      </c>
      <c r="P558" s="6">
        <v>42067.0</v>
      </c>
      <c r="Q558" s="7">
        <v>123769.0</v>
      </c>
      <c r="R558" s="5" t="s">
        <v>27</v>
      </c>
      <c r="S558" s="1" t="b">
        <f t="array" ref="S558">ISNUMBER(MATCH(Q558,$O$2:$O$1953,0))</f>
        <v>0</v>
      </c>
    </row>
    <row r="559">
      <c r="A559" s="1">
        <v>40.99</v>
      </c>
      <c r="B559" s="1">
        <v>1005.0</v>
      </c>
      <c r="C559" s="1" t="s">
        <v>770</v>
      </c>
      <c r="D559" s="1" t="s">
        <v>40</v>
      </c>
      <c r="E559" s="1" t="s">
        <v>22</v>
      </c>
      <c r="F559" s="1" t="s">
        <v>67</v>
      </c>
      <c r="G559" s="1" t="s">
        <v>771</v>
      </c>
      <c r="H559" s="1" t="s">
        <v>42</v>
      </c>
      <c r="I559" s="1" t="str">
        <f t="array" ref="I559">IF(H559="Warsaw","Toronto",IF(H559="Lodz","Ottawa",IF(H559="Krakow","Vancouver",IF(H559="Wroclaw","Montreal",H559))))</f>
        <v>Vancouver</v>
      </c>
      <c r="J559" s="3" t="s">
        <v>60</v>
      </c>
      <c r="K559" s="3">
        <f t="array" ref="K559">VLOOKUP(J559,$U$2:$V$8,2,false)</f>
        <v>5</v>
      </c>
      <c r="L559" s="1">
        <v>551.0928</v>
      </c>
      <c r="M559" s="1">
        <v>23.0</v>
      </c>
      <c r="N559" s="1">
        <v>950.43</v>
      </c>
      <c r="O559" s="1">
        <v>90044.0</v>
      </c>
      <c r="P559" s="6">
        <v>42062.0</v>
      </c>
      <c r="Q559" s="7">
        <v>123801.0</v>
      </c>
      <c r="R559" s="5" t="s">
        <v>27</v>
      </c>
      <c r="S559" s="1" t="b">
        <f t="array" ref="S559">ISNUMBER(MATCH(Q559,$O$2:$O$1953,0))</f>
        <v>0</v>
      </c>
    </row>
    <row r="560">
      <c r="A560" s="1">
        <v>3.15</v>
      </c>
      <c r="B560" s="1">
        <v>1008.0</v>
      </c>
      <c r="C560" s="1" t="s">
        <v>772</v>
      </c>
      <c r="D560" s="1" t="s">
        <v>29</v>
      </c>
      <c r="E560" s="1" t="s">
        <v>22</v>
      </c>
      <c r="F560" s="1" t="s">
        <v>96</v>
      </c>
      <c r="G560" s="1" t="s">
        <v>773</v>
      </c>
      <c r="H560" s="1" t="s">
        <v>37</v>
      </c>
      <c r="I560" s="1" t="str">
        <f t="array" ref="I560">IF(H560="Warsaw","Toronto",IF(H560="Lodz","Ottawa",IF(H560="Krakow","Vancouver",IF(H560="Wroclaw","Montreal",H560))))</f>
        <v>Ottawa</v>
      </c>
      <c r="J560" s="3" t="s">
        <v>80</v>
      </c>
      <c r="K560" s="3">
        <f t="array" ref="K560">VLOOKUP(J560,$U$2:$V$8,2,false)</f>
        <v>1</v>
      </c>
      <c r="L560" s="1">
        <v>17.5053</v>
      </c>
      <c r="M560" s="1">
        <v>8.0</v>
      </c>
      <c r="N560" s="1">
        <v>25.37</v>
      </c>
      <c r="O560" s="1">
        <v>88371.0</v>
      </c>
      <c r="P560" s="6">
        <v>42149.0</v>
      </c>
      <c r="Q560" s="7">
        <v>123802.0</v>
      </c>
      <c r="R560" s="5" t="s">
        <v>27</v>
      </c>
      <c r="S560" s="1" t="b">
        <f t="array" ref="S560">ISNUMBER(MATCH(Q560,$O$2:$O$1953,0))</f>
        <v>0</v>
      </c>
    </row>
    <row r="561">
      <c r="A561" s="1">
        <v>550.98</v>
      </c>
      <c r="B561" s="1">
        <v>1009.0</v>
      </c>
      <c r="C561" s="1" t="s">
        <v>774</v>
      </c>
      <c r="D561" s="1" t="s">
        <v>21</v>
      </c>
      <c r="E561" s="1" t="s">
        <v>30</v>
      </c>
      <c r="F561" s="1" t="s">
        <v>108</v>
      </c>
      <c r="G561" s="1" t="s">
        <v>775</v>
      </c>
      <c r="H561" s="1" t="s">
        <v>37</v>
      </c>
      <c r="I561" s="1" t="str">
        <f t="array" ref="I561">IF(H561="Warsaw","Toronto",IF(H561="Lodz","Ottawa",IF(H561="Krakow","Vancouver",IF(H561="Wroclaw","Montreal",H561))))</f>
        <v>Ottawa</v>
      </c>
      <c r="J561" s="3" t="s">
        <v>60</v>
      </c>
      <c r="K561" s="3">
        <f t="array" ref="K561">VLOOKUP(J561,$U$2:$V$8,2,false)</f>
        <v>5</v>
      </c>
      <c r="L561" s="1">
        <v>818.546175</v>
      </c>
      <c r="M561" s="1">
        <v>14.0</v>
      </c>
      <c r="N561" s="1">
        <v>6963.67</v>
      </c>
      <c r="O561" s="1">
        <v>88372.0</v>
      </c>
      <c r="P561" s="6">
        <v>42174.0</v>
      </c>
      <c r="Q561" s="7">
        <v>123807.0</v>
      </c>
      <c r="R561" s="5" t="s">
        <v>27</v>
      </c>
      <c r="S561" s="1" t="b">
        <f t="array" ref="S561">ISNUMBER(MATCH(Q561,$O$2:$O$1953,0))</f>
        <v>0</v>
      </c>
    </row>
    <row r="562">
      <c r="A562" s="1">
        <v>28.48</v>
      </c>
      <c r="B562" s="1">
        <v>1014.0</v>
      </c>
      <c r="C562" s="1" t="s">
        <v>776</v>
      </c>
      <c r="D562" s="1" t="s">
        <v>29</v>
      </c>
      <c r="E562" s="1" t="s">
        <v>55</v>
      </c>
      <c r="F562" s="1" t="s">
        <v>126</v>
      </c>
      <c r="G562" s="1" t="s">
        <v>274</v>
      </c>
      <c r="H562" s="1" t="s">
        <v>98</v>
      </c>
      <c r="I562" s="1" t="str">
        <f t="array" ref="I562">IF(H562="Warsaw","Toronto",IF(H562="Lodz","Ottawa",IF(H562="Krakow","Vancouver",IF(H562="Wroclaw","Montreal",H562))))</f>
        <v>Montreal</v>
      </c>
      <c r="J562" s="3" t="s">
        <v>38</v>
      </c>
      <c r="K562" s="3">
        <f t="array" ref="K562">VLOOKUP(J562,$U$2:$V$8,2,false)</f>
        <v>7</v>
      </c>
      <c r="L562" s="1">
        <v>-17.15</v>
      </c>
      <c r="M562" s="1">
        <v>6.0</v>
      </c>
      <c r="N562" s="1">
        <v>160.17</v>
      </c>
      <c r="O562" s="1">
        <v>88387.0</v>
      </c>
      <c r="P562" s="6">
        <v>42064.0</v>
      </c>
      <c r="Q562" s="7">
        <v>123837.0</v>
      </c>
      <c r="R562" s="5" t="s">
        <v>27</v>
      </c>
      <c r="S562" s="1" t="b">
        <f t="array" ref="S562">ISNUMBER(MATCH(Q562,$O$2:$O$1953,0))</f>
        <v>0</v>
      </c>
    </row>
    <row r="563">
      <c r="A563" s="1">
        <v>2.08</v>
      </c>
      <c r="B563" s="1">
        <v>1014.0</v>
      </c>
      <c r="C563" s="1" t="s">
        <v>776</v>
      </c>
      <c r="D563" s="1" t="s">
        <v>29</v>
      </c>
      <c r="E563" s="1" t="s">
        <v>30</v>
      </c>
      <c r="F563" s="1" t="s">
        <v>35</v>
      </c>
      <c r="G563" s="1" t="s">
        <v>508</v>
      </c>
      <c r="H563" s="1" t="s">
        <v>98</v>
      </c>
      <c r="I563" s="1" t="str">
        <f t="array" ref="I563">IF(H563="Warsaw","Toronto",IF(H563="Lodz","Ottawa",IF(H563="Krakow","Vancouver",IF(H563="Wroclaw","Montreal",H563))))</f>
        <v>Montreal</v>
      </c>
      <c r="J563" s="3" t="s">
        <v>38</v>
      </c>
      <c r="K563" s="3">
        <f t="array" ref="K563">VLOOKUP(J563,$U$2:$V$8,2,false)</f>
        <v>7</v>
      </c>
      <c r="L563" s="1">
        <v>-29.54</v>
      </c>
      <c r="M563" s="1">
        <v>3.0</v>
      </c>
      <c r="N563" s="1">
        <v>7.47</v>
      </c>
      <c r="O563" s="1">
        <v>88387.0</v>
      </c>
      <c r="P563" s="6">
        <v>42064.0</v>
      </c>
      <c r="Q563" s="7">
        <v>123870.0</v>
      </c>
      <c r="R563" s="5" t="s">
        <v>27</v>
      </c>
      <c r="S563" s="1" t="b">
        <f t="array" ref="S563">ISNUMBER(MATCH(Q563,$O$2:$O$1953,0))</f>
        <v>0</v>
      </c>
    </row>
    <row r="564">
      <c r="A564" s="1">
        <v>45.99</v>
      </c>
      <c r="B564" s="1">
        <v>1014.0</v>
      </c>
      <c r="C564" s="1" t="s">
        <v>776</v>
      </c>
      <c r="D564" s="1" t="s">
        <v>29</v>
      </c>
      <c r="E564" s="1" t="s">
        <v>55</v>
      </c>
      <c r="F564" s="1" t="s">
        <v>56</v>
      </c>
      <c r="G564" s="1" t="s">
        <v>777</v>
      </c>
      <c r="H564" s="1" t="s">
        <v>98</v>
      </c>
      <c r="I564" s="1" t="str">
        <f t="array" ref="I564">IF(H564="Warsaw","Toronto",IF(H564="Lodz","Ottawa",IF(H564="Krakow","Vancouver",IF(H564="Wroclaw","Montreal",H564))))</f>
        <v>Montreal</v>
      </c>
      <c r="J564" s="3" t="s">
        <v>38</v>
      </c>
      <c r="K564" s="3">
        <f t="array" ref="K564">VLOOKUP(J564,$U$2:$V$8,2,false)</f>
        <v>7</v>
      </c>
      <c r="L564" s="1">
        <v>-329.784</v>
      </c>
      <c r="M564" s="1">
        <v>10.0</v>
      </c>
      <c r="N564" s="1">
        <v>370.81</v>
      </c>
      <c r="O564" s="1">
        <v>88387.0</v>
      </c>
      <c r="P564" s="6">
        <v>42064.0</v>
      </c>
      <c r="Q564" s="7">
        <v>123902.0</v>
      </c>
      <c r="R564" s="5" t="s">
        <v>27</v>
      </c>
      <c r="S564" s="1" t="b">
        <f t="array" ref="S564">ISNUMBER(MATCH(Q564,$O$2:$O$1953,0))</f>
        <v>0</v>
      </c>
    </row>
    <row r="565">
      <c r="A565" s="1">
        <v>10.91</v>
      </c>
      <c r="B565" s="1">
        <v>1014.0</v>
      </c>
      <c r="C565" s="1" t="s">
        <v>776</v>
      </c>
      <c r="D565" s="1" t="s">
        <v>29</v>
      </c>
      <c r="E565" s="1" t="s">
        <v>22</v>
      </c>
      <c r="F565" s="1" t="s">
        <v>78</v>
      </c>
      <c r="G565" s="1" t="s">
        <v>778</v>
      </c>
      <c r="H565" s="1" t="s">
        <v>98</v>
      </c>
      <c r="I565" s="1" t="str">
        <f t="array" ref="I565">IF(H565="Warsaw","Toronto",IF(H565="Lodz","Ottawa",IF(H565="Krakow","Vancouver",IF(H565="Wroclaw","Montreal",H565))))</f>
        <v>Montreal</v>
      </c>
      <c r="J565" s="3" t="s">
        <v>52</v>
      </c>
      <c r="K565" s="3">
        <f t="array" ref="K565">VLOOKUP(J565,$U$2:$V$8,2,false)</f>
        <v>4</v>
      </c>
      <c r="L565" s="1">
        <v>-2.1</v>
      </c>
      <c r="M565" s="1">
        <v>11.0</v>
      </c>
      <c r="N565" s="1">
        <v>119.99</v>
      </c>
      <c r="O565" s="1">
        <v>88388.0</v>
      </c>
      <c r="P565" s="6">
        <v>42068.0</v>
      </c>
      <c r="Q565" s="7">
        <v>123928.0</v>
      </c>
      <c r="R565" s="5" t="s">
        <v>27</v>
      </c>
      <c r="S565" s="1" t="b">
        <f t="array" ref="S565">ISNUMBER(MATCH(Q565,$O$2:$O$1953,0))</f>
        <v>0</v>
      </c>
    </row>
    <row r="566">
      <c r="A566" s="1">
        <v>43.98</v>
      </c>
      <c r="B566" s="1">
        <v>1015.0</v>
      </c>
      <c r="C566" s="1" t="s">
        <v>779</v>
      </c>
      <c r="D566" s="1" t="s">
        <v>29</v>
      </c>
      <c r="E566" s="1" t="s">
        <v>22</v>
      </c>
      <c r="F566" s="1" t="s">
        <v>23</v>
      </c>
      <c r="G566" s="1" t="s">
        <v>780</v>
      </c>
      <c r="H566" s="1" t="s">
        <v>98</v>
      </c>
      <c r="I566" s="1" t="str">
        <f t="array" ref="I566">IF(H566="Warsaw","Toronto",IF(H566="Lodz","Ottawa",IF(H566="Krakow","Vancouver",IF(H566="Wroclaw","Montreal",H566))))</f>
        <v>Montreal</v>
      </c>
      <c r="J566" s="3" t="s">
        <v>26</v>
      </c>
      <c r="K566" s="3">
        <f t="array" ref="K566">VLOOKUP(J566,$U$2:$V$8,2,false)</f>
        <v>3</v>
      </c>
      <c r="L566" s="1">
        <v>829.467</v>
      </c>
      <c r="M566" s="1">
        <v>14.0</v>
      </c>
      <c r="N566" s="1">
        <v>650.7</v>
      </c>
      <c r="O566" s="1">
        <v>88390.0</v>
      </c>
      <c r="P566" s="6">
        <v>42081.0</v>
      </c>
      <c r="Q566" s="7">
        <v>123994.0</v>
      </c>
      <c r="R566" s="5" t="s">
        <v>27</v>
      </c>
      <c r="S566" s="1" t="b">
        <f t="array" ref="S566">ISNUMBER(MATCH(Q566,$O$2:$O$1953,0))</f>
        <v>0</v>
      </c>
    </row>
    <row r="567">
      <c r="A567" s="1">
        <v>6.48</v>
      </c>
      <c r="B567" s="1">
        <v>1016.0</v>
      </c>
      <c r="C567" s="1" t="s">
        <v>781</v>
      </c>
      <c r="D567" s="1" t="s">
        <v>29</v>
      </c>
      <c r="E567" s="1" t="s">
        <v>22</v>
      </c>
      <c r="F567" s="1" t="s">
        <v>67</v>
      </c>
      <c r="G567" s="1" t="s">
        <v>782</v>
      </c>
      <c r="H567" s="1" t="s">
        <v>98</v>
      </c>
      <c r="I567" s="1" t="str">
        <f t="array" ref="I567">IF(H567="Warsaw","Toronto",IF(H567="Lodz","Ottawa",IF(H567="Krakow","Vancouver",IF(H567="Wroclaw","Montreal",H567))))</f>
        <v>Montreal</v>
      </c>
      <c r="J567" s="3" t="s">
        <v>60</v>
      </c>
      <c r="K567" s="3">
        <f t="array" ref="K567">VLOOKUP(J567,$U$2:$V$8,2,false)</f>
        <v>5</v>
      </c>
      <c r="L567" s="1">
        <v>111.222</v>
      </c>
      <c r="M567" s="1">
        <v>1.0</v>
      </c>
      <c r="N567" s="1">
        <v>11.41</v>
      </c>
      <c r="O567" s="1">
        <v>88389.0</v>
      </c>
      <c r="P567" s="6">
        <v>42167.0</v>
      </c>
      <c r="Q567" s="7">
        <v>124031.0</v>
      </c>
      <c r="R567" s="5" t="s">
        <v>27</v>
      </c>
      <c r="S567" s="1" t="b">
        <f t="array" ref="S567">ISNUMBER(MATCH(Q567,$O$2:$O$1953,0))</f>
        <v>0</v>
      </c>
    </row>
    <row r="568">
      <c r="A568" s="1">
        <v>35.89</v>
      </c>
      <c r="B568" s="1">
        <v>1018.0</v>
      </c>
      <c r="C568" s="1" t="s">
        <v>783</v>
      </c>
      <c r="D568" s="1" t="s">
        <v>29</v>
      </c>
      <c r="E568" s="1" t="s">
        <v>22</v>
      </c>
      <c r="F568" s="1" t="s">
        <v>49</v>
      </c>
      <c r="G568" s="1" t="s">
        <v>784</v>
      </c>
      <c r="H568" s="1" t="s">
        <v>98</v>
      </c>
      <c r="I568" s="1" t="str">
        <f t="array" ref="I568">IF(H568="Warsaw","Toronto",IF(H568="Lodz","Ottawa",IF(H568="Krakow","Vancouver",IF(H568="Wroclaw","Montreal",H568))))</f>
        <v>Montreal</v>
      </c>
      <c r="J568" s="3" t="s">
        <v>26</v>
      </c>
      <c r="K568" s="3">
        <f t="array" ref="K568">VLOOKUP(J568,$U$2:$V$8,2,false)</f>
        <v>3</v>
      </c>
      <c r="L568" s="1">
        <v>22.866</v>
      </c>
      <c r="M568" s="1">
        <v>19.0</v>
      </c>
      <c r="N568" s="1">
        <v>680.39</v>
      </c>
      <c r="O568" s="1">
        <v>88391.0</v>
      </c>
      <c r="P568" s="6">
        <v>42102.0</v>
      </c>
      <c r="Q568" s="7">
        <v>124059.0</v>
      </c>
      <c r="R568" s="5" t="s">
        <v>27</v>
      </c>
      <c r="S568" s="1" t="b">
        <f t="array" ref="S568">ISNUMBER(MATCH(Q568,$O$2:$O$1953,0))</f>
        <v>0</v>
      </c>
    </row>
    <row r="569">
      <c r="A569" s="1">
        <v>11.48</v>
      </c>
      <c r="B569" s="1">
        <v>1018.0</v>
      </c>
      <c r="C569" s="1" t="s">
        <v>783</v>
      </c>
      <c r="D569" s="1" t="s">
        <v>29</v>
      </c>
      <c r="E569" s="1" t="s">
        <v>22</v>
      </c>
      <c r="F569" s="1" t="s">
        <v>67</v>
      </c>
      <c r="G569" s="1" t="s">
        <v>785</v>
      </c>
      <c r="H569" s="1" t="s">
        <v>98</v>
      </c>
      <c r="I569" s="1" t="str">
        <f t="array" ref="I569">IF(H569="Warsaw","Toronto",IF(H569="Lodz","Ottawa",IF(H569="Krakow","Vancouver",IF(H569="Wroclaw","Montreal",H569))))</f>
        <v>Montreal</v>
      </c>
      <c r="J569" s="3" t="s">
        <v>26</v>
      </c>
      <c r="K569" s="3">
        <f t="array" ref="K569">VLOOKUP(J569,$U$2:$V$8,2,false)</f>
        <v>3</v>
      </c>
      <c r="L569" s="1">
        <v>115.728</v>
      </c>
      <c r="M569" s="1">
        <v>6.0</v>
      </c>
      <c r="N569" s="1">
        <v>75.52</v>
      </c>
      <c r="O569" s="1">
        <v>88391.0</v>
      </c>
      <c r="P569" s="6">
        <v>42102.0</v>
      </c>
      <c r="Q569" s="7">
        <v>124060.0</v>
      </c>
      <c r="R569" s="5" t="s">
        <v>27</v>
      </c>
      <c r="S569" s="1" t="b">
        <f t="array" ref="S569">ISNUMBER(MATCH(Q569,$O$2:$O$1953,0))</f>
        <v>0</v>
      </c>
    </row>
    <row r="570">
      <c r="A570" s="1">
        <v>517.48</v>
      </c>
      <c r="B570" s="1">
        <v>1020.0</v>
      </c>
      <c r="C570" s="1" t="s">
        <v>786</v>
      </c>
      <c r="D570" s="1" t="s">
        <v>40</v>
      </c>
      <c r="E570" s="1" t="s">
        <v>55</v>
      </c>
      <c r="F570" s="1" t="s">
        <v>62</v>
      </c>
      <c r="G570" s="1" t="s">
        <v>787</v>
      </c>
      <c r="H570" s="1" t="s">
        <v>42</v>
      </c>
      <c r="I570" s="1" t="str">
        <f t="array" ref="I570">IF(H570="Warsaw","Toronto",IF(H570="Lodz","Ottawa",IF(H570="Krakow","Vancouver",IF(H570="Wroclaw","Montreal",H570))))</f>
        <v>Vancouver</v>
      </c>
      <c r="J570" s="3" t="s">
        <v>33</v>
      </c>
      <c r="K570" s="3">
        <f t="array" ref="K570">VLOOKUP(J570,$U$2:$V$8,2,false)</f>
        <v>6</v>
      </c>
      <c r="L570" s="1">
        <v>909.36</v>
      </c>
      <c r="M570" s="1">
        <v>5.0</v>
      </c>
      <c r="N570" s="1">
        <v>2354.54</v>
      </c>
      <c r="O570" s="1">
        <v>88632.0</v>
      </c>
      <c r="P570" s="6">
        <v>42070.0</v>
      </c>
      <c r="Q570" s="7">
        <v>124154.0</v>
      </c>
      <c r="R570" s="5" t="s">
        <v>27</v>
      </c>
      <c r="S570" s="1" t="b">
        <f t="array" ref="S570">ISNUMBER(MATCH(Q570,$O$2:$O$1953,0))</f>
        <v>0</v>
      </c>
    </row>
    <row r="571">
      <c r="A571" s="1">
        <v>4.13</v>
      </c>
      <c r="B571" s="1">
        <v>1020.0</v>
      </c>
      <c r="C571" s="1" t="s">
        <v>786</v>
      </c>
      <c r="D571" s="1" t="s">
        <v>40</v>
      </c>
      <c r="E571" s="1" t="s">
        <v>22</v>
      </c>
      <c r="F571" s="1" t="s">
        <v>78</v>
      </c>
      <c r="G571" s="1" t="s">
        <v>460</v>
      </c>
      <c r="H571" s="1" t="s">
        <v>42</v>
      </c>
      <c r="I571" s="1" t="str">
        <f t="array" ref="I571">IF(H571="Warsaw","Toronto",IF(H571="Lodz","Ottawa",IF(H571="Krakow","Vancouver",IF(H571="Wroclaw","Montreal",H571))))</f>
        <v>Vancouver</v>
      </c>
      <c r="J571" s="3" t="s">
        <v>60</v>
      </c>
      <c r="K571" s="3">
        <f t="array" ref="K571">VLOOKUP(J571,$U$2:$V$8,2,false)</f>
        <v>5</v>
      </c>
      <c r="L571" s="1">
        <v>-76.4244</v>
      </c>
      <c r="M571" s="1">
        <v>20.0</v>
      </c>
      <c r="N571" s="1">
        <v>79.06</v>
      </c>
      <c r="O571" s="1">
        <v>88634.0</v>
      </c>
      <c r="P571" s="6">
        <v>42041.0</v>
      </c>
      <c r="Q571" s="7">
        <v>124282.0</v>
      </c>
      <c r="R571" s="5" t="s">
        <v>27</v>
      </c>
      <c r="S571" s="1" t="b">
        <f t="array" ref="S571">ISNUMBER(MATCH(Q571,$O$2:$O$1953,0))</f>
        <v>0</v>
      </c>
    </row>
    <row r="572">
      <c r="A572" s="1">
        <v>4.48</v>
      </c>
      <c r="B572" s="1">
        <v>1020.0</v>
      </c>
      <c r="C572" s="1" t="s">
        <v>786</v>
      </c>
      <c r="D572" s="1" t="s">
        <v>40</v>
      </c>
      <c r="E572" s="1" t="s">
        <v>22</v>
      </c>
      <c r="F572" s="1" t="s">
        <v>49</v>
      </c>
      <c r="G572" s="1" t="s">
        <v>788</v>
      </c>
      <c r="H572" s="1" t="s">
        <v>42</v>
      </c>
      <c r="I572" s="1" t="str">
        <f t="array" ref="I572">IF(H572="Warsaw","Toronto",IF(H572="Lodz","Ottawa",IF(H572="Krakow","Vancouver",IF(H572="Wroclaw","Montreal",H572))))</f>
        <v>Vancouver</v>
      </c>
      <c r="J572" s="3" t="s">
        <v>60</v>
      </c>
      <c r="K572" s="3">
        <f t="array" ref="K572">VLOOKUP(J572,$U$2:$V$8,2,false)</f>
        <v>5</v>
      </c>
      <c r="L572" s="1">
        <v>8.732</v>
      </c>
      <c r="M572" s="1">
        <v>14.0</v>
      </c>
      <c r="N572" s="1">
        <v>65.14</v>
      </c>
      <c r="O572" s="1">
        <v>88634.0</v>
      </c>
      <c r="P572" s="6">
        <v>42041.0</v>
      </c>
      <c r="Q572" s="7">
        <v>124286.0</v>
      </c>
      <c r="R572" s="5" t="s">
        <v>27</v>
      </c>
      <c r="S572" s="1" t="b">
        <f t="array" ref="S572">ISNUMBER(MATCH(Q572,$O$2:$O$1953,0))</f>
        <v>0</v>
      </c>
    </row>
    <row r="573">
      <c r="A573" s="1">
        <v>39.06</v>
      </c>
      <c r="B573" s="1">
        <v>1023.0</v>
      </c>
      <c r="C573" s="1" t="s">
        <v>789</v>
      </c>
      <c r="D573" s="1" t="s">
        <v>40</v>
      </c>
      <c r="E573" s="1" t="s">
        <v>22</v>
      </c>
      <c r="F573" s="1" t="s">
        <v>78</v>
      </c>
      <c r="G573" s="1" t="s">
        <v>790</v>
      </c>
      <c r="H573" s="1" t="s">
        <v>37</v>
      </c>
      <c r="I573" s="1" t="str">
        <f t="array" ref="I573">IF(H573="Warsaw","Toronto",IF(H573="Lodz","Ottawa",IF(H573="Krakow","Vancouver",IF(H573="Wroclaw","Montreal",H573))))</f>
        <v>Ottawa</v>
      </c>
      <c r="J573" s="3" t="s">
        <v>60</v>
      </c>
      <c r="K573" s="3">
        <f t="array" ref="K573">VLOOKUP(J573,$U$2:$V$8,2,false)</f>
        <v>5</v>
      </c>
      <c r="L573" s="1">
        <v>442.0899</v>
      </c>
      <c r="M573" s="1">
        <v>16.0</v>
      </c>
      <c r="N573" s="1">
        <v>640.71</v>
      </c>
      <c r="O573" s="1">
        <v>88633.0</v>
      </c>
      <c r="P573" s="6">
        <v>42139.0</v>
      </c>
      <c r="Q573" s="7">
        <v>124287.0</v>
      </c>
      <c r="R573" s="5" t="s">
        <v>27</v>
      </c>
      <c r="S573" s="1" t="b">
        <f t="array" ref="S573">ISNUMBER(MATCH(Q573,$O$2:$O$1953,0))</f>
        <v>0</v>
      </c>
    </row>
    <row r="574">
      <c r="A574" s="1">
        <v>37.7</v>
      </c>
      <c r="B574" s="1">
        <v>1023.0</v>
      </c>
      <c r="C574" s="1" t="s">
        <v>789</v>
      </c>
      <c r="D574" s="1" t="s">
        <v>40</v>
      </c>
      <c r="E574" s="1" t="s">
        <v>22</v>
      </c>
      <c r="F574" s="1" t="s">
        <v>78</v>
      </c>
      <c r="G574" s="1" t="s">
        <v>371</v>
      </c>
      <c r="H574" s="1" t="s">
        <v>37</v>
      </c>
      <c r="I574" s="1" t="str">
        <f t="array" ref="I574">IF(H574="Warsaw","Toronto",IF(H574="Lodz","Ottawa",IF(H574="Krakow","Vancouver",IF(H574="Wroclaw","Montreal",H574))))</f>
        <v>Ottawa</v>
      </c>
      <c r="J574" s="3" t="s">
        <v>60</v>
      </c>
      <c r="K574" s="3">
        <f t="array" ref="K574">VLOOKUP(J574,$U$2:$V$8,2,false)</f>
        <v>5</v>
      </c>
      <c r="L574" s="1">
        <v>455.124</v>
      </c>
      <c r="M574" s="1">
        <v>18.0</v>
      </c>
      <c r="N574" s="1">
        <v>659.6</v>
      </c>
      <c r="O574" s="1">
        <v>88633.0</v>
      </c>
      <c r="P574" s="6">
        <v>42139.0</v>
      </c>
      <c r="Q574" s="7">
        <v>124345.0</v>
      </c>
      <c r="R574" s="5" t="s">
        <v>27</v>
      </c>
      <c r="S574" s="1" t="b">
        <f t="array" ref="S574">ISNUMBER(MATCH(Q574,$O$2:$O$1953,0))</f>
        <v>0</v>
      </c>
    </row>
    <row r="575">
      <c r="A575" s="1">
        <v>65.99</v>
      </c>
      <c r="B575" s="1">
        <v>1026.0</v>
      </c>
      <c r="C575" s="1" t="s">
        <v>791</v>
      </c>
      <c r="D575" s="1" t="s">
        <v>40</v>
      </c>
      <c r="E575" s="1" t="s">
        <v>55</v>
      </c>
      <c r="F575" s="1" t="s">
        <v>56</v>
      </c>
      <c r="G575" s="1" t="s">
        <v>792</v>
      </c>
      <c r="H575" s="1" t="s">
        <v>37</v>
      </c>
      <c r="I575" s="1" t="str">
        <f t="array" ref="I575">IF(H575="Warsaw","Toronto",IF(H575="Lodz","Ottawa",IF(H575="Krakow","Vancouver",IF(H575="Wroclaw","Montreal",H575))))</f>
        <v>Ottawa</v>
      </c>
      <c r="J575" s="3" t="s">
        <v>33</v>
      </c>
      <c r="K575" s="3">
        <f t="array" ref="K575">VLOOKUP(J575,$U$2:$V$8,2,false)</f>
        <v>6</v>
      </c>
      <c r="L575" s="1">
        <v>624.40164</v>
      </c>
      <c r="M575" s="1">
        <v>22.0</v>
      </c>
      <c r="N575" s="1">
        <v>1137.6</v>
      </c>
      <c r="O575" s="1">
        <v>89005.0</v>
      </c>
      <c r="P575" s="6">
        <v>42042.0</v>
      </c>
      <c r="Q575" s="7">
        <v>124444.0</v>
      </c>
      <c r="R575" s="5" t="s">
        <v>27</v>
      </c>
      <c r="S575" s="1" t="b">
        <f t="array" ref="S575">ISNUMBER(MATCH(Q575,$O$2:$O$1953,0))</f>
        <v>0</v>
      </c>
    </row>
    <row r="576">
      <c r="A576" s="1">
        <v>5.98</v>
      </c>
      <c r="B576" s="1">
        <v>1026.0</v>
      </c>
      <c r="C576" s="1" t="s">
        <v>791</v>
      </c>
      <c r="D576" s="1" t="s">
        <v>40</v>
      </c>
      <c r="E576" s="1" t="s">
        <v>55</v>
      </c>
      <c r="F576" s="1" t="s">
        <v>126</v>
      </c>
      <c r="G576" s="1" t="s">
        <v>793</v>
      </c>
      <c r="H576" s="1" t="s">
        <v>37</v>
      </c>
      <c r="I576" s="1" t="str">
        <f t="array" ref="I576">IF(H576="Warsaw","Toronto",IF(H576="Lodz","Ottawa",IF(H576="Krakow","Vancouver",IF(H576="Wroclaw","Montreal",H576))))</f>
        <v>Ottawa</v>
      </c>
      <c r="J576" s="3" t="s">
        <v>60</v>
      </c>
      <c r="K576" s="3">
        <f t="array" ref="K576">VLOOKUP(J576,$U$2:$V$8,2,false)</f>
        <v>5</v>
      </c>
      <c r="L576" s="1">
        <v>18.922</v>
      </c>
      <c r="M576" s="1">
        <v>26.0</v>
      </c>
      <c r="N576" s="1">
        <v>151.55</v>
      </c>
      <c r="O576" s="1">
        <v>89008.0</v>
      </c>
      <c r="P576" s="6">
        <v>42153.0</v>
      </c>
      <c r="Q576" s="7">
        <v>124507.0</v>
      </c>
      <c r="R576" s="5" t="s">
        <v>27</v>
      </c>
      <c r="S576" s="1" t="b">
        <f t="array" ref="S576">ISNUMBER(MATCH(Q576,$O$2:$O$1953,0))</f>
        <v>0</v>
      </c>
    </row>
    <row r="577">
      <c r="A577" s="1">
        <v>2.61</v>
      </c>
      <c r="B577" s="1">
        <v>1026.0</v>
      </c>
      <c r="C577" s="1" t="s">
        <v>791</v>
      </c>
      <c r="D577" s="1" t="s">
        <v>40</v>
      </c>
      <c r="E577" s="1" t="s">
        <v>22</v>
      </c>
      <c r="F577" s="1" t="s">
        <v>96</v>
      </c>
      <c r="G577" s="1" t="s">
        <v>794</v>
      </c>
      <c r="H577" s="1" t="s">
        <v>37</v>
      </c>
      <c r="I577" s="1" t="str">
        <f t="array" ref="I577">IF(H577="Warsaw","Toronto",IF(H577="Lodz","Ottawa",IF(H577="Krakow","Vancouver",IF(H577="Wroclaw","Montreal",H577))))</f>
        <v>Ottawa</v>
      </c>
      <c r="J577" s="3" t="s">
        <v>60</v>
      </c>
      <c r="K577" s="3">
        <f t="array" ref="K577">VLOOKUP(J577,$U$2:$V$8,2,false)</f>
        <v>5</v>
      </c>
      <c r="L577" s="1">
        <v>39.3507</v>
      </c>
      <c r="M577" s="1">
        <v>22.0</v>
      </c>
      <c r="N577" s="1">
        <v>57.03</v>
      </c>
      <c r="O577" s="1">
        <v>89008.0</v>
      </c>
      <c r="P577" s="6">
        <v>42153.0</v>
      </c>
      <c r="Q577" s="7">
        <v>124538.0</v>
      </c>
      <c r="R577" s="5" t="s">
        <v>27</v>
      </c>
      <c r="S577" s="1" t="b">
        <f t="array" ref="S577">ISNUMBER(MATCH(Q577,$O$2:$O$1953,0))</f>
        <v>0</v>
      </c>
    </row>
    <row r="578">
      <c r="A578" s="1">
        <v>73.98</v>
      </c>
      <c r="B578" s="1">
        <v>1027.0</v>
      </c>
      <c r="C578" s="1" t="s">
        <v>795</v>
      </c>
      <c r="D578" s="1" t="s">
        <v>40</v>
      </c>
      <c r="E578" s="1" t="s">
        <v>55</v>
      </c>
      <c r="F578" s="1" t="s">
        <v>126</v>
      </c>
      <c r="G578" s="1" t="s">
        <v>796</v>
      </c>
      <c r="H578" s="1" t="s">
        <v>37</v>
      </c>
      <c r="I578" s="1" t="str">
        <f t="array" ref="I578">IF(H578="Warsaw","Toronto",IF(H578="Lodz","Ottawa",IF(H578="Krakow","Vancouver",IF(H578="Wroclaw","Montreal",H578))))</f>
        <v>Ottawa</v>
      </c>
      <c r="J578" s="3" t="s">
        <v>52</v>
      </c>
      <c r="K578" s="3">
        <f t="array" ref="K578">VLOOKUP(J578,$U$2:$V$8,2,false)</f>
        <v>4</v>
      </c>
      <c r="L578" s="1">
        <v>-229.87</v>
      </c>
      <c r="M578" s="1">
        <v>5.0</v>
      </c>
      <c r="N578" s="1">
        <v>347.23</v>
      </c>
      <c r="O578" s="1">
        <v>89004.0</v>
      </c>
      <c r="P578" s="6">
        <v>42075.0</v>
      </c>
      <c r="Q578" s="7">
        <v>124701.0</v>
      </c>
      <c r="R578" s="5" t="s">
        <v>27</v>
      </c>
      <c r="S578" s="1" t="b">
        <f t="array" ref="S578">ISNUMBER(MATCH(Q578,$O$2:$O$1953,0))</f>
        <v>0</v>
      </c>
    </row>
    <row r="579">
      <c r="A579" s="1">
        <v>51.98</v>
      </c>
      <c r="B579" s="1">
        <v>1027.0</v>
      </c>
      <c r="C579" s="1" t="s">
        <v>795</v>
      </c>
      <c r="D579" s="1" t="s">
        <v>40</v>
      </c>
      <c r="E579" s="1" t="s">
        <v>55</v>
      </c>
      <c r="F579" s="1" t="s">
        <v>62</v>
      </c>
      <c r="G579" s="1" t="s">
        <v>797</v>
      </c>
      <c r="H579" s="1" t="s">
        <v>37</v>
      </c>
      <c r="I579" s="1" t="str">
        <f t="array" ref="I579">IF(H579="Warsaw","Toronto",IF(H579="Lodz","Ottawa",IF(H579="Krakow","Vancouver",IF(H579="Wroclaw","Montreal",H579))))</f>
        <v>Ottawa</v>
      </c>
      <c r="J579" s="3" t="s">
        <v>52</v>
      </c>
      <c r="K579" s="3">
        <f t="array" ref="K579">VLOOKUP(J579,$U$2:$V$8,2,false)</f>
        <v>4</v>
      </c>
      <c r="L579" s="1">
        <v>329.9787</v>
      </c>
      <c r="M579" s="1">
        <v>9.0</v>
      </c>
      <c r="N579" s="1">
        <v>478.23</v>
      </c>
      <c r="O579" s="1">
        <v>89004.0</v>
      </c>
      <c r="P579" s="6">
        <v>42075.0</v>
      </c>
      <c r="Q579" s="7">
        <v>124761.0</v>
      </c>
      <c r="R579" s="5" t="s">
        <v>27</v>
      </c>
      <c r="S579" s="1" t="b">
        <f t="array" ref="S579">ISNUMBER(MATCH(Q579,$O$2:$O$1953,0))</f>
        <v>0</v>
      </c>
    </row>
    <row r="580">
      <c r="A580" s="1">
        <v>7.08</v>
      </c>
      <c r="B580" s="1">
        <v>1028.0</v>
      </c>
      <c r="C580" s="1" t="s">
        <v>798</v>
      </c>
      <c r="D580" s="1" t="s">
        <v>40</v>
      </c>
      <c r="E580" s="1" t="s">
        <v>22</v>
      </c>
      <c r="F580" s="1" t="s">
        <v>23</v>
      </c>
      <c r="G580" s="1" t="s">
        <v>799</v>
      </c>
      <c r="H580" s="1" t="s">
        <v>37</v>
      </c>
      <c r="I580" s="1" t="str">
        <f t="array" ref="I580">IF(H580="Warsaw","Toronto",IF(H580="Lodz","Ottawa",IF(H580="Krakow","Vancouver",IF(H580="Wroclaw","Montreal",H580))))</f>
        <v>Ottawa</v>
      </c>
      <c r="J580" s="3" t="s">
        <v>38</v>
      </c>
      <c r="K580" s="3">
        <f t="array" ref="K580">VLOOKUP(J580,$U$2:$V$8,2,false)</f>
        <v>7</v>
      </c>
      <c r="L580" s="1">
        <v>30.49</v>
      </c>
      <c r="M580" s="1">
        <v>13.0</v>
      </c>
      <c r="N580" s="1">
        <v>93.82</v>
      </c>
      <c r="O580" s="1">
        <v>89006.0</v>
      </c>
      <c r="P580" s="6">
        <v>42092.0</v>
      </c>
      <c r="Q580" s="7">
        <v>124799.0</v>
      </c>
      <c r="R580" s="5" t="s">
        <v>27</v>
      </c>
      <c r="S580" s="1" t="b">
        <f t="array" ref="S580">ISNUMBER(MATCH(Q580,$O$2:$O$1953,0))</f>
        <v>0</v>
      </c>
    </row>
    <row r="581">
      <c r="A581" s="1">
        <v>83.1</v>
      </c>
      <c r="B581" s="1">
        <v>1028.0</v>
      </c>
      <c r="C581" s="1" t="s">
        <v>798</v>
      </c>
      <c r="D581" s="1" t="s">
        <v>40</v>
      </c>
      <c r="E581" s="1" t="s">
        <v>55</v>
      </c>
      <c r="F581" s="1" t="s">
        <v>126</v>
      </c>
      <c r="G581" s="1" t="s">
        <v>800</v>
      </c>
      <c r="H581" s="1" t="s">
        <v>37</v>
      </c>
      <c r="I581" s="1" t="str">
        <f t="array" ref="I581">IF(H581="Warsaw","Toronto",IF(H581="Lodz","Ottawa",IF(H581="Krakow","Vancouver",IF(H581="Wroclaw","Montreal",H581))))</f>
        <v>Ottawa</v>
      </c>
      <c r="J581" s="3" t="s">
        <v>60</v>
      </c>
      <c r="K581" s="3">
        <f t="array" ref="K581">VLOOKUP(J581,$U$2:$V$8,2,false)</f>
        <v>5</v>
      </c>
      <c r="L581" s="1">
        <v>1152.5277</v>
      </c>
      <c r="M581" s="1">
        <v>20.0</v>
      </c>
      <c r="N581" s="1">
        <v>1670.33</v>
      </c>
      <c r="O581" s="1">
        <v>89007.0</v>
      </c>
      <c r="P581" s="6">
        <v>42132.0</v>
      </c>
      <c r="Q581" s="7">
        <v>124892.0</v>
      </c>
      <c r="R581" s="5" t="s">
        <v>27</v>
      </c>
      <c r="S581" s="1" t="b">
        <f t="array" ref="S581">ISNUMBER(MATCH(Q581,$O$2:$O$1953,0))</f>
        <v>0</v>
      </c>
    </row>
    <row r="582">
      <c r="A582" s="1">
        <v>125.99</v>
      </c>
      <c r="B582" s="1">
        <v>1035.0</v>
      </c>
      <c r="C582" s="1" t="s">
        <v>801</v>
      </c>
      <c r="D582" s="1" t="s">
        <v>29</v>
      </c>
      <c r="E582" s="1" t="s">
        <v>55</v>
      </c>
      <c r="F582" s="1" t="s">
        <v>56</v>
      </c>
      <c r="G582" s="1" t="s">
        <v>802</v>
      </c>
      <c r="H582" s="1" t="s">
        <v>37</v>
      </c>
      <c r="I582" s="1" t="str">
        <f t="array" ref="I582">IF(H582="Warsaw","Toronto",IF(H582="Lodz","Ottawa",IF(H582="Krakow","Vancouver",IF(H582="Wroclaw","Montreal",H582))))</f>
        <v>Ottawa</v>
      </c>
      <c r="J582" s="3" t="s">
        <v>60</v>
      </c>
      <c r="K582" s="3">
        <f t="array" ref="K582">VLOOKUP(J582,$U$2:$V$8,2,false)</f>
        <v>5</v>
      </c>
      <c r="L582" s="1">
        <v>-604.406</v>
      </c>
      <c r="M582" s="1">
        <v>1.0</v>
      </c>
      <c r="N582" s="1">
        <v>100.59</v>
      </c>
      <c r="O582" s="1">
        <v>90710.0</v>
      </c>
      <c r="P582" s="6">
        <v>42076.0</v>
      </c>
      <c r="Q582" s="7">
        <v>124921.0</v>
      </c>
      <c r="R582" s="5" t="s">
        <v>27</v>
      </c>
      <c r="S582" s="1" t="b">
        <f t="array" ref="S582">ISNUMBER(MATCH(Q582,$O$2:$O$1953,0))</f>
        <v>0</v>
      </c>
    </row>
    <row r="583">
      <c r="A583" s="1">
        <v>99.99</v>
      </c>
      <c r="B583" s="1">
        <v>1036.0</v>
      </c>
      <c r="C583" s="1" t="s">
        <v>803</v>
      </c>
      <c r="D583" s="1" t="s">
        <v>29</v>
      </c>
      <c r="E583" s="1" t="s">
        <v>55</v>
      </c>
      <c r="F583" s="1" t="s">
        <v>126</v>
      </c>
      <c r="G583" s="1" t="s">
        <v>804</v>
      </c>
      <c r="H583" s="1" t="s">
        <v>37</v>
      </c>
      <c r="I583" s="1" t="str">
        <f t="array" ref="I583">IF(H583="Warsaw","Toronto",IF(H583="Lodz","Ottawa",IF(H583="Krakow","Vancouver",IF(H583="Wroclaw","Montreal",H583))))</f>
        <v>Ottawa</v>
      </c>
      <c r="J583" s="3" t="s">
        <v>60</v>
      </c>
      <c r="K583" s="3">
        <f t="array" ref="K583">VLOOKUP(J583,$U$2:$V$8,2,false)</f>
        <v>5</v>
      </c>
      <c r="L583" s="1">
        <v>293.66</v>
      </c>
      <c r="M583" s="1">
        <v>6.0</v>
      </c>
      <c r="N583" s="1">
        <v>598.38</v>
      </c>
      <c r="O583" s="1">
        <v>90710.0</v>
      </c>
      <c r="P583" s="6">
        <v>42076.0</v>
      </c>
      <c r="Q583" s="7">
        <v>124985.0</v>
      </c>
      <c r="R583" s="5" t="s">
        <v>27</v>
      </c>
      <c r="S583" s="1" t="b">
        <f t="array" ref="S583">ISNUMBER(MATCH(Q583,$O$2:$O$1953,0))</f>
        <v>0</v>
      </c>
    </row>
    <row r="584">
      <c r="A584" s="1">
        <v>7.64</v>
      </c>
      <c r="B584" s="1">
        <v>1038.0</v>
      </c>
      <c r="C584" s="1" t="s">
        <v>805</v>
      </c>
      <c r="D584" s="1" t="s">
        <v>21</v>
      </c>
      <c r="E584" s="1" t="s">
        <v>22</v>
      </c>
      <c r="F584" s="1" t="s">
        <v>67</v>
      </c>
      <c r="G584" s="1" t="s">
        <v>712</v>
      </c>
      <c r="H584" s="1" t="s">
        <v>98</v>
      </c>
      <c r="I584" s="1" t="str">
        <f t="array" ref="I584">IF(H584="Warsaw","Toronto",IF(H584="Lodz","Ottawa",IF(H584="Krakow","Vancouver",IF(H584="Wroclaw","Montreal",H584))))</f>
        <v>Montreal</v>
      </c>
      <c r="J584" s="3" t="s">
        <v>43</v>
      </c>
      <c r="K584" s="3">
        <f t="array" ref="K584">VLOOKUP(J584,$U$2:$V$8,2,false)</f>
        <v>2</v>
      </c>
      <c r="L584" s="1">
        <v>-403.1874</v>
      </c>
      <c r="M584" s="1">
        <v>5.0</v>
      </c>
      <c r="N584" s="1">
        <v>39.36</v>
      </c>
      <c r="O584" s="1">
        <v>90641.0</v>
      </c>
      <c r="P584" s="6">
        <v>42171.0</v>
      </c>
      <c r="Q584" s="7">
        <v>124988.0</v>
      </c>
      <c r="R584" s="5" t="s">
        <v>27</v>
      </c>
      <c r="S584" s="1" t="b">
        <f t="array" ref="S584">ISNUMBER(MATCH(Q584,$O$2:$O$1953,0))</f>
        <v>0</v>
      </c>
    </row>
    <row r="585">
      <c r="A585" s="1">
        <v>55.94</v>
      </c>
      <c r="B585" s="1">
        <v>1041.0</v>
      </c>
      <c r="C585" s="1" t="s">
        <v>806</v>
      </c>
      <c r="D585" s="1" t="s">
        <v>40</v>
      </c>
      <c r="E585" s="1" t="s">
        <v>55</v>
      </c>
      <c r="F585" s="1" t="s">
        <v>126</v>
      </c>
      <c r="G585" s="1" t="s">
        <v>807</v>
      </c>
      <c r="H585" s="1" t="s">
        <v>25</v>
      </c>
      <c r="I585" s="1" t="str">
        <f t="array" ref="I585">IF(H585="Warsaw","Toronto",IF(H585="Lodz","Ottawa",IF(H585="Krakow","Vancouver",IF(H585="Wroclaw","Montreal",H585))))</f>
        <v>Toronto</v>
      </c>
      <c r="J585" s="3" t="s">
        <v>60</v>
      </c>
      <c r="K585" s="3">
        <f t="array" ref="K585">VLOOKUP(J585,$U$2:$V$8,2,false)</f>
        <v>5</v>
      </c>
      <c r="L585" s="1">
        <v>-13.77</v>
      </c>
      <c r="M585" s="1">
        <v>6.0</v>
      </c>
      <c r="N585" s="1">
        <v>322.77</v>
      </c>
      <c r="O585" s="1">
        <v>87846.0</v>
      </c>
      <c r="P585" s="6">
        <v>42111.0</v>
      </c>
      <c r="Q585" s="7">
        <v>124991.0</v>
      </c>
      <c r="R585" s="5" t="s">
        <v>27</v>
      </c>
      <c r="S585" s="1" t="b">
        <f t="array" ref="S585">ISNUMBER(MATCH(Q585,$O$2:$O$1953,0))</f>
        <v>0</v>
      </c>
    </row>
    <row r="586">
      <c r="A586" s="1">
        <v>6.3</v>
      </c>
      <c r="B586" s="1">
        <v>1041.0</v>
      </c>
      <c r="C586" s="1" t="s">
        <v>806</v>
      </c>
      <c r="D586" s="1" t="s">
        <v>40</v>
      </c>
      <c r="E586" s="1" t="s">
        <v>22</v>
      </c>
      <c r="F586" s="1" t="s">
        <v>96</v>
      </c>
      <c r="G586" s="1" t="s">
        <v>808</v>
      </c>
      <c r="H586" s="1" t="s">
        <v>25</v>
      </c>
      <c r="I586" s="1" t="str">
        <f t="array" ref="I586">IF(H586="Warsaw","Toronto",IF(H586="Lodz","Ottawa",IF(H586="Krakow","Vancouver",IF(H586="Wroclaw","Montreal",H586))))</f>
        <v>Toronto</v>
      </c>
      <c r="J586" s="3" t="s">
        <v>60</v>
      </c>
      <c r="K586" s="3">
        <f t="array" ref="K586">VLOOKUP(J586,$U$2:$V$8,2,false)</f>
        <v>5</v>
      </c>
      <c r="L586" s="1">
        <v>44.9121</v>
      </c>
      <c r="M586" s="1">
        <v>11.0</v>
      </c>
      <c r="N586" s="1">
        <v>65.09</v>
      </c>
      <c r="O586" s="1">
        <v>87846.0</v>
      </c>
      <c r="P586" s="6">
        <v>42111.0</v>
      </c>
      <c r="Q586" s="7">
        <v>125149.0</v>
      </c>
      <c r="R586" s="5" t="s">
        <v>27</v>
      </c>
      <c r="S586" s="1" t="b">
        <f t="array" ref="S586">ISNUMBER(MATCH(Q586,$O$2:$O$1953,0))</f>
        <v>0</v>
      </c>
    </row>
    <row r="587">
      <c r="A587" s="1">
        <v>14.42</v>
      </c>
      <c r="B587" s="1">
        <v>1042.0</v>
      </c>
      <c r="C587" s="1" t="s">
        <v>809</v>
      </c>
      <c r="D587" s="1" t="s">
        <v>40</v>
      </c>
      <c r="E587" s="1" t="s">
        <v>22</v>
      </c>
      <c r="F587" s="1" t="s">
        <v>172</v>
      </c>
      <c r="G587" s="1" t="s">
        <v>384</v>
      </c>
      <c r="H587" s="1" t="s">
        <v>25</v>
      </c>
      <c r="I587" s="1" t="str">
        <f t="array" ref="I587">IF(H587="Warsaw","Toronto",IF(H587="Lodz","Ottawa",IF(H587="Krakow","Vancouver",IF(H587="Wroclaw","Montreal",H587))))</f>
        <v>Toronto</v>
      </c>
      <c r="J587" s="3" t="s">
        <v>33</v>
      </c>
      <c r="K587" s="3">
        <f t="array" ref="K587">VLOOKUP(J587,$U$2:$V$8,2,false)</f>
        <v>6</v>
      </c>
      <c r="L587" s="1">
        <v>9.33</v>
      </c>
      <c r="M587" s="1">
        <v>6.0</v>
      </c>
      <c r="N587" s="1">
        <v>98.96</v>
      </c>
      <c r="O587" s="1">
        <v>87847.0</v>
      </c>
      <c r="P587" s="6">
        <v>42140.0</v>
      </c>
      <c r="Q587" s="7">
        <v>125150.0</v>
      </c>
      <c r="R587" s="5" t="s">
        <v>27</v>
      </c>
      <c r="S587" s="1" t="b">
        <f t="array" ref="S587">ISNUMBER(MATCH(Q587,$O$2:$O$1953,0))</f>
        <v>0</v>
      </c>
    </row>
    <row r="588">
      <c r="A588" s="1">
        <v>209.84</v>
      </c>
      <c r="B588" s="1">
        <v>1044.0</v>
      </c>
      <c r="C588" s="1" t="s">
        <v>810</v>
      </c>
      <c r="D588" s="1" t="s">
        <v>29</v>
      </c>
      <c r="E588" s="1" t="s">
        <v>30</v>
      </c>
      <c r="F588" s="1" t="s">
        <v>35</v>
      </c>
      <c r="G588" s="1" t="s">
        <v>811</v>
      </c>
      <c r="H588" s="1" t="s">
        <v>25</v>
      </c>
      <c r="I588" s="1" t="str">
        <f t="array" ref="I588">IF(H588="Warsaw","Toronto",IF(H588="Lodz","Ottawa",IF(H588="Krakow","Vancouver",IF(H588="Wroclaw","Montreal",H588))))</f>
        <v>Toronto</v>
      </c>
      <c r="J588" s="3" t="s">
        <v>38</v>
      </c>
      <c r="K588" s="3">
        <f t="array" ref="K588">VLOOKUP(J588,$U$2:$V$8,2,false)</f>
        <v>7</v>
      </c>
      <c r="L588" s="1">
        <v>2593.14</v>
      </c>
      <c r="M588" s="1">
        <v>62.0</v>
      </c>
      <c r="N588" s="1">
        <v>13546.94</v>
      </c>
      <c r="O588" s="1">
        <v>28001.0</v>
      </c>
      <c r="P588" s="6">
        <v>42169.0</v>
      </c>
      <c r="Q588" s="7">
        <v>125240.0</v>
      </c>
      <c r="R588" s="5" t="s">
        <v>27</v>
      </c>
      <c r="S588" s="1" t="b">
        <f t="array" ref="S588">ISNUMBER(MATCH(Q588,$O$2:$O$1953,0))</f>
        <v>0</v>
      </c>
    </row>
    <row r="589">
      <c r="A589" s="1">
        <v>194.3</v>
      </c>
      <c r="B589" s="1">
        <v>1044.0</v>
      </c>
      <c r="C589" s="1" t="s">
        <v>810</v>
      </c>
      <c r="D589" s="1" t="s">
        <v>29</v>
      </c>
      <c r="E589" s="1" t="s">
        <v>30</v>
      </c>
      <c r="F589" s="1" t="s">
        <v>35</v>
      </c>
      <c r="G589" s="1" t="s">
        <v>812</v>
      </c>
      <c r="H589" s="1" t="s">
        <v>25</v>
      </c>
      <c r="I589" s="1" t="str">
        <f t="array" ref="I589">IF(H589="Warsaw","Toronto",IF(H589="Lodz","Ottawa",IF(H589="Krakow","Vancouver",IF(H589="Wroclaw","Montreal",H589))))</f>
        <v>Toronto</v>
      </c>
      <c r="J589" s="3" t="s">
        <v>38</v>
      </c>
      <c r="K589" s="3">
        <f t="array" ref="K589">VLOOKUP(J589,$U$2:$V$8,2,false)</f>
        <v>7</v>
      </c>
      <c r="L589" s="1">
        <v>1162.76</v>
      </c>
      <c r="M589" s="1">
        <v>32.0</v>
      </c>
      <c r="N589" s="1">
        <v>6401.65</v>
      </c>
      <c r="O589" s="1">
        <v>28001.0</v>
      </c>
      <c r="P589" s="6">
        <v>42169.0</v>
      </c>
      <c r="Q589" s="7">
        <v>125339.0</v>
      </c>
      <c r="R589" s="5" t="s">
        <v>27</v>
      </c>
      <c r="S589" s="1" t="b">
        <f t="array" ref="S589">ISNUMBER(MATCH(Q589,$O$2:$O$1953,0))</f>
        <v>0</v>
      </c>
    </row>
    <row r="590">
      <c r="A590" s="1">
        <v>6.68</v>
      </c>
      <c r="B590" s="1">
        <v>1044.0</v>
      </c>
      <c r="C590" s="1" t="s">
        <v>810</v>
      </c>
      <c r="D590" s="1" t="s">
        <v>29</v>
      </c>
      <c r="E590" s="1" t="s">
        <v>22</v>
      </c>
      <c r="F590" s="1" t="s">
        <v>67</v>
      </c>
      <c r="G590" s="1" t="s">
        <v>813</v>
      </c>
      <c r="H590" s="1" t="s">
        <v>25</v>
      </c>
      <c r="I590" s="1" t="str">
        <f t="array" ref="I590">IF(H590="Warsaw","Toronto",IF(H590="Lodz","Ottawa",IF(H590="Krakow","Vancouver",IF(H590="Wroclaw","Montreal",H590))))</f>
        <v>Toronto</v>
      </c>
      <c r="J590" s="3" t="s">
        <v>60</v>
      </c>
      <c r="K590" s="3">
        <f t="array" ref="K590">VLOOKUP(J590,$U$2:$V$8,2,false)</f>
        <v>5</v>
      </c>
      <c r="L590" s="1">
        <v>-76.94</v>
      </c>
      <c r="M590" s="1">
        <v>90.0</v>
      </c>
      <c r="N590" s="1">
        <v>617.4</v>
      </c>
      <c r="O590" s="1">
        <v>47813.0</v>
      </c>
      <c r="P590" s="6">
        <v>42062.0</v>
      </c>
      <c r="Q590" s="7">
        <v>125373.0</v>
      </c>
      <c r="R590" s="5" t="s">
        <v>27</v>
      </c>
      <c r="S590" s="1" t="b">
        <f t="array" ref="S590">ISNUMBER(MATCH(Q590,$O$2:$O$1953,0))</f>
        <v>0</v>
      </c>
    </row>
    <row r="591">
      <c r="A591" s="1">
        <v>6.68</v>
      </c>
      <c r="B591" s="1">
        <v>1047.0</v>
      </c>
      <c r="C591" s="1" t="s">
        <v>814</v>
      </c>
      <c r="D591" s="1" t="s">
        <v>29</v>
      </c>
      <c r="E591" s="1" t="s">
        <v>22</v>
      </c>
      <c r="F591" s="1" t="s">
        <v>67</v>
      </c>
      <c r="G591" s="1" t="s">
        <v>813</v>
      </c>
      <c r="H591" s="1" t="s">
        <v>37</v>
      </c>
      <c r="I591" s="1" t="str">
        <f t="array" ref="I591">IF(H591="Warsaw","Toronto",IF(H591="Lodz","Ottawa",IF(H591="Krakow","Vancouver",IF(H591="Wroclaw","Montreal",H591))))</f>
        <v>Ottawa</v>
      </c>
      <c r="J591" s="3" t="s">
        <v>60</v>
      </c>
      <c r="K591" s="3">
        <f t="array" ref="K591">VLOOKUP(J591,$U$2:$V$8,2,false)</f>
        <v>5</v>
      </c>
      <c r="L591" s="1">
        <v>-40.0088</v>
      </c>
      <c r="M591" s="1">
        <v>23.0</v>
      </c>
      <c r="N591" s="1">
        <v>157.78</v>
      </c>
      <c r="O591" s="1">
        <v>89389.0</v>
      </c>
      <c r="P591" s="6">
        <v>42062.0</v>
      </c>
      <c r="Q591" s="7">
        <v>125374.0</v>
      </c>
      <c r="R591" s="5" t="s">
        <v>27</v>
      </c>
      <c r="S591" s="1" t="b">
        <f t="array" ref="S591">ISNUMBER(MATCH(Q591,$O$2:$O$1953,0))</f>
        <v>0</v>
      </c>
    </row>
    <row r="592">
      <c r="A592" s="1">
        <v>5.44</v>
      </c>
      <c r="B592" s="1">
        <v>1054.0</v>
      </c>
      <c r="C592" s="1" t="s">
        <v>815</v>
      </c>
      <c r="D592" s="1" t="s">
        <v>21</v>
      </c>
      <c r="E592" s="1" t="s">
        <v>22</v>
      </c>
      <c r="F592" s="1" t="s">
        <v>78</v>
      </c>
      <c r="G592" s="1" t="s">
        <v>816</v>
      </c>
      <c r="H592" s="1" t="s">
        <v>25</v>
      </c>
      <c r="I592" s="1" t="str">
        <f t="array" ref="I592">IF(H592="Warsaw","Toronto",IF(H592="Lodz","Ottawa",IF(H592="Krakow","Vancouver",IF(H592="Wroclaw","Montreal",H592))))</f>
        <v>Toronto</v>
      </c>
      <c r="J592" s="3" t="s">
        <v>80</v>
      </c>
      <c r="K592" s="3">
        <f t="array" ref="K592">VLOOKUP(J592,$U$2:$V$8,2,false)</f>
        <v>1</v>
      </c>
      <c r="L592" s="1">
        <v>-51.704</v>
      </c>
      <c r="M592" s="1">
        <v>4.0</v>
      </c>
      <c r="N592" s="1">
        <v>26.31</v>
      </c>
      <c r="O592" s="1">
        <v>90069.0</v>
      </c>
      <c r="P592" s="6">
        <v>42149.0</v>
      </c>
      <c r="Q592" s="7">
        <v>125433.0</v>
      </c>
      <c r="R592" s="5" t="s">
        <v>27</v>
      </c>
      <c r="S592" s="1" t="b">
        <f t="array" ref="S592">ISNUMBER(MATCH(Q592,$O$2:$O$1953,0))</f>
        <v>0</v>
      </c>
    </row>
    <row r="593">
      <c r="A593" s="1">
        <v>26.38</v>
      </c>
      <c r="B593" s="1">
        <v>1054.0</v>
      </c>
      <c r="C593" s="1" t="s">
        <v>815</v>
      </c>
      <c r="D593" s="1" t="s">
        <v>21</v>
      </c>
      <c r="E593" s="1" t="s">
        <v>22</v>
      </c>
      <c r="F593" s="1" t="s">
        <v>67</v>
      </c>
      <c r="G593" s="1" t="s">
        <v>817</v>
      </c>
      <c r="H593" s="1" t="s">
        <v>25</v>
      </c>
      <c r="I593" s="1" t="str">
        <f t="array" ref="I593">IF(H593="Warsaw","Toronto",IF(H593="Lodz","Ottawa",IF(H593="Krakow","Vancouver",IF(H593="Wroclaw","Montreal",H593))))</f>
        <v>Toronto</v>
      </c>
      <c r="J593" s="3" t="s">
        <v>80</v>
      </c>
      <c r="K593" s="3">
        <f t="array" ref="K593">VLOOKUP(J593,$U$2:$V$8,2,false)</f>
        <v>1</v>
      </c>
      <c r="L593" s="1">
        <v>144.7482</v>
      </c>
      <c r="M593" s="1">
        <v>8.0</v>
      </c>
      <c r="N593" s="1">
        <v>209.78</v>
      </c>
      <c r="O593" s="1">
        <v>90069.0</v>
      </c>
      <c r="P593" s="6">
        <v>42149.0</v>
      </c>
      <c r="Q593" s="7">
        <v>125467.0</v>
      </c>
      <c r="R593" s="5" t="s">
        <v>27</v>
      </c>
      <c r="S593" s="1" t="b">
        <f t="array" ref="S593">ISNUMBER(MATCH(Q593,$O$2:$O$1953,0))</f>
        <v>0</v>
      </c>
    </row>
    <row r="594">
      <c r="A594" s="1">
        <v>20.99</v>
      </c>
      <c r="B594" s="1">
        <v>1054.0</v>
      </c>
      <c r="C594" s="1" t="s">
        <v>815</v>
      </c>
      <c r="D594" s="1" t="s">
        <v>21</v>
      </c>
      <c r="E594" s="1" t="s">
        <v>55</v>
      </c>
      <c r="F594" s="1" t="s">
        <v>56</v>
      </c>
      <c r="G594" s="1" t="s">
        <v>818</v>
      </c>
      <c r="H594" s="1" t="s">
        <v>25</v>
      </c>
      <c r="I594" s="1" t="str">
        <f t="array" ref="I594">IF(H594="Warsaw","Toronto",IF(H594="Lodz","Ottawa",IF(H594="Krakow","Vancouver",IF(H594="Wroclaw","Montreal",H594))))</f>
        <v>Toronto</v>
      </c>
      <c r="J594" s="3" t="s">
        <v>80</v>
      </c>
      <c r="K594" s="3">
        <f t="array" ref="K594">VLOOKUP(J594,$U$2:$V$8,2,false)</f>
        <v>1</v>
      </c>
      <c r="L594" s="1">
        <v>-112.189</v>
      </c>
      <c r="M594" s="1">
        <v>1.0</v>
      </c>
      <c r="N594" s="1">
        <v>17.83</v>
      </c>
      <c r="O594" s="1">
        <v>90069.0</v>
      </c>
      <c r="P594" s="6">
        <v>42149.0</v>
      </c>
      <c r="Q594" s="7">
        <v>125503.0</v>
      </c>
      <c r="R594" s="5" t="s">
        <v>27</v>
      </c>
      <c r="S594" s="1" t="b">
        <f t="array" ref="S594">ISNUMBER(MATCH(Q594,$O$2:$O$1953,0))</f>
        <v>0</v>
      </c>
    </row>
    <row r="595">
      <c r="A595" s="1">
        <v>138.75</v>
      </c>
      <c r="B595" s="1">
        <v>1060.0</v>
      </c>
      <c r="C595" s="1" t="s">
        <v>819</v>
      </c>
      <c r="D595" s="1" t="s">
        <v>40</v>
      </c>
      <c r="E595" s="1" t="s">
        <v>30</v>
      </c>
      <c r="F595" s="1" t="s">
        <v>108</v>
      </c>
      <c r="G595" s="1" t="s">
        <v>820</v>
      </c>
      <c r="H595" s="1" t="s">
        <v>98</v>
      </c>
      <c r="I595" s="1" t="str">
        <f t="array" ref="I595">IF(H595="Warsaw","Toronto",IF(H595="Lodz","Ottawa",IF(H595="Krakow","Vancouver",IF(H595="Wroclaw","Montreal",H595))))</f>
        <v>Montreal</v>
      </c>
      <c r="J595" s="3" t="s">
        <v>43</v>
      </c>
      <c r="K595" s="3">
        <f t="array" ref="K595">VLOOKUP(J595,$U$2:$V$8,2,false)</f>
        <v>2</v>
      </c>
      <c r="L595" s="1">
        <v>-445.9717763</v>
      </c>
      <c r="M595" s="1">
        <v>23.0</v>
      </c>
      <c r="N595" s="1">
        <v>2527.79</v>
      </c>
      <c r="O595" s="1">
        <v>58628.0</v>
      </c>
      <c r="P595" s="6">
        <v>42087.0</v>
      </c>
      <c r="Q595" s="7">
        <v>125560.0</v>
      </c>
      <c r="R595" s="5" t="s">
        <v>27</v>
      </c>
      <c r="S595" s="1" t="b">
        <f t="array" ref="S595">ISNUMBER(MATCH(Q595,$O$2:$O$1953,0))</f>
        <v>0</v>
      </c>
    </row>
    <row r="596">
      <c r="A596" s="1">
        <v>6.3</v>
      </c>
      <c r="B596" s="1">
        <v>1060.0</v>
      </c>
      <c r="C596" s="1" t="s">
        <v>819</v>
      </c>
      <c r="D596" s="1" t="s">
        <v>40</v>
      </c>
      <c r="E596" s="1" t="s">
        <v>22</v>
      </c>
      <c r="F596" s="1" t="s">
        <v>96</v>
      </c>
      <c r="G596" s="1" t="s">
        <v>144</v>
      </c>
      <c r="H596" s="1" t="s">
        <v>98</v>
      </c>
      <c r="I596" s="1" t="str">
        <f t="array" ref="I596">IF(H596="Warsaw","Toronto",IF(H596="Lodz","Ottawa",IF(H596="Krakow","Vancouver",IF(H596="Wroclaw","Montreal",H596))))</f>
        <v>Montreal</v>
      </c>
      <c r="J596" s="3" t="s">
        <v>33</v>
      </c>
      <c r="K596" s="3">
        <f t="array" ref="K596">VLOOKUP(J596,$U$2:$V$8,2,false)</f>
        <v>6</v>
      </c>
      <c r="L596" s="1">
        <v>4.1674</v>
      </c>
      <c r="M596" s="1">
        <v>20.0</v>
      </c>
      <c r="N596" s="1">
        <v>121.87</v>
      </c>
      <c r="O596" s="1">
        <v>57061.0</v>
      </c>
      <c r="P596" s="6">
        <v>42154.0</v>
      </c>
      <c r="Q596" s="7">
        <v>125562.0</v>
      </c>
      <c r="R596" s="5" t="s">
        <v>27</v>
      </c>
      <c r="S596" s="1" t="b">
        <f t="array" ref="S596">ISNUMBER(MATCH(Q596,$O$2:$O$1953,0))</f>
        <v>0</v>
      </c>
    </row>
    <row r="597">
      <c r="A597" s="1">
        <v>138.75</v>
      </c>
      <c r="B597" s="1">
        <v>1062.0</v>
      </c>
      <c r="C597" s="1" t="s">
        <v>821</v>
      </c>
      <c r="D597" s="1" t="s">
        <v>40</v>
      </c>
      <c r="E597" s="1" t="s">
        <v>30</v>
      </c>
      <c r="F597" s="1" t="s">
        <v>108</v>
      </c>
      <c r="G597" s="1" t="s">
        <v>820</v>
      </c>
      <c r="H597" s="1" t="s">
        <v>37</v>
      </c>
      <c r="I597" s="1" t="str">
        <f t="array" ref="I597">IF(H597="Warsaw","Toronto",IF(H597="Lodz","Ottawa",IF(H597="Krakow","Vancouver",IF(H597="Wroclaw","Montreal",H597))))</f>
        <v>Ottawa</v>
      </c>
      <c r="J597" s="3" t="s">
        <v>43</v>
      </c>
      <c r="K597" s="3">
        <f t="array" ref="K597">VLOOKUP(J597,$U$2:$V$8,2,false)</f>
        <v>2</v>
      </c>
      <c r="L597" s="1">
        <v>-335.317125</v>
      </c>
      <c r="M597" s="1">
        <v>6.0</v>
      </c>
      <c r="N597" s="1">
        <v>659.42</v>
      </c>
      <c r="O597" s="1">
        <v>91354.0</v>
      </c>
      <c r="P597" s="6">
        <v>42087.0</v>
      </c>
      <c r="Q597" s="7">
        <v>125631.0</v>
      </c>
      <c r="R597" s="5" t="s">
        <v>27</v>
      </c>
      <c r="S597" s="1" t="b">
        <f t="array" ref="S597">ISNUMBER(MATCH(Q597,$O$2:$O$1953,0))</f>
        <v>0</v>
      </c>
    </row>
    <row r="598">
      <c r="A598" s="1">
        <v>22.38</v>
      </c>
      <c r="B598" s="1">
        <v>1062.0</v>
      </c>
      <c r="C598" s="1" t="s">
        <v>821</v>
      </c>
      <c r="D598" s="1" t="s">
        <v>40</v>
      </c>
      <c r="E598" s="1" t="s">
        <v>22</v>
      </c>
      <c r="F598" s="1" t="s">
        <v>78</v>
      </c>
      <c r="G598" s="1" t="s">
        <v>822</v>
      </c>
      <c r="H598" s="1" t="s">
        <v>37</v>
      </c>
      <c r="I598" s="1" t="str">
        <f t="array" ref="I598">IF(H598="Warsaw","Toronto",IF(H598="Lodz","Ottawa",IF(H598="Krakow","Vancouver",IF(H598="Wroclaw","Montreal",H598))))</f>
        <v>Ottawa</v>
      </c>
      <c r="J598" s="3" t="s">
        <v>33</v>
      </c>
      <c r="K598" s="3">
        <f t="array" ref="K598">VLOOKUP(J598,$U$2:$V$8,2,false)</f>
        <v>6</v>
      </c>
      <c r="L598" s="1">
        <v>16.0218</v>
      </c>
      <c r="M598" s="1">
        <v>18.0</v>
      </c>
      <c r="N598" s="1">
        <v>403.53</v>
      </c>
      <c r="O598" s="1">
        <v>91355.0</v>
      </c>
      <c r="P598" s="6">
        <v>42154.0</v>
      </c>
      <c r="Q598" s="7">
        <v>125659.0</v>
      </c>
      <c r="R598" s="5" t="s">
        <v>27</v>
      </c>
      <c r="S598" s="1" t="b">
        <f t="array" ref="S598">ISNUMBER(MATCH(Q598,$O$2:$O$1953,0))</f>
        <v>0</v>
      </c>
    </row>
    <row r="599">
      <c r="A599" s="1">
        <v>17.78</v>
      </c>
      <c r="B599" s="1">
        <v>1062.0</v>
      </c>
      <c r="C599" s="1" t="s">
        <v>821</v>
      </c>
      <c r="D599" s="1" t="s">
        <v>40</v>
      </c>
      <c r="E599" s="1" t="s">
        <v>30</v>
      </c>
      <c r="F599" s="1" t="s">
        <v>35</v>
      </c>
      <c r="G599" s="1" t="s">
        <v>823</v>
      </c>
      <c r="H599" s="1" t="s">
        <v>37</v>
      </c>
      <c r="I599" s="1" t="str">
        <f t="array" ref="I599">IF(H599="Warsaw","Toronto",IF(H599="Lodz","Ottawa",IF(H599="Krakow","Vancouver",IF(H599="Wroclaw","Montreal",H599))))</f>
        <v>Ottawa</v>
      </c>
      <c r="J599" s="3" t="s">
        <v>33</v>
      </c>
      <c r="K599" s="3">
        <f t="array" ref="K599">VLOOKUP(J599,$U$2:$V$8,2,false)</f>
        <v>6</v>
      </c>
      <c r="L599" s="1">
        <v>38.0673</v>
      </c>
      <c r="M599" s="1">
        <v>3.0</v>
      </c>
      <c r="N599" s="1">
        <v>55.17</v>
      </c>
      <c r="O599" s="1">
        <v>91355.0</v>
      </c>
      <c r="P599" s="6">
        <v>42154.0</v>
      </c>
      <c r="Q599" s="7">
        <v>125754.0</v>
      </c>
      <c r="R599" s="5" t="s">
        <v>27</v>
      </c>
      <c r="S599" s="1" t="b">
        <f t="array" ref="S599">ISNUMBER(MATCH(Q599,$O$2:$O$1953,0))</f>
        <v>0</v>
      </c>
    </row>
    <row r="600">
      <c r="A600" s="1">
        <v>15.99</v>
      </c>
      <c r="B600" s="1">
        <v>1065.0</v>
      </c>
      <c r="C600" s="1" t="s">
        <v>824</v>
      </c>
      <c r="D600" s="1" t="s">
        <v>21</v>
      </c>
      <c r="E600" s="1" t="s">
        <v>22</v>
      </c>
      <c r="F600" s="1" t="s">
        <v>78</v>
      </c>
      <c r="G600" s="1" t="s">
        <v>434</v>
      </c>
      <c r="H600" s="1" t="s">
        <v>42</v>
      </c>
      <c r="I600" s="1" t="str">
        <f t="array" ref="I600">IF(H600="Warsaw","Toronto",IF(H600="Lodz","Ottawa",IF(H600="Krakow","Vancouver",IF(H600="Wroclaw","Montreal",H600))))</f>
        <v>Vancouver</v>
      </c>
      <c r="J600" s="3" t="s">
        <v>26</v>
      </c>
      <c r="K600" s="3">
        <f t="array" ref="K600">VLOOKUP(J600,$U$2:$V$8,2,false)</f>
        <v>3</v>
      </c>
      <c r="L600" s="1">
        <v>-99.43544</v>
      </c>
      <c r="M600" s="1">
        <v>23.0</v>
      </c>
      <c r="N600" s="1">
        <v>377.44</v>
      </c>
      <c r="O600" s="1">
        <v>88899.0</v>
      </c>
      <c r="P600" s="6">
        <v>42053.0</v>
      </c>
      <c r="Q600" s="7">
        <v>125818.0</v>
      </c>
      <c r="R600" s="5" t="s">
        <v>27</v>
      </c>
      <c r="S600" s="1" t="b">
        <f t="array" ref="S600">ISNUMBER(MATCH(Q600,$O$2:$O$1953,0))</f>
        <v>0</v>
      </c>
    </row>
    <row r="601">
      <c r="A601" s="1">
        <v>22.84</v>
      </c>
      <c r="B601" s="1">
        <v>1068.0</v>
      </c>
      <c r="C601" s="1" t="s">
        <v>825</v>
      </c>
      <c r="D601" s="1" t="s">
        <v>29</v>
      </c>
      <c r="E601" s="1" t="s">
        <v>22</v>
      </c>
      <c r="F601" s="1" t="s">
        <v>67</v>
      </c>
      <c r="G601" s="1" t="s">
        <v>826</v>
      </c>
      <c r="H601" s="1" t="s">
        <v>42</v>
      </c>
      <c r="I601" s="1" t="str">
        <f t="array" ref="I601">IF(H601="Warsaw","Toronto",IF(H601="Lodz","Ottawa",IF(H601="Krakow","Vancouver",IF(H601="Wroclaw","Montreal",H601))))</f>
        <v>Vancouver</v>
      </c>
      <c r="J601" s="3" t="s">
        <v>80</v>
      </c>
      <c r="K601" s="3">
        <f t="array" ref="K601">VLOOKUP(J601,$U$2:$V$8,2,false)</f>
        <v>1</v>
      </c>
      <c r="L601" s="1">
        <v>-97.28</v>
      </c>
      <c r="M601" s="1">
        <v>12.0</v>
      </c>
      <c r="N601" s="1">
        <v>286.4</v>
      </c>
      <c r="O601" s="1">
        <v>87109.0</v>
      </c>
      <c r="P601" s="6">
        <v>42079.0</v>
      </c>
      <c r="Q601" s="7">
        <v>125882.0</v>
      </c>
      <c r="R601" s="5" t="s">
        <v>27</v>
      </c>
      <c r="S601" s="1" t="b">
        <f t="array" ref="S601">ISNUMBER(MATCH(Q601,$O$2:$O$1953,0))</f>
        <v>0</v>
      </c>
    </row>
    <row r="602">
      <c r="A602" s="1">
        <v>15.94</v>
      </c>
      <c r="B602" s="1">
        <v>1069.0</v>
      </c>
      <c r="C602" s="1" t="s">
        <v>827</v>
      </c>
      <c r="D602" s="1" t="s">
        <v>29</v>
      </c>
      <c r="E602" s="1" t="s">
        <v>22</v>
      </c>
      <c r="F602" s="1" t="s">
        <v>23</v>
      </c>
      <c r="G602" s="1" t="s">
        <v>828</v>
      </c>
      <c r="H602" s="1" t="s">
        <v>42</v>
      </c>
      <c r="I602" s="1" t="str">
        <f t="array" ref="I602">IF(H602="Warsaw","Toronto",IF(H602="Lodz","Ottawa",IF(H602="Krakow","Vancouver",IF(H602="Wroclaw","Montreal",H602))))</f>
        <v>Vancouver</v>
      </c>
      <c r="J602" s="3" t="s">
        <v>52</v>
      </c>
      <c r="K602" s="3">
        <f t="array" ref="K602">VLOOKUP(J602,$U$2:$V$8,2,false)</f>
        <v>4</v>
      </c>
      <c r="L602" s="1">
        <v>139.612</v>
      </c>
      <c r="M602" s="1">
        <v>41.0</v>
      </c>
      <c r="N602" s="1">
        <v>664.34</v>
      </c>
      <c r="O602" s="1">
        <v>87110.0</v>
      </c>
      <c r="P602" s="6">
        <v>42138.0</v>
      </c>
      <c r="Q602" s="7">
        <v>125883.0</v>
      </c>
      <c r="R602" s="5" t="s">
        <v>27</v>
      </c>
      <c r="S602" s="1" t="b">
        <f t="array" ref="S602">ISNUMBER(MATCH(Q602,$O$2:$O$1953,0))</f>
        <v>0</v>
      </c>
    </row>
    <row r="603">
      <c r="A603" s="1">
        <v>150.89</v>
      </c>
      <c r="B603" s="1">
        <v>1072.0</v>
      </c>
      <c r="C603" s="1" t="s">
        <v>829</v>
      </c>
      <c r="D603" s="1" t="s">
        <v>21</v>
      </c>
      <c r="E603" s="1" t="s">
        <v>30</v>
      </c>
      <c r="F603" s="1" t="s">
        <v>31</v>
      </c>
      <c r="G603" s="1" t="s">
        <v>830</v>
      </c>
      <c r="H603" s="1" t="s">
        <v>37</v>
      </c>
      <c r="I603" s="1" t="str">
        <f t="array" ref="I603">IF(H603="Warsaw","Toronto",IF(H603="Lodz","Ottawa",IF(H603="Krakow","Vancouver",IF(H603="Wroclaw","Montreal",H603))))</f>
        <v>Ottawa</v>
      </c>
      <c r="J603" s="3" t="s">
        <v>60</v>
      </c>
      <c r="K603" s="3">
        <f t="array" ref="K603">VLOOKUP(J603,$U$2:$V$8,2,false)</f>
        <v>5</v>
      </c>
      <c r="L603" s="1">
        <v>-505.76</v>
      </c>
      <c r="M603" s="1">
        <v>3.0</v>
      </c>
      <c r="N603" s="1">
        <v>473.53</v>
      </c>
      <c r="O603" s="1">
        <v>89631.0</v>
      </c>
      <c r="P603" s="6">
        <v>42090.0</v>
      </c>
      <c r="Q603" s="7">
        <v>125885.0</v>
      </c>
      <c r="R603" s="5" t="s">
        <v>27</v>
      </c>
      <c r="S603" s="1" t="b">
        <f t="array" ref="S603">ISNUMBER(MATCH(Q603,$O$2:$O$1953,0))</f>
        <v>0</v>
      </c>
    </row>
    <row r="604">
      <c r="A604" s="1">
        <v>19.23</v>
      </c>
      <c r="B604" s="1">
        <v>1075.0</v>
      </c>
      <c r="C604" s="1" t="s">
        <v>831</v>
      </c>
      <c r="D604" s="1" t="s">
        <v>29</v>
      </c>
      <c r="E604" s="1" t="s">
        <v>30</v>
      </c>
      <c r="F604" s="1" t="s">
        <v>35</v>
      </c>
      <c r="G604" s="1" t="s">
        <v>318</v>
      </c>
      <c r="H604" s="1" t="s">
        <v>42</v>
      </c>
      <c r="I604" s="1" t="str">
        <f t="array" ref="I604">IF(H604="Warsaw","Toronto",IF(H604="Lodz","Ottawa",IF(H604="Krakow","Vancouver",IF(H604="Wroclaw","Montreal",H604))))</f>
        <v>Vancouver</v>
      </c>
      <c r="J604" s="3" t="s">
        <v>80</v>
      </c>
      <c r="K604" s="3">
        <f t="array" ref="K604">VLOOKUP(J604,$U$2:$V$8,2,false)</f>
        <v>1</v>
      </c>
      <c r="L604" s="1">
        <v>152.4348</v>
      </c>
      <c r="M604" s="1">
        <v>11.0</v>
      </c>
      <c r="N604" s="1">
        <v>220.92</v>
      </c>
      <c r="O604" s="1">
        <v>86422.0</v>
      </c>
      <c r="P604" s="6">
        <v>42072.0</v>
      </c>
      <c r="Q604" s="7">
        <v>125947.0</v>
      </c>
      <c r="R604" s="5" t="s">
        <v>27</v>
      </c>
      <c r="S604" s="1" t="b">
        <f t="array" ref="S604">ISNUMBER(MATCH(Q604,$O$2:$O$1953,0))</f>
        <v>0</v>
      </c>
    </row>
    <row r="605">
      <c r="A605" s="1">
        <v>13.9</v>
      </c>
      <c r="B605" s="1">
        <v>1080.0</v>
      </c>
      <c r="C605" s="1" t="s">
        <v>832</v>
      </c>
      <c r="D605" s="1" t="s">
        <v>21</v>
      </c>
      <c r="E605" s="1" t="s">
        <v>22</v>
      </c>
      <c r="F605" s="1" t="s">
        <v>122</v>
      </c>
      <c r="G605" s="1" t="s">
        <v>472</v>
      </c>
      <c r="H605" s="1" t="s">
        <v>42</v>
      </c>
      <c r="I605" s="1" t="str">
        <f t="array" ref="I605">IF(H605="Warsaw","Toronto",IF(H605="Lodz","Ottawa",IF(H605="Krakow","Vancouver",IF(H605="Wroclaw","Montreal",H605))))</f>
        <v>Vancouver</v>
      </c>
      <c r="J605" s="3" t="s">
        <v>60</v>
      </c>
      <c r="K605" s="3">
        <f t="array" ref="K605">VLOOKUP(J605,$U$2:$V$8,2,false)</f>
        <v>5</v>
      </c>
      <c r="L605" s="1">
        <v>9.862</v>
      </c>
      <c r="M605" s="1">
        <v>14.0</v>
      </c>
      <c r="N605" s="1">
        <v>196.41</v>
      </c>
      <c r="O605" s="1">
        <v>88461.0</v>
      </c>
      <c r="P605" s="6">
        <v>42132.0</v>
      </c>
      <c r="Q605" s="7">
        <v>125976.0</v>
      </c>
      <c r="R605" s="5" t="s">
        <v>27</v>
      </c>
      <c r="S605" s="1" t="b">
        <f t="array" ref="S605">ISNUMBER(MATCH(Q605,$O$2:$O$1953,0))</f>
        <v>0</v>
      </c>
    </row>
    <row r="606">
      <c r="A606" s="1">
        <v>55.99</v>
      </c>
      <c r="B606" s="1">
        <v>1083.0</v>
      </c>
      <c r="C606" s="1" t="s">
        <v>833</v>
      </c>
      <c r="D606" s="1" t="s">
        <v>21</v>
      </c>
      <c r="E606" s="1" t="s">
        <v>55</v>
      </c>
      <c r="F606" s="1" t="s">
        <v>56</v>
      </c>
      <c r="G606" s="1" t="s">
        <v>268</v>
      </c>
      <c r="H606" s="1" t="s">
        <v>42</v>
      </c>
      <c r="I606" s="1" t="str">
        <f t="array" ref="I606">IF(H606="Warsaw","Toronto",IF(H606="Lodz","Ottawa",IF(H606="Krakow","Vancouver",IF(H606="Wroclaw","Montreal",H606))))</f>
        <v>Vancouver</v>
      </c>
      <c r="J606" s="3" t="s">
        <v>43</v>
      </c>
      <c r="K606" s="3">
        <f t="array" ref="K606">VLOOKUP(J606,$U$2:$V$8,2,false)</f>
        <v>2</v>
      </c>
      <c r="L606" s="1">
        <v>-232.991</v>
      </c>
      <c r="M606" s="1">
        <v>1.0</v>
      </c>
      <c r="N606" s="1">
        <v>54.08</v>
      </c>
      <c r="O606" s="1">
        <v>88460.0</v>
      </c>
      <c r="P606" s="6">
        <v>42094.0</v>
      </c>
      <c r="Q606" s="7">
        <v>126046.0</v>
      </c>
      <c r="R606" s="5" t="s">
        <v>27</v>
      </c>
      <c r="S606" s="1" t="b">
        <f t="array" ref="S606">ISNUMBER(MATCH(Q606,$O$2:$O$1953,0))</f>
        <v>0</v>
      </c>
    </row>
    <row r="607">
      <c r="A607" s="1">
        <v>7.64</v>
      </c>
      <c r="B607" s="1">
        <v>1085.0</v>
      </c>
      <c r="C607" s="1" t="s">
        <v>834</v>
      </c>
      <c r="D607" s="1" t="s">
        <v>29</v>
      </c>
      <c r="E607" s="1" t="s">
        <v>22</v>
      </c>
      <c r="F607" s="1" t="s">
        <v>67</v>
      </c>
      <c r="G607" s="1" t="s">
        <v>712</v>
      </c>
      <c r="H607" s="1" t="s">
        <v>37</v>
      </c>
      <c r="I607" s="1" t="str">
        <f t="array" ref="I607">IF(H607="Warsaw","Toronto",IF(H607="Lodz","Ottawa",IF(H607="Krakow","Vancouver",IF(H607="Wroclaw","Montreal",H607))))</f>
        <v>Ottawa</v>
      </c>
      <c r="J607" s="3" t="s">
        <v>80</v>
      </c>
      <c r="K607" s="3">
        <f t="array" ref="K607">VLOOKUP(J607,$U$2:$V$8,2,false)</f>
        <v>1</v>
      </c>
      <c r="L607" s="1">
        <v>-40.2752</v>
      </c>
      <c r="M607" s="1">
        <v>6.0</v>
      </c>
      <c r="N607" s="1">
        <v>47.18</v>
      </c>
      <c r="O607" s="1">
        <v>86122.0</v>
      </c>
      <c r="P607" s="6">
        <v>42009.0</v>
      </c>
      <c r="Q607" s="7">
        <v>126108.0</v>
      </c>
      <c r="R607" s="5" t="s">
        <v>27</v>
      </c>
      <c r="S607" s="1" t="b">
        <f t="array" ref="S607">ISNUMBER(MATCH(Q607,$O$2:$O$1953,0))</f>
        <v>0</v>
      </c>
    </row>
    <row r="608">
      <c r="A608" s="1">
        <v>9.06</v>
      </c>
      <c r="B608" s="1">
        <v>1085.0</v>
      </c>
      <c r="C608" s="1" t="s">
        <v>834</v>
      </c>
      <c r="D608" s="1" t="s">
        <v>29</v>
      </c>
      <c r="E608" s="1" t="s">
        <v>22</v>
      </c>
      <c r="F608" s="1" t="s">
        <v>67</v>
      </c>
      <c r="G608" s="1" t="s">
        <v>405</v>
      </c>
      <c r="H608" s="1" t="s">
        <v>37</v>
      </c>
      <c r="I608" s="1" t="str">
        <f t="array" ref="I608">IF(H608="Warsaw","Toronto",IF(H608="Lodz","Ottawa",IF(H608="Krakow","Vancouver",IF(H608="Wroclaw","Montreal",H608))))</f>
        <v>Ottawa</v>
      </c>
      <c r="J608" s="3" t="s">
        <v>60</v>
      </c>
      <c r="K608" s="3">
        <f t="array" ref="K608">VLOOKUP(J608,$U$2:$V$8,2,false)</f>
        <v>5</v>
      </c>
      <c r="L608" s="1">
        <v>-53.25</v>
      </c>
      <c r="M608" s="1">
        <v>3.0</v>
      </c>
      <c r="N608" s="1">
        <v>30.87</v>
      </c>
      <c r="O608" s="1">
        <v>86123.0</v>
      </c>
      <c r="P608" s="6">
        <v>42118.0</v>
      </c>
      <c r="Q608" s="7">
        <v>126169.0</v>
      </c>
      <c r="R608" s="5" t="s">
        <v>27</v>
      </c>
      <c r="S608" s="1" t="b">
        <f t="array" ref="S608">ISNUMBER(MATCH(Q608,$O$2:$O$1953,0))</f>
        <v>0</v>
      </c>
    </row>
    <row r="609">
      <c r="A609" s="1">
        <v>30.42</v>
      </c>
      <c r="B609" s="1">
        <v>1085.0</v>
      </c>
      <c r="C609" s="1" t="s">
        <v>834</v>
      </c>
      <c r="D609" s="1" t="s">
        <v>21</v>
      </c>
      <c r="E609" s="1" t="s">
        <v>55</v>
      </c>
      <c r="F609" s="1" t="s">
        <v>126</v>
      </c>
      <c r="G609" s="1" t="s">
        <v>835</v>
      </c>
      <c r="H609" s="1" t="s">
        <v>37</v>
      </c>
      <c r="I609" s="1" t="str">
        <f t="array" ref="I609">IF(H609="Warsaw","Toronto",IF(H609="Lodz","Ottawa",IF(H609="Krakow","Vancouver",IF(H609="Wroclaw","Montreal",H609))))</f>
        <v>Ottawa</v>
      </c>
      <c r="J609" s="3" t="s">
        <v>26</v>
      </c>
      <c r="K609" s="3">
        <f t="array" ref="K609">VLOOKUP(J609,$U$2:$V$8,2,false)</f>
        <v>3</v>
      </c>
      <c r="L609" s="1">
        <v>-159.25</v>
      </c>
      <c r="M609" s="1">
        <v>10.0</v>
      </c>
      <c r="N609" s="1">
        <v>309.05</v>
      </c>
      <c r="O609" s="1">
        <v>86124.0</v>
      </c>
      <c r="P609" s="6">
        <v>42137.0</v>
      </c>
      <c r="Q609" s="7">
        <v>126235.0</v>
      </c>
      <c r="R609" s="5" t="s">
        <v>27</v>
      </c>
      <c r="S609" s="1" t="b">
        <f t="array" ref="S609">ISNUMBER(MATCH(Q609,$O$2:$O$1953,0))</f>
        <v>0</v>
      </c>
    </row>
    <row r="610">
      <c r="A610" s="1">
        <v>37.94</v>
      </c>
      <c r="B610" s="1">
        <v>1085.0</v>
      </c>
      <c r="C610" s="1" t="s">
        <v>834</v>
      </c>
      <c r="D610" s="1" t="s">
        <v>21</v>
      </c>
      <c r="E610" s="1" t="s">
        <v>22</v>
      </c>
      <c r="F610" s="1" t="s">
        <v>67</v>
      </c>
      <c r="G610" s="1" t="s">
        <v>616</v>
      </c>
      <c r="H610" s="1" t="s">
        <v>37</v>
      </c>
      <c r="I610" s="1" t="str">
        <f t="array" ref="I610">IF(H610="Warsaw","Toronto",IF(H610="Lodz","Ottawa",IF(H610="Krakow","Vancouver",IF(H610="Wroclaw","Montreal",H610))))</f>
        <v>Ottawa</v>
      </c>
      <c r="J610" s="3" t="s">
        <v>26</v>
      </c>
      <c r="K610" s="3">
        <f t="array" ref="K610">VLOOKUP(J610,$U$2:$V$8,2,false)</f>
        <v>3</v>
      </c>
      <c r="L610" s="1">
        <v>206.517</v>
      </c>
      <c r="M610" s="1">
        <v>8.0</v>
      </c>
      <c r="N610" s="1">
        <v>299.3</v>
      </c>
      <c r="O610" s="1">
        <v>86124.0</v>
      </c>
      <c r="P610" s="6">
        <v>42137.0</v>
      </c>
      <c r="Q610" s="7">
        <v>126297.0</v>
      </c>
      <c r="R610" s="5" t="s">
        <v>27</v>
      </c>
      <c r="S610" s="1" t="b">
        <f t="array" ref="S610">ISNUMBER(MATCH(Q610,$O$2:$O$1953,0))</f>
        <v>0</v>
      </c>
    </row>
    <row r="611">
      <c r="A611" s="1">
        <v>14.27</v>
      </c>
      <c r="B611" s="1">
        <v>1086.0</v>
      </c>
      <c r="C611" s="1" t="s">
        <v>836</v>
      </c>
      <c r="D611" s="1" t="s">
        <v>29</v>
      </c>
      <c r="E611" s="1" t="s">
        <v>22</v>
      </c>
      <c r="F611" s="1" t="s">
        <v>78</v>
      </c>
      <c r="G611" s="1" t="s">
        <v>837</v>
      </c>
      <c r="H611" s="1" t="s">
        <v>37</v>
      </c>
      <c r="I611" s="1" t="str">
        <f t="array" ref="I611">IF(H611="Warsaw","Toronto",IF(H611="Lodz","Ottawa",IF(H611="Krakow","Vancouver",IF(H611="Wroclaw","Montreal",H611))))</f>
        <v>Ottawa</v>
      </c>
      <c r="J611" s="3" t="s">
        <v>60</v>
      </c>
      <c r="K611" s="3">
        <f t="array" ref="K611">VLOOKUP(J611,$U$2:$V$8,2,false)</f>
        <v>5</v>
      </c>
      <c r="L611" s="1">
        <v>2.125</v>
      </c>
      <c r="M611" s="1">
        <v>3.0</v>
      </c>
      <c r="N611" s="1">
        <v>45.24</v>
      </c>
      <c r="O611" s="1">
        <v>86123.0</v>
      </c>
      <c r="P611" s="6">
        <v>42118.0</v>
      </c>
      <c r="Q611" s="7">
        <v>126300.0</v>
      </c>
      <c r="R611" s="5" t="s">
        <v>27</v>
      </c>
      <c r="S611" s="1" t="b">
        <f t="array" ref="S611">ISNUMBER(MATCH(Q611,$O$2:$O$1953,0))</f>
        <v>0</v>
      </c>
    </row>
    <row r="612">
      <c r="A612" s="1">
        <v>15.14</v>
      </c>
      <c r="B612" s="1">
        <v>1101.0</v>
      </c>
      <c r="C612" s="1" t="s">
        <v>838</v>
      </c>
      <c r="D612" s="1" t="s">
        <v>40</v>
      </c>
      <c r="E612" s="1" t="s">
        <v>22</v>
      </c>
      <c r="F612" s="1" t="s">
        <v>100</v>
      </c>
      <c r="G612" s="1" t="s">
        <v>839</v>
      </c>
      <c r="H612" s="1" t="s">
        <v>25</v>
      </c>
      <c r="I612" s="1" t="str">
        <f t="array" ref="I612">IF(H612="Warsaw","Toronto",IF(H612="Lodz","Ottawa",IF(H612="Krakow","Vancouver",IF(H612="Wroclaw","Montreal",H612))))</f>
        <v>Toronto</v>
      </c>
      <c r="J612" s="3" t="s">
        <v>43</v>
      </c>
      <c r="K612" s="3">
        <f t="array" ref="K612">VLOOKUP(J612,$U$2:$V$8,2,false)</f>
        <v>2</v>
      </c>
      <c r="L612" s="1">
        <v>5.884</v>
      </c>
      <c r="M612" s="1">
        <v>3.0</v>
      </c>
      <c r="N612" s="1">
        <v>51.02</v>
      </c>
      <c r="O612" s="1">
        <v>91488.0</v>
      </c>
      <c r="P612" s="6">
        <v>42129.0</v>
      </c>
      <c r="Q612" s="7">
        <v>126393.0</v>
      </c>
      <c r="R612" s="5" t="s">
        <v>27</v>
      </c>
      <c r="S612" s="1" t="b">
        <f t="array" ref="S612">ISNUMBER(MATCH(Q612,$O$2:$O$1953,0))</f>
        <v>0</v>
      </c>
    </row>
    <row r="613">
      <c r="A613" s="1">
        <v>328.14</v>
      </c>
      <c r="B613" s="1">
        <v>1103.0</v>
      </c>
      <c r="C613" s="1" t="s">
        <v>840</v>
      </c>
      <c r="D613" s="1" t="s">
        <v>29</v>
      </c>
      <c r="E613" s="1" t="s">
        <v>22</v>
      </c>
      <c r="F613" s="1" t="s">
        <v>172</v>
      </c>
      <c r="G613" s="1" t="s">
        <v>316</v>
      </c>
      <c r="H613" s="1" t="s">
        <v>42</v>
      </c>
      <c r="I613" s="1" t="str">
        <f t="array" ref="I613">IF(H613="Warsaw","Toronto",IF(H613="Lodz","Ottawa",IF(H613="Krakow","Vancouver",IF(H613="Wroclaw","Montreal",H613))))</f>
        <v>Vancouver</v>
      </c>
      <c r="J613" s="3" t="s">
        <v>60</v>
      </c>
      <c r="K613" s="3">
        <f t="array" ref="K613">VLOOKUP(J613,$U$2:$V$8,2,false)</f>
        <v>5</v>
      </c>
      <c r="L613" s="1">
        <v>772.04</v>
      </c>
      <c r="M613" s="1">
        <v>7.0</v>
      </c>
      <c r="N613" s="1">
        <v>2291.39</v>
      </c>
      <c r="O613" s="1">
        <v>90977.0</v>
      </c>
      <c r="P613" s="6">
        <v>42104.0</v>
      </c>
      <c r="Q613" s="7">
        <v>126456.0</v>
      </c>
      <c r="R613" s="5" t="s">
        <v>27</v>
      </c>
      <c r="S613" s="1" t="b">
        <f t="array" ref="S613">ISNUMBER(MATCH(Q613,$O$2:$O$1953,0))</f>
        <v>0</v>
      </c>
    </row>
    <row r="614">
      <c r="A614" s="1">
        <v>328.14</v>
      </c>
      <c r="B614" s="1">
        <v>1104.0</v>
      </c>
      <c r="C614" s="1" t="s">
        <v>841</v>
      </c>
      <c r="D614" s="1" t="s">
        <v>29</v>
      </c>
      <c r="E614" s="1" t="s">
        <v>22</v>
      </c>
      <c r="F614" s="1" t="s">
        <v>172</v>
      </c>
      <c r="G614" s="1" t="s">
        <v>316</v>
      </c>
      <c r="H614" s="1" t="s">
        <v>37</v>
      </c>
      <c r="I614" s="1" t="str">
        <f t="array" ref="I614">IF(H614="Warsaw","Toronto",IF(H614="Lodz","Ottawa",IF(H614="Krakow","Vancouver",IF(H614="Wroclaw","Montreal",H614))))</f>
        <v>Ottawa</v>
      </c>
      <c r="J614" s="3" t="s">
        <v>60</v>
      </c>
      <c r="K614" s="3">
        <f t="array" ref="K614">VLOOKUP(J614,$U$2:$V$8,2,false)</f>
        <v>5</v>
      </c>
      <c r="L614" s="1">
        <v>772.04</v>
      </c>
      <c r="M614" s="1">
        <v>29.0</v>
      </c>
      <c r="N614" s="1">
        <v>9492.92</v>
      </c>
      <c r="O614" s="1">
        <v>27456.0</v>
      </c>
      <c r="P614" s="6">
        <v>42104.0</v>
      </c>
      <c r="Q614" s="7">
        <v>126459.0</v>
      </c>
      <c r="R614" s="5" t="s">
        <v>27</v>
      </c>
      <c r="S614" s="1" t="b">
        <f t="array" ref="S614">ISNUMBER(MATCH(Q614,$O$2:$O$1953,0))</f>
        <v>0</v>
      </c>
    </row>
    <row r="615">
      <c r="A615" s="1">
        <v>6.35</v>
      </c>
      <c r="B615" s="1">
        <v>1106.0</v>
      </c>
      <c r="C615" s="1" t="s">
        <v>842</v>
      </c>
      <c r="D615" s="1" t="s">
        <v>40</v>
      </c>
      <c r="E615" s="1" t="s">
        <v>22</v>
      </c>
      <c r="F615" s="1" t="s">
        <v>67</v>
      </c>
      <c r="G615" s="1" t="s">
        <v>612</v>
      </c>
      <c r="H615" s="1" t="s">
        <v>42</v>
      </c>
      <c r="I615" s="1" t="str">
        <f t="array" ref="I615">IF(H615="Warsaw","Toronto",IF(H615="Lodz","Ottawa",IF(H615="Krakow","Vancouver",IF(H615="Wroclaw","Montreal",H615))))</f>
        <v>Vancouver</v>
      </c>
      <c r="J615" s="3" t="s">
        <v>26</v>
      </c>
      <c r="K615" s="3">
        <f t="array" ref="K615">VLOOKUP(J615,$U$2:$V$8,2,false)</f>
        <v>3</v>
      </c>
      <c r="L615" s="1">
        <v>81.91</v>
      </c>
      <c r="M615" s="1">
        <v>52.0</v>
      </c>
      <c r="N615" s="1">
        <v>318.47</v>
      </c>
      <c r="O615" s="1">
        <v>20261.0</v>
      </c>
      <c r="P615" s="6">
        <v>42144.0</v>
      </c>
      <c r="Q615" s="7">
        <v>126488.0</v>
      </c>
      <c r="R615" s="5" t="s">
        <v>27</v>
      </c>
      <c r="S615" s="1" t="b">
        <f t="array" ref="S615">ISNUMBER(MATCH(Q615,$O$2:$O$1953,0))</f>
        <v>0</v>
      </c>
    </row>
    <row r="616">
      <c r="A616" s="1">
        <v>9.31</v>
      </c>
      <c r="B616" s="1">
        <v>1106.0</v>
      </c>
      <c r="C616" s="1" t="s">
        <v>842</v>
      </c>
      <c r="D616" s="1" t="s">
        <v>40</v>
      </c>
      <c r="E616" s="1" t="s">
        <v>22</v>
      </c>
      <c r="F616" s="1" t="s">
        <v>122</v>
      </c>
      <c r="G616" s="1" t="s">
        <v>843</v>
      </c>
      <c r="H616" s="1" t="s">
        <v>42</v>
      </c>
      <c r="I616" s="1" t="str">
        <f t="array" ref="I616">IF(H616="Warsaw","Toronto",IF(H616="Lodz","Ottawa",IF(H616="Krakow","Vancouver",IF(H616="Wroclaw","Montreal",H616))))</f>
        <v>Vancouver</v>
      </c>
      <c r="J616" s="3" t="s">
        <v>52</v>
      </c>
      <c r="K616" s="3">
        <f t="array" ref="K616">VLOOKUP(J616,$U$2:$V$8,2,false)</f>
        <v>4</v>
      </c>
      <c r="L616" s="1">
        <v>-10.9</v>
      </c>
      <c r="M616" s="1">
        <v>61.0</v>
      </c>
      <c r="N616" s="1">
        <v>586.96</v>
      </c>
      <c r="O616" s="1">
        <v>646.0</v>
      </c>
      <c r="P616" s="6">
        <v>42145.0</v>
      </c>
      <c r="Q616" s="7">
        <v>126521.0</v>
      </c>
      <c r="R616" s="5" t="s">
        <v>27</v>
      </c>
      <c r="S616" s="1" t="b">
        <f t="array" ref="S616">ISNUMBER(MATCH(Q616,$O$2:$O$1953,0))</f>
        <v>0</v>
      </c>
    </row>
    <row r="617">
      <c r="A617" s="1">
        <v>140.81</v>
      </c>
      <c r="B617" s="1">
        <v>1106.0</v>
      </c>
      <c r="C617" s="1" t="s">
        <v>842</v>
      </c>
      <c r="D617" s="1" t="s">
        <v>83</v>
      </c>
      <c r="E617" s="1" t="s">
        <v>30</v>
      </c>
      <c r="F617" s="1" t="s">
        <v>31</v>
      </c>
      <c r="G617" s="1" t="s">
        <v>844</v>
      </c>
      <c r="H617" s="1" t="s">
        <v>42</v>
      </c>
      <c r="I617" s="1" t="str">
        <f t="array" ref="I617">IF(H617="Warsaw","Toronto",IF(H617="Lodz","Ottawa",IF(H617="Krakow","Vancouver",IF(H617="Wroclaw","Montreal",H617))))</f>
        <v>Vancouver</v>
      </c>
      <c r="J617" s="3" t="s">
        <v>33</v>
      </c>
      <c r="K617" s="3">
        <f t="array" ref="K617">VLOOKUP(J617,$U$2:$V$8,2,false)</f>
        <v>6</v>
      </c>
      <c r="L617" s="1">
        <v>1232.79</v>
      </c>
      <c r="M617" s="1">
        <v>81.0</v>
      </c>
      <c r="N617" s="1">
        <v>11272.77</v>
      </c>
      <c r="O617" s="1">
        <v>45824.0</v>
      </c>
      <c r="P617" s="6">
        <v>42161.0</v>
      </c>
      <c r="Q617" s="7">
        <v>126585.0</v>
      </c>
      <c r="R617" s="5" t="s">
        <v>27</v>
      </c>
      <c r="S617" s="1" t="b">
        <f t="array" ref="S617">ISNUMBER(MATCH(Q617,$O$2:$O$1953,0))</f>
        <v>0</v>
      </c>
    </row>
    <row r="618">
      <c r="A618" s="1">
        <v>9.31</v>
      </c>
      <c r="B618" s="1">
        <v>1107.0</v>
      </c>
      <c r="C618" s="1" t="s">
        <v>845</v>
      </c>
      <c r="D618" s="1" t="s">
        <v>40</v>
      </c>
      <c r="E618" s="1" t="s">
        <v>22</v>
      </c>
      <c r="F618" s="1" t="s">
        <v>122</v>
      </c>
      <c r="G618" s="1" t="s">
        <v>843</v>
      </c>
      <c r="H618" s="1" t="s">
        <v>42</v>
      </c>
      <c r="I618" s="1" t="str">
        <f t="array" ref="I618">IF(H618="Warsaw","Toronto",IF(H618="Lodz","Ottawa",IF(H618="Krakow","Vancouver",IF(H618="Wroclaw","Montreal",H618))))</f>
        <v>Vancouver</v>
      </c>
      <c r="J618" s="3" t="s">
        <v>52</v>
      </c>
      <c r="K618" s="3">
        <f t="array" ref="K618">VLOOKUP(J618,$U$2:$V$8,2,false)</f>
        <v>4</v>
      </c>
      <c r="L618" s="1">
        <v>2.18</v>
      </c>
      <c r="M618" s="1">
        <v>15.0</v>
      </c>
      <c r="N618" s="1">
        <v>144.33</v>
      </c>
      <c r="O618" s="1">
        <v>86411.0</v>
      </c>
      <c r="P618" s="6">
        <v>42145.0</v>
      </c>
      <c r="Q618" s="7">
        <v>126654.0</v>
      </c>
      <c r="R618" s="5" t="s">
        <v>27</v>
      </c>
      <c r="S618" s="1" t="b">
        <f t="array" ref="S618">ISNUMBER(MATCH(Q618,$O$2:$O$1953,0))</f>
        <v>0</v>
      </c>
    </row>
    <row r="619">
      <c r="A619" s="1">
        <v>31.74</v>
      </c>
      <c r="B619" s="1">
        <v>1108.0</v>
      </c>
      <c r="C619" s="1" t="s">
        <v>846</v>
      </c>
      <c r="D619" s="1" t="s">
        <v>40</v>
      </c>
      <c r="E619" s="1" t="s">
        <v>22</v>
      </c>
      <c r="F619" s="1" t="s">
        <v>78</v>
      </c>
      <c r="G619" s="1" t="s">
        <v>734</v>
      </c>
      <c r="H619" s="1" t="s">
        <v>42</v>
      </c>
      <c r="I619" s="1" t="str">
        <f t="array" ref="I619">IF(H619="Warsaw","Toronto",IF(H619="Lodz","Ottawa",IF(H619="Krakow","Vancouver",IF(H619="Wroclaw","Montreal",H619))))</f>
        <v>Vancouver</v>
      </c>
      <c r="J619" s="3" t="s">
        <v>26</v>
      </c>
      <c r="K619" s="3">
        <f t="array" ref="K619">VLOOKUP(J619,$U$2:$V$8,2,false)</f>
        <v>3</v>
      </c>
      <c r="L619" s="1">
        <v>67.1075</v>
      </c>
      <c r="M619" s="1">
        <v>9.0</v>
      </c>
      <c r="N619" s="1">
        <v>270.55</v>
      </c>
      <c r="O619" s="1">
        <v>86409.0</v>
      </c>
      <c r="P619" s="6">
        <v>42144.0</v>
      </c>
      <c r="Q619" s="7">
        <v>126680.0</v>
      </c>
      <c r="R619" s="5" t="s">
        <v>27</v>
      </c>
      <c r="S619" s="1" t="b">
        <f t="array" ref="S619">ISNUMBER(MATCH(Q619,$O$2:$O$1953,0))</f>
        <v>0</v>
      </c>
    </row>
    <row r="620">
      <c r="A620" s="1">
        <v>6.35</v>
      </c>
      <c r="B620" s="1">
        <v>1108.0</v>
      </c>
      <c r="C620" s="1" t="s">
        <v>846</v>
      </c>
      <c r="D620" s="1" t="s">
        <v>40</v>
      </c>
      <c r="E620" s="1" t="s">
        <v>22</v>
      </c>
      <c r="F620" s="1" t="s">
        <v>67</v>
      </c>
      <c r="G620" s="1" t="s">
        <v>612</v>
      </c>
      <c r="H620" s="1" t="s">
        <v>42</v>
      </c>
      <c r="I620" s="1" t="str">
        <f t="array" ref="I620">IF(H620="Warsaw","Toronto",IF(H620="Lodz","Ottawa",IF(H620="Krakow","Vancouver",IF(H620="Wroclaw","Montreal",H620))))</f>
        <v>Vancouver</v>
      </c>
      <c r="J620" s="3" t="s">
        <v>26</v>
      </c>
      <c r="K620" s="3">
        <f t="array" ref="K620">VLOOKUP(J620,$U$2:$V$8,2,false)</f>
        <v>3</v>
      </c>
      <c r="L620" s="1">
        <v>54.9378</v>
      </c>
      <c r="M620" s="1">
        <v>13.0</v>
      </c>
      <c r="N620" s="1">
        <v>79.62</v>
      </c>
      <c r="O620" s="1">
        <v>86409.0</v>
      </c>
      <c r="P620" s="6">
        <v>42144.0</v>
      </c>
      <c r="Q620" s="7">
        <v>126777.0</v>
      </c>
      <c r="R620" s="5" t="s">
        <v>27</v>
      </c>
      <c r="S620" s="1" t="b">
        <f t="array" ref="S620">ISNUMBER(MATCH(Q620,$O$2:$O$1953,0))</f>
        <v>0</v>
      </c>
    </row>
    <row r="621">
      <c r="A621" s="1">
        <v>65.99</v>
      </c>
      <c r="B621" s="1">
        <v>1108.0</v>
      </c>
      <c r="C621" s="1" t="s">
        <v>846</v>
      </c>
      <c r="D621" s="1" t="s">
        <v>40</v>
      </c>
      <c r="E621" s="1" t="s">
        <v>55</v>
      </c>
      <c r="F621" s="1" t="s">
        <v>56</v>
      </c>
      <c r="G621" s="1" t="s">
        <v>415</v>
      </c>
      <c r="H621" s="1" t="s">
        <v>42</v>
      </c>
      <c r="I621" s="1" t="str">
        <f t="array" ref="I621">IF(H621="Warsaw","Toronto",IF(H621="Lodz","Ottawa",IF(H621="Krakow","Vancouver",IF(H621="Wroclaw","Montreal",H621))))</f>
        <v>Vancouver</v>
      </c>
      <c r="J621" s="3" t="s">
        <v>26</v>
      </c>
      <c r="K621" s="3">
        <f t="array" ref="K621">VLOOKUP(J621,$U$2:$V$8,2,false)</f>
        <v>3</v>
      </c>
      <c r="L621" s="1">
        <v>168.237</v>
      </c>
      <c r="M621" s="1">
        <v>8.0</v>
      </c>
      <c r="N621" s="1">
        <v>479.79</v>
      </c>
      <c r="O621" s="1">
        <v>86409.0</v>
      </c>
      <c r="P621" s="6">
        <v>42144.0</v>
      </c>
      <c r="Q621" s="7">
        <v>126783.0</v>
      </c>
      <c r="R621" s="5" t="s">
        <v>27</v>
      </c>
      <c r="S621" s="1" t="b">
        <f t="array" ref="S621">ISNUMBER(MATCH(Q621,$O$2:$O$1953,0))</f>
        <v>0</v>
      </c>
    </row>
    <row r="622">
      <c r="A622" s="1">
        <v>8.37</v>
      </c>
      <c r="B622" s="1">
        <v>1109.0</v>
      </c>
      <c r="C622" s="1" t="s">
        <v>847</v>
      </c>
      <c r="D622" s="1" t="s">
        <v>83</v>
      </c>
      <c r="E622" s="1" t="s">
        <v>30</v>
      </c>
      <c r="F622" s="1" t="s">
        <v>35</v>
      </c>
      <c r="G622" s="1" t="s">
        <v>848</v>
      </c>
      <c r="H622" s="1" t="s">
        <v>42</v>
      </c>
      <c r="I622" s="1" t="str">
        <f t="array" ref="I622">IF(H622="Warsaw","Toronto",IF(H622="Lodz","Ottawa",IF(H622="Krakow","Vancouver",IF(H622="Wroclaw","Montreal",H622))))</f>
        <v>Vancouver</v>
      </c>
      <c r="J622" s="3" t="s">
        <v>80</v>
      </c>
      <c r="K622" s="3">
        <f t="array" ref="K622">VLOOKUP(J622,$U$2:$V$8,2,false)</f>
        <v>1</v>
      </c>
      <c r="L622" s="1">
        <v>-169.232</v>
      </c>
      <c r="M622" s="1">
        <v>13.0</v>
      </c>
      <c r="N622" s="1">
        <v>108.99</v>
      </c>
      <c r="O622" s="1">
        <v>86410.0</v>
      </c>
      <c r="P622" s="6">
        <v>42184.0</v>
      </c>
      <c r="Q622" s="7">
        <v>126814.0</v>
      </c>
      <c r="R622" s="5" t="s">
        <v>27</v>
      </c>
      <c r="S622" s="1" t="b">
        <f t="array" ref="S622">ISNUMBER(MATCH(Q622,$O$2:$O$1953,0))</f>
        <v>0</v>
      </c>
    </row>
    <row r="623">
      <c r="A623" s="1">
        <v>300.98</v>
      </c>
      <c r="B623" s="1">
        <v>1112.0</v>
      </c>
      <c r="C623" s="1" t="s">
        <v>849</v>
      </c>
      <c r="D623" s="1" t="s">
        <v>21</v>
      </c>
      <c r="E623" s="1" t="s">
        <v>30</v>
      </c>
      <c r="F623" s="1" t="s">
        <v>132</v>
      </c>
      <c r="G623" s="1" t="s">
        <v>133</v>
      </c>
      <c r="H623" s="1" t="s">
        <v>25</v>
      </c>
      <c r="I623" s="1" t="str">
        <f t="array" ref="I623">IF(H623="Warsaw","Toronto",IF(H623="Lodz","Ottawa",IF(H623="Krakow","Vancouver",IF(H623="Wroclaw","Montreal",H623))))</f>
        <v>Toronto</v>
      </c>
      <c r="J623" s="3" t="s">
        <v>52</v>
      </c>
      <c r="K623" s="3">
        <f t="array" ref="K623">VLOOKUP(J623,$U$2:$V$8,2,false)</f>
        <v>4</v>
      </c>
      <c r="L623" s="1">
        <v>1272.5808</v>
      </c>
      <c r="M623" s="1">
        <v>12.0</v>
      </c>
      <c r="N623" s="1">
        <v>3527.82</v>
      </c>
      <c r="O623" s="1">
        <v>90832.0</v>
      </c>
      <c r="P623" s="6">
        <v>42096.0</v>
      </c>
      <c r="Q623" s="7">
        <v>126877.0</v>
      </c>
      <c r="R623" s="5" t="s">
        <v>27</v>
      </c>
      <c r="S623" s="1" t="b">
        <f t="array" ref="S623">ISNUMBER(MATCH(Q623,$O$2:$O$1953,0))</f>
        <v>0</v>
      </c>
    </row>
    <row r="624">
      <c r="A624" s="1">
        <v>2550.14</v>
      </c>
      <c r="B624" s="1">
        <v>1112.0</v>
      </c>
      <c r="C624" s="1" t="s">
        <v>849</v>
      </c>
      <c r="D624" s="1" t="s">
        <v>21</v>
      </c>
      <c r="E624" s="1" t="s">
        <v>55</v>
      </c>
      <c r="F624" s="1" t="s">
        <v>62</v>
      </c>
      <c r="G624" s="1" t="s">
        <v>850</v>
      </c>
      <c r="H624" s="1" t="s">
        <v>25</v>
      </c>
      <c r="I624" s="1" t="str">
        <f t="array" ref="I624">IF(H624="Warsaw","Toronto",IF(H624="Lodz","Ottawa",IF(H624="Krakow","Vancouver",IF(H624="Wroclaw","Montreal",H624))))</f>
        <v>Toronto</v>
      </c>
      <c r="J624" s="3" t="s">
        <v>52</v>
      </c>
      <c r="K624" s="3">
        <f t="array" ref="K624">VLOOKUP(J624,$U$2:$V$8,2,false)</f>
        <v>4</v>
      </c>
      <c r="L624" s="1">
        <v>-5390.738892</v>
      </c>
      <c r="M624" s="1">
        <v>2.0</v>
      </c>
      <c r="N624" s="1">
        <v>4698.21</v>
      </c>
      <c r="O624" s="1">
        <v>90832.0</v>
      </c>
      <c r="P624" s="6">
        <v>42096.0</v>
      </c>
      <c r="Q624" s="7">
        <v>126905.0</v>
      </c>
      <c r="R624" s="5" t="s">
        <v>27</v>
      </c>
      <c r="S624" s="1" t="b">
        <f t="array" ref="S624">ISNUMBER(MATCH(Q624,$O$2:$O$1953,0))</f>
        <v>0</v>
      </c>
    </row>
    <row r="625">
      <c r="A625" s="1">
        <v>2.89</v>
      </c>
      <c r="B625" s="1">
        <v>1113.0</v>
      </c>
      <c r="C625" s="1" t="s">
        <v>851</v>
      </c>
      <c r="D625" s="1" t="s">
        <v>21</v>
      </c>
      <c r="E625" s="1" t="s">
        <v>22</v>
      </c>
      <c r="F625" s="1" t="s">
        <v>96</v>
      </c>
      <c r="G625" s="1" t="s">
        <v>539</v>
      </c>
      <c r="H625" s="1" t="s">
        <v>25</v>
      </c>
      <c r="I625" s="1" t="str">
        <f t="array" ref="I625">IF(H625="Warsaw","Toronto",IF(H625="Lodz","Ottawa",IF(H625="Krakow","Vancouver",IF(H625="Wroclaw","Montreal",H625))))</f>
        <v>Toronto</v>
      </c>
      <c r="J625" s="3" t="s">
        <v>80</v>
      </c>
      <c r="K625" s="3">
        <f t="array" ref="K625">VLOOKUP(J625,$U$2:$V$8,2,false)</f>
        <v>1</v>
      </c>
      <c r="L625" s="1">
        <v>29.7252</v>
      </c>
      <c r="M625" s="1">
        <v>14.0</v>
      </c>
      <c r="N625" s="1">
        <v>43.08</v>
      </c>
      <c r="O625" s="1">
        <v>90833.0</v>
      </c>
      <c r="P625" s="6">
        <v>42100.0</v>
      </c>
      <c r="Q625" s="7">
        <v>126907.0</v>
      </c>
      <c r="R625" s="5" t="s">
        <v>27</v>
      </c>
      <c r="S625" s="1" t="b">
        <f t="array" ref="S625">ISNUMBER(MATCH(Q625,$O$2:$O$1953,0))</f>
        <v>0</v>
      </c>
    </row>
    <row r="626">
      <c r="A626" s="1">
        <v>55.99</v>
      </c>
      <c r="B626" s="1">
        <v>1113.0</v>
      </c>
      <c r="C626" s="1" t="s">
        <v>851</v>
      </c>
      <c r="D626" s="1" t="s">
        <v>21</v>
      </c>
      <c r="E626" s="1" t="s">
        <v>55</v>
      </c>
      <c r="F626" s="1" t="s">
        <v>56</v>
      </c>
      <c r="G626" s="1" t="s">
        <v>468</v>
      </c>
      <c r="H626" s="1" t="s">
        <v>25</v>
      </c>
      <c r="I626" s="1" t="str">
        <f t="array" ref="I626">IF(H626="Warsaw","Toronto",IF(H626="Lodz","Ottawa",IF(H626="Krakow","Vancouver",IF(H626="Wroclaw","Montreal",H626))))</f>
        <v>Toronto</v>
      </c>
      <c r="J626" s="3" t="s">
        <v>80</v>
      </c>
      <c r="K626" s="3">
        <f t="array" ref="K626">VLOOKUP(J626,$U$2:$V$8,2,false)</f>
        <v>1</v>
      </c>
      <c r="L626" s="1">
        <v>-187.11</v>
      </c>
      <c r="M626" s="1">
        <v>5.0</v>
      </c>
      <c r="N626" s="1">
        <v>258.93</v>
      </c>
      <c r="O626" s="1">
        <v>90833.0</v>
      </c>
      <c r="P626" s="6">
        <v>42100.0</v>
      </c>
      <c r="Q626" s="7">
        <v>126973.0</v>
      </c>
      <c r="R626" s="5" t="s">
        <v>27</v>
      </c>
      <c r="S626" s="1" t="b">
        <f t="array" ref="S626">ISNUMBER(MATCH(Q626,$O$2:$O$1953,0))</f>
        <v>0</v>
      </c>
    </row>
    <row r="627">
      <c r="A627" s="1">
        <v>64.65</v>
      </c>
      <c r="B627" s="1">
        <v>1117.0</v>
      </c>
      <c r="C627" s="1" t="s">
        <v>852</v>
      </c>
      <c r="D627" s="1" t="s">
        <v>29</v>
      </c>
      <c r="E627" s="1" t="s">
        <v>22</v>
      </c>
      <c r="F627" s="1" t="s">
        <v>100</v>
      </c>
      <c r="G627" s="1" t="s">
        <v>641</v>
      </c>
      <c r="H627" s="1" t="s">
        <v>25</v>
      </c>
      <c r="I627" s="1" t="str">
        <f t="array" ref="I627">IF(H627="Warsaw","Toronto",IF(H627="Lodz","Ottawa",IF(H627="Krakow","Vancouver",IF(H627="Wroclaw","Montreal",H627))))</f>
        <v>Toronto</v>
      </c>
      <c r="J627" s="3" t="s">
        <v>52</v>
      </c>
      <c r="K627" s="3">
        <f t="array" ref="K627">VLOOKUP(J627,$U$2:$V$8,2,false)</f>
        <v>4</v>
      </c>
      <c r="L627" s="1">
        <v>-139.2872</v>
      </c>
      <c r="M627" s="1">
        <v>4.0</v>
      </c>
      <c r="N627" s="1">
        <v>277.6</v>
      </c>
      <c r="O627" s="1">
        <v>86768.0</v>
      </c>
      <c r="P627" s="6">
        <v>42040.0</v>
      </c>
      <c r="Q627" s="7">
        <v>127324.0</v>
      </c>
      <c r="R627" s="5" t="s">
        <v>27</v>
      </c>
      <c r="S627" s="1" t="b">
        <f t="array" ref="S627">ISNUMBER(MATCH(Q627,$O$2:$O$1953,0))</f>
        <v>0</v>
      </c>
    </row>
    <row r="628">
      <c r="A628" s="1">
        <v>19.98</v>
      </c>
      <c r="B628" s="1">
        <v>1121.0</v>
      </c>
      <c r="C628" s="1" t="s">
        <v>853</v>
      </c>
      <c r="D628" s="1" t="s">
        <v>83</v>
      </c>
      <c r="E628" s="1" t="s">
        <v>22</v>
      </c>
      <c r="F628" s="1" t="s">
        <v>67</v>
      </c>
      <c r="G628" s="1" t="s">
        <v>854</v>
      </c>
      <c r="H628" s="1" t="s">
        <v>25</v>
      </c>
      <c r="I628" s="1" t="str">
        <f t="array" ref="I628">IF(H628="Warsaw","Toronto",IF(H628="Lodz","Ottawa",IF(H628="Krakow","Vancouver",IF(H628="Wroclaw","Montreal",H628))))</f>
        <v>Toronto</v>
      </c>
      <c r="J628" s="3" t="s">
        <v>33</v>
      </c>
      <c r="K628" s="3">
        <f t="array" ref="K628">VLOOKUP(J628,$U$2:$V$8,2,false)</f>
        <v>6</v>
      </c>
      <c r="L628" s="1">
        <v>108.0</v>
      </c>
      <c r="M628" s="1">
        <v>8.0</v>
      </c>
      <c r="N628" s="1">
        <v>168.04</v>
      </c>
      <c r="O628" s="1">
        <v>86767.0</v>
      </c>
      <c r="P628" s="6">
        <v>42042.0</v>
      </c>
      <c r="Q628" s="7">
        <v>127516.0</v>
      </c>
      <c r="R628" s="5" t="s">
        <v>27</v>
      </c>
      <c r="S628" s="1" t="b">
        <f t="array" ref="S628">ISNUMBER(MATCH(Q628,$O$2:$O$1953,0))</f>
        <v>0</v>
      </c>
    </row>
    <row r="629">
      <c r="A629" s="1">
        <v>125.99</v>
      </c>
      <c r="B629" s="1">
        <v>1121.0</v>
      </c>
      <c r="C629" s="1" t="s">
        <v>853</v>
      </c>
      <c r="D629" s="1" t="s">
        <v>83</v>
      </c>
      <c r="E629" s="1" t="s">
        <v>55</v>
      </c>
      <c r="F629" s="1" t="s">
        <v>56</v>
      </c>
      <c r="G629" s="1" t="s">
        <v>855</v>
      </c>
      <c r="H629" s="1" t="s">
        <v>25</v>
      </c>
      <c r="I629" s="1" t="str">
        <f t="array" ref="I629">IF(H629="Warsaw","Toronto",IF(H629="Lodz","Ottawa",IF(H629="Krakow","Vancouver",IF(H629="Wroclaw","Montreal",H629))))</f>
        <v>Toronto</v>
      </c>
      <c r="J629" s="3" t="s">
        <v>33</v>
      </c>
      <c r="K629" s="3">
        <f t="array" ref="K629">VLOOKUP(J629,$U$2:$V$8,2,false)</f>
        <v>6</v>
      </c>
      <c r="L629" s="1">
        <v>377.154</v>
      </c>
      <c r="M629" s="1">
        <v>7.0</v>
      </c>
      <c r="N629" s="1">
        <v>703.46</v>
      </c>
      <c r="O629" s="1">
        <v>86767.0</v>
      </c>
      <c r="P629" s="6">
        <v>42042.0</v>
      </c>
      <c r="Q629" s="7">
        <v>127545.0</v>
      </c>
      <c r="R629" s="5" t="s">
        <v>27</v>
      </c>
      <c r="S629" s="1" t="b">
        <f t="array" ref="S629">ISNUMBER(MATCH(Q629,$O$2:$O$1953,0))</f>
        <v>0</v>
      </c>
    </row>
    <row r="630">
      <c r="A630" s="1">
        <v>7.3</v>
      </c>
      <c r="B630" s="1">
        <v>1123.0</v>
      </c>
      <c r="C630" s="1" t="s">
        <v>856</v>
      </c>
      <c r="D630" s="1" t="s">
        <v>40</v>
      </c>
      <c r="E630" s="1" t="s">
        <v>22</v>
      </c>
      <c r="F630" s="1" t="s">
        <v>78</v>
      </c>
      <c r="G630" s="1" t="s">
        <v>857</v>
      </c>
      <c r="H630" s="1" t="s">
        <v>25</v>
      </c>
      <c r="I630" s="1" t="str">
        <f t="array" ref="I630">IF(H630="Warsaw","Toronto",IF(H630="Lodz","Ottawa",IF(H630="Krakow","Vancouver",IF(H630="Wroclaw","Montreal",H630))))</f>
        <v>Toronto</v>
      </c>
      <c r="J630" s="3" t="s">
        <v>38</v>
      </c>
      <c r="K630" s="3">
        <f t="array" ref="K630">VLOOKUP(J630,$U$2:$V$8,2,false)</f>
        <v>7</v>
      </c>
      <c r="L630" s="1">
        <v>-127.052</v>
      </c>
      <c r="M630" s="1">
        <v>14.0</v>
      </c>
      <c r="N630" s="1">
        <v>103.61</v>
      </c>
      <c r="O630" s="1">
        <v>87015.0</v>
      </c>
      <c r="P630" s="6">
        <v>42078.0</v>
      </c>
      <c r="Q630" s="7">
        <v>127612.0</v>
      </c>
      <c r="R630" s="5" t="s">
        <v>27</v>
      </c>
      <c r="S630" s="1" t="b">
        <f t="array" ref="S630">ISNUMBER(MATCH(Q630,$O$2:$O$1953,0))</f>
        <v>0</v>
      </c>
    </row>
    <row r="631">
      <c r="A631" s="1">
        <v>175.99</v>
      </c>
      <c r="B631" s="1">
        <v>1123.0</v>
      </c>
      <c r="C631" s="1" t="s">
        <v>856</v>
      </c>
      <c r="D631" s="1" t="s">
        <v>40</v>
      </c>
      <c r="E631" s="1" t="s">
        <v>55</v>
      </c>
      <c r="F631" s="1" t="s">
        <v>56</v>
      </c>
      <c r="G631" s="1">
        <v>5165.0</v>
      </c>
      <c r="H631" s="1" t="s">
        <v>25</v>
      </c>
      <c r="I631" s="1" t="str">
        <f t="array" ref="I631">IF(H631="Warsaw","Toronto",IF(H631="Lodz","Ottawa",IF(H631="Krakow","Vancouver",IF(H631="Wroclaw","Montreal",H631))))</f>
        <v>Toronto</v>
      </c>
      <c r="J631" s="3" t="s">
        <v>33</v>
      </c>
      <c r="K631" s="3">
        <f t="array" ref="K631">VLOOKUP(J631,$U$2:$V$8,2,false)</f>
        <v>6</v>
      </c>
      <c r="L631" s="1">
        <v>2169.7464</v>
      </c>
      <c r="M631" s="1">
        <v>22.0</v>
      </c>
      <c r="N631" s="1">
        <v>3144.56</v>
      </c>
      <c r="O631" s="1">
        <v>87016.0</v>
      </c>
      <c r="P631" s="6">
        <v>42175.0</v>
      </c>
      <c r="Q631" s="7">
        <v>127737.0</v>
      </c>
      <c r="R631" s="5" t="s">
        <v>27</v>
      </c>
      <c r="S631" s="1" t="b">
        <f t="array" ref="S631">ISNUMBER(MATCH(Q631,$O$2:$O$1953,0))</f>
        <v>0</v>
      </c>
    </row>
    <row r="632">
      <c r="A632" s="1">
        <v>160.98</v>
      </c>
      <c r="B632" s="1">
        <v>1124.0</v>
      </c>
      <c r="C632" s="1" t="s">
        <v>858</v>
      </c>
      <c r="D632" s="1" t="s">
        <v>40</v>
      </c>
      <c r="E632" s="1" t="s">
        <v>30</v>
      </c>
      <c r="F632" s="1" t="s">
        <v>132</v>
      </c>
      <c r="G632" s="1" t="s">
        <v>511</v>
      </c>
      <c r="H632" s="1" t="s">
        <v>37</v>
      </c>
      <c r="I632" s="1" t="str">
        <f t="array" ref="I632">IF(H632="Warsaw","Toronto",IF(H632="Lodz","Ottawa",IF(H632="Krakow","Vancouver",IF(H632="Wroclaw","Montreal",H632))))</f>
        <v>Ottawa</v>
      </c>
      <c r="J632" s="3" t="s">
        <v>33</v>
      </c>
      <c r="K632" s="3">
        <f t="array" ref="K632">VLOOKUP(J632,$U$2:$V$8,2,false)</f>
        <v>6</v>
      </c>
      <c r="L632" s="1">
        <v>-229.93</v>
      </c>
      <c r="M632" s="1">
        <v>18.0</v>
      </c>
      <c r="N632" s="1">
        <v>2653.02</v>
      </c>
      <c r="O632" s="1">
        <v>87016.0</v>
      </c>
      <c r="P632" s="6">
        <v>42175.0</v>
      </c>
      <c r="Q632" s="7">
        <v>127769.0</v>
      </c>
      <c r="R632" s="5" t="s">
        <v>27</v>
      </c>
      <c r="S632" s="1" t="b">
        <f t="array" ref="S632">ISNUMBER(MATCH(Q632,$O$2:$O$1953,0))</f>
        <v>0</v>
      </c>
    </row>
    <row r="633">
      <c r="A633" s="1">
        <v>4.06</v>
      </c>
      <c r="B633" s="1">
        <v>1127.0</v>
      </c>
      <c r="C633" s="1" t="s">
        <v>859</v>
      </c>
      <c r="D633" s="1" t="s">
        <v>83</v>
      </c>
      <c r="E633" s="1" t="s">
        <v>22</v>
      </c>
      <c r="F633" s="1" t="s">
        <v>172</v>
      </c>
      <c r="G633" s="1" t="s">
        <v>628</v>
      </c>
      <c r="H633" s="1" t="s">
        <v>42</v>
      </c>
      <c r="I633" s="1" t="str">
        <f t="array" ref="I633">IF(H633="Warsaw","Toronto",IF(H633="Lodz","Ottawa",IF(H633="Krakow","Vancouver",IF(H633="Wroclaw","Montreal",H633))))</f>
        <v>Vancouver</v>
      </c>
      <c r="J633" s="3" t="s">
        <v>43</v>
      </c>
      <c r="K633" s="3">
        <f t="array" ref="K633">VLOOKUP(J633,$U$2:$V$8,2,false)</f>
        <v>2</v>
      </c>
      <c r="L633" s="1">
        <v>-93.7352</v>
      </c>
      <c r="M633" s="1">
        <v>16.0</v>
      </c>
      <c r="N633" s="1">
        <v>66.81</v>
      </c>
      <c r="O633" s="1">
        <v>87221.0</v>
      </c>
      <c r="P633" s="6">
        <v>42059.0</v>
      </c>
      <c r="Q633" s="7">
        <v>127773.0</v>
      </c>
      <c r="R633" s="5" t="s">
        <v>27</v>
      </c>
      <c r="S633" s="1" t="b">
        <f t="array" ref="S633">ISNUMBER(MATCH(Q633,$O$2:$O$1953,0))</f>
        <v>0</v>
      </c>
    </row>
    <row r="634">
      <c r="A634" s="1">
        <v>4.71</v>
      </c>
      <c r="B634" s="1">
        <v>1127.0</v>
      </c>
      <c r="C634" s="1" t="s">
        <v>859</v>
      </c>
      <c r="D634" s="1" t="s">
        <v>83</v>
      </c>
      <c r="E634" s="1" t="s">
        <v>22</v>
      </c>
      <c r="F634" s="1" t="s">
        <v>46</v>
      </c>
      <c r="G634" s="1" t="s">
        <v>860</v>
      </c>
      <c r="H634" s="1" t="s">
        <v>42</v>
      </c>
      <c r="I634" s="1" t="str">
        <f t="array" ref="I634">IF(H634="Warsaw","Toronto",IF(H634="Lodz","Ottawa",IF(H634="Krakow","Vancouver",IF(H634="Wroclaw","Montreal",H634))))</f>
        <v>Vancouver</v>
      </c>
      <c r="J634" s="3" t="s">
        <v>80</v>
      </c>
      <c r="K634" s="3">
        <f t="array" ref="K634">VLOOKUP(J634,$U$2:$V$8,2,false)</f>
        <v>1</v>
      </c>
      <c r="L634" s="1">
        <v>4.53</v>
      </c>
      <c r="M634" s="1">
        <v>19.0</v>
      </c>
      <c r="N634" s="1">
        <v>90.52</v>
      </c>
      <c r="O634" s="1">
        <v>87222.0</v>
      </c>
      <c r="P634" s="6">
        <v>42177.0</v>
      </c>
      <c r="Q634" s="7">
        <v>127774.0</v>
      </c>
      <c r="R634" s="5" t="s">
        <v>27</v>
      </c>
      <c r="S634" s="1" t="b">
        <f t="array" ref="S634">ISNUMBER(MATCH(Q634,$O$2:$O$1953,0))</f>
        <v>0</v>
      </c>
    </row>
    <row r="635">
      <c r="A635" s="1">
        <v>4.2</v>
      </c>
      <c r="B635" s="1">
        <v>1128.0</v>
      </c>
      <c r="C635" s="1" t="s">
        <v>861</v>
      </c>
      <c r="D635" s="1" t="s">
        <v>83</v>
      </c>
      <c r="E635" s="1" t="s">
        <v>22</v>
      </c>
      <c r="F635" s="1" t="s">
        <v>67</v>
      </c>
      <c r="G635" s="1" t="s">
        <v>862</v>
      </c>
      <c r="H635" s="1" t="s">
        <v>42</v>
      </c>
      <c r="I635" s="1" t="str">
        <f t="array" ref="I635">IF(H635="Warsaw","Toronto",IF(H635="Lodz","Ottawa",IF(H635="Krakow","Vancouver",IF(H635="Wroclaw","Montreal",H635))))</f>
        <v>Vancouver</v>
      </c>
      <c r="J635" s="3" t="s">
        <v>80</v>
      </c>
      <c r="K635" s="3">
        <f t="array" ref="K635">VLOOKUP(J635,$U$2:$V$8,2,false)</f>
        <v>1</v>
      </c>
      <c r="L635" s="1">
        <v>9.78</v>
      </c>
      <c r="M635" s="1">
        <v>13.0</v>
      </c>
      <c r="N635" s="1">
        <v>55.97</v>
      </c>
      <c r="O635" s="1">
        <v>87222.0</v>
      </c>
      <c r="P635" s="6">
        <v>42177.0</v>
      </c>
      <c r="Q635" s="7">
        <v>127870.0</v>
      </c>
      <c r="R635" s="5" t="s">
        <v>27</v>
      </c>
      <c r="S635" s="1" t="b">
        <f t="array" ref="S635">ISNUMBER(MATCH(Q635,$O$2:$O$1953,0))</f>
        <v>0</v>
      </c>
    </row>
    <row r="636">
      <c r="A636" s="1">
        <v>8.6</v>
      </c>
      <c r="B636" s="1">
        <v>1129.0</v>
      </c>
      <c r="C636" s="1" t="s">
        <v>863</v>
      </c>
      <c r="D636" s="1" t="s">
        <v>29</v>
      </c>
      <c r="E636" s="1" t="s">
        <v>22</v>
      </c>
      <c r="F636" s="1" t="s">
        <v>78</v>
      </c>
      <c r="G636" s="1" t="s">
        <v>638</v>
      </c>
      <c r="H636" s="1" t="s">
        <v>37</v>
      </c>
      <c r="I636" s="1" t="str">
        <f t="array" ref="I636">IF(H636="Warsaw","Toronto",IF(H636="Lodz","Ottawa",IF(H636="Krakow","Vancouver",IF(H636="Wroclaw","Montreal",H636))))</f>
        <v>Ottawa</v>
      </c>
      <c r="J636" s="3" t="s">
        <v>80</v>
      </c>
      <c r="K636" s="3">
        <f t="array" ref="K636">VLOOKUP(J636,$U$2:$V$8,2,false)</f>
        <v>1</v>
      </c>
      <c r="L636" s="1">
        <v>-63.8135</v>
      </c>
      <c r="M636" s="1">
        <v>37.0</v>
      </c>
      <c r="N636" s="1">
        <v>311.66</v>
      </c>
      <c r="O636" s="1">
        <v>32037.0</v>
      </c>
      <c r="P636" s="6">
        <v>42051.0</v>
      </c>
      <c r="Q636" s="7">
        <v>128028.0</v>
      </c>
      <c r="R636" s="5" t="s">
        <v>27</v>
      </c>
      <c r="S636" s="1" t="b">
        <f t="array" ref="S636">ISNUMBER(MATCH(Q636,$O$2:$O$1953,0))</f>
        <v>0</v>
      </c>
    </row>
    <row r="637">
      <c r="A637" s="1">
        <v>699.99</v>
      </c>
      <c r="B637" s="1">
        <v>1129.0</v>
      </c>
      <c r="C637" s="1" t="s">
        <v>863</v>
      </c>
      <c r="D637" s="1" t="s">
        <v>29</v>
      </c>
      <c r="E637" s="1" t="s">
        <v>55</v>
      </c>
      <c r="F637" s="1" t="s">
        <v>394</v>
      </c>
      <c r="G637" s="1" t="s">
        <v>864</v>
      </c>
      <c r="H637" s="1" t="s">
        <v>37</v>
      </c>
      <c r="I637" s="1" t="str">
        <f t="array" ref="I637">IF(H637="Warsaw","Toronto",IF(H637="Lodz","Ottawa",IF(H637="Krakow","Vancouver",IF(H637="Wroclaw","Montreal",H637))))</f>
        <v>Ottawa</v>
      </c>
      <c r="J637" s="3" t="s">
        <v>80</v>
      </c>
      <c r="K637" s="3">
        <f t="array" ref="K637">VLOOKUP(J637,$U$2:$V$8,2,false)</f>
        <v>1</v>
      </c>
      <c r="L637" s="1">
        <v>325.29</v>
      </c>
      <c r="M637" s="1">
        <v>15.0</v>
      </c>
      <c r="N637" s="1">
        <v>9862.51</v>
      </c>
      <c r="O637" s="1">
        <v>32037.0</v>
      </c>
      <c r="P637" s="6">
        <v>42051.0</v>
      </c>
      <c r="Q637" s="7">
        <v>128061.0</v>
      </c>
      <c r="R637" s="5" t="s">
        <v>27</v>
      </c>
      <c r="S637" s="1" t="b">
        <f t="array" ref="S637">ISNUMBER(MATCH(Q637,$O$2:$O$1953,0))</f>
        <v>0</v>
      </c>
    </row>
    <row r="638">
      <c r="A638" s="1">
        <v>5.78</v>
      </c>
      <c r="B638" s="1">
        <v>1129.0</v>
      </c>
      <c r="C638" s="1" t="s">
        <v>863</v>
      </c>
      <c r="D638" s="1" t="s">
        <v>21</v>
      </c>
      <c r="E638" s="1" t="s">
        <v>22</v>
      </c>
      <c r="F638" s="1" t="s">
        <v>67</v>
      </c>
      <c r="G638" s="1" t="s">
        <v>865</v>
      </c>
      <c r="H638" s="1" t="s">
        <v>37</v>
      </c>
      <c r="I638" s="1" t="str">
        <f t="array" ref="I638">IF(H638="Warsaw","Toronto",IF(H638="Lodz","Ottawa",IF(H638="Krakow","Vancouver",IF(H638="Wroclaw","Montreal",H638))))</f>
        <v>Ottawa</v>
      </c>
      <c r="J638" s="3" t="s">
        <v>38</v>
      </c>
      <c r="K638" s="3">
        <f t="array" ref="K638">VLOOKUP(J638,$U$2:$V$8,2,false)</f>
        <v>7</v>
      </c>
      <c r="L638" s="1">
        <v>-116.05</v>
      </c>
      <c r="M638" s="1">
        <v>29.0</v>
      </c>
      <c r="N638" s="1">
        <v>177.41</v>
      </c>
      <c r="O638" s="1">
        <v>49125.0</v>
      </c>
      <c r="P638" s="6">
        <v>42092.0</v>
      </c>
      <c r="Q638" s="7">
        <v>128284.0</v>
      </c>
      <c r="R638" s="5" t="s">
        <v>27</v>
      </c>
      <c r="S638" s="1" t="b">
        <f t="array" ref="S638">ISNUMBER(MATCH(Q638,$O$2:$O$1953,0))</f>
        <v>0</v>
      </c>
    </row>
    <row r="639">
      <c r="A639" s="1">
        <v>7.64</v>
      </c>
      <c r="B639" s="1">
        <v>1129.0</v>
      </c>
      <c r="C639" s="1" t="s">
        <v>863</v>
      </c>
      <c r="D639" s="1" t="s">
        <v>29</v>
      </c>
      <c r="E639" s="1" t="s">
        <v>22</v>
      </c>
      <c r="F639" s="1" t="s">
        <v>49</v>
      </c>
      <c r="G639" s="1" t="s">
        <v>866</v>
      </c>
      <c r="H639" s="1" t="s">
        <v>37</v>
      </c>
      <c r="I639" s="1" t="str">
        <f t="array" ref="I639">IF(H639="Warsaw","Toronto",IF(H639="Lodz","Ottawa",IF(H639="Krakow","Vancouver",IF(H639="Wroclaw","Montreal",H639))))</f>
        <v>Ottawa</v>
      </c>
      <c r="J639" s="3" t="s">
        <v>52</v>
      </c>
      <c r="K639" s="3">
        <f t="array" ref="K639">VLOOKUP(J639,$U$2:$V$8,2,false)</f>
        <v>4</v>
      </c>
      <c r="L639" s="1">
        <v>117.38</v>
      </c>
      <c r="M639" s="1">
        <v>52.0</v>
      </c>
      <c r="N639" s="1">
        <v>406.91</v>
      </c>
      <c r="O639" s="1">
        <v>13735.0</v>
      </c>
      <c r="P639" s="6">
        <v>42145.0</v>
      </c>
      <c r="Q639" s="7">
        <v>128316.0</v>
      </c>
      <c r="R639" s="5" t="s">
        <v>27</v>
      </c>
      <c r="S639" s="1" t="b">
        <f t="array" ref="S639">ISNUMBER(MATCH(Q639,$O$2:$O$1953,0))</f>
        <v>0</v>
      </c>
    </row>
    <row r="640">
      <c r="A640" s="1">
        <v>30.98</v>
      </c>
      <c r="B640" s="1">
        <v>1129.0</v>
      </c>
      <c r="C640" s="1" t="s">
        <v>863</v>
      </c>
      <c r="D640" s="1" t="s">
        <v>21</v>
      </c>
      <c r="E640" s="1" t="s">
        <v>55</v>
      </c>
      <c r="F640" s="1" t="s">
        <v>126</v>
      </c>
      <c r="G640" s="1" t="s">
        <v>867</v>
      </c>
      <c r="H640" s="1" t="s">
        <v>37</v>
      </c>
      <c r="I640" s="1" t="str">
        <f t="array" ref="I640">IF(H640="Warsaw","Toronto",IF(H640="Lodz","Ottawa",IF(H640="Krakow","Vancouver",IF(H640="Wroclaw","Montreal",H640))))</f>
        <v>Ottawa</v>
      </c>
      <c r="J640" s="3" t="s">
        <v>33</v>
      </c>
      <c r="K640" s="3">
        <f t="array" ref="K640">VLOOKUP(J640,$U$2:$V$8,2,false)</f>
        <v>6</v>
      </c>
      <c r="L640" s="1">
        <v>-144.2</v>
      </c>
      <c r="M640" s="1">
        <v>44.0</v>
      </c>
      <c r="N640" s="1">
        <v>1332.09</v>
      </c>
      <c r="O640" s="1">
        <v>39430.0</v>
      </c>
      <c r="P640" s="6">
        <v>42168.0</v>
      </c>
      <c r="Q640" s="7">
        <v>128381.0</v>
      </c>
      <c r="R640" s="5" t="s">
        <v>27</v>
      </c>
      <c r="S640" s="1" t="b">
        <f t="array" ref="S640">ISNUMBER(MATCH(Q640,$O$2:$O$1953,0))</f>
        <v>0</v>
      </c>
    </row>
    <row r="641">
      <c r="A641" s="1">
        <v>4.98</v>
      </c>
      <c r="B641" s="1">
        <v>1129.0</v>
      </c>
      <c r="C641" s="1" t="s">
        <v>863</v>
      </c>
      <c r="D641" s="1" t="s">
        <v>29</v>
      </c>
      <c r="E641" s="1" t="s">
        <v>22</v>
      </c>
      <c r="F641" s="1" t="s">
        <v>67</v>
      </c>
      <c r="G641" s="1" t="s">
        <v>121</v>
      </c>
      <c r="H641" s="1" t="s">
        <v>37</v>
      </c>
      <c r="I641" s="1" t="str">
        <f t="array" ref="I641">IF(H641="Warsaw","Toronto",IF(H641="Lodz","Ottawa",IF(H641="Krakow","Vancouver",IF(H641="Wroclaw","Montreal",H641))))</f>
        <v>Ottawa</v>
      </c>
      <c r="J641" s="3" t="s">
        <v>80</v>
      </c>
      <c r="K641" s="3">
        <f t="array" ref="K641">VLOOKUP(J641,$U$2:$V$8,2,false)</f>
        <v>1</v>
      </c>
      <c r="L641" s="1">
        <v>-46.92</v>
      </c>
      <c r="M641" s="1">
        <v>19.0</v>
      </c>
      <c r="N641" s="1">
        <v>105.5</v>
      </c>
      <c r="O641" s="1">
        <v>57794.0</v>
      </c>
      <c r="P641" s="6">
        <v>42030.0</v>
      </c>
      <c r="Q641" s="7">
        <v>128504.0</v>
      </c>
      <c r="R641" s="5" t="s">
        <v>27</v>
      </c>
      <c r="S641" s="1" t="b">
        <f t="array" ref="S641">ISNUMBER(MATCH(Q641,$O$2:$O$1953,0))</f>
        <v>0</v>
      </c>
    </row>
    <row r="642">
      <c r="A642" s="1">
        <v>7.64</v>
      </c>
      <c r="B642" s="1">
        <v>1131.0</v>
      </c>
      <c r="C642" s="1" t="s">
        <v>868</v>
      </c>
      <c r="D642" s="1" t="s">
        <v>29</v>
      </c>
      <c r="E642" s="1" t="s">
        <v>22</v>
      </c>
      <c r="F642" s="1" t="s">
        <v>49</v>
      </c>
      <c r="G642" s="1" t="s">
        <v>866</v>
      </c>
      <c r="H642" s="1" t="s">
        <v>42</v>
      </c>
      <c r="I642" s="1" t="str">
        <f t="array" ref="I642">IF(H642="Warsaw","Toronto",IF(H642="Lodz","Ottawa",IF(H642="Krakow","Vancouver",IF(H642="Wroclaw","Montreal",H642))))</f>
        <v>Vancouver</v>
      </c>
      <c r="J642" s="3" t="s">
        <v>52</v>
      </c>
      <c r="K642" s="3">
        <f t="array" ref="K642">VLOOKUP(J642,$U$2:$V$8,2,false)</f>
        <v>4</v>
      </c>
      <c r="L642" s="1">
        <v>70.1937</v>
      </c>
      <c r="M642" s="1">
        <v>13.0</v>
      </c>
      <c r="N642" s="1">
        <v>101.73</v>
      </c>
      <c r="O642" s="1">
        <v>88103.0</v>
      </c>
      <c r="P642" s="6">
        <v>42145.0</v>
      </c>
      <c r="Q642" s="7">
        <v>128509.0</v>
      </c>
      <c r="R642" s="5" t="s">
        <v>27</v>
      </c>
      <c r="S642" s="1" t="b">
        <f t="array" ref="S642">ISNUMBER(MATCH(Q642,$O$2:$O$1953,0))</f>
        <v>0</v>
      </c>
    </row>
    <row r="643">
      <c r="A643" s="1">
        <v>6.37</v>
      </c>
      <c r="B643" s="1">
        <v>1132.0</v>
      </c>
      <c r="C643" s="1" t="s">
        <v>869</v>
      </c>
      <c r="D643" s="1" t="s">
        <v>21</v>
      </c>
      <c r="E643" s="1" t="s">
        <v>22</v>
      </c>
      <c r="F643" s="1" t="s">
        <v>78</v>
      </c>
      <c r="G643" s="1" t="s">
        <v>421</v>
      </c>
      <c r="H643" s="1" t="s">
        <v>42</v>
      </c>
      <c r="I643" s="1" t="str">
        <f t="array" ref="I643">IF(H643="Warsaw","Toronto",IF(H643="Lodz","Ottawa",IF(H643="Krakow","Vancouver",IF(H643="Wroclaw","Montreal",H643))))</f>
        <v>Vancouver</v>
      </c>
      <c r="J643" s="3" t="s">
        <v>43</v>
      </c>
      <c r="K643" s="3">
        <f t="array" ref="K643">VLOOKUP(J643,$U$2:$V$8,2,false)</f>
        <v>2</v>
      </c>
      <c r="L643" s="1">
        <v>-48.2195</v>
      </c>
      <c r="M643" s="1">
        <v>6.0</v>
      </c>
      <c r="N643" s="1">
        <v>37.7</v>
      </c>
      <c r="O643" s="1">
        <v>88101.0</v>
      </c>
      <c r="P643" s="6">
        <v>42045.0</v>
      </c>
      <c r="Q643" s="7">
        <v>128510.0</v>
      </c>
      <c r="R643" s="5" t="s">
        <v>27</v>
      </c>
      <c r="S643" s="1" t="b">
        <f t="array" ref="S643">ISNUMBER(MATCH(Q643,$O$2:$O$1953,0))</f>
        <v>0</v>
      </c>
    </row>
    <row r="644">
      <c r="A644" s="1">
        <v>8.6</v>
      </c>
      <c r="B644" s="1">
        <v>1132.0</v>
      </c>
      <c r="C644" s="1" t="s">
        <v>869</v>
      </c>
      <c r="D644" s="1" t="s">
        <v>29</v>
      </c>
      <c r="E644" s="1" t="s">
        <v>22</v>
      </c>
      <c r="F644" s="1" t="s">
        <v>78</v>
      </c>
      <c r="G644" s="1" t="s">
        <v>638</v>
      </c>
      <c r="H644" s="1" t="s">
        <v>42</v>
      </c>
      <c r="I644" s="1" t="str">
        <f t="array" ref="I644">IF(H644="Warsaw","Toronto",IF(H644="Lodz","Ottawa",IF(H644="Krakow","Vancouver",IF(H644="Wroclaw","Montreal",H644))))</f>
        <v>Vancouver</v>
      </c>
      <c r="J644" s="3" t="s">
        <v>80</v>
      </c>
      <c r="K644" s="3">
        <f t="array" ref="K644">VLOOKUP(J644,$U$2:$V$8,2,false)</f>
        <v>1</v>
      </c>
      <c r="L644" s="1">
        <v>-63.8135</v>
      </c>
      <c r="M644" s="1">
        <v>9.0</v>
      </c>
      <c r="N644" s="1">
        <v>75.81</v>
      </c>
      <c r="O644" s="1">
        <v>88102.0</v>
      </c>
      <c r="P644" s="6">
        <v>42051.0</v>
      </c>
      <c r="Q644" s="7">
        <v>128735.0</v>
      </c>
      <c r="R644" s="5" t="s">
        <v>27</v>
      </c>
      <c r="S644" s="1" t="b">
        <f t="array" ref="S644">ISNUMBER(MATCH(Q644,$O$2:$O$1953,0))</f>
        <v>0</v>
      </c>
    </row>
    <row r="645">
      <c r="A645" s="1">
        <v>699.99</v>
      </c>
      <c r="B645" s="1">
        <v>1132.0</v>
      </c>
      <c r="C645" s="1" t="s">
        <v>869</v>
      </c>
      <c r="D645" s="1" t="s">
        <v>29</v>
      </c>
      <c r="E645" s="1" t="s">
        <v>55</v>
      </c>
      <c r="F645" s="1" t="s">
        <v>394</v>
      </c>
      <c r="G645" s="1" t="s">
        <v>864</v>
      </c>
      <c r="H645" s="1" t="s">
        <v>42</v>
      </c>
      <c r="I645" s="1" t="str">
        <f t="array" ref="I645">IF(H645="Warsaw","Toronto",IF(H645="Lodz","Ottawa",IF(H645="Krakow","Vancouver",IF(H645="Wroclaw","Montreal",H645))))</f>
        <v>Vancouver</v>
      </c>
      <c r="J645" s="3" t="s">
        <v>80</v>
      </c>
      <c r="K645" s="3">
        <f t="array" ref="K645">VLOOKUP(J645,$U$2:$V$8,2,false)</f>
        <v>1</v>
      </c>
      <c r="L645" s="1">
        <v>325.29</v>
      </c>
      <c r="M645" s="1">
        <v>4.0</v>
      </c>
      <c r="N645" s="1">
        <v>2630.0</v>
      </c>
      <c r="O645" s="1">
        <v>88102.0</v>
      </c>
      <c r="P645" s="6">
        <v>42051.0</v>
      </c>
      <c r="Q645" s="7">
        <v>128765.0</v>
      </c>
      <c r="R645" s="5" t="s">
        <v>27</v>
      </c>
      <c r="S645" s="1" t="b">
        <f t="array" ref="S645">ISNUMBER(MATCH(Q645,$O$2:$O$1953,0))</f>
        <v>0</v>
      </c>
    </row>
    <row r="646">
      <c r="A646" s="1">
        <v>30.98</v>
      </c>
      <c r="B646" s="1">
        <v>1132.0</v>
      </c>
      <c r="C646" s="1" t="s">
        <v>869</v>
      </c>
      <c r="D646" s="1" t="s">
        <v>21</v>
      </c>
      <c r="E646" s="1" t="s">
        <v>55</v>
      </c>
      <c r="F646" s="1" t="s">
        <v>126</v>
      </c>
      <c r="G646" s="1" t="s">
        <v>867</v>
      </c>
      <c r="H646" s="1" t="s">
        <v>42</v>
      </c>
      <c r="I646" s="1" t="str">
        <f t="array" ref="I646">IF(H646="Warsaw","Toronto",IF(H646="Lodz","Ottawa",IF(H646="Krakow","Vancouver",IF(H646="Wroclaw","Montreal",H646))))</f>
        <v>Vancouver</v>
      </c>
      <c r="J646" s="3" t="s">
        <v>33</v>
      </c>
      <c r="K646" s="3">
        <f t="array" ref="K646">VLOOKUP(J646,$U$2:$V$8,2,false)</f>
        <v>6</v>
      </c>
      <c r="L646" s="1">
        <v>-115.36</v>
      </c>
      <c r="M646" s="1">
        <v>11.0</v>
      </c>
      <c r="N646" s="1">
        <v>333.02</v>
      </c>
      <c r="O646" s="1">
        <v>88104.0</v>
      </c>
      <c r="P646" s="6">
        <v>42168.0</v>
      </c>
      <c r="Q646" s="7">
        <v>128767.0</v>
      </c>
      <c r="R646" s="5" t="s">
        <v>27</v>
      </c>
      <c r="S646" s="1" t="b">
        <f t="array" ref="S646">ISNUMBER(MATCH(Q646,$O$2:$O$1953,0))</f>
        <v>0</v>
      </c>
    </row>
    <row r="647">
      <c r="A647" s="1">
        <v>4.98</v>
      </c>
      <c r="B647" s="1">
        <v>1133.0</v>
      </c>
      <c r="C647" s="1" t="s">
        <v>870</v>
      </c>
      <c r="D647" s="1" t="s">
        <v>29</v>
      </c>
      <c r="E647" s="1" t="s">
        <v>22</v>
      </c>
      <c r="F647" s="1" t="s">
        <v>67</v>
      </c>
      <c r="G647" s="1" t="s">
        <v>121</v>
      </c>
      <c r="H647" s="1" t="s">
        <v>42</v>
      </c>
      <c r="I647" s="1" t="str">
        <f t="array" ref="I647">IF(H647="Warsaw","Toronto",IF(H647="Lodz","Ottawa",IF(H647="Krakow","Vancouver",IF(H647="Wroclaw","Montreal",H647))))</f>
        <v>Vancouver</v>
      </c>
      <c r="J647" s="3" t="s">
        <v>80</v>
      </c>
      <c r="K647" s="3">
        <f t="array" ref="K647">VLOOKUP(J647,$U$2:$V$8,2,false)</f>
        <v>1</v>
      </c>
      <c r="L647" s="1">
        <v>-46.92</v>
      </c>
      <c r="M647" s="1">
        <v>5.0</v>
      </c>
      <c r="N647" s="1">
        <v>27.76</v>
      </c>
      <c r="O647" s="1">
        <v>88105.0</v>
      </c>
      <c r="P647" s="6">
        <v>42030.0</v>
      </c>
      <c r="Q647" s="7">
        <v>128830.0</v>
      </c>
      <c r="R647" s="5" t="s">
        <v>27</v>
      </c>
      <c r="S647" s="1" t="b">
        <f t="array" ref="S647">ISNUMBER(MATCH(Q647,$O$2:$O$1953,0))</f>
        <v>0</v>
      </c>
    </row>
    <row r="648">
      <c r="A648" s="1">
        <v>270.97</v>
      </c>
      <c r="B648" s="1">
        <v>1136.0</v>
      </c>
      <c r="C648" s="1" t="s">
        <v>871</v>
      </c>
      <c r="D648" s="1" t="s">
        <v>83</v>
      </c>
      <c r="E648" s="1" t="s">
        <v>55</v>
      </c>
      <c r="F648" s="1" t="s">
        <v>62</v>
      </c>
      <c r="G648" s="1" t="s">
        <v>872</v>
      </c>
      <c r="H648" s="1" t="s">
        <v>42</v>
      </c>
      <c r="I648" s="1" t="str">
        <f t="array" ref="I648">IF(H648="Warsaw","Toronto",IF(H648="Lodz","Ottawa",IF(H648="Krakow","Vancouver",IF(H648="Wroclaw","Montreal",H648))))</f>
        <v>Vancouver</v>
      </c>
      <c r="J648" s="3" t="s">
        <v>60</v>
      </c>
      <c r="K648" s="3">
        <f t="array" ref="K648">VLOOKUP(J648,$U$2:$V$8,2,false)</f>
        <v>5</v>
      </c>
      <c r="L648" s="1">
        <v>2660.1432</v>
      </c>
      <c r="M648" s="1">
        <v>15.0</v>
      </c>
      <c r="N648" s="1">
        <v>3855.28</v>
      </c>
      <c r="O648" s="1">
        <v>87940.0</v>
      </c>
      <c r="P648" s="6">
        <v>42006.0</v>
      </c>
      <c r="Q648" s="7">
        <v>128925.0</v>
      </c>
      <c r="R648" s="5" t="s">
        <v>27</v>
      </c>
      <c r="S648" s="1" t="b">
        <f t="array" ref="S648">ISNUMBER(MATCH(Q648,$O$2:$O$1953,0))</f>
        <v>0</v>
      </c>
    </row>
    <row r="649">
      <c r="A649" s="1">
        <v>160.98</v>
      </c>
      <c r="B649" s="1">
        <v>1138.0</v>
      </c>
      <c r="C649" s="1" t="s">
        <v>873</v>
      </c>
      <c r="D649" s="1" t="s">
        <v>29</v>
      </c>
      <c r="E649" s="1" t="s">
        <v>30</v>
      </c>
      <c r="F649" s="1" t="s">
        <v>31</v>
      </c>
      <c r="G649" s="1" t="s">
        <v>125</v>
      </c>
      <c r="H649" s="1" t="s">
        <v>42</v>
      </c>
      <c r="I649" s="1" t="str">
        <f t="array" ref="I649">IF(H649="Warsaw","Toronto",IF(H649="Lodz","Ottawa",IF(H649="Krakow","Vancouver",IF(H649="Wroclaw","Montreal",H649))))</f>
        <v>Vancouver</v>
      </c>
      <c r="J649" s="3" t="s">
        <v>80</v>
      </c>
      <c r="K649" s="3">
        <f t="array" ref="K649">VLOOKUP(J649,$U$2:$V$8,2,false)</f>
        <v>1</v>
      </c>
      <c r="L649" s="1">
        <v>-51.116</v>
      </c>
      <c r="M649" s="1">
        <v>1.0</v>
      </c>
      <c r="N649" s="1">
        <v>192.49</v>
      </c>
      <c r="O649" s="1">
        <v>86574.0</v>
      </c>
      <c r="P649" s="6">
        <v>42051.0</v>
      </c>
      <c r="Q649" s="7">
        <v>128984.0</v>
      </c>
      <c r="R649" s="5" t="s">
        <v>27</v>
      </c>
      <c r="S649" s="1" t="b">
        <f t="array" ref="S649">ISNUMBER(MATCH(Q649,$O$2:$O$1953,0))</f>
        <v>0</v>
      </c>
    </row>
    <row r="650">
      <c r="A650" s="1">
        <v>363.25</v>
      </c>
      <c r="B650" s="1">
        <v>1142.0</v>
      </c>
      <c r="C650" s="1" t="s">
        <v>874</v>
      </c>
      <c r="D650" s="1" t="s">
        <v>29</v>
      </c>
      <c r="E650" s="1" t="s">
        <v>22</v>
      </c>
      <c r="F650" s="1" t="s">
        <v>172</v>
      </c>
      <c r="G650" s="1" t="s">
        <v>875</v>
      </c>
      <c r="H650" s="1" t="s">
        <v>42</v>
      </c>
      <c r="I650" s="1" t="str">
        <f t="array" ref="I650">IF(H650="Warsaw","Toronto",IF(H650="Lodz","Ottawa",IF(H650="Krakow","Vancouver",IF(H650="Wroclaw","Montreal",H650))))</f>
        <v>Vancouver</v>
      </c>
      <c r="J650" s="3" t="s">
        <v>38</v>
      </c>
      <c r="K650" s="3">
        <f t="array" ref="K650">VLOOKUP(J650,$U$2:$V$8,2,false)</f>
        <v>7</v>
      </c>
      <c r="L650" s="1">
        <v>1766.7795</v>
      </c>
      <c r="M650" s="1">
        <v>7.0</v>
      </c>
      <c r="N650" s="1">
        <v>2560.55</v>
      </c>
      <c r="O650" s="1">
        <v>86573.0</v>
      </c>
      <c r="P650" s="6">
        <v>42008.0</v>
      </c>
      <c r="Q650" s="7">
        <v>129018.0</v>
      </c>
      <c r="R650" s="5" t="s">
        <v>27</v>
      </c>
      <c r="S650" s="1" t="b">
        <f t="array" ref="S650">ISNUMBER(MATCH(Q650,$O$2:$O$1953,0))</f>
        <v>0</v>
      </c>
    </row>
    <row r="651">
      <c r="A651" s="1">
        <v>18.97</v>
      </c>
      <c r="B651" s="1">
        <v>1142.0</v>
      </c>
      <c r="C651" s="1" t="s">
        <v>874</v>
      </c>
      <c r="D651" s="1" t="s">
        <v>29</v>
      </c>
      <c r="E651" s="1" t="s">
        <v>22</v>
      </c>
      <c r="F651" s="1" t="s">
        <v>67</v>
      </c>
      <c r="G651" s="1" t="s">
        <v>151</v>
      </c>
      <c r="H651" s="1" t="s">
        <v>42</v>
      </c>
      <c r="I651" s="1" t="str">
        <f t="array" ref="I651">IF(H651="Warsaw","Toronto",IF(H651="Lodz","Ottawa",IF(H651="Krakow","Vancouver",IF(H651="Wroclaw","Montreal",H651))))</f>
        <v>Vancouver</v>
      </c>
      <c r="J651" s="3" t="s">
        <v>33</v>
      </c>
      <c r="K651" s="3">
        <f t="array" ref="K651">VLOOKUP(J651,$U$2:$V$8,2,false)</f>
        <v>6</v>
      </c>
      <c r="L651" s="1">
        <v>85.875</v>
      </c>
      <c r="M651" s="1">
        <v>11.0</v>
      </c>
      <c r="N651" s="1">
        <v>227.67</v>
      </c>
      <c r="O651" s="1">
        <v>86575.0</v>
      </c>
      <c r="P651" s="6">
        <v>42161.0</v>
      </c>
      <c r="Q651" s="7">
        <v>129053.0</v>
      </c>
      <c r="R651" s="5" t="s">
        <v>27</v>
      </c>
      <c r="S651" s="1" t="b">
        <f t="array" ref="S651">ISNUMBER(MATCH(Q651,$O$2:$O$1953,0))</f>
        <v>0</v>
      </c>
    </row>
    <row r="652">
      <c r="A652" s="1">
        <v>7.59</v>
      </c>
      <c r="B652" s="1">
        <v>1151.0</v>
      </c>
      <c r="C652" s="1" t="s">
        <v>876</v>
      </c>
      <c r="D652" s="1" t="s">
        <v>21</v>
      </c>
      <c r="E652" s="1" t="s">
        <v>30</v>
      </c>
      <c r="F652" s="1" t="s">
        <v>35</v>
      </c>
      <c r="G652" s="1" t="s">
        <v>299</v>
      </c>
      <c r="H652" s="1" t="s">
        <v>37</v>
      </c>
      <c r="I652" s="1" t="str">
        <f t="array" ref="I652">IF(H652="Warsaw","Toronto",IF(H652="Lodz","Ottawa",IF(H652="Krakow","Vancouver",IF(H652="Wroclaw","Montreal",H652))))</f>
        <v>Ottawa</v>
      </c>
      <c r="J652" s="3" t="s">
        <v>43</v>
      </c>
      <c r="K652" s="3">
        <f t="array" ref="K652">VLOOKUP(J652,$U$2:$V$8,2,false)</f>
        <v>2</v>
      </c>
      <c r="L652" s="1">
        <v>6.0927</v>
      </c>
      <c r="M652" s="1">
        <v>1.0</v>
      </c>
      <c r="N652" s="1">
        <v>8.83</v>
      </c>
      <c r="O652" s="1">
        <v>91344.0</v>
      </c>
      <c r="P652" s="6">
        <v>42164.0</v>
      </c>
      <c r="Q652" s="7">
        <v>129182.0</v>
      </c>
      <c r="R652" s="5" t="s">
        <v>27</v>
      </c>
      <c r="S652" s="1" t="b">
        <f t="array" ref="S652">ISNUMBER(MATCH(Q652,$O$2:$O$1953,0))</f>
        <v>0</v>
      </c>
    </row>
    <row r="653">
      <c r="A653" s="1">
        <v>9.11</v>
      </c>
      <c r="B653" s="1">
        <v>1155.0</v>
      </c>
      <c r="C653" s="1" t="s">
        <v>877</v>
      </c>
      <c r="D653" s="1" t="s">
        <v>83</v>
      </c>
      <c r="E653" s="1" t="s">
        <v>22</v>
      </c>
      <c r="F653" s="1" t="s">
        <v>67</v>
      </c>
      <c r="G653" s="1" t="s">
        <v>878</v>
      </c>
      <c r="H653" s="1" t="s">
        <v>25</v>
      </c>
      <c r="I653" s="1" t="str">
        <f t="array" ref="I653">IF(H653="Warsaw","Toronto",IF(H653="Lodz","Ottawa",IF(H653="Krakow","Vancouver",IF(H653="Wroclaw","Montreal",H653))))</f>
        <v>Toronto</v>
      </c>
      <c r="J653" s="3" t="s">
        <v>60</v>
      </c>
      <c r="K653" s="3">
        <f t="array" ref="K653">VLOOKUP(J653,$U$2:$V$8,2,false)</f>
        <v>5</v>
      </c>
      <c r="L653" s="1">
        <v>20.2996</v>
      </c>
      <c r="M653" s="1">
        <v>4.0</v>
      </c>
      <c r="N653" s="1">
        <v>34.41</v>
      </c>
      <c r="O653" s="1">
        <v>90853.0</v>
      </c>
      <c r="P653" s="6">
        <v>42006.0</v>
      </c>
      <c r="Q653" s="7">
        <v>129241.0</v>
      </c>
      <c r="R653" s="5" t="s">
        <v>27</v>
      </c>
      <c r="S653" s="1" t="b">
        <f t="array" ref="S653">ISNUMBER(MATCH(Q653,$O$2:$O$1953,0))</f>
        <v>0</v>
      </c>
    </row>
    <row r="654">
      <c r="A654" s="1">
        <v>15.04</v>
      </c>
      <c r="B654" s="1">
        <v>1155.0</v>
      </c>
      <c r="C654" s="1" t="s">
        <v>877</v>
      </c>
      <c r="D654" s="1" t="s">
        <v>83</v>
      </c>
      <c r="E654" s="1" t="s">
        <v>22</v>
      </c>
      <c r="F654" s="1" t="s">
        <v>67</v>
      </c>
      <c r="G654" s="1" t="s">
        <v>448</v>
      </c>
      <c r="H654" s="1" t="s">
        <v>25</v>
      </c>
      <c r="I654" s="1" t="str">
        <f t="array" ref="I654">IF(H654="Warsaw","Toronto",IF(H654="Lodz","Ottawa",IF(H654="Krakow","Vancouver",IF(H654="Wroclaw","Montreal",H654))))</f>
        <v>Toronto</v>
      </c>
      <c r="J654" s="3" t="s">
        <v>60</v>
      </c>
      <c r="K654" s="3">
        <f t="array" ref="K654">VLOOKUP(J654,$U$2:$V$8,2,false)</f>
        <v>5</v>
      </c>
      <c r="L654" s="1">
        <v>108.5163</v>
      </c>
      <c r="M654" s="1">
        <v>11.0</v>
      </c>
      <c r="N654" s="1">
        <v>157.27</v>
      </c>
      <c r="O654" s="1">
        <v>90853.0</v>
      </c>
      <c r="P654" s="6">
        <v>42006.0</v>
      </c>
      <c r="Q654" s="7">
        <v>129246.0</v>
      </c>
      <c r="R654" s="5" t="s">
        <v>27</v>
      </c>
      <c r="S654" s="1" t="b">
        <f t="array" ref="S654">ISNUMBER(MATCH(Q654,$O$2:$O$1953,0))</f>
        <v>0</v>
      </c>
    </row>
    <row r="655">
      <c r="A655" s="1">
        <v>175.99</v>
      </c>
      <c r="B655" s="1">
        <v>1156.0</v>
      </c>
      <c r="C655" s="1" t="s">
        <v>879</v>
      </c>
      <c r="D655" s="1" t="s">
        <v>83</v>
      </c>
      <c r="E655" s="1" t="s">
        <v>55</v>
      </c>
      <c r="F655" s="1" t="s">
        <v>56</v>
      </c>
      <c r="G655" s="1">
        <v>2180.0</v>
      </c>
      <c r="H655" s="1" t="s">
        <v>37</v>
      </c>
      <c r="I655" s="1" t="str">
        <f t="array" ref="I655">IF(H655="Warsaw","Toronto",IF(H655="Lodz","Ottawa",IF(H655="Krakow","Vancouver",IF(H655="Wroclaw","Montreal",H655))))</f>
        <v>Ottawa</v>
      </c>
      <c r="J655" s="3" t="s">
        <v>33</v>
      </c>
      <c r="K655" s="3">
        <f t="array" ref="K655">VLOOKUP(J655,$U$2:$V$8,2,false)</f>
        <v>6</v>
      </c>
      <c r="L655" s="1">
        <v>48.47148</v>
      </c>
      <c r="M655" s="1">
        <v>7.0</v>
      </c>
      <c r="N655" s="1">
        <v>1013.84</v>
      </c>
      <c r="O655" s="1">
        <v>90855.0</v>
      </c>
      <c r="P655" s="6">
        <v>42049.0</v>
      </c>
      <c r="Q655" s="7">
        <v>129272.0</v>
      </c>
      <c r="R655" s="5" t="s">
        <v>27</v>
      </c>
      <c r="S655" s="1" t="b">
        <f t="array" ref="S655">ISNUMBER(MATCH(Q655,$O$2:$O$1953,0))</f>
        <v>0</v>
      </c>
    </row>
    <row r="656">
      <c r="A656" s="1">
        <v>100.98</v>
      </c>
      <c r="B656" s="1">
        <v>1159.0</v>
      </c>
      <c r="C656" s="1" t="s">
        <v>880</v>
      </c>
      <c r="D656" s="1" t="s">
        <v>83</v>
      </c>
      <c r="E656" s="1" t="s">
        <v>30</v>
      </c>
      <c r="F656" s="1" t="s">
        <v>132</v>
      </c>
      <c r="G656" s="1" t="s">
        <v>175</v>
      </c>
      <c r="H656" s="1" t="s">
        <v>37</v>
      </c>
      <c r="I656" s="1" t="str">
        <f t="array" ref="I656">IF(H656="Warsaw","Toronto",IF(H656="Lodz","Ottawa",IF(H656="Krakow","Vancouver",IF(H656="Wroclaw","Montreal",H656))))</f>
        <v>Ottawa</v>
      </c>
      <c r="J656" s="3" t="s">
        <v>26</v>
      </c>
      <c r="K656" s="3">
        <f t="array" ref="K656">VLOOKUP(J656,$U$2:$V$8,2,false)</f>
        <v>3</v>
      </c>
      <c r="L656" s="1">
        <v>-152.76</v>
      </c>
      <c r="M656" s="1">
        <v>1.0</v>
      </c>
      <c r="N656" s="1">
        <v>110.75</v>
      </c>
      <c r="O656" s="1">
        <v>90854.0</v>
      </c>
      <c r="P656" s="6">
        <v>42144.0</v>
      </c>
      <c r="Q656" s="7">
        <v>129279.0</v>
      </c>
      <c r="R656" s="5" t="s">
        <v>27</v>
      </c>
      <c r="S656" s="1" t="b">
        <f t="array" ref="S656">ISNUMBER(MATCH(Q656,$O$2:$O$1953,0))</f>
        <v>0</v>
      </c>
    </row>
    <row r="657">
      <c r="A657" s="1">
        <v>9.78</v>
      </c>
      <c r="B657" s="1">
        <v>1170.0</v>
      </c>
      <c r="C657" s="1" t="s">
        <v>881</v>
      </c>
      <c r="D657" s="1" t="s">
        <v>83</v>
      </c>
      <c r="E657" s="1" t="s">
        <v>22</v>
      </c>
      <c r="F657" s="1" t="s">
        <v>49</v>
      </c>
      <c r="G657" s="1" t="s">
        <v>882</v>
      </c>
      <c r="H657" s="1" t="s">
        <v>37</v>
      </c>
      <c r="I657" s="1" t="str">
        <f t="array" ref="I657">IF(H657="Warsaw","Toronto",IF(H657="Lodz","Ottawa",IF(H657="Krakow","Vancouver",IF(H657="Wroclaw","Montreal",H657))))</f>
        <v>Ottawa</v>
      </c>
      <c r="J657" s="3" t="s">
        <v>43</v>
      </c>
      <c r="K657" s="3">
        <f t="array" ref="K657">VLOOKUP(J657,$U$2:$V$8,2,false)</f>
        <v>2</v>
      </c>
      <c r="L657" s="1">
        <v>125.2074</v>
      </c>
      <c r="M657" s="1">
        <v>19.0</v>
      </c>
      <c r="N657" s="1">
        <v>181.46</v>
      </c>
      <c r="O657" s="1">
        <v>87520.0</v>
      </c>
      <c r="P657" s="6">
        <v>42157.0</v>
      </c>
      <c r="Q657" s="7">
        <v>129310.0</v>
      </c>
      <c r="R657" s="5" t="s">
        <v>27</v>
      </c>
      <c r="S657" s="1" t="b">
        <f t="array" ref="S657">ISNUMBER(MATCH(Q657,$O$2:$O$1953,0))</f>
        <v>0</v>
      </c>
    </row>
    <row r="658">
      <c r="A658" s="1">
        <v>200.99</v>
      </c>
      <c r="B658" s="1">
        <v>1170.0</v>
      </c>
      <c r="C658" s="1" t="s">
        <v>881</v>
      </c>
      <c r="D658" s="1" t="s">
        <v>83</v>
      </c>
      <c r="E658" s="1" t="s">
        <v>55</v>
      </c>
      <c r="F658" s="1" t="s">
        <v>56</v>
      </c>
      <c r="G658" s="1">
        <v>5125.0</v>
      </c>
      <c r="H658" s="1" t="s">
        <v>37</v>
      </c>
      <c r="I658" s="1" t="str">
        <f t="array" ref="I658">IF(H658="Warsaw","Toronto",IF(H658="Lodz","Ottawa",IF(H658="Krakow","Vancouver",IF(H658="Wroclaw","Montreal",H658))))</f>
        <v>Ottawa</v>
      </c>
      <c r="J658" s="3" t="s">
        <v>43</v>
      </c>
      <c r="K658" s="3">
        <f t="array" ref="K658">VLOOKUP(J658,$U$2:$V$8,2,false)</f>
        <v>2</v>
      </c>
      <c r="L658" s="1">
        <v>281.5344</v>
      </c>
      <c r="M658" s="1">
        <v>6.0</v>
      </c>
      <c r="N658" s="1">
        <v>1076.3</v>
      </c>
      <c r="O658" s="1">
        <v>87520.0</v>
      </c>
      <c r="P658" s="6">
        <v>42157.0</v>
      </c>
      <c r="Q658" s="7">
        <v>129336.0</v>
      </c>
      <c r="R658" s="5" t="s">
        <v>27</v>
      </c>
      <c r="S658" s="1" t="b">
        <f t="array" ref="S658">ISNUMBER(MATCH(Q658,$O$2:$O$1953,0))</f>
        <v>0</v>
      </c>
    </row>
    <row r="659">
      <c r="A659" s="1">
        <v>4.48</v>
      </c>
      <c r="B659" s="1">
        <v>1178.0</v>
      </c>
      <c r="C659" s="1" t="s">
        <v>883</v>
      </c>
      <c r="D659" s="1" t="s">
        <v>83</v>
      </c>
      <c r="E659" s="1" t="s">
        <v>22</v>
      </c>
      <c r="F659" s="1" t="s">
        <v>172</v>
      </c>
      <c r="G659" s="1" t="s">
        <v>462</v>
      </c>
      <c r="H659" s="1" t="s">
        <v>98</v>
      </c>
      <c r="I659" s="1" t="str">
        <f t="array" ref="I659">IF(H659="Warsaw","Toronto",IF(H659="Lodz","Ottawa",IF(H659="Krakow","Vancouver",IF(H659="Wroclaw","Montreal",H659))))</f>
        <v>Montreal</v>
      </c>
      <c r="J659" s="3" t="s">
        <v>52</v>
      </c>
      <c r="K659" s="3">
        <f t="array" ref="K659">VLOOKUP(J659,$U$2:$V$8,2,false)</f>
        <v>4</v>
      </c>
      <c r="L659" s="1">
        <v>64.266</v>
      </c>
      <c r="M659" s="1">
        <v>2.0</v>
      </c>
      <c r="N659" s="1">
        <v>21.46</v>
      </c>
      <c r="O659" s="1">
        <v>89787.0</v>
      </c>
      <c r="P659" s="6">
        <v>42103.0</v>
      </c>
      <c r="Q659" s="7">
        <v>129339.0</v>
      </c>
      <c r="R659" s="5" t="s">
        <v>27</v>
      </c>
      <c r="S659" s="1" t="b">
        <f t="array" ref="S659">ISNUMBER(MATCH(Q659,$O$2:$O$1953,0))</f>
        <v>0</v>
      </c>
    </row>
    <row r="660">
      <c r="A660" s="1">
        <v>350.99</v>
      </c>
      <c r="B660" s="1">
        <v>1178.0</v>
      </c>
      <c r="C660" s="1" t="s">
        <v>883</v>
      </c>
      <c r="D660" s="1" t="s">
        <v>83</v>
      </c>
      <c r="E660" s="1" t="s">
        <v>30</v>
      </c>
      <c r="F660" s="1" t="s">
        <v>31</v>
      </c>
      <c r="G660" s="1" t="s">
        <v>884</v>
      </c>
      <c r="H660" s="1" t="s">
        <v>98</v>
      </c>
      <c r="I660" s="1" t="str">
        <f t="array" ref="I660">IF(H660="Warsaw","Toronto",IF(H660="Lodz","Ottawa",IF(H660="Krakow","Vancouver",IF(H660="Wroclaw","Montreal",H660))))</f>
        <v>Montreal</v>
      </c>
      <c r="J660" s="3" t="s">
        <v>52</v>
      </c>
      <c r="K660" s="3">
        <f t="array" ref="K660">VLOOKUP(J660,$U$2:$V$8,2,false)</f>
        <v>4</v>
      </c>
      <c r="L660" s="1">
        <v>-302.6156</v>
      </c>
      <c r="M660" s="1">
        <v>10.0</v>
      </c>
      <c r="N660" s="1">
        <v>3506.78</v>
      </c>
      <c r="O660" s="1">
        <v>89787.0</v>
      </c>
      <c r="P660" s="6">
        <v>42103.0</v>
      </c>
      <c r="Q660" s="7">
        <v>129368.0</v>
      </c>
      <c r="R660" s="5" t="s">
        <v>27</v>
      </c>
      <c r="S660" s="1" t="b">
        <f t="array" ref="S660">ISNUMBER(MATCH(Q660,$O$2:$O$1953,0))</f>
        <v>0</v>
      </c>
    </row>
    <row r="661">
      <c r="A661" s="1">
        <v>40.98</v>
      </c>
      <c r="B661" s="1">
        <v>1178.0</v>
      </c>
      <c r="C661" s="1" t="s">
        <v>883</v>
      </c>
      <c r="D661" s="1" t="s">
        <v>83</v>
      </c>
      <c r="E661" s="1" t="s">
        <v>55</v>
      </c>
      <c r="F661" s="1" t="s">
        <v>126</v>
      </c>
      <c r="G661" s="1" t="s">
        <v>885</v>
      </c>
      <c r="H661" s="1" t="s">
        <v>98</v>
      </c>
      <c r="I661" s="1" t="str">
        <f t="array" ref="I661">IF(H661="Warsaw","Toronto",IF(H661="Lodz","Ottawa",IF(H661="Krakow","Vancouver",IF(H661="Wroclaw","Montreal",H661))))</f>
        <v>Montreal</v>
      </c>
      <c r="J661" s="3" t="s">
        <v>52</v>
      </c>
      <c r="K661" s="3">
        <f t="array" ref="K661">VLOOKUP(J661,$U$2:$V$8,2,false)</f>
        <v>4</v>
      </c>
      <c r="L661" s="1">
        <v>5.6916</v>
      </c>
      <c r="M661" s="1">
        <v>7.0</v>
      </c>
      <c r="N661" s="1">
        <v>267.69</v>
      </c>
      <c r="O661" s="1">
        <v>89787.0</v>
      </c>
      <c r="P661" s="6">
        <v>42103.0</v>
      </c>
      <c r="Q661" s="7">
        <v>129369.0</v>
      </c>
      <c r="R661" s="5" t="s">
        <v>27</v>
      </c>
      <c r="S661" s="1" t="b">
        <f t="array" ref="S661">ISNUMBER(MATCH(Q661,$O$2:$O$1953,0))</f>
        <v>0</v>
      </c>
    </row>
    <row r="662">
      <c r="A662" s="1">
        <v>349.45</v>
      </c>
      <c r="B662" s="1">
        <v>1178.0</v>
      </c>
      <c r="C662" s="1" t="s">
        <v>883</v>
      </c>
      <c r="D662" s="1" t="s">
        <v>83</v>
      </c>
      <c r="E662" s="1" t="s">
        <v>30</v>
      </c>
      <c r="F662" s="1" t="s">
        <v>108</v>
      </c>
      <c r="G662" s="1" t="s">
        <v>684</v>
      </c>
      <c r="H662" s="1" t="s">
        <v>98</v>
      </c>
      <c r="I662" s="1" t="str">
        <f t="array" ref="I662">IF(H662="Warsaw","Toronto",IF(H662="Lodz","Ottawa",IF(H662="Krakow","Vancouver",IF(H662="Wroclaw","Montreal",H662))))</f>
        <v>Montreal</v>
      </c>
      <c r="J662" s="3" t="s">
        <v>52</v>
      </c>
      <c r="K662" s="3">
        <f t="array" ref="K662">VLOOKUP(J662,$U$2:$V$8,2,false)</f>
        <v>4</v>
      </c>
      <c r="L662" s="1">
        <v>-369.11</v>
      </c>
      <c r="M662" s="1">
        <v>7.0</v>
      </c>
      <c r="N662" s="1">
        <v>2307.26</v>
      </c>
      <c r="O662" s="1">
        <v>89787.0</v>
      </c>
      <c r="P662" s="6">
        <v>42103.0</v>
      </c>
      <c r="Q662" s="7">
        <v>129433.0</v>
      </c>
      <c r="R662" s="5" t="s">
        <v>27</v>
      </c>
      <c r="S662" s="1" t="b">
        <f t="array" ref="S662">ISNUMBER(MATCH(Q662,$O$2:$O$1953,0))</f>
        <v>0</v>
      </c>
    </row>
    <row r="663">
      <c r="A663" s="1">
        <v>2.61</v>
      </c>
      <c r="B663" s="1">
        <v>1182.0</v>
      </c>
      <c r="C663" s="1" t="s">
        <v>886</v>
      </c>
      <c r="D663" s="1" t="s">
        <v>29</v>
      </c>
      <c r="E663" s="1" t="s">
        <v>22</v>
      </c>
      <c r="F663" s="1" t="s">
        <v>96</v>
      </c>
      <c r="G663" s="1" t="s">
        <v>794</v>
      </c>
      <c r="H663" s="1" t="s">
        <v>25</v>
      </c>
      <c r="I663" s="1" t="str">
        <f t="array" ref="I663">IF(H663="Warsaw","Toronto",IF(H663="Lodz","Ottawa",IF(H663="Krakow","Vancouver",IF(H663="Wroclaw","Montreal",H663))))</f>
        <v>Toronto</v>
      </c>
      <c r="J663" s="3" t="s">
        <v>33</v>
      </c>
      <c r="K663" s="3">
        <f t="array" ref="K663">VLOOKUP(J663,$U$2:$V$8,2,false)</f>
        <v>6</v>
      </c>
      <c r="L663" s="1">
        <v>27.0135</v>
      </c>
      <c r="M663" s="1">
        <v>15.0</v>
      </c>
      <c r="N663" s="1">
        <v>39.15</v>
      </c>
      <c r="O663" s="1">
        <v>86913.0</v>
      </c>
      <c r="P663" s="6">
        <v>42147.0</v>
      </c>
      <c r="Q663" s="7">
        <v>129501.0</v>
      </c>
      <c r="R663" s="5" t="s">
        <v>27</v>
      </c>
      <c r="S663" s="1" t="b">
        <f t="array" ref="S663">ISNUMBER(MATCH(Q663,$O$2:$O$1953,0))</f>
        <v>0</v>
      </c>
    </row>
    <row r="664">
      <c r="A664" s="1">
        <v>35.99</v>
      </c>
      <c r="B664" s="1">
        <v>1183.0</v>
      </c>
      <c r="C664" s="1" t="s">
        <v>887</v>
      </c>
      <c r="D664" s="1" t="s">
        <v>29</v>
      </c>
      <c r="E664" s="1" t="s">
        <v>55</v>
      </c>
      <c r="F664" s="1" t="s">
        <v>56</v>
      </c>
      <c r="G664" s="1" t="s">
        <v>888</v>
      </c>
      <c r="H664" s="1" t="s">
        <v>25</v>
      </c>
      <c r="I664" s="1" t="str">
        <f t="array" ref="I664">IF(H664="Warsaw","Toronto",IF(H664="Lodz","Ottawa",IF(H664="Krakow","Vancouver",IF(H664="Wroclaw","Montreal",H664))))</f>
        <v>Toronto</v>
      </c>
      <c r="J664" s="3" t="s">
        <v>80</v>
      </c>
      <c r="K664" s="3">
        <f t="array" ref="K664">VLOOKUP(J664,$U$2:$V$8,2,false)</f>
        <v>1</v>
      </c>
      <c r="L664" s="1">
        <v>184.1955</v>
      </c>
      <c r="M664" s="1">
        <v>9.0</v>
      </c>
      <c r="N664" s="1">
        <v>266.95</v>
      </c>
      <c r="O664" s="1">
        <v>86914.0</v>
      </c>
      <c r="P664" s="6">
        <v>42184.0</v>
      </c>
      <c r="Q664" s="7">
        <v>129592.0</v>
      </c>
      <c r="R664" s="5" t="s">
        <v>27</v>
      </c>
      <c r="S664" s="1" t="b">
        <f t="array" ref="S664">ISNUMBER(MATCH(Q664,$O$2:$O$1953,0))</f>
        <v>0</v>
      </c>
    </row>
    <row r="665">
      <c r="A665" s="1">
        <v>6783.02</v>
      </c>
      <c r="B665" s="1">
        <v>1185.0</v>
      </c>
      <c r="C665" s="1" t="s">
        <v>889</v>
      </c>
      <c r="D665" s="1" t="s">
        <v>83</v>
      </c>
      <c r="E665" s="1" t="s">
        <v>55</v>
      </c>
      <c r="F665" s="1" t="s">
        <v>62</v>
      </c>
      <c r="G665" s="1" t="s">
        <v>890</v>
      </c>
      <c r="H665" s="1" t="s">
        <v>98</v>
      </c>
      <c r="I665" s="1" t="str">
        <f t="array" ref="I665">IF(H665="Warsaw","Toronto",IF(H665="Lodz","Ottawa",IF(H665="Krakow","Vancouver",IF(H665="Wroclaw","Montreal",H665))))</f>
        <v>Montreal</v>
      </c>
      <c r="J665" s="3" t="s">
        <v>33</v>
      </c>
      <c r="K665" s="3">
        <f t="array" ref="K665">VLOOKUP(J665,$U$2:$V$8,2,false)</f>
        <v>6</v>
      </c>
      <c r="L665" s="1">
        <v>4.11</v>
      </c>
      <c r="M665" s="1">
        <v>3.0</v>
      </c>
      <c r="N665" s="1">
        <v>20552.55</v>
      </c>
      <c r="O665" s="1">
        <v>85938.0</v>
      </c>
      <c r="P665" s="6">
        <v>42084.0</v>
      </c>
      <c r="Q665" s="7">
        <v>129727.0</v>
      </c>
      <c r="R665" s="5" t="s">
        <v>27</v>
      </c>
      <c r="S665" s="1" t="b">
        <f t="array" ref="S665">ISNUMBER(MATCH(Q665,$O$2:$O$1953,0))</f>
        <v>0</v>
      </c>
    </row>
    <row r="666">
      <c r="A666" s="1">
        <v>11.7</v>
      </c>
      <c r="B666" s="1">
        <v>1185.0</v>
      </c>
      <c r="C666" s="1" t="s">
        <v>889</v>
      </c>
      <c r="D666" s="1" t="s">
        <v>83</v>
      </c>
      <c r="E666" s="1" t="s">
        <v>22</v>
      </c>
      <c r="F666" s="1" t="s">
        <v>172</v>
      </c>
      <c r="G666" s="1" t="s">
        <v>891</v>
      </c>
      <c r="H666" s="1" t="s">
        <v>98</v>
      </c>
      <c r="I666" s="1" t="str">
        <f t="array" ref="I666">IF(H666="Warsaw","Toronto",IF(H666="Lodz","Ottawa",IF(H666="Krakow","Vancouver",IF(H666="Wroclaw","Montreal",H666))))</f>
        <v>Montreal</v>
      </c>
      <c r="J666" s="3" t="s">
        <v>60</v>
      </c>
      <c r="K666" s="3">
        <f t="array" ref="K666">VLOOKUP(J666,$U$2:$V$8,2,false)</f>
        <v>5</v>
      </c>
      <c r="L666" s="1">
        <v>28.566</v>
      </c>
      <c r="M666" s="1">
        <v>8.0</v>
      </c>
      <c r="N666" s="1">
        <v>87.8</v>
      </c>
      <c r="O666" s="1">
        <v>85940.0</v>
      </c>
      <c r="P666" s="6">
        <v>42104.0</v>
      </c>
      <c r="Q666" s="7">
        <v>129753.0</v>
      </c>
      <c r="R666" s="5" t="s">
        <v>27</v>
      </c>
      <c r="S666" s="1" t="b">
        <f t="array" ref="S666">ISNUMBER(MATCH(Q666,$O$2:$O$1953,0))</f>
        <v>0</v>
      </c>
    </row>
    <row r="667">
      <c r="A667" s="1">
        <v>400.97</v>
      </c>
      <c r="B667" s="1">
        <v>1186.0</v>
      </c>
      <c r="C667" s="1" t="s">
        <v>892</v>
      </c>
      <c r="D667" s="1" t="s">
        <v>83</v>
      </c>
      <c r="E667" s="1" t="s">
        <v>55</v>
      </c>
      <c r="F667" s="1" t="s">
        <v>62</v>
      </c>
      <c r="G667" s="1" t="s">
        <v>893</v>
      </c>
      <c r="H667" s="1" t="s">
        <v>25</v>
      </c>
      <c r="I667" s="1" t="str">
        <f t="array" ref="I667">IF(H667="Warsaw","Toronto",IF(H667="Lodz","Ottawa",IF(H667="Krakow","Vancouver",IF(H667="Wroclaw","Montreal",H667))))</f>
        <v>Toronto</v>
      </c>
      <c r="J667" s="3" t="s">
        <v>52</v>
      </c>
      <c r="K667" s="3">
        <f t="array" ref="K667">VLOOKUP(J667,$U$2:$V$8,2,false)</f>
        <v>4</v>
      </c>
      <c r="L667" s="1">
        <v>2581.5591</v>
      </c>
      <c r="M667" s="1">
        <v>10.0</v>
      </c>
      <c r="N667" s="1">
        <v>3741.39</v>
      </c>
      <c r="O667" s="1">
        <v>85939.0</v>
      </c>
      <c r="P667" s="6">
        <v>42103.0</v>
      </c>
      <c r="Q667" s="7">
        <v>129791.0</v>
      </c>
      <c r="R667" s="5" t="s">
        <v>27</v>
      </c>
      <c r="S667" s="1" t="b">
        <f t="array" ref="S667">ISNUMBER(MATCH(Q667,$O$2:$O$1953,0))</f>
        <v>0</v>
      </c>
    </row>
    <row r="668">
      <c r="A668" s="1">
        <v>10.89</v>
      </c>
      <c r="B668" s="1">
        <v>1189.0</v>
      </c>
      <c r="C668" s="1" t="s">
        <v>894</v>
      </c>
      <c r="D668" s="1" t="s">
        <v>83</v>
      </c>
      <c r="E668" s="1" t="s">
        <v>22</v>
      </c>
      <c r="F668" s="1" t="s">
        <v>172</v>
      </c>
      <c r="G668" s="1" t="s">
        <v>173</v>
      </c>
      <c r="H668" s="1" t="s">
        <v>25</v>
      </c>
      <c r="I668" s="1" t="str">
        <f t="array" ref="I668">IF(H668="Warsaw","Toronto",IF(H668="Lodz","Ottawa",IF(H668="Krakow","Vancouver",IF(H668="Wroclaw","Montreal",H668))))</f>
        <v>Toronto</v>
      </c>
      <c r="J668" s="3" t="s">
        <v>26</v>
      </c>
      <c r="K668" s="3">
        <f t="array" ref="K668">VLOOKUP(J668,$U$2:$V$8,2,false)</f>
        <v>3</v>
      </c>
      <c r="L668" s="1">
        <v>-25.112</v>
      </c>
      <c r="M668" s="1">
        <v>14.0</v>
      </c>
      <c r="N668" s="1">
        <v>149.32</v>
      </c>
      <c r="O668" s="1">
        <v>87584.0</v>
      </c>
      <c r="P668" s="6">
        <v>42172.0</v>
      </c>
      <c r="Q668" s="7">
        <v>129850.0</v>
      </c>
      <c r="R668" s="5" t="s">
        <v>27</v>
      </c>
      <c r="S668" s="1" t="b">
        <f t="array" ref="S668">ISNUMBER(MATCH(Q668,$O$2:$O$1953,0))</f>
        <v>0</v>
      </c>
    </row>
    <row r="669">
      <c r="A669" s="1">
        <v>10.64</v>
      </c>
      <c r="B669" s="1">
        <v>1189.0</v>
      </c>
      <c r="C669" s="1" t="s">
        <v>894</v>
      </c>
      <c r="D669" s="1" t="s">
        <v>83</v>
      </c>
      <c r="E669" s="1" t="s">
        <v>30</v>
      </c>
      <c r="F669" s="1" t="s">
        <v>35</v>
      </c>
      <c r="G669" s="1" t="s">
        <v>586</v>
      </c>
      <c r="H669" s="1" t="s">
        <v>25</v>
      </c>
      <c r="I669" s="1" t="str">
        <f t="array" ref="I669">IF(H669="Warsaw","Toronto",IF(H669="Lodz","Ottawa",IF(H669="Krakow","Vancouver",IF(H669="Wroclaw","Montreal",H669))))</f>
        <v>Toronto</v>
      </c>
      <c r="J669" s="3" t="s">
        <v>26</v>
      </c>
      <c r="K669" s="3">
        <f t="array" ref="K669">VLOOKUP(J669,$U$2:$V$8,2,false)</f>
        <v>3</v>
      </c>
      <c r="L669" s="1">
        <v>17.376</v>
      </c>
      <c r="M669" s="1">
        <v>16.0</v>
      </c>
      <c r="N669" s="1">
        <v>177.01</v>
      </c>
      <c r="O669" s="1">
        <v>87584.0</v>
      </c>
      <c r="P669" s="6">
        <v>42172.0</v>
      </c>
      <c r="Q669" s="7">
        <v>129854.0</v>
      </c>
      <c r="R669" s="5" t="s">
        <v>27</v>
      </c>
      <c r="S669" s="1" t="b">
        <f t="array" ref="S669">ISNUMBER(MATCH(Q669,$O$2:$O$1953,0))</f>
        <v>0</v>
      </c>
    </row>
    <row r="670">
      <c r="A670" s="1">
        <v>7.96</v>
      </c>
      <c r="B670" s="1">
        <v>1189.0</v>
      </c>
      <c r="C670" s="1" t="s">
        <v>894</v>
      </c>
      <c r="D670" s="1" t="s">
        <v>83</v>
      </c>
      <c r="E670" s="1" t="s">
        <v>30</v>
      </c>
      <c r="F670" s="1" t="s">
        <v>35</v>
      </c>
      <c r="G670" s="1" t="s">
        <v>895</v>
      </c>
      <c r="H670" s="1" t="s">
        <v>25</v>
      </c>
      <c r="I670" s="1" t="str">
        <f t="array" ref="I670">IF(H670="Warsaw","Toronto",IF(H670="Lodz","Ottawa",IF(H670="Krakow","Vancouver",IF(H670="Wroclaw","Montreal",H670))))</f>
        <v>Toronto</v>
      </c>
      <c r="J670" s="3" t="s">
        <v>26</v>
      </c>
      <c r="K670" s="3">
        <f t="array" ref="K670">VLOOKUP(J670,$U$2:$V$8,2,false)</f>
        <v>3</v>
      </c>
      <c r="L670" s="1">
        <v>24.2604</v>
      </c>
      <c r="M670" s="1">
        <v>4.0</v>
      </c>
      <c r="N670" s="1">
        <v>35.16</v>
      </c>
      <c r="O670" s="1">
        <v>87584.0</v>
      </c>
      <c r="P670" s="6">
        <v>42172.0</v>
      </c>
      <c r="Q670" s="7">
        <v>129918.0</v>
      </c>
      <c r="R670" s="5" t="s">
        <v>27</v>
      </c>
      <c r="S670" s="1" t="b">
        <f t="array" ref="S670">ISNUMBER(MATCH(Q670,$O$2:$O$1953,0))</f>
        <v>0</v>
      </c>
    </row>
    <row r="671">
      <c r="A671" s="1">
        <v>28.53</v>
      </c>
      <c r="B671" s="1">
        <v>1191.0</v>
      </c>
      <c r="C671" s="1" t="s">
        <v>896</v>
      </c>
      <c r="D671" s="1" t="s">
        <v>40</v>
      </c>
      <c r="E671" s="1" t="s">
        <v>22</v>
      </c>
      <c r="F671" s="1" t="s">
        <v>78</v>
      </c>
      <c r="G671" s="1" t="s">
        <v>223</v>
      </c>
      <c r="H671" s="1" t="s">
        <v>37</v>
      </c>
      <c r="I671" s="1" t="str">
        <f t="array" ref="I671">IF(H671="Warsaw","Toronto",IF(H671="Lodz","Ottawa",IF(H671="Krakow","Vancouver",IF(H671="Wroclaw","Montreal",H671))))</f>
        <v>Ottawa</v>
      </c>
      <c r="J671" s="3" t="s">
        <v>38</v>
      </c>
      <c r="K671" s="3">
        <f t="array" ref="K671">VLOOKUP(J671,$U$2:$V$8,2,false)</f>
        <v>7</v>
      </c>
      <c r="L671" s="1">
        <v>59.4405</v>
      </c>
      <c r="M671" s="1">
        <v>3.0</v>
      </c>
      <c r="N671" s="1">
        <v>88.84</v>
      </c>
      <c r="O671" s="1">
        <v>87587.0</v>
      </c>
      <c r="P671" s="6">
        <v>42183.0</v>
      </c>
      <c r="Q671" s="7">
        <v>129947.0</v>
      </c>
      <c r="R671" s="5" t="s">
        <v>27</v>
      </c>
      <c r="S671" s="1" t="b">
        <f t="array" ref="S671">ISNUMBER(MATCH(Q671,$O$2:$O$1953,0))</f>
        <v>0</v>
      </c>
    </row>
    <row r="672">
      <c r="A672" s="1">
        <v>10.64</v>
      </c>
      <c r="B672" s="1">
        <v>1193.0</v>
      </c>
      <c r="C672" s="1" t="s">
        <v>897</v>
      </c>
      <c r="D672" s="1" t="s">
        <v>83</v>
      </c>
      <c r="E672" s="1" t="s">
        <v>30</v>
      </c>
      <c r="F672" s="1" t="s">
        <v>35</v>
      </c>
      <c r="G672" s="1" t="s">
        <v>586</v>
      </c>
      <c r="H672" s="1" t="s">
        <v>37</v>
      </c>
      <c r="I672" s="1" t="str">
        <f t="array" ref="I672">IF(H672="Warsaw","Toronto",IF(H672="Lodz","Ottawa",IF(H672="Krakow","Vancouver",IF(H672="Wroclaw","Montreal",H672))))</f>
        <v>Ottawa</v>
      </c>
      <c r="J672" s="3" t="s">
        <v>26</v>
      </c>
      <c r="K672" s="3">
        <f t="array" ref="K672">VLOOKUP(J672,$U$2:$V$8,2,false)</f>
        <v>3</v>
      </c>
      <c r="L672" s="1">
        <v>14.48</v>
      </c>
      <c r="M672" s="1">
        <v>63.0</v>
      </c>
      <c r="N672" s="1">
        <v>696.96</v>
      </c>
      <c r="O672" s="1">
        <v>5984.0</v>
      </c>
      <c r="P672" s="6">
        <v>42172.0</v>
      </c>
      <c r="Q672" s="7">
        <v>129979.0</v>
      </c>
      <c r="R672" s="5" t="s">
        <v>27</v>
      </c>
      <c r="S672" s="1" t="b">
        <f t="array" ref="S672">ISNUMBER(MATCH(Q672,$O$2:$O$1953,0))</f>
        <v>0</v>
      </c>
    </row>
    <row r="673">
      <c r="A673" s="1">
        <v>7.96</v>
      </c>
      <c r="B673" s="1">
        <v>1193.0</v>
      </c>
      <c r="C673" s="1" t="s">
        <v>897</v>
      </c>
      <c r="D673" s="1" t="s">
        <v>83</v>
      </c>
      <c r="E673" s="1" t="s">
        <v>30</v>
      </c>
      <c r="F673" s="1" t="s">
        <v>35</v>
      </c>
      <c r="G673" s="1" t="s">
        <v>895</v>
      </c>
      <c r="H673" s="1" t="s">
        <v>37</v>
      </c>
      <c r="I673" s="1" t="str">
        <f t="array" ref="I673">IF(H673="Warsaw","Toronto",IF(H673="Lodz","Ottawa",IF(H673="Krakow","Vancouver",IF(H673="Wroclaw","Montreal",H673))))</f>
        <v>Ottawa</v>
      </c>
      <c r="J673" s="3" t="s">
        <v>26</v>
      </c>
      <c r="K673" s="3">
        <f t="array" ref="K673">VLOOKUP(J673,$U$2:$V$8,2,false)</f>
        <v>3</v>
      </c>
      <c r="L673" s="1">
        <v>22.25</v>
      </c>
      <c r="M673" s="1">
        <v>17.0</v>
      </c>
      <c r="N673" s="1">
        <v>149.41</v>
      </c>
      <c r="O673" s="1">
        <v>5984.0</v>
      </c>
      <c r="P673" s="6">
        <v>42172.0</v>
      </c>
      <c r="Q673" s="7">
        <v>130015.0</v>
      </c>
      <c r="R673" s="5" t="s">
        <v>27</v>
      </c>
      <c r="S673" s="1" t="b">
        <f t="array" ref="S673">ISNUMBER(MATCH(Q673,$O$2:$O$1953,0))</f>
        <v>0</v>
      </c>
    </row>
    <row r="674">
      <c r="A674" s="1">
        <v>52.4</v>
      </c>
      <c r="B674" s="1">
        <v>1193.0</v>
      </c>
      <c r="C674" s="1" t="s">
        <v>897</v>
      </c>
      <c r="D674" s="1" t="s">
        <v>83</v>
      </c>
      <c r="E674" s="1" t="s">
        <v>22</v>
      </c>
      <c r="F674" s="1" t="s">
        <v>78</v>
      </c>
      <c r="G674" s="1" t="s">
        <v>898</v>
      </c>
      <c r="H674" s="1" t="s">
        <v>37</v>
      </c>
      <c r="I674" s="1" t="str">
        <f t="array" ref="I674">IF(H674="Warsaw","Toronto",IF(H674="Lodz","Ottawa",IF(H674="Krakow","Vancouver",IF(H674="Wroclaw","Montreal",H674))))</f>
        <v>Ottawa</v>
      </c>
      <c r="J674" s="3" t="s">
        <v>26</v>
      </c>
      <c r="K674" s="3">
        <f t="array" ref="K674">VLOOKUP(J674,$U$2:$V$8,2,false)</f>
        <v>3</v>
      </c>
      <c r="L674" s="1">
        <v>592.5265</v>
      </c>
      <c r="M674" s="1">
        <v>85.0</v>
      </c>
      <c r="N674" s="1">
        <v>4556.63</v>
      </c>
      <c r="O674" s="1">
        <v>29350.0</v>
      </c>
      <c r="P674" s="6">
        <v>42060.0</v>
      </c>
      <c r="Q674" s="7">
        <v>130042.0</v>
      </c>
      <c r="R674" s="5" t="s">
        <v>27</v>
      </c>
      <c r="S674" s="1" t="b">
        <f t="array" ref="S674">ISNUMBER(MATCH(Q674,$O$2:$O$1953,0))</f>
        <v>0</v>
      </c>
    </row>
    <row r="675">
      <c r="A675" s="1">
        <v>36.55</v>
      </c>
      <c r="B675" s="1">
        <v>1193.0</v>
      </c>
      <c r="C675" s="1" t="s">
        <v>897</v>
      </c>
      <c r="D675" s="1" t="s">
        <v>83</v>
      </c>
      <c r="E675" s="1" t="s">
        <v>22</v>
      </c>
      <c r="F675" s="1" t="s">
        <v>23</v>
      </c>
      <c r="G675" s="1" t="s">
        <v>899</v>
      </c>
      <c r="H675" s="1" t="s">
        <v>37</v>
      </c>
      <c r="I675" s="1" t="str">
        <f t="array" ref="I675">IF(H675="Warsaw","Toronto",IF(H675="Lodz","Ottawa",IF(H675="Krakow","Vancouver",IF(H675="Wroclaw","Montreal",H675))))</f>
        <v>Ottawa</v>
      </c>
      <c r="J675" s="3" t="s">
        <v>26</v>
      </c>
      <c r="K675" s="3">
        <f t="array" ref="K675">VLOOKUP(J675,$U$2:$V$8,2,false)</f>
        <v>3</v>
      </c>
      <c r="L675" s="1">
        <v>232.8</v>
      </c>
      <c r="M675" s="1">
        <v>83.0</v>
      </c>
      <c r="N675" s="1">
        <v>2948.61</v>
      </c>
      <c r="O675" s="1">
        <v>29350.0</v>
      </c>
      <c r="P675" s="6">
        <v>42060.0</v>
      </c>
      <c r="Q675" s="7">
        <v>130077.0</v>
      </c>
      <c r="R675" s="5" t="s">
        <v>27</v>
      </c>
      <c r="S675" s="1" t="b">
        <f t="array" ref="S675">ISNUMBER(MATCH(Q675,$O$2:$O$1953,0))</f>
        <v>0</v>
      </c>
    </row>
    <row r="676">
      <c r="A676" s="1">
        <v>5.98</v>
      </c>
      <c r="B676" s="1">
        <v>1193.0</v>
      </c>
      <c r="C676" s="1" t="s">
        <v>897</v>
      </c>
      <c r="D676" s="1" t="s">
        <v>40</v>
      </c>
      <c r="E676" s="1" t="s">
        <v>22</v>
      </c>
      <c r="F676" s="1" t="s">
        <v>78</v>
      </c>
      <c r="G676" s="1" t="s">
        <v>707</v>
      </c>
      <c r="H676" s="1" t="s">
        <v>37</v>
      </c>
      <c r="I676" s="1" t="str">
        <f t="array" ref="I676">IF(H676="Warsaw","Toronto",IF(H676="Lodz","Ottawa",IF(H676="Krakow","Vancouver",IF(H676="Wroclaw","Montreal",H676))))</f>
        <v>Ottawa</v>
      </c>
      <c r="J676" s="3" t="s">
        <v>60</v>
      </c>
      <c r="K676" s="3">
        <f t="array" ref="K676">VLOOKUP(J676,$U$2:$V$8,2,false)</f>
        <v>5</v>
      </c>
      <c r="L676" s="1">
        <v>38.08</v>
      </c>
      <c r="M676" s="1">
        <v>85.0</v>
      </c>
      <c r="N676" s="1">
        <v>517.85</v>
      </c>
      <c r="O676" s="1">
        <v>38852.0</v>
      </c>
      <c r="P676" s="6">
        <v>42125.0</v>
      </c>
      <c r="Q676" s="7">
        <v>130079.0</v>
      </c>
      <c r="R676" s="5" t="s">
        <v>27</v>
      </c>
      <c r="S676" s="1" t="b">
        <f t="array" ref="S676">ISNUMBER(MATCH(Q676,$O$2:$O$1953,0))</f>
        <v>0</v>
      </c>
    </row>
    <row r="677">
      <c r="A677" s="1">
        <v>49.99</v>
      </c>
      <c r="B677" s="1">
        <v>1193.0</v>
      </c>
      <c r="C677" s="1" t="s">
        <v>897</v>
      </c>
      <c r="D677" s="1" t="s">
        <v>40</v>
      </c>
      <c r="E677" s="1" t="s">
        <v>55</v>
      </c>
      <c r="F677" s="1" t="s">
        <v>126</v>
      </c>
      <c r="G677" s="1" t="s">
        <v>186</v>
      </c>
      <c r="H677" s="1" t="s">
        <v>37</v>
      </c>
      <c r="I677" s="1" t="str">
        <f t="array" ref="I677">IF(H677="Warsaw","Toronto",IF(H677="Lodz","Ottawa",IF(H677="Krakow","Vancouver",IF(H677="Wroclaw","Montreal",H677))))</f>
        <v>Ottawa</v>
      </c>
      <c r="J677" s="3" t="s">
        <v>38</v>
      </c>
      <c r="K677" s="3">
        <f t="array" ref="K677">VLOOKUP(J677,$U$2:$V$8,2,false)</f>
        <v>7</v>
      </c>
      <c r="L677" s="1">
        <v>-17.03</v>
      </c>
      <c r="M677" s="1">
        <v>48.0</v>
      </c>
      <c r="N677" s="1">
        <v>2373.32</v>
      </c>
      <c r="O677" s="1">
        <v>11206.0</v>
      </c>
      <c r="P677" s="6">
        <v>42183.0</v>
      </c>
      <c r="Q677" s="7">
        <v>130110.0</v>
      </c>
      <c r="R677" s="5" t="s">
        <v>27</v>
      </c>
      <c r="S677" s="1" t="b">
        <f t="array" ref="S677">ISNUMBER(MATCH(Q677,$O$2:$O$1953,0))</f>
        <v>0</v>
      </c>
    </row>
    <row r="678">
      <c r="A678" s="1">
        <v>28.53</v>
      </c>
      <c r="B678" s="1">
        <v>1193.0</v>
      </c>
      <c r="C678" s="1" t="s">
        <v>897</v>
      </c>
      <c r="D678" s="1" t="s">
        <v>40</v>
      </c>
      <c r="E678" s="1" t="s">
        <v>22</v>
      </c>
      <c r="F678" s="1" t="s">
        <v>78</v>
      </c>
      <c r="G678" s="1" t="s">
        <v>223</v>
      </c>
      <c r="H678" s="1" t="s">
        <v>37</v>
      </c>
      <c r="I678" s="1" t="str">
        <f t="array" ref="I678">IF(H678="Warsaw","Toronto",IF(H678="Lodz","Ottawa",IF(H678="Krakow","Vancouver",IF(H678="Wroclaw","Montreal",H678))))</f>
        <v>Ottawa</v>
      </c>
      <c r="J678" s="3" t="s">
        <v>38</v>
      </c>
      <c r="K678" s="3">
        <f t="array" ref="K678">VLOOKUP(J678,$U$2:$V$8,2,false)</f>
        <v>7</v>
      </c>
      <c r="L678" s="1">
        <v>39.627</v>
      </c>
      <c r="M678" s="1">
        <v>11.0</v>
      </c>
      <c r="N678" s="1">
        <v>325.73</v>
      </c>
      <c r="O678" s="1">
        <v>11206.0</v>
      </c>
      <c r="P678" s="6">
        <v>42183.0</v>
      </c>
      <c r="Q678" s="7">
        <v>130174.0</v>
      </c>
      <c r="R678" s="5" t="s">
        <v>27</v>
      </c>
      <c r="S678" s="1" t="b">
        <f t="array" ref="S678">ISNUMBER(MATCH(Q678,$O$2:$O$1953,0))</f>
        <v>0</v>
      </c>
    </row>
    <row r="679">
      <c r="A679" s="1">
        <v>5.98</v>
      </c>
      <c r="B679" s="1">
        <v>1194.0</v>
      </c>
      <c r="C679" s="1" t="s">
        <v>900</v>
      </c>
      <c r="D679" s="1" t="s">
        <v>40</v>
      </c>
      <c r="E679" s="1" t="s">
        <v>22</v>
      </c>
      <c r="F679" s="1" t="s">
        <v>78</v>
      </c>
      <c r="G679" s="1" t="s">
        <v>707</v>
      </c>
      <c r="H679" s="1" t="s">
        <v>98</v>
      </c>
      <c r="I679" s="1" t="str">
        <f t="array" ref="I679">IF(H679="Warsaw","Toronto",IF(H679="Lodz","Ottawa",IF(H679="Krakow","Vancouver",IF(H679="Wroclaw","Montreal",H679))))</f>
        <v>Montreal</v>
      </c>
      <c r="J679" s="3" t="s">
        <v>60</v>
      </c>
      <c r="K679" s="3">
        <f t="array" ref="K679">VLOOKUP(J679,$U$2:$V$8,2,false)</f>
        <v>5</v>
      </c>
      <c r="L679" s="1">
        <v>20.496</v>
      </c>
      <c r="M679" s="1">
        <v>21.0</v>
      </c>
      <c r="N679" s="1">
        <v>127.94</v>
      </c>
      <c r="O679" s="1">
        <v>87586.0</v>
      </c>
      <c r="P679" s="6">
        <v>42125.0</v>
      </c>
      <c r="Q679" s="7">
        <v>130267.0</v>
      </c>
      <c r="R679" s="5" t="s">
        <v>27</v>
      </c>
      <c r="S679" s="1" t="b">
        <f t="array" ref="S679">ISNUMBER(MATCH(Q679,$O$2:$O$1953,0))</f>
        <v>0</v>
      </c>
    </row>
    <row r="680">
      <c r="A680" s="1">
        <v>355.98</v>
      </c>
      <c r="B680" s="1">
        <v>1197.0</v>
      </c>
      <c r="C680" s="1" t="s">
        <v>901</v>
      </c>
      <c r="D680" s="1" t="s">
        <v>40</v>
      </c>
      <c r="E680" s="1" t="s">
        <v>30</v>
      </c>
      <c r="F680" s="1" t="s">
        <v>31</v>
      </c>
      <c r="G680" s="1" t="s">
        <v>902</v>
      </c>
      <c r="H680" s="1" t="s">
        <v>37</v>
      </c>
      <c r="I680" s="1" t="str">
        <f t="array" ref="I680">IF(H680="Warsaw","Toronto",IF(H680="Lodz","Ottawa",IF(H680="Krakow","Vancouver",IF(H680="Wroclaw","Montreal",H680))))</f>
        <v>Ottawa</v>
      </c>
      <c r="J680" s="3" t="s">
        <v>26</v>
      </c>
      <c r="K680" s="3">
        <f t="array" ref="K680">VLOOKUP(J680,$U$2:$V$8,2,false)</f>
        <v>3</v>
      </c>
      <c r="L680" s="1">
        <v>103.83</v>
      </c>
      <c r="M680" s="1">
        <v>4.0</v>
      </c>
      <c r="N680" s="1">
        <v>1350.94</v>
      </c>
      <c r="O680" s="1">
        <v>87583.0</v>
      </c>
      <c r="P680" s="6">
        <v>42081.0</v>
      </c>
      <c r="Q680" s="7">
        <v>130429.0</v>
      </c>
      <c r="R680" s="5" t="s">
        <v>27</v>
      </c>
      <c r="S680" s="1" t="b">
        <f t="array" ref="S680">ISNUMBER(MATCH(Q680,$O$2:$O$1953,0))</f>
        <v>0</v>
      </c>
    </row>
    <row r="681">
      <c r="A681" s="1">
        <v>15.14</v>
      </c>
      <c r="B681" s="1">
        <v>1199.0</v>
      </c>
      <c r="C681" s="1" t="s">
        <v>903</v>
      </c>
      <c r="D681" s="1" t="s">
        <v>83</v>
      </c>
      <c r="E681" s="1" t="s">
        <v>22</v>
      </c>
      <c r="F681" s="1" t="s">
        <v>100</v>
      </c>
      <c r="G681" s="1" t="s">
        <v>839</v>
      </c>
      <c r="H681" s="1" t="s">
        <v>37</v>
      </c>
      <c r="I681" s="1" t="str">
        <f t="array" ref="I681">IF(H681="Warsaw","Toronto",IF(H681="Lodz","Ottawa",IF(H681="Krakow","Vancouver",IF(H681="Wroclaw","Montreal",H681))))</f>
        <v>Ottawa</v>
      </c>
      <c r="J681" s="3" t="s">
        <v>26</v>
      </c>
      <c r="K681" s="3">
        <f t="array" ref="K681">VLOOKUP(J681,$U$2:$V$8,2,false)</f>
        <v>3</v>
      </c>
      <c r="L681" s="1">
        <v>-24.8976</v>
      </c>
      <c r="M681" s="1">
        <v>5.0</v>
      </c>
      <c r="N681" s="1">
        <v>75.17</v>
      </c>
      <c r="O681" s="1">
        <v>87585.0</v>
      </c>
      <c r="P681" s="6">
        <v>42060.0</v>
      </c>
      <c r="Q681" s="7">
        <v>130430.0</v>
      </c>
      <c r="R681" s="5" t="s">
        <v>27</v>
      </c>
      <c r="S681" s="1" t="b">
        <f t="array" ref="S681">ISNUMBER(MATCH(Q681,$O$2:$O$1953,0))</f>
        <v>0</v>
      </c>
    </row>
    <row r="682">
      <c r="A682" s="1">
        <v>52.4</v>
      </c>
      <c r="B682" s="1">
        <v>1200.0</v>
      </c>
      <c r="C682" s="1" t="s">
        <v>904</v>
      </c>
      <c r="D682" s="1" t="s">
        <v>83</v>
      </c>
      <c r="E682" s="1" t="s">
        <v>22</v>
      </c>
      <c r="F682" s="1" t="s">
        <v>78</v>
      </c>
      <c r="G682" s="1" t="s">
        <v>898</v>
      </c>
      <c r="H682" s="1" t="s">
        <v>37</v>
      </c>
      <c r="I682" s="1" t="str">
        <f t="array" ref="I682">IF(H682="Warsaw","Toronto",IF(H682="Lodz","Ottawa",IF(H682="Krakow","Vancouver",IF(H682="Wroclaw","Montreal",H682))))</f>
        <v>Ottawa</v>
      </c>
      <c r="J682" s="3" t="s">
        <v>26</v>
      </c>
      <c r="K682" s="3">
        <f t="array" ref="K682">VLOOKUP(J682,$U$2:$V$8,2,false)</f>
        <v>3</v>
      </c>
      <c r="L682" s="1">
        <v>776.7744</v>
      </c>
      <c r="M682" s="1">
        <v>21.0</v>
      </c>
      <c r="N682" s="1">
        <v>1125.76</v>
      </c>
      <c r="O682" s="1">
        <v>87585.0</v>
      </c>
      <c r="P682" s="6">
        <v>42060.0</v>
      </c>
      <c r="Q682" s="7">
        <v>130489.0</v>
      </c>
      <c r="R682" s="5" t="s">
        <v>27</v>
      </c>
      <c r="S682" s="1" t="b">
        <f t="array" ref="S682">ISNUMBER(MATCH(Q682,$O$2:$O$1953,0))</f>
        <v>0</v>
      </c>
    </row>
    <row r="683">
      <c r="A683" s="1">
        <v>36.55</v>
      </c>
      <c r="B683" s="1">
        <v>1202.0</v>
      </c>
      <c r="C683" s="1" t="s">
        <v>905</v>
      </c>
      <c r="D683" s="1" t="s">
        <v>83</v>
      </c>
      <c r="E683" s="1" t="s">
        <v>22</v>
      </c>
      <c r="F683" s="1" t="s">
        <v>23</v>
      </c>
      <c r="G683" s="1" t="s">
        <v>899</v>
      </c>
      <c r="H683" s="1" t="s">
        <v>37</v>
      </c>
      <c r="I683" s="1" t="str">
        <f t="array" ref="I683">IF(H683="Warsaw","Toronto",IF(H683="Lodz","Ottawa",IF(H683="Krakow","Vancouver",IF(H683="Wroclaw","Montreal",H683))))</f>
        <v>Ottawa</v>
      </c>
      <c r="J683" s="3" t="s">
        <v>26</v>
      </c>
      <c r="K683" s="3">
        <f t="array" ref="K683">VLOOKUP(J683,$U$2:$V$8,2,false)</f>
        <v>3</v>
      </c>
      <c r="L683" s="1">
        <v>344.544</v>
      </c>
      <c r="M683" s="1">
        <v>21.0</v>
      </c>
      <c r="N683" s="1">
        <v>746.03</v>
      </c>
      <c r="O683" s="1">
        <v>87585.0</v>
      </c>
      <c r="P683" s="6">
        <v>42060.0</v>
      </c>
      <c r="Q683" s="7">
        <v>130623.0</v>
      </c>
      <c r="R683" s="5" t="s">
        <v>27</v>
      </c>
      <c r="S683" s="1" t="b">
        <f t="array" ref="S683">ISNUMBER(MATCH(Q683,$O$2:$O$1953,0))</f>
        <v>0</v>
      </c>
    </row>
    <row r="684">
      <c r="A684" s="1">
        <v>49.99</v>
      </c>
      <c r="B684" s="1">
        <v>1203.0</v>
      </c>
      <c r="C684" s="1" t="s">
        <v>906</v>
      </c>
      <c r="D684" s="1" t="s">
        <v>40</v>
      </c>
      <c r="E684" s="1" t="s">
        <v>55</v>
      </c>
      <c r="F684" s="1" t="s">
        <v>126</v>
      </c>
      <c r="G684" s="1" t="s">
        <v>186</v>
      </c>
      <c r="H684" s="1" t="s">
        <v>37</v>
      </c>
      <c r="I684" s="1" t="str">
        <f t="array" ref="I684">IF(H684="Warsaw","Toronto",IF(H684="Lodz","Ottawa",IF(H684="Krakow","Vancouver",IF(H684="Wroclaw","Montreal",H684))))</f>
        <v>Ottawa</v>
      </c>
      <c r="J684" s="3" t="s">
        <v>38</v>
      </c>
      <c r="K684" s="3">
        <f t="array" ref="K684">VLOOKUP(J684,$U$2:$V$8,2,false)</f>
        <v>7</v>
      </c>
      <c r="L684" s="1">
        <v>-8.515</v>
      </c>
      <c r="M684" s="1">
        <v>12.0</v>
      </c>
      <c r="N684" s="1">
        <v>593.33</v>
      </c>
      <c r="O684" s="1">
        <v>87587.0</v>
      </c>
      <c r="P684" s="6">
        <v>42183.0</v>
      </c>
      <c r="Q684" s="7">
        <v>130746.0</v>
      </c>
      <c r="R684" s="5" t="s">
        <v>27</v>
      </c>
      <c r="S684" s="1" t="b">
        <f t="array" ref="S684">ISNUMBER(MATCH(Q684,$O$2:$O$1953,0))</f>
        <v>0</v>
      </c>
    </row>
    <row r="685">
      <c r="A685" s="1">
        <v>3.08</v>
      </c>
      <c r="B685" s="1">
        <v>1211.0</v>
      </c>
      <c r="C685" s="1" t="s">
        <v>907</v>
      </c>
      <c r="D685" s="1" t="s">
        <v>21</v>
      </c>
      <c r="E685" s="1" t="s">
        <v>22</v>
      </c>
      <c r="F685" s="1" t="s">
        <v>96</v>
      </c>
      <c r="G685" s="1" t="s">
        <v>908</v>
      </c>
      <c r="H685" s="1" t="s">
        <v>42</v>
      </c>
      <c r="I685" s="1" t="str">
        <f t="array" ref="I685">IF(H685="Warsaw","Toronto",IF(H685="Lodz","Ottawa",IF(H685="Krakow","Vancouver",IF(H685="Wroclaw","Montreal",H685))))</f>
        <v>Vancouver</v>
      </c>
      <c r="J685" s="3" t="s">
        <v>38</v>
      </c>
      <c r="K685" s="3">
        <f t="array" ref="K685">VLOOKUP(J685,$U$2:$V$8,2,false)</f>
        <v>7</v>
      </c>
      <c r="L685" s="1">
        <v>9.0045</v>
      </c>
      <c r="M685" s="1">
        <v>4.0</v>
      </c>
      <c r="N685" s="1">
        <v>13.05</v>
      </c>
      <c r="O685" s="1">
        <v>88598.0</v>
      </c>
      <c r="P685" s="6">
        <v>42036.0</v>
      </c>
      <c r="Q685" s="7">
        <v>130776.0</v>
      </c>
      <c r="R685" s="5" t="s">
        <v>27</v>
      </c>
      <c r="S685" s="1" t="b">
        <f t="array" ref="S685">ISNUMBER(MATCH(Q685,$O$2:$O$1953,0))</f>
        <v>0</v>
      </c>
    </row>
    <row r="686">
      <c r="A686" s="1">
        <v>4.91</v>
      </c>
      <c r="B686" s="1">
        <v>1212.0</v>
      </c>
      <c r="C686" s="1" t="s">
        <v>909</v>
      </c>
      <c r="D686" s="1" t="s">
        <v>21</v>
      </c>
      <c r="E686" s="1" t="s">
        <v>22</v>
      </c>
      <c r="F686" s="1" t="s">
        <v>78</v>
      </c>
      <c r="G686" s="1" t="s">
        <v>910</v>
      </c>
      <c r="H686" s="1" t="s">
        <v>42</v>
      </c>
      <c r="I686" s="1" t="str">
        <f t="array" ref="I686">IF(H686="Warsaw","Toronto",IF(H686="Lodz","Ottawa",IF(H686="Krakow","Vancouver",IF(H686="Wroclaw","Montreal",H686))))</f>
        <v>Vancouver</v>
      </c>
      <c r="J686" s="3" t="s">
        <v>52</v>
      </c>
      <c r="K686" s="3">
        <f t="array" ref="K686">VLOOKUP(J686,$U$2:$V$8,2,false)</f>
        <v>4</v>
      </c>
      <c r="L686" s="1">
        <v>-99.7625</v>
      </c>
      <c r="M686" s="1">
        <v>12.0</v>
      </c>
      <c r="N686" s="1">
        <v>58.95</v>
      </c>
      <c r="O686" s="1">
        <v>88600.0</v>
      </c>
      <c r="P686" s="6">
        <v>42019.0</v>
      </c>
      <c r="Q686" s="7">
        <v>130840.0</v>
      </c>
      <c r="R686" s="5" t="s">
        <v>27</v>
      </c>
      <c r="S686" s="1" t="b">
        <f t="array" ref="S686">ISNUMBER(MATCH(Q686,$O$2:$O$1953,0))</f>
        <v>0</v>
      </c>
    </row>
    <row r="687">
      <c r="A687" s="1">
        <v>3499.99</v>
      </c>
      <c r="B687" s="1">
        <v>1212.0</v>
      </c>
      <c r="C687" s="1" t="s">
        <v>909</v>
      </c>
      <c r="D687" s="1" t="s">
        <v>21</v>
      </c>
      <c r="E687" s="1" t="s">
        <v>55</v>
      </c>
      <c r="F687" s="1" t="s">
        <v>394</v>
      </c>
      <c r="G687" s="1" t="s">
        <v>911</v>
      </c>
      <c r="H687" s="1" t="s">
        <v>42</v>
      </c>
      <c r="I687" s="1" t="str">
        <f t="array" ref="I687">IF(H687="Warsaw","Toronto",IF(H687="Lodz","Ottawa",IF(H687="Krakow","Vancouver",IF(H687="Wroclaw","Montreal",H687))))</f>
        <v>Vancouver</v>
      </c>
      <c r="J687" s="3" t="s">
        <v>52</v>
      </c>
      <c r="K687" s="3">
        <f t="array" ref="K687">VLOOKUP(J687,$U$2:$V$8,2,false)</f>
        <v>4</v>
      </c>
      <c r="L687" s="1">
        <v>-3061.82</v>
      </c>
      <c r="M687" s="1">
        <v>1.0</v>
      </c>
      <c r="N687" s="1">
        <v>3672.89</v>
      </c>
      <c r="O687" s="1">
        <v>88600.0</v>
      </c>
      <c r="P687" s="6">
        <v>42019.0</v>
      </c>
      <c r="Q687" s="7">
        <v>130845.0</v>
      </c>
      <c r="R687" s="5" t="s">
        <v>27</v>
      </c>
      <c r="S687" s="1" t="b">
        <f t="array" ref="S687">ISNUMBER(MATCH(Q687,$O$2:$O$1953,0))</f>
        <v>0</v>
      </c>
    </row>
    <row r="688">
      <c r="A688" s="1">
        <v>29.89</v>
      </c>
      <c r="B688" s="1">
        <v>1213.0</v>
      </c>
      <c r="C688" s="1" t="s">
        <v>912</v>
      </c>
      <c r="D688" s="1" t="s">
        <v>21</v>
      </c>
      <c r="E688" s="1" t="s">
        <v>55</v>
      </c>
      <c r="F688" s="1" t="s">
        <v>126</v>
      </c>
      <c r="G688" s="1" t="s">
        <v>913</v>
      </c>
      <c r="H688" s="1" t="s">
        <v>42</v>
      </c>
      <c r="I688" s="1" t="str">
        <f t="array" ref="I688">IF(H688="Warsaw","Toronto",IF(H688="Lodz","Ottawa",IF(H688="Krakow","Vancouver",IF(H688="Wroclaw","Montreal",H688))))</f>
        <v>Vancouver</v>
      </c>
      <c r="J688" s="3" t="s">
        <v>26</v>
      </c>
      <c r="K688" s="3">
        <f t="array" ref="K688">VLOOKUP(J688,$U$2:$V$8,2,false)</f>
        <v>3</v>
      </c>
      <c r="L688" s="1">
        <v>258.6189</v>
      </c>
      <c r="M688" s="1">
        <v>13.0</v>
      </c>
      <c r="N688" s="1">
        <v>374.81</v>
      </c>
      <c r="O688" s="1">
        <v>88599.0</v>
      </c>
      <c r="P688" s="6">
        <v>42039.0</v>
      </c>
      <c r="Q688" s="7">
        <v>130905.0</v>
      </c>
      <c r="R688" s="5" t="s">
        <v>27</v>
      </c>
      <c r="S688" s="1" t="b">
        <f t="array" ref="S688">ISNUMBER(MATCH(Q688,$O$2:$O$1953,0))</f>
        <v>0</v>
      </c>
    </row>
    <row r="689">
      <c r="A689" s="1">
        <v>8.34</v>
      </c>
      <c r="B689" s="1">
        <v>1213.0</v>
      </c>
      <c r="C689" s="1" t="s">
        <v>912</v>
      </c>
      <c r="D689" s="1" t="s">
        <v>21</v>
      </c>
      <c r="E689" s="1" t="s">
        <v>22</v>
      </c>
      <c r="F689" s="1" t="s">
        <v>67</v>
      </c>
      <c r="G689" s="1" t="s">
        <v>634</v>
      </c>
      <c r="H689" s="1" t="s">
        <v>42</v>
      </c>
      <c r="I689" s="1" t="str">
        <f t="array" ref="I689">IF(H689="Warsaw","Toronto",IF(H689="Lodz","Ottawa",IF(H689="Krakow","Vancouver",IF(H689="Wroclaw","Montreal",H689))))</f>
        <v>Vancouver</v>
      </c>
      <c r="J689" s="3" t="s">
        <v>26</v>
      </c>
      <c r="K689" s="3">
        <f t="array" ref="K689">VLOOKUP(J689,$U$2:$V$8,2,false)</f>
        <v>3</v>
      </c>
      <c r="L689" s="1">
        <v>-6.71</v>
      </c>
      <c r="M689" s="1">
        <v>5.0</v>
      </c>
      <c r="N689" s="1">
        <v>43.27</v>
      </c>
      <c r="O689" s="1">
        <v>88599.0</v>
      </c>
      <c r="P689" s="6">
        <v>42039.0</v>
      </c>
      <c r="Q689" s="7">
        <v>130936.0</v>
      </c>
      <c r="R689" s="5" t="s">
        <v>27</v>
      </c>
      <c r="S689" s="1" t="b">
        <f t="array" ref="S689">ISNUMBER(MATCH(Q689,$O$2:$O$1953,0))</f>
        <v>0</v>
      </c>
    </row>
    <row r="690">
      <c r="A690" s="1">
        <v>5.84</v>
      </c>
      <c r="B690" s="1">
        <v>1213.0</v>
      </c>
      <c r="C690" s="1" t="s">
        <v>912</v>
      </c>
      <c r="D690" s="1" t="s">
        <v>21</v>
      </c>
      <c r="E690" s="1" t="s">
        <v>22</v>
      </c>
      <c r="F690" s="1" t="s">
        <v>23</v>
      </c>
      <c r="G690" s="1" t="s">
        <v>914</v>
      </c>
      <c r="H690" s="1" t="s">
        <v>42</v>
      </c>
      <c r="I690" s="1" t="str">
        <f t="array" ref="I690">IF(H690="Warsaw","Toronto",IF(H690="Lodz","Ottawa",IF(H690="Krakow","Vancouver",IF(H690="Wroclaw","Montreal",H690))))</f>
        <v>Vancouver</v>
      </c>
      <c r="J690" s="3" t="s">
        <v>52</v>
      </c>
      <c r="K690" s="3">
        <f t="array" ref="K690">VLOOKUP(J690,$U$2:$V$8,2,false)</f>
        <v>4</v>
      </c>
      <c r="L690" s="1">
        <v>-0.01</v>
      </c>
      <c r="M690" s="1">
        <v>2.0</v>
      </c>
      <c r="N690" s="1">
        <v>11.74</v>
      </c>
      <c r="O690" s="1">
        <v>88600.0</v>
      </c>
      <c r="P690" s="6">
        <v>42019.0</v>
      </c>
      <c r="Q690" s="7">
        <v>131039.0</v>
      </c>
      <c r="R690" s="5" t="s">
        <v>27</v>
      </c>
      <c r="S690" s="1" t="b">
        <f t="array" ref="S690">ISNUMBER(MATCH(Q690,$O$2:$O$1953,0))</f>
        <v>0</v>
      </c>
    </row>
    <row r="691">
      <c r="A691" s="1">
        <v>130.98</v>
      </c>
      <c r="B691" s="1">
        <v>1217.0</v>
      </c>
      <c r="C691" s="1" t="s">
        <v>915</v>
      </c>
      <c r="D691" s="1" t="s">
        <v>40</v>
      </c>
      <c r="E691" s="1" t="s">
        <v>30</v>
      </c>
      <c r="F691" s="1" t="s">
        <v>31</v>
      </c>
      <c r="G691" s="1" t="s">
        <v>367</v>
      </c>
      <c r="H691" s="1" t="s">
        <v>37</v>
      </c>
      <c r="I691" s="1" t="str">
        <f t="array" ref="I691">IF(H691="Warsaw","Toronto",IF(H691="Lodz","Ottawa",IF(H691="Krakow","Vancouver",IF(H691="Wroclaw","Montreal",H691))))</f>
        <v>Ottawa</v>
      </c>
      <c r="J691" s="3" t="s">
        <v>43</v>
      </c>
      <c r="K691" s="3">
        <f t="array" ref="K691">VLOOKUP(J691,$U$2:$V$8,2,false)</f>
        <v>2</v>
      </c>
      <c r="L691" s="1">
        <v>-421.76</v>
      </c>
      <c r="M691" s="1">
        <v>41.0</v>
      </c>
      <c r="N691" s="1">
        <v>5258.94</v>
      </c>
      <c r="O691" s="1">
        <v>54595.0</v>
      </c>
      <c r="P691" s="6">
        <v>42122.0</v>
      </c>
      <c r="Q691" s="7">
        <v>131101.0</v>
      </c>
      <c r="R691" s="5" t="s">
        <v>27</v>
      </c>
      <c r="S691" s="1" t="b">
        <f t="array" ref="S691">ISNUMBER(MATCH(Q691,$O$2:$O$1953,0))</f>
        <v>0</v>
      </c>
    </row>
    <row r="692">
      <c r="A692" s="1">
        <v>8.34</v>
      </c>
      <c r="B692" s="1">
        <v>1226.0</v>
      </c>
      <c r="C692" s="1" t="s">
        <v>916</v>
      </c>
      <c r="D692" s="1" t="s">
        <v>40</v>
      </c>
      <c r="E692" s="1" t="s">
        <v>22</v>
      </c>
      <c r="F692" s="1" t="s">
        <v>122</v>
      </c>
      <c r="G692" s="1" t="s">
        <v>243</v>
      </c>
      <c r="H692" s="1" t="s">
        <v>37</v>
      </c>
      <c r="I692" s="1" t="str">
        <f t="array" ref="I692">IF(H692="Warsaw","Toronto",IF(H692="Lodz","Ottawa",IF(H692="Krakow","Vancouver",IF(H692="Wroclaw","Montreal",H692))))</f>
        <v>Ottawa</v>
      </c>
      <c r="J692" s="3" t="s">
        <v>43</v>
      </c>
      <c r="K692" s="3">
        <f t="array" ref="K692">VLOOKUP(J692,$U$2:$V$8,2,false)</f>
        <v>2</v>
      </c>
      <c r="L692" s="1">
        <v>6.79</v>
      </c>
      <c r="M692" s="1">
        <v>8.0</v>
      </c>
      <c r="N692" s="1">
        <v>66.74</v>
      </c>
      <c r="O692" s="1">
        <v>90800.0</v>
      </c>
      <c r="P692" s="6">
        <v>42122.0</v>
      </c>
      <c r="Q692" s="7">
        <v>131130.0</v>
      </c>
      <c r="R692" s="5" t="s">
        <v>27</v>
      </c>
      <c r="S692" s="1" t="b">
        <f t="array" ref="S692">ISNUMBER(MATCH(Q692,$O$2:$O$1953,0))</f>
        <v>0</v>
      </c>
    </row>
    <row r="693">
      <c r="A693" s="1">
        <v>130.98</v>
      </c>
      <c r="B693" s="1">
        <v>1227.0</v>
      </c>
      <c r="C693" s="1" t="s">
        <v>917</v>
      </c>
      <c r="D693" s="1" t="s">
        <v>40</v>
      </c>
      <c r="E693" s="1" t="s">
        <v>30</v>
      </c>
      <c r="F693" s="1" t="s">
        <v>31</v>
      </c>
      <c r="G693" s="1" t="s">
        <v>367</v>
      </c>
      <c r="H693" s="1" t="s">
        <v>37</v>
      </c>
      <c r="I693" s="1" t="str">
        <f t="array" ref="I693">IF(H693="Warsaw","Toronto",IF(H693="Lodz","Ottawa",IF(H693="Krakow","Vancouver",IF(H693="Wroclaw","Montreal",H693))))</f>
        <v>Ottawa</v>
      </c>
      <c r="J693" s="3" t="s">
        <v>43</v>
      </c>
      <c r="K693" s="3">
        <f t="array" ref="K693">VLOOKUP(J693,$U$2:$V$8,2,false)</f>
        <v>2</v>
      </c>
      <c r="L693" s="1">
        <v>-421.76</v>
      </c>
      <c r="M693" s="1">
        <v>10.0</v>
      </c>
      <c r="N693" s="1">
        <v>1282.67</v>
      </c>
      <c r="O693" s="1">
        <v>90800.0</v>
      </c>
      <c r="P693" s="6">
        <v>42122.0</v>
      </c>
      <c r="Q693" s="7">
        <v>131133.0</v>
      </c>
      <c r="R693" s="5" t="s">
        <v>27</v>
      </c>
      <c r="S693" s="1" t="b">
        <f t="array" ref="S693">ISNUMBER(MATCH(Q693,$O$2:$O$1953,0))</f>
        <v>0</v>
      </c>
    </row>
    <row r="694">
      <c r="A694" s="1">
        <v>7.1</v>
      </c>
      <c r="B694" s="1">
        <v>1228.0</v>
      </c>
      <c r="C694" s="1" t="s">
        <v>918</v>
      </c>
      <c r="D694" s="1" t="s">
        <v>40</v>
      </c>
      <c r="E694" s="1" t="s">
        <v>22</v>
      </c>
      <c r="F694" s="1" t="s">
        <v>78</v>
      </c>
      <c r="G694" s="1" t="s">
        <v>443</v>
      </c>
      <c r="H694" s="1" t="s">
        <v>37</v>
      </c>
      <c r="I694" s="1" t="str">
        <f t="array" ref="I694">IF(H694="Warsaw","Toronto",IF(H694="Lodz","Ottawa",IF(H694="Krakow","Vancouver",IF(H694="Wroclaw","Montreal",H694))))</f>
        <v>Ottawa</v>
      </c>
      <c r="J694" s="3" t="s">
        <v>80</v>
      </c>
      <c r="K694" s="3">
        <f t="array" ref="K694">VLOOKUP(J694,$U$2:$V$8,2,false)</f>
        <v>1</v>
      </c>
      <c r="L694" s="1">
        <v>-60.145</v>
      </c>
      <c r="M694" s="1">
        <v>28.0</v>
      </c>
      <c r="N694" s="1">
        <v>208.83</v>
      </c>
      <c r="O694" s="1">
        <v>55874.0</v>
      </c>
      <c r="P694" s="6">
        <v>42051.0</v>
      </c>
      <c r="Q694" s="7">
        <v>131288.0</v>
      </c>
      <c r="R694" s="5" t="s">
        <v>27</v>
      </c>
      <c r="S694" s="1" t="b">
        <f t="array" ref="S694">ISNUMBER(MATCH(Q694,$O$2:$O$1953,0))</f>
        <v>0</v>
      </c>
    </row>
    <row r="695">
      <c r="A695" s="1">
        <v>4.98</v>
      </c>
      <c r="B695" s="1">
        <v>1228.0</v>
      </c>
      <c r="C695" s="1" t="s">
        <v>918</v>
      </c>
      <c r="D695" s="1" t="s">
        <v>40</v>
      </c>
      <c r="E695" s="1" t="s">
        <v>55</v>
      </c>
      <c r="F695" s="1" t="s">
        <v>126</v>
      </c>
      <c r="G695" s="1" t="s">
        <v>277</v>
      </c>
      <c r="H695" s="1" t="s">
        <v>37</v>
      </c>
      <c r="I695" s="1" t="str">
        <f t="array" ref="I695">IF(H695="Warsaw","Toronto",IF(H695="Lodz","Ottawa",IF(H695="Krakow","Vancouver",IF(H695="Wroclaw","Montreal",H695))))</f>
        <v>Ottawa</v>
      </c>
      <c r="J695" s="3" t="s">
        <v>80</v>
      </c>
      <c r="K695" s="3">
        <f t="array" ref="K695">VLOOKUP(J695,$U$2:$V$8,2,false)</f>
        <v>1</v>
      </c>
      <c r="L695" s="1">
        <v>-111.72</v>
      </c>
      <c r="M695" s="1">
        <v>41.0</v>
      </c>
      <c r="N695" s="1">
        <v>228.3</v>
      </c>
      <c r="O695" s="1">
        <v>55874.0</v>
      </c>
      <c r="P695" s="6">
        <v>42051.0</v>
      </c>
      <c r="Q695" s="7">
        <v>131294.0</v>
      </c>
      <c r="R695" s="5" t="s">
        <v>27</v>
      </c>
      <c r="S695" s="1" t="b">
        <f t="array" ref="S695">ISNUMBER(MATCH(Q695,$O$2:$O$1953,0))</f>
        <v>0</v>
      </c>
    </row>
    <row r="696">
      <c r="A696" s="1">
        <v>5.68</v>
      </c>
      <c r="B696" s="1">
        <v>1228.0</v>
      </c>
      <c r="C696" s="1" t="s">
        <v>918</v>
      </c>
      <c r="D696" s="1" t="s">
        <v>40</v>
      </c>
      <c r="E696" s="1" t="s">
        <v>22</v>
      </c>
      <c r="F696" s="1" t="s">
        <v>49</v>
      </c>
      <c r="G696" s="1" t="s">
        <v>691</v>
      </c>
      <c r="H696" s="1" t="s">
        <v>37</v>
      </c>
      <c r="I696" s="1" t="str">
        <f t="array" ref="I696">IF(H696="Warsaw","Toronto",IF(H696="Lodz","Ottawa",IF(H696="Krakow","Vancouver",IF(H696="Wroclaw","Montreal",H696))))</f>
        <v>Ottawa</v>
      </c>
      <c r="J696" s="3" t="s">
        <v>80</v>
      </c>
      <c r="K696" s="3">
        <f t="array" ref="K696">VLOOKUP(J696,$U$2:$V$8,2,false)</f>
        <v>1</v>
      </c>
      <c r="L696" s="1">
        <v>33.01</v>
      </c>
      <c r="M696" s="1">
        <v>24.0</v>
      </c>
      <c r="N696" s="1">
        <v>129.53</v>
      </c>
      <c r="O696" s="1">
        <v>55874.0</v>
      </c>
      <c r="P696" s="6">
        <v>42051.0</v>
      </c>
      <c r="Q696" s="7">
        <v>131450.0</v>
      </c>
      <c r="R696" s="5" t="s">
        <v>27</v>
      </c>
      <c r="S696" s="1" t="b">
        <f t="array" ref="S696">ISNUMBER(MATCH(Q696,$O$2:$O$1953,0))</f>
        <v>0</v>
      </c>
    </row>
    <row r="697">
      <c r="A697" s="1">
        <v>4.98</v>
      </c>
      <c r="B697" s="1">
        <v>1229.0</v>
      </c>
      <c r="C697" s="1" t="s">
        <v>919</v>
      </c>
      <c r="D697" s="1" t="s">
        <v>40</v>
      </c>
      <c r="E697" s="1" t="s">
        <v>55</v>
      </c>
      <c r="F697" s="1" t="s">
        <v>126</v>
      </c>
      <c r="G697" s="1" t="s">
        <v>277</v>
      </c>
      <c r="H697" s="1" t="s">
        <v>42</v>
      </c>
      <c r="I697" s="1" t="str">
        <f t="array" ref="I697">IF(H697="Warsaw","Toronto",IF(H697="Lodz","Ottawa",IF(H697="Krakow","Vancouver",IF(H697="Wroclaw","Montreal",H697))))</f>
        <v>Vancouver</v>
      </c>
      <c r="J697" s="3" t="s">
        <v>80</v>
      </c>
      <c r="K697" s="3">
        <f t="array" ref="K697">VLOOKUP(J697,$U$2:$V$8,2,false)</f>
        <v>1</v>
      </c>
      <c r="L697" s="1">
        <v>-111.72</v>
      </c>
      <c r="M697" s="1">
        <v>10.0</v>
      </c>
      <c r="N697" s="1">
        <v>55.68</v>
      </c>
      <c r="O697" s="1">
        <v>90378.0</v>
      </c>
      <c r="P697" s="6">
        <v>42051.0</v>
      </c>
      <c r="Q697" s="7">
        <v>131614.0</v>
      </c>
      <c r="R697" s="5" t="s">
        <v>27</v>
      </c>
      <c r="S697" s="1" t="b">
        <f t="array" ref="S697">ISNUMBER(MATCH(Q697,$O$2:$O$1953,0))</f>
        <v>0</v>
      </c>
    </row>
    <row r="698">
      <c r="A698" s="1">
        <v>120.98</v>
      </c>
      <c r="B698" s="1">
        <v>1233.0</v>
      </c>
      <c r="C698" s="1" t="s">
        <v>920</v>
      </c>
      <c r="D698" s="1" t="s">
        <v>83</v>
      </c>
      <c r="E698" s="1" t="s">
        <v>22</v>
      </c>
      <c r="F698" s="1" t="s">
        <v>78</v>
      </c>
      <c r="G698" s="1" t="s">
        <v>921</v>
      </c>
      <c r="H698" s="1" t="s">
        <v>42</v>
      </c>
      <c r="I698" s="1" t="str">
        <f t="array" ref="I698">IF(H698="Warsaw","Toronto",IF(H698="Lodz","Ottawa",IF(H698="Krakow","Vancouver",IF(H698="Wroclaw","Montreal",H698))))</f>
        <v>Vancouver</v>
      </c>
      <c r="J698" s="3" t="s">
        <v>52</v>
      </c>
      <c r="K698" s="3">
        <f t="array" ref="K698">VLOOKUP(J698,$U$2:$V$8,2,false)</f>
        <v>4</v>
      </c>
      <c r="L698" s="1">
        <v>297.45716</v>
      </c>
      <c r="M698" s="1">
        <v>5.0</v>
      </c>
      <c r="N698" s="1">
        <v>568.24</v>
      </c>
      <c r="O698" s="1">
        <v>89375.0</v>
      </c>
      <c r="P698" s="6">
        <v>42103.0</v>
      </c>
      <c r="Q698" s="7">
        <v>131642.0</v>
      </c>
      <c r="R698" s="5" t="s">
        <v>27</v>
      </c>
      <c r="S698" s="1" t="b">
        <f t="array" ref="S698">ISNUMBER(MATCH(Q698,$O$2:$O$1953,0))</f>
        <v>0</v>
      </c>
    </row>
    <row r="699">
      <c r="A699" s="1">
        <v>152.48</v>
      </c>
      <c r="B699" s="1">
        <v>1233.0</v>
      </c>
      <c r="C699" s="1" t="s">
        <v>920</v>
      </c>
      <c r="D699" s="1" t="s">
        <v>83</v>
      </c>
      <c r="E699" s="1" t="s">
        <v>55</v>
      </c>
      <c r="F699" s="1" t="s">
        <v>126</v>
      </c>
      <c r="G699" s="1" t="s">
        <v>412</v>
      </c>
      <c r="H699" s="1" t="s">
        <v>42</v>
      </c>
      <c r="I699" s="1" t="str">
        <f t="array" ref="I699">IF(H699="Warsaw","Toronto",IF(H699="Lodz","Ottawa",IF(H699="Krakow","Vancouver",IF(H699="Wroclaw","Montreal",H699))))</f>
        <v>Vancouver</v>
      </c>
      <c r="J699" s="3" t="s">
        <v>52</v>
      </c>
      <c r="K699" s="3">
        <f t="array" ref="K699">VLOOKUP(J699,$U$2:$V$8,2,false)</f>
        <v>4</v>
      </c>
      <c r="L699" s="1">
        <v>-564.6024</v>
      </c>
      <c r="M699" s="1">
        <v>1.0</v>
      </c>
      <c r="N699" s="1">
        <v>162.91</v>
      </c>
      <c r="O699" s="1">
        <v>89375.0</v>
      </c>
      <c r="P699" s="6">
        <v>42103.0</v>
      </c>
      <c r="Q699" s="7">
        <v>131773.0</v>
      </c>
      <c r="R699" s="5" t="s">
        <v>27</v>
      </c>
      <c r="S699" s="1" t="b">
        <f t="array" ref="S699">ISNUMBER(MATCH(Q699,$O$2:$O$1953,0))</f>
        <v>0</v>
      </c>
    </row>
    <row r="700">
      <c r="A700" s="1">
        <v>99.99</v>
      </c>
      <c r="B700" s="1">
        <v>1233.0</v>
      </c>
      <c r="C700" s="1" t="s">
        <v>920</v>
      </c>
      <c r="D700" s="1" t="s">
        <v>83</v>
      </c>
      <c r="E700" s="1" t="s">
        <v>55</v>
      </c>
      <c r="F700" s="1" t="s">
        <v>126</v>
      </c>
      <c r="G700" s="1" t="s">
        <v>804</v>
      </c>
      <c r="H700" s="1" t="s">
        <v>42</v>
      </c>
      <c r="I700" s="1" t="str">
        <f t="array" ref="I700">IF(H700="Warsaw","Toronto",IF(H700="Lodz","Ottawa",IF(H700="Krakow","Vancouver",IF(H700="Wroclaw","Montreal",H700))))</f>
        <v>Vancouver</v>
      </c>
      <c r="J700" s="3" t="s">
        <v>52</v>
      </c>
      <c r="K700" s="3">
        <f t="array" ref="K700">VLOOKUP(J700,$U$2:$V$8,2,false)</f>
        <v>4</v>
      </c>
      <c r="L700" s="1">
        <v>-161.475</v>
      </c>
      <c r="M700" s="1">
        <v>1.0</v>
      </c>
      <c r="N700" s="1">
        <v>97.65</v>
      </c>
      <c r="O700" s="1">
        <v>89376.0</v>
      </c>
      <c r="P700" s="6">
        <v>42159.0</v>
      </c>
      <c r="Q700" s="7">
        <v>131802.0</v>
      </c>
      <c r="R700" s="5" t="s">
        <v>27</v>
      </c>
      <c r="S700" s="1" t="b">
        <f t="array" ref="S700">ISNUMBER(MATCH(Q700,$O$2:$O$1953,0))</f>
        <v>0</v>
      </c>
    </row>
    <row r="701">
      <c r="A701" s="1">
        <v>205.99</v>
      </c>
      <c r="B701" s="1">
        <v>1233.0</v>
      </c>
      <c r="C701" s="1" t="s">
        <v>920</v>
      </c>
      <c r="D701" s="1" t="s">
        <v>83</v>
      </c>
      <c r="E701" s="1" t="s">
        <v>55</v>
      </c>
      <c r="F701" s="1" t="s">
        <v>56</v>
      </c>
      <c r="G701" s="1" t="s">
        <v>564</v>
      </c>
      <c r="H701" s="1" t="s">
        <v>42</v>
      </c>
      <c r="I701" s="1" t="str">
        <f t="array" ref="I701">IF(H701="Warsaw","Toronto",IF(H701="Lodz","Ottawa",IF(H701="Krakow","Vancouver",IF(H701="Wroclaw","Montreal",H701))))</f>
        <v>Vancouver</v>
      </c>
      <c r="J701" s="3" t="s">
        <v>52</v>
      </c>
      <c r="K701" s="3">
        <f t="array" ref="K701">VLOOKUP(J701,$U$2:$V$8,2,false)</f>
        <v>4</v>
      </c>
      <c r="L701" s="1">
        <v>-0.814</v>
      </c>
      <c r="M701" s="1">
        <v>6.0</v>
      </c>
      <c r="N701" s="1">
        <v>1018.61</v>
      </c>
      <c r="O701" s="1">
        <v>89376.0</v>
      </c>
      <c r="P701" s="6">
        <v>42159.0</v>
      </c>
      <c r="Q701" s="7">
        <v>131835.0</v>
      </c>
      <c r="R701" s="5" t="s">
        <v>27</v>
      </c>
      <c r="S701" s="1" t="b">
        <f t="array" ref="S701">ISNUMBER(MATCH(Q701,$O$2:$O$1953,0))</f>
        <v>0</v>
      </c>
    </row>
    <row r="702">
      <c r="A702" s="1">
        <v>128.24</v>
      </c>
      <c r="B702" s="1">
        <v>1237.0</v>
      </c>
      <c r="C702" s="1" t="s">
        <v>922</v>
      </c>
      <c r="D702" s="1" t="s">
        <v>21</v>
      </c>
      <c r="E702" s="1" t="s">
        <v>30</v>
      </c>
      <c r="F702" s="1" t="s">
        <v>31</v>
      </c>
      <c r="G702" s="1" t="s">
        <v>418</v>
      </c>
      <c r="H702" s="1" t="s">
        <v>42</v>
      </c>
      <c r="I702" s="1" t="str">
        <f t="array" ref="I702">IF(H702="Warsaw","Toronto",IF(H702="Lodz","Ottawa",IF(H702="Krakow","Vancouver",IF(H702="Wroclaw","Montreal",H702))))</f>
        <v>Vancouver</v>
      </c>
      <c r="J702" s="3" t="s">
        <v>33</v>
      </c>
      <c r="K702" s="3">
        <f t="array" ref="K702">VLOOKUP(J702,$U$2:$V$8,2,false)</f>
        <v>6</v>
      </c>
      <c r="L702" s="1">
        <v>790.464</v>
      </c>
      <c r="M702" s="1">
        <v>9.0</v>
      </c>
      <c r="N702" s="1">
        <v>1145.6</v>
      </c>
      <c r="O702" s="1">
        <v>86075.0</v>
      </c>
      <c r="P702" s="6">
        <v>42035.0</v>
      </c>
      <c r="Q702" s="7">
        <v>131901.0</v>
      </c>
      <c r="R702" s="5" t="s">
        <v>27</v>
      </c>
      <c r="S702" s="1" t="b">
        <f t="array" ref="S702">ISNUMBER(MATCH(Q702,$O$2:$O$1953,0))</f>
        <v>0</v>
      </c>
    </row>
    <row r="703">
      <c r="A703" s="1">
        <v>7.38</v>
      </c>
      <c r="B703" s="1">
        <v>1237.0</v>
      </c>
      <c r="C703" s="1" t="s">
        <v>922</v>
      </c>
      <c r="D703" s="1" t="s">
        <v>21</v>
      </c>
      <c r="E703" s="1" t="s">
        <v>30</v>
      </c>
      <c r="F703" s="1" t="s">
        <v>35</v>
      </c>
      <c r="G703" s="1" t="s">
        <v>286</v>
      </c>
      <c r="H703" s="1" t="s">
        <v>42</v>
      </c>
      <c r="I703" s="1" t="str">
        <f t="array" ref="I703">IF(H703="Warsaw","Toronto",IF(H703="Lodz","Ottawa",IF(H703="Krakow","Vancouver",IF(H703="Wroclaw","Montreal",H703))))</f>
        <v>Vancouver</v>
      </c>
      <c r="J703" s="3" t="s">
        <v>38</v>
      </c>
      <c r="K703" s="3">
        <f t="array" ref="K703">VLOOKUP(J703,$U$2:$V$8,2,false)</f>
        <v>7</v>
      </c>
      <c r="L703" s="1">
        <v>7.74</v>
      </c>
      <c r="M703" s="1">
        <v>3.0</v>
      </c>
      <c r="N703" s="1">
        <v>24.52</v>
      </c>
      <c r="O703" s="1">
        <v>86076.0</v>
      </c>
      <c r="P703" s="6">
        <v>42092.0</v>
      </c>
      <c r="Q703" s="7">
        <v>131960.0</v>
      </c>
      <c r="R703" s="5" t="s">
        <v>27</v>
      </c>
      <c r="S703" s="1" t="b">
        <f t="array" ref="S703">ISNUMBER(MATCH(Q703,$O$2:$O$1953,0))</f>
        <v>0</v>
      </c>
    </row>
    <row r="704">
      <c r="A704" s="1">
        <v>300.98</v>
      </c>
      <c r="B704" s="1">
        <v>1237.0</v>
      </c>
      <c r="C704" s="1" t="s">
        <v>922</v>
      </c>
      <c r="D704" s="1" t="s">
        <v>21</v>
      </c>
      <c r="E704" s="1" t="s">
        <v>55</v>
      </c>
      <c r="F704" s="1" t="s">
        <v>62</v>
      </c>
      <c r="G704" s="1" t="s">
        <v>923</v>
      </c>
      <c r="H704" s="1" t="s">
        <v>42</v>
      </c>
      <c r="I704" s="1" t="str">
        <f t="array" ref="I704">IF(H704="Warsaw","Toronto",IF(H704="Lodz","Ottawa",IF(H704="Krakow","Vancouver",IF(H704="Wroclaw","Montreal",H704))))</f>
        <v>Vancouver</v>
      </c>
      <c r="J704" s="3" t="s">
        <v>80</v>
      </c>
      <c r="K704" s="3">
        <f t="array" ref="K704">VLOOKUP(J704,$U$2:$V$8,2,false)</f>
        <v>1</v>
      </c>
      <c r="L704" s="1">
        <v>3985.3089</v>
      </c>
      <c r="M704" s="1">
        <v>20.0</v>
      </c>
      <c r="N704" s="1">
        <v>5775.81</v>
      </c>
      <c r="O704" s="1">
        <v>86077.0</v>
      </c>
      <c r="P704" s="6">
        <v>42149.0</v>
      </c>
      <c r="Q704" s="7">
        <v>131998.0</v>
      </c>
      <c r="R704" s="5" t="s">
        <v>27</v>
      </c>
      <c r="S704" s="1" t="b">
        <f t="array" ref="S704">ISNUMBER(MATCH(Q704,$O$2:$O$1953,0))</f>
        <v>0</v>
      </c>
    </row>
    <row r="705">
      <c r="A705" s="1">
        <v>205.99</v>
      </c>
      <c r="B705" s="1">
        <v>1237.0</v>
      </c>
      <c r="C705" s="1" t="s">
        <v>922</v>
      </c>
      <c r="D705" s="1" t="s">
        <v>21</v>
      </c>
      <c r="E705" s="1" t="s">
        <v>55</v>
      </c>
      <c r="F705" s="1" t="s">
        <v>56</v>
      </c>
      <c r="G705" s="1" t="s">
        <v>924</v>
      </c>
      <c r="H705" s="1" t="s">
        <v>42</v>
      </c>
      <c r="I705" s="1" t="str">
        <f t="array" ref="I705">IF(H705="Warsaw","Toronto",IF(H705="Lodz","Ottawa",IF(H705="Krakow","Vancouver",IF(H705="Wroclaw","Montreal",H705))))</f>
        <v>Vancouver</v>
      </c>
      <c r="J705" s="3" t="s">
        <v>80</v>
      </c>
      <c r="K705" s="3">
        <f t="array" ref="K705">VLOOKUP(J705,$U$2:$V$8,2,false)</f>
        <v>1</v>
      </c>
      <c r="L705" s="1">
        <v>13.9568</v>
      </c>
      <c r="M705" s="1">
        <v>11.0</v>
      </c>
      <c r="N705" s="1">
        <v>1878.24</v>
      </c>
      <c r="O705" s="1">
        <v>86077.0</v>
      </c>
      <c r="P705" s="6">
        <v>42149.0</v>
      </c>
      <c r="Q705" s="7">
        <v>132024.0</v>
      </c>
      <c r="R705" s="5" t="s">
        <v>27</v>
      </c>
      <c r="S705" s="1" t="b">
        <f t="array" ref="S705">ISNUMBER(MATCH(Q705,$O$2:$O$1953,0))</f>
        <v>0</v>
      </c>
    </row>
    <row r="706">
      <c r="A706" s="1">
        <v>160.98</v>
      </c>
      <c r="B706" s="1">
        <v>1238.0</v>
      </c>
      <c r="C706" s="1" t="s">
        <v>925</v>
      </c>
      <c r="D706" s="1" t="s">
        <v>21</v>
      </c>
      <c r="E706" s="1" t="s">
        <v>30</v>
      </c>
      <c r="F706" s="1" t="s">
        <v>31</v>
      </c>
      <c r="G706" s="1" t="s">
        <v>125</v>
      </c>
      <c r="H706" s="1" t="s">
        <v>42</v>
      </c>
      <c r="I706" s="1" t="str">
        <f t="array" ref="I706">IF(H706="Warsaw","Toronto",IF(H706="Lodz","Ottawa",IF(H706="Krakow","Vancouver",IF(H706="Wroclaw","Montreal",H706))))</f>
        <v>Vancouver</v>
      </c>
      <c r="J706" s="3" t="s">
        <v>33</v>
      </c>
      <c r="K706" s="3">
        <f t="array" ref="K706">VLOOKUP(J706,$U$2:$V$8,2,false)</f>
        <v>6</v>
      </c>
      <c r="L706" s="1">
        <v>788.79</v>
      </c>
      <c r="M706" s="1">
        <v>10.0</v>
      </c>
      <c r="N706" s="1">
        <v>1634.67</v>
      </c>
      <c r="O706" s="1">
        <v>86075.0</v>
      </c>
      <c r="P706" s="6">
        <v>42035.0</v>
      </c>
      <c r="Q706" s="7">
        <v>132062.0</v>
      </c>
      <c r="R706" s="5" t="s">
        <v>27</v>
      </c>
      <c r="S706" s="1" t="b">
        <f t="array" ref="S706">ISNUMBER(MATCH(Q706,$O$2:$O$1953,0))</f>
        <v>0</v>
      </c>
    </row>
    <row r="707">
      <c r="A707" s="1">
        <v>387.99</v>
      </c>
      <c r="B707" s="1">
        <v>1241.0</v>
      </c>
      <c r="C707" s="1" t="s">
        <v>926</v>
      </c>
      <c r="D707" s="1" t="s">
        <v>21</v>
      </c>
      <c r="E707" s="1" t="s">
        <v>22</v>
      </c>
      <c r="F707" s="1" t="s">
        <v>78</v>
      </c>
      <c r="G707" s="1" t="s">
        <v>927</v>
      </c>
      <c r="H707" s="1" t="s">
        <v>98</v>
      </c>
      <c r="I707" s="1" t="str">
        <f t="array" ref="I707">IF(H707="Warsaw","Toronto",IF(H707="Lodz","Ottawa",IF(H707="Krakow","Vancouver",IF(H707="Wroclaw","Montreal",H707))))</f>
        <v>Montreal</v>
      </c>
      <c r="J707" s="3" t="s">
        <v>80</v>
      </c>
      <c r="K707" s="3">
        <f t="array" ref="K707">VLOOKUP(J707,$U$2:$V$8,2,false)</f>
        <v>1</v>
      </c>
      <c r="L707" s="1">
        <v>-70.14</v>
      </c>
      <c r="M707" s="1">
        <v>23.0</v>
      </c>
      <c r="N707" s="1">
        <v>9280.72</v>
      </c>
      <c r="O707" s="1">
        <v>90880.0</v>
      </c>
      <c r="P707" s="6">
        <v>42079.0</v>
      </c>
      <c r="Q707" s="7">
        <v>132091.0</v>
      </c>
      <c r="R707" s="5" t="s">
        <v>27</v>
      </c>
      <c r="S707" s="1" t="b">
        <f t="array" ref="S707">ISNUMBER(MATCH(Q707,$O$2:$O$1953,0))</f>
        <v>0</v>
      </c>
    </row>
    <row r="708">
      <c r="A708" s="1">
        <v>200.97</v>
      </c>
      <c r="B708" s="1">
        <v>1241.0</v>
      </c>
      <c r="C708" s="1" t="s">
        <v>926</v>
      </c>
      <c r="D708" s="1" t="s">
        <v>40</v>
      </c>
      <c r="E708" s="1" t="s">
        <v>55</v>
      </c>
      <c r="F708" s="1" t="s">
        <v>62</v>
      </c>
      <c r="G708" s="1" t="s">
        <v>928</v>
      </c>
      <c r="H708" s="1" t="s">
        <v>98</v>
      </c>
      <c r="I708" s="1" t="str">
        <f t="array" ref="I708">IF(H708="Warsaw","Toronto",IF(H708="Lodz","Ottawa",IF(H708="Krakow","Vancouver",IF(H708="Wroclaw","Montreal",H708))))</f>
        <v>Montreal</v>
      </c>
      <c r="J708" s="3" t="s">
        <v>26</v>
      </c>
      <c r="K708" s="3">
        <f t="array" ref="K708">VLOOKUP(J708,$U$2:$V$8,2,false)</f>
        <v>3</v>
      </c>
      <c r="L708" s="1">
        <v>531.618</v>
      </c>
      <c r="M708" s="1">
        <v>7.0</v>
      </c>
      <c r="N708" s="1">
        <v>1348.83</v>
      </c>
      <c r="O708" s="1">
        <v>90881.0</v>
      </c>
      <c r="P708" s="6">
        <v>42088.0</v>
      </c>
      <c r="Q708" s="7">
        <v>132093.0</v>
      </c>
      <c r="R708" s="5" t="s">
        <v>27</v>
      </c>
      <c r="S708" s="1" t="b">
        <f t="array" ref="S708">ISNUMBER(MATCH(Q708,$O$2:$O$1953,0))</f>
        <v>0</v>
      </c>
    </row>
    <row r="709">
      <c r="A709" s="1">
        <v>22.38</v>
      </c>
      <c r="B709" s="1">
        <v>1246.0</v>
      </c>
      <c r="C709" s="1" t="s">
        <v>929</v>
      </c>
      <c r="D709" s="1" t="s">
        <v>29</v>
      </c>
      <c r="E709" s="1" t="s">
        <v>22</v>
      </c>
      <c r="F709" s="1" t="s">
        <v>78</v>
      </c>
      <c r="G709" s="1" t="s">
        <v>822</v>
      </c>
      <c r="H709" s="1" t="s">
        <v>37</v>
      </c>
      <c r="I709" s="1" t="str">
        <f t="array" ref="I709">IF(H709="Warsaw","Toronto",IF(H709="Lodz","Ottawa",IF(H709="Krakow","Vancouver",IF(H709="Wroclaw","Montreal",H709))))</f>
        <v>Ottawa</v>
      </c>
      <c r="J709" s="3" t="s">
        <v>38</v>
      </c>
      <c r="K709" s="3">
        <f t="array" ref="K709">VLOOKUP(J709,$U$2:$V$8,2,false)</f>
        <v>7</v>
      </c>
      <c r="L709" s="1">
        <v>-107.5135</v>
      </c>
      <c r="M709" s="1">
        <v>26.0</v>
      </c>
      <c r="N709" s="1">
        <v>564.98</v>
      </c>
      <c r="O709" s="1">
        <v>36452.0</v>
      </c>
      <c r="P709" s="6">
        <v>42099.0</v>
      </c>
      <c r="Q709" s="7">
        <v>132095.0</v>
      </c>
      <c r="R709" s="5" t="s">
        <v>27</v>
      </c>
      <c r="S709" s="1" t="b">
        <f t="array" ref="S709">ISNUMBER(MATCH(Q709,$O$2:$O$1953,0))</f>
        <v>0</v>
      </c>
    </row>
    <row r="710">
      <c r="A710" s="1">
        <v>6.98</v>
      </c>
      <c r="B710" s="1">
        <v>1246.0</v>
      </c>
      <c r="C710" s="1" t="s">
        <v>929</v>
      </c>
      <c r="D710" s="1" t="s">
        <v>29</v>
      </c>
      <c r="E710" s="1" t="s">
        <v>30</v>
      </c>
      <c r="F710" s="1" t="s">
        <v>35</v>
      </c>
      <c r="G710" s="1" t="s">
        <v>930</v>
      </c>
      <c r="H710" s="1" t="s">
        <v>37</v>
      </c>
      <c r="I710" s="1" t="str">
        <f t="array" ref="I710">IF(H710="Warsaw","Toronto",IF(H710="Lodz","Ottawa",IF(H710="Krakow","Vancouver",IF(H710="Wroclaw","Montreal",H710))))</f>
        <v>Ottawa</v>
      </c>
      <c r="J710" s="3" t="s">
        <v>38</v>
      </c>
      <c r="K710" s="3">
        <f t="array" ref="K710">VLOOKUP(J710,$U$2:$V$8,2,false)</f>
        <v>7</v>
      </c>
      <c r="L710" s="1">
        <v>46.01</v>
      </c>
      <c r="M710" s="1">
        <v>18.0</v>
      </c>
      <c r="N710" s="1">
        <v>129.48</v>
      </c>
      <c r="O710" s="1">
        <v>36452.0</v>
      </c>
      <c r="P710" s="6">
        <v>42099.0</v>
      </c>
      <c r="Q710" s="7">
        <v>132127.0</v>
      </c>
      <c r="R710" s="5" t="s">
        <v>27</v>
      </c>
      <c r="S710" s="1" t="b">
        <f t="array" ref="S710">ISNUMBER(MATCH(Q710,$O$2:$O$1953,0))</f>
        <v>0</v>
      </c>
    </row>
    <row r="711">
      <c r="A711" s="1">
        <v>256.99</v>
      </c>
      <c r="B711" s="1">
        <v>1246.0</v>
      </c>
      <c r="C711" s="1" t="s">
        <v>929</v>
      </c>
      <c r="D711" s="1" t="s">
        <v>29</v>
      </c>
      <c r="E711" s="1" t="s">
        <v>55</v>
      </c>
      <c r="F711" s="1" t="s">
        <v>126</v>
      </c>
      <c r="G711" s="1" t="s">
        <v>931</v>
      </c>
      <c r="H711" s="1" t="s">
        <v>37</v>
      </c>
      <c r="I711" s="1" t="str">
        <f t="array" ref="I711">IF(H711="Warsaw","Toronto",IF(H711="Lodz","Ottawa",IF(H711="Krakow","Vancouver",IF(H711="Wroclaw","Montreal",H711))))</f>
        <v>Ottawa</v>
      </c>
      <c r="J711" s="3" t="s">
        <v>60</v>
      </c>
      <c r="K711" s="3">
        <f t="array" ref="K711">VLOOKUP(J711,$U$2:$V$8,2,false)</f>
        <v>5</v>
      </c>
      <c r="L711" s="1">
        <v>1489.8</v>
      </c>
      <c r="M711" s="1">
        <v>32.0</v>
      </c>
      <c r="N711" s="1">
        <v>8216.28</v>
      </c>
      <c r="O711" s="1">
        <v>46853.0</v>
      </c>
      <c r="P711" s="6">
        <v>42146.0</v>
      </c>
      <c r="Q711" s="7">
        <v>132152.0</v>
      </c>
      <c r="R711" s="5" t="s">
        <v>27</v>
      </c>
      <c r="S711" s="1" t="b">
        <f t="array" ref="S711">ISNUMBER(MATCH(Q711,$O$2:$O$1953,0))</f>
        <v>0</v>
      </c>
    </row>
    <row r="712">
      <c r="A712" s="1">
        <v>22.38</v>
      </c>
      <c r="B712" s="1">
        <v>1247.0</v>
      </c>
      <c r="C712" s="1" t="s">
        <v>932</v>
      </c>
      <c r="D712" s="1" t="s">
        <v>29</v>
      </c>
      <c r="E712" s="1" t="s">
        <v>22</v>
      </c>
      <c r="F712" s="1" t="s">
        <v>78</v>
      </c>
      <c r="G712" s="1" t="s">
        <v>822</v>
      </c>
      <c r="H712" s="1" t="s">
        <v>42</v>
      </c>
      <c r="I712" s="1" t="str">
        <f t="array" ref="I712">IF(H712="Warsaw","Toronto",IF(H712="Lodz","Ottawa",IF(H712="Krakow","Vancouver",IF(H712="Wroclaw","Montreal",H712))))</f>
        <v>Vancouver</v>
      </c>
      <c r="J712" s="3" t="s">
        <v>38</v>
      </c>
      <c r="K712" s="3">
        <f t="array" ref="K712">VLOOKUP(J712,$U$2:$V$8,2,false)</f>
        <v>7</v>
      </c>
      <c r="L712" s="1">
        <v>-107.5135</v>
      </c>
      <c r="M712" s="1">
        <v>7.0</v>
      </c>
      <c r="N712" s="1">
        <v>152.11</v>
      </c>
      <c r="O712" s="1">
        <v>91555.0</v>
      </c>
      <c r="P712" s="6">
        <v>42099.0</v>
      </c>
      <c r="Q712" s="7">
        <v>132221.0</v>
      </c>
      <c r="R712" s="5" t="s">
        <v>27</v>
      </c>
      <c r="S712" s="1" t="b">
        <f t="array" ref="S712">ISNUMBER(MATCH(Q712,$O$2:$O$1953,0))</f>
        <v>0</v>
      </c>
    </row>
    <row r="713">
      <c r="A713" s="1">
        <v>6.98</v>
      </c>
      <c r="B713" s="1">
        <v>1247.0</v>
      </c>
      <c r="C713" s="1" t="s">
        <v>932</v>
      </c>
      <c r="D713" s="1" t="s">
        <v>29</v>
      </c>
      <c r="E713" s="1" t="s">
        <v>30</v>
      </c>
      <c r="F713" s="1" t="s">
        <v>35</v>
      </c>
      <c r="G713" s="1" t="s">
        <v>930</v>
      </c>
      <c r="H713" s="1" t="s">
        <v>42</v>
      </c>
      <c r="I713" s="1" t="str">
        <f t="array" ref="I713">IF(H713="Warsaw","Toronto",IF(H713="Lodz","Ottawa",IF(H713="Krakow","Vancouver",IF(H713="Wroclaw","Montreal",H713))))</f>
        <v>Vancouver</v>
      </c>
      <c r="J713" s="3" t="s">
        <v>38</v>
      </c>
      <c r="K713" s="3">
        <f t="array" ref="K713">VLOOKUP(J713,$U$2:$V$8,2,false)</f>
        <v>7</v>
      </c>
      <c r="L713" s="1">
        <v>24.8193</v>
      </c>
      <c r="M713" s="1">
        <v>5.0</v>
      </c>
      <c r="N713" s="1">
        <v>35.97</v>
      </c>
      <c r="O713" s="1">
        <v>91555.0</v>
      </c>
      <c r="P713" s="6">
        <v>42099.0</v>
      </c>
      <c r="Q713" s="7">
        <v>132222.0</v>
      </c>
      <c r="R713" s="5" t="s">
        <v>27</v>
      </c>
      <c r="S713" s="1" t="b">
        <f t="array" ref="S713">ISNUMBER(MATCH(Q713,$O$2:$O$1953,0))</f>
        <v>0</v>
      </c>
    </row>
    <row r="714">
      <c r="A714" s="1">
        <v>3.89</v>
      </c>
      <c r="B714" s="1">
        <v>1250.0</v>
      </c>
      <c r="C714" s="1" t="s">
        <v>933</v>
      </c>
      <c r="D714" s="1" t="s">
        <v>21</v>
      </c>
      <c r="E714" s="1" t="s">
        <v>22</v>
      </c>
      <c r="F714" s="1" t="s">
        <v>78</v>
      </c>
      <c r="G714" s="1" t="s">
        <v>934</v>
      </c>
      <c r="H714" s="1" t="s">
        <v>42</v>
      </c>
      <c r="I714" s="1" t="str">
        <f t="array" ref="I714">IF(H714="Warsaw","Toronto",IF(H714="Lodz","Ottawa",IF(H714="Krakow","Vancouver",IF(H714="Wroclaw","Montreal",H714))))</f>
        <v>Vancouver</v>
      </c>
      <c r="J714" s="3" t="s">
        <v>52</v>
      </c>
      <c r="K714" s="3">
        <f t="array" ref="K714">VLOOKUP(J714,$U$2:$V$8,2,false)</f>
        <v>4</v>
      </c>
      <c r="L714" s="1">
        <v>-255.1689</v>
      </c>
      <c r="M714" s="1">
        <v>21.0</v>
      </c>
      <c r="N714" s="1">
        <v>85.64</v>
      </c>
      <c r="O714" s="1">
        <v>87877.0</v>
      </c>
      <c r="P714" s="6">
        <v>42103.0</v>
      </c>
      <c r="Q714" s="7">
        <v>132248.0</v>
      </c>
      <c r="R714" s="5" t="s">
        <v>27</v>
      </c>
      <c r="S714" s="1" t="b">
        <f t="array" ref="S714">ISNUMBER(MATCH(Q714,$O$2:$O$1953,0))</f>
        <v>0</v>
      </c>
    </row>
    <row r="715">
      <c r="A715" s="1">
        <v>120.98</v>
      </c>
      <c r="B715" s="1">
        <v>1250.0</v>
      </c>
      <c r="C715" s="1" t="s">
        <v>933</v>
      </c>
      <c r="D715" s="1" t="s">
        <v>21</v>
      </c>
      <c r="E715" s="1" t="s">
        <v>30</v>
      </c>
      <c r="F715" s="1" t="s">
        <v>31</v>
      </c>
      <c r="G715" s="1" t="s">
        <v>935</v>
      </c>
      <c r="H715" s="1" t="s">
        <v>42</v>
      </c>
      <c r="I715" s="1" t="str">
        <f t="array" ref="I715">IF(H715="Warsaw","Toronto",IF(H715="Lodz","Ottawa",IF(H715="Krakow","Vancouver",IF(H715="Wroclaw","Montreal",H715))))</f>
        <v>Vancouver</v>
      </c>
      <c r="J715" s="3" t="s">
        <v>52</v>
      </c>
      <c r="K715" s="3">
        <f t="array" ref="K715">VLOOKUP(J715,$U$2:$V$8,2,false)</f>
        <v>4</v>
      </c>
      <c r="L715" s="1">
        <v>74.0048</v>
      </c>
      <c r="M715" s="1">
        <v>22.0</v>
      </c>
      <c r="N715" s="1">
        <v>2508.15</v>
      </c>
      <c r="O715" s="1">
        <v>87877.0</v>
      </c>
      <c r="P715" s="6">
        <v>42103.0</v>
      </c>
      <c r="Q715" s="7">
        <v>132281.0</v>
      </c>
      <c r="R715" s="5" t="s">
        <v>27</v>
      </c>
      <c r="S715" s="1" t="b">
        <f t="array" ref="S715">ISNUMBER(MATCH(Q715,$O$2:$O$1953,0))</f>
        <v>0</v>
      </c>
    </row>
    <row r="716">
      <c r="A716" s="1">
        <v>30.98</v>
      </c>
      <c r="B716" s="1">
        <v>1250.0</v>
      </c>
      <c r="C716" s="1" t="s">
        <v>933</v>
      </c>
      <c r="D716" s="1" t="s">
        <v>21</v>
      </c>
      <c r="E716" s="1" t="s">
        <v>22</v>
      </c>
      <c r="F716" s="1" t="s">
        <v>67</v>
      </c>
      <c r="G716" s="1" t="s">
        <v>936</v>
      </c>
      <c r="H716" s="1" t="s">
        <v>42</v>
      </c>
      <c r="I716" s="1" t="str">
        <f t="array" ref="I716">IF(H716="Warsaw","Toronto",IF(H716="Lodz","Ottawa",IF(H716="Krakow","Vancouver",IF(H716="Wroclaw","Montreal",H716))))</f>
        <v>Vancouver</v>
      </c>
      <c r="J716" s="3" t="s">
        <v>52</v>
      </c>
      <c r="K716" s="3">
        <f t="array" ref="K716">VLOOKUP(J716,$U$2:$V$8,2,false)</f>
        <v>4</v>
      </c>
      <c r="L716" s="1">
        <v>109.4248</v>
      </c>
      <c r="M716" s="1">
        <v>8.0</v>
      </c>
      <c r="N716" s="1">
        <v>225.62</v>
      </c>
      <c r="O716" s="1">
        <v>87877.0</v>
      </c>
      <c r="P716" s="6">
        <v>42103.0</v>
      </c>
      <c r="Q716" s="7">
        <v>132347.0</v>
      </c>
      <c r="R716" s="5" t="s">
        <v>27</v>
      </c>
      <c r="S716" s="1" t="b">
        <f t="array" ref="S716">ISNUMBER(MATCH(Q716,$O$2:$O$1953,0))</f>
        <v>0</v>
      </c>
    </row>
    <row r="717">
      <c r="A717" s="1">
        <v>46.89</v>
      </c>
      <c r="B717" s="1">
        <v>1253.0</v>
      </c>
      <c r="C717" s="1" t="s">
        <v>937</v>
      </c>
      <c r="D717" s="1" t="s">
        <v>29</v>
      </c>
      <c r="E717" s="1" t="s">
        <v>22</v>
      </c>
      <c r="F717" s="1" t="s">
        <v>172</v>
      </c>
      <c r="G717" s="1" t="s">
        <v>938</v>
      </c>
      <c r="H717" s="1" t="s">
        <v>42</v>
      </c>
      <c r="I717" s="1" t="str">
        <f t="array" ref="I717">IF(H717="Warsaw","Toronto",IF(H717="Lodz","Ottawa",IF(H717="Krakow","Vancouver",IF(H717="Wroclaw","Montreal",H717))))</f>
        <v>Vancouver</v>
      </c>
      <c r="J717" s="3" t="s">
        <v>52</v>
      </c>
      <c r="K717" s="3">
        <f t="array" ref="K717">VLOOKUP(J717,$U$2:$V$8,2,false)</f>
        <v>4</v>
      </c>
      <c r="L717" s="1">
        <v>421.3485</v>
      </c>
      <c r="M717" s="1">
        <v>13.0</v>
      </c>
      <c r="N717" s="1">
        <v>610.65</v>
      </c>
      <c r="O717" s="1">
        <v>89981.0</v>
      </c>
      <c r="P717" s="6">
        <v>42117.0</v>
      </c>
      <c r="Q717" s="7">
        <v>132350.0</v>
      </c>
      <c r="R717" s="5" t="s">
        <v>27</v>
      </c>
      <c r="S717" s="1" t="b">
        <f t="array" ref="S717">ISNUMBER(MATCH(Q717,$O$2:$O$1953,0))</f>
        <v>0</v>
      </c>
    </row>
    <row r="718">
      <c r="A718" s="1">
        <v>140.98</v>
      </c>
      <c r="B718" s="1">
        <v>1253.0</v>
      </c>
      <c r="C718" s="1" t="s">
        <v>937</v>
      </c>
      <c r="D718" s="1" t="s">
        <v>29</v>
      </c>
      <c r="E718" s="1" t="s">
        <v>30</v>
      </c>
      <c r="F718" s="1" t="s">
        <v>132</v>
      </c>
      <c r="G718" s="1" t="s">
        <v>939</v>
      </c>
      <c r="H718" s="1" t="s">
        <v>42</v>
      </c>
      <c r="I718" s="1" t="str">
        <f t="array" ref="I718">IF(H718="Warsaw","Toronto",IF(H718="Lodz","Ottawa",IF(H718="Krakow","Vancouver",IF(H718="Wroclaw","Montreal",H718))))</f>
        <v>Vancouver</v>
      </c>
      <c r="J718" s="3" t="s">
        <v>52</v>
      </c>
      <c r="K718" s="3">
        <f t="array" ref="K718">VLOOKUP(J718,$U$2:$V$8,2,false)</f>
        <v>4</v>
      </c>
      <c r="L718" s="1">
        <v>-373.09</v>
      </c>
      <c r="M718" s="1">
        <v>5.0</v>
      </c>
      <c r="N718" s="1">
        <v>699.24</v>
      </c>
      <c r="O718" s="1">
        <v>89981.0</v>
      </c>
      <c r="P718" s="6">
        <v>42117.0</v>
      </c>
      <c r="Q718" s="7">
        <v>132472.0</v>
      </c>
      <c r="R718" s="5" t="s">
        <v>27</v>
      </c>
      <c r="S718" s="1" t="b">
        <f t="array" ref="S718">ISNUMBER(MATCH(Q718,$O$2:$O$1953,0))</f>
        <v>0</v>
      </c>
    </row>
    <row r="719">
      <c r="A719" s="1">
        <v>212.6</v>
      </c>
      <c r="B719" s="1">
        <v>1253.0</v>
      </c>
      <c r="C719" s="1" t="s">
        <v>937</v>
      </c>
      <c r="D719" s="1" t="s">
        <v>29</v>
      </c>
      <c r="E719" s="1" t="s">
        <v>30</v>
      </c>
      <c r="F719" s="1" t="s">
        <v>108</v>
      </c>
      <c r="G719" s="1" t="s">
        <v>940</v>
      </c>
      <c r="H719" s="1" t="s">
        <v>42</v>
      </c>
      <c r="I719" s="1" t="str">
        <f t="array" ref="I719">IF(H719="Warsaw","Toronto",IF(H719="Lodz","Ottawa",IF(H719="Krakow","Vancouver",IF(H719="Wroclaw","Montreal",H719))))</f>
        <v>Vancouver</v>
      </c>
      <c r="J719" s="3" t="s">
        <v>52</v>
      </c>
      <c r="K719" s="3">
        <f t="array" ref="K719">VLOOKUP(J719,$U$2:$V$8,2,false)</f>
        <v>4</v>
      </c>
      <c r="L719" s="1">
        <v>-3465.072</v>
      </c>
      <c r="M719" s="1">
        <v>12.0</v>
      </c>
      <c r="N719" s="1">
        <v>2346.03</v>
      </c>
      <c r="O719" s="1">
        <v>89981.0</v>
      </c>
      <c r="P719" s="6">
        <v>42117.0</v>
      </c>
      <c r="Q719" s="7">
        <v>132573.0</v>
      </c>
      <c r="R719" s="5" t="s">
        <v>27</v>
      </c>
      <c r="S719" s="1" t="b">
        <f t="array" ref="S719">ISNUMBER(MATCH(Q719,$O$2:$O$1953,0))</f>
        <v>0</v>
      </c>
    </row>
    <row r="720">
      <c r="A720" s="1">
        <v>2.08</v>
      </c>
      <c r="B720" s="1">
        <v>1254.0</v>
      </c>
      <c r="C720" s="1" t="s">
        <v>941</v>
      </c>
      <c r="D720" s="1" t="s">
        <v>29</v>
      </c>
      <c r="E720" s="1" t="s">
        <v>22</v>
      </c>
      <c r="F720" s="1" t="s">
        <v>78</v>
      </c>
      <c r="G720" s="1" t="s">
        <v>942</v>
      </c>
      <c r="H720" s="1" t="s">
        <v>42</v>
      </c>
      <c r="I720" s="1" t="str">
        <f t="array" ref="I720">IF(H720="Warsaw","Toronto",IF(H720="Lodz","Ottawa",IF(H720="Krakow","Vancouver",IF(H720="Wroclaw","Montreal",H720))))</f>
        <v>Vancouver</v>
      </c>
      <c r="J720" s="3" t="s">
        <v>52</v>
      </c>
      <c r="K720" s="3">
        <f t="array" ref="K720">VLOOKUP(J720,$U$2:$V$8,2,false)</f>
        <v>4</v>
      </c>
      <c r="L720" s="1">
        <v>-11.2815</v>
      </c>
      <c r="M720" s="1">
        <v>16.0</v>
      </c>
      <c r="N720" s="1">
        <v>33.77</v>
      </c>
      <c r="O720" s="1">
        <v>89982.0</v>
      </c>
      <c r="P720" s="6">
        <v>42145.0</v>
      </c>
      <c r="Q720" s="7">
        <v>132669.0</v>
      </c>
      <c r="R720" s="5" t="s">
        <v>27</v>
      </c>
      <c r="S720" s="1" t="b">
        <f t="array" ref="S720">ISNUMBER(MATCH(Q720,$O$2:$O$1953,0))</f>
        <v>0</v>
      </c>
    </row>
    <row r="721">
      <c r="A721" s="1">
        <v>80.98</v>
      </c>
      <c r="B721" s="1">
        <v>1254.0</v>
      </c>
      <c r="C721" s="1" t="s">
        <v>941</v>
      </c>
      <c r="D721" s="1" t="s">
        <v>29</v>
      </c>
      <c r="E721" s="1" t="s">
        <v>22</v>
      </c>
      <c r="F721" s="1" t="s">
        <v>100</v>
      </c>
      <c r="G721" s="1" t="s">
        <v>943</v>
      </c>
      <c r="H721" s="1" t="s">
        <v>42</v>
      </c>
      <c r="I721" s="1" t="str">
        <f t="array" ref="I721">IF(H721="Warsaw","Toronto",IF(H721="Lodz","Ottawa",IF(H721="Krakow","Vancouver",IF(H721="Wroclaw","Montreal",H721))))</f>
        <v>Vancouver</v>
      </c>
      <c r="J721" s="3" t="s">
        <v>52</v>
      </c>
      <c r="K721" s="3">
        <f t="array" ref="K721">VLOOKUP(J721,$U$2:$V$8,2,false)</f>
        <v>4</v>
      </c>
      <c r="L721" s="1">
        <v>-218.77</v>
      </c>
      <c r="M721" s="1">
        <v>2.0</v>
      </c>
      <c r="N721" s="1">
        <v>172.79</v>
      </c>
      <c r="O721" s="1">
        <v>89983.0</v>
      </c>
      <c r="P721" s="6">
        <v>42075.0</v>
      </c>
      <c r="Q721" s="7">
        <v>132733.0</v>
      </c>
      <c r="R721" s="5" t="s">
        <v>27</v>
      </c>
      <c r="S721" s="1" t="b">
        <f t="array" ref="S721">ISNUMBER(MATCH(Q721,$O$2:$O$1953,0))</f>
        <v>0</v>
      </c>
    </row>
    <row r="722">
      <c r="A722" s="1">
        <v>3.95</v>
      </c>
      <c r="B722" s="1">
        <v>1254.0</v>
      </c>
      <c r="C722" s="1" t="s">
        <v>941</v>
      </c>
      <c r="D722" s="1" t="s">
        <v>29</v>
      </c>
      <c r="E722" s="1" t="s">
        <v>22</v>
      </c>
      <c r="F722" s="1" t="s">
        <v>46</v>
      </c>
      <c r="G722" s="1" t="s">
        <v>944</v>
      </c>
      <c r="H722" s="1" t="s">
        <v>42</v>
      </c>
      <c r="I722" s="1" t="str">
        <f t="array" ref="I722">IF(H722="Warsaw","Toronto",IF(H722="Lodz","Ottawa",IF(H722="Krakow","Vancouver",IF(H722="Wroclaw","Montreal",H722))))</f>
        <v>Vancouver</v>
      </c>
      <c r="J722" s="3" t="s">
        <v>43</v>
      </c>
      <c r="K722" s="3">
        <f t="array" ref="K722">VLOOKUP(J722,$U$2:$V$8,2,false)</f>
        <v>2</v>
      </c>
      <c r="L722" s="1">
        <v>-9.68</v>
      </c>
      <c r="M722" s="1">
        <v>5.0</v>
      </c>
      <c r="N722" s="1">
        <v>19.66</v>
      </c>
      <c r="O722" s="1">
        <v>89984.0</v>
      </c>
      <c r="P722" s="6">
        <v>42087.0</v>
      </c>
      <c r="Q722" s="7">
        <v>132794.0</v>
      </c>
      <c r="R722" s="5" t="s">
        <v>27</v>
      </c>
      <c r="S722" s="1" t="b">
        <f t="array" ref="S722">ISNUMBER(MATCH(Q722,$O$2:$O$1953,0))</f>
        <v>0</v>
      </c>
    </row>
    <row r="723">
      <c r="A723" s="1">
        <v>115.99</v>
      </c>
      <c r="B723" s="1">
        <v>1257.0</v>
      </c>
      <c r="C723" s="1" t="s">
        <v>945</v>
      </c>
      <c r="D723" s="1" t="s">
        <v>29</v>
      </c>
      <c r="E723" s="1" t="s">
        <v>55</v>
      </c>
      <c r="F723" s="1" t="s">
        <v>62</v>
      </c>
      <c r="G723" s="1" t="s">
        <v>946</v>
      </c>
      <c r="H723" s="1" t="s">
        <v>25</v>
      </c>
      <c r="I723" s="1" t="str">
        <f t="array" ref="I723">IF(H723="Warsaw","Toronto",IF(H723="Lodz","Ottawa",IF(H723="Krakow","Vancouver",IF(H723="Wroclaw","Montreal",H723))))</f>
        <v>Toronto</v>
      </c>
      <c r="J723" s="3" t="s">
        <v>60</v>
      </c>
      <c r="K723" s="3">
        <f t="array" ref="K723">VLOOKUP(J723,$U$2:$V$8,2,false)</f>
        <v>5</v>
      </c>
      <c r="L723" s="1">
        <v>-164.3952</v>
      </c>
      <c r="M723" s="1">
        <v>5.0</v>
      </c>
      <c r="N723" s="1">
        <v>604.35</v>
      </c>
      <c r="O723" s="1">
        <v>86535.0</v>
      </c>
      <c r="P723" s="6">
        <v>42146.0</v>
      </c>
      <c r="Q723" s="7">
        <v>132857.0</v>
      </c>
      <c r="R723" s="5" t="s">
        <v>27</v>
      </c>
      <c r="S723" s="1" t="b">
        <f t="array" ref="S723">ISNUMBER(MATCH(Q723,$O$2:$O$1953,0))</f>
        <v>0</v>
      </c>
    </row>
    <row r="724">
      <c r="A724" s="1">
        <v>2.52</v>
      </c>
      <c r="B724" s="1">
        <v>1257.0</v>
      </c>
      <c r="C724" s="1" t="s">
        <v>945</v>
      </c>
      <c r="D724" s="1" t="s">
        <v>29</v>
      </c>
      <c r="E724" s="1" t="s">
        <v>22</v>
      </c>
      <c r="F724" s="1" t="s">
        <v>122</v>
      </c>
      <c r="G724" s="1" t="s">
        <v>947</v>
      </c>
      <c r="H724" s="1" t="s">
        <v>25</v>
      </c>
      <c r="I724" s="1" t="str">
        <f t="array" ref="I724">IF(H724="Warsaw","Toronto",IF(H724="Lodz","Ottawa",IF(H724="Krakow","Vancouver",IF(H724="Wroclaw","Montreal",H724))))</f>
        <v>Toronto</v>
      </c>
      <c r="J724" s="3" t="s">
        <v>60</v>
      </c>
      <c r="K724" s="3">
        <f t="array" ref="K724">VLOOKUP(J724,$U$2:$V$8,2,false)</f>
        <v>5</v>
      </c>
      <c r="L724" s="1">
        <v>-8.208</v>
      </c>
      <c r="M724" s="1">
        <v>1.0</v>
      </c>
      <c r="N724" s="1">
        <v>3.13</v>
      </c>
      <c r="O724" s="1">
        <v>86536.0</v>
      </c>
      <c r="P724" s="6">
        <v>42118.0</v>
      </c>
      <c r="Q724" s="7">
        <v>132863.0</v>
      </c>
      <c r="R724" s="5" t="s">
        <v>27</v>
      </c>
      <c r="S724" s="1" t="b">
        <f t="array" ref="S724">ISNUMBER(MATCH(Q724,$O$2:$O$1953,0))</f>
        <v>0</v>
      </c>
    </row>
    <row r="725">
      <c r="A725" s="1">
        <v>3.69</v>
      </c>
      <c r="B725" s="1">
        <v>1259.0</v>
      </c>
      <c r="C725" s="1" t="s">
        <v>948</v>
      </c>
      <c r="D725" s="1" t="s">
        <v>29</v>
      </c>
      <c r="E725" s="1" t="s">
        <v>22</v>
      </c>
      <c r="F725" s="1" t="s">
        <v>49</v>
      </c>
      <c r="G725" s="1" t="s">
        <v>949</v>
      </c>
      <c r="H725" s="1" t="s">
        <v>98</v>
      </c>
      <c r="I725" s="1" t="str">
        <f t="array" ref="I725">IF(H725="Warsaw","Toronto",IF(H725="Lodz","Ottawa",IF(H725="Krakow","Vancouver",IF(H725="Wroclaw","Montreal",H725))))</f>
        <v>Montreal</v>
      </c>
      <c r="J725" s="3" t="s">
        <v>80</v>
      </c>
      <c r="K725" s="3">
        <f t="array" ref="K725">VLOOKUP(J725,$U$2:$V$8,2,false)</f>
        <v>1</v>
      </c>
      <c r="L725" s="1">
        <v>-2196.684</v>
      </c>
      <c r="M725" s="1">
        <v>9.0</v>
      </c>
      <c r="N725" s="1">
        <v>38.65</v>
      </c>
      <c r="O725" s="1">
        <v>86534.0</v>
      </c>
      <c r="P725" s="6">
        <v>42114.0</v>
      </c>
      <c r="Q725" s="7">
        <v>132894.0</v>
      </c>
      <c r="R725" s="5" t="s">
        <v>27</v>
      </c>
      <c r="S725" s="1" t="b">
        <f t="array" ref="S725">ISNUMBER(MATCH(Q725,$O$2:$O$1953,0))</f>
        <v>0</v>
      </c>
    </row>
    <row r="726">
      <c r="A726" s="1">
        <v>73.98</v>
      </c>
      <c r="B726" s="1">
        <v>1261.0</v>
      </c>
      <c r="C726" s="1" t="s">
        <v>950</v>
      </c>
      <c r="D726" s="1" t="s">
        <v>29</v>
      </c>
      <c r="E726" s="1" t="s">
        <v>55</v>
      </c>
      <c r="F726" s="1" t="s">
        <v>126</v>
      </c>
      <c r="G726" s="1" t="s">
        <v>796</v>
      </c>
      <c r="H726" s="1" t="s">
        <v>25</v>
      </c>
      <c r="I726" s="1" t="str">
        <f t="array" ref="I726">IF(H726="Warsaw","Toronto",IF(H726="Lodz","Ottawa",IF(H726="Krakow","Vancouver",IF(H726="Wroclaw","Montreal",H726))))</f>
        <v>Toronto</v>
      </c>
      <c r="J726" s="3" t="s">
        <v>52</v>
      </c>
      <c r="K726" s="3">
        <f t="array" ref="K726">VLOOKUP(J726,$U$2:$V$8,2,false)</f>
        <v>4</v>
      </c>
      <c r="L726" s="1">
        <v>43.538</v>
      </c>
      <c r="M726" s="1">
        <v>5.0</v>
      </c>
      <c r="N726" s="1">
        <v>378.23</v>
      </c>
      <c r="O726" s="1">
        <v>89730.0</v>
      </c>
      <c r="P726" s="6">
        <v>42131.0</v>
      </c>
      <c r="Q726" s="7">
        <v>133052.0</v>
      </c>
      <c r="R726" s="5" t="s">
        <v>27</v>
      </c>
      <c r="S726" s="1" t="b">
        <f t="array" ref="S726">ISNUMBER(MATCH(Q726,$O$2:$O$1953,0))</f>
        <v>0</v>
      </c>
    </row>
    <row r="727">
      <c r="A727" s="1">
        <v>5.28</v>
      </c>
      <c r="B727" s="1">
        <v>1265.0</v>
      </c>
      <c r="C727" s="1" t="s">
        <v>951</v>
      </c>
      <c r="D727" s="1" t="s">
        <v>29</v>
      </c>
      <c r="E727" s="1" t="s">
        <v>22</v>
      </c>
      <c r="F727" s="1" t="s">
        <v>67</v>
      </c>
      <c r="G727" s="1" t="s">
        <v>952</v>
      </c>
      <c r="H727" s="1" t="s">
        <v>42</v>
      </c>
      <c r="I727" s="1" t="str">
        <f t="array" ref="I727">IF(H727="Warsaw","Toronto",IF(H727="Lodz","Ottawa",IF(H727="Krakow","Vancouver",IF(H727="Wroclaw","Montreal",H727))))</f>
        <v>Vancouver</v>
      </c>
      <c r="J727" s="3" t="s">
        <v>52</v>
      </c>
      <c r="K727" s="3">
        <f t="array" ref="K727">VLOOKUP(J727,$U$2:$V$8,2,false)</f>
        <v>4</v>
      </c>
      <c r="L727" s="1">
        <v>-11.376</v>
      </c>
      <c r="M727" s="1">
        <v>1.0</v>
      </c>
      <c r="N727" s="1">
        <v>7.15</v>
      </c>
      <c r="O727" s="1">
        <v>89729.0</v>
      </c>
      <c r="P727" s="6">
        <v>42166.0</v>
      </c>
      <c r="Q727" s="7">
        <v>133081.0</v>
      </c>
      <c r="R727" s="5" t="s">
        <v>27</v>
      </c>
      <c r="S727" s="1" t="b">
        <f t="array" ref="S727">ISNUMBER(MATCH(Q727,$O$2:$O$1953,0))</f>
        <v>0</v>
      </c>
    </row>
    <row r="728">
      <c r="A728" s="1">
        <v>13.99</v>
      </c>
      <c r="B728" s="1">
        <v>1267.0</v>
      </c>
      <c r="C728" s="1" t="s">
        <v>953</v>
      </c>
      <c r="D728" s="1" t="s">
        <v>21</v>
      </c>
      <c r="E728" s="1" t="s">
        <v>55</v>
      </c>
      <c r="F728" s="1" t="s">
        <v>62</v>
      </c>
      <c r="G728" s="1" t="s">
        <v>954</v>
      </c>
      <c r="H728" s="1" t="s">
        <v>98</v>
      </c>
      <c r="I728" s="1" t="str">
        <f t="array" ref="I728">IF(H728="Warsaw","Toronto",IF(H728="Lodz","Ottawa",IF(H728="Krakow","Vancouver",IF(H728="Wroclaw","Montreal",H728))))</f>
        <v>Montreal</v>
      </c>
      <c r="J728" s="3" t="s">
        <v>43</v>
      </c>
      <c r="K728" s="3">
        <f t="array" ref="K728">VLOOKUP(J728,$U$2:$V$8,2,false)</f>
        <v>2</v>
      </c>
      <c r="L728" s="1">
        <v>533.742</v>
      </c>
      <c r="M728" s="1">
        <v>2.0</v>
      </c>
      <c r="N728" s="1">
        <v>29.85</v>
      </c>
      <c r="O728" s="1">
        <v>89514.0</v>
      </c>
      <c r="P728" s="6">
        <v>42045.0</v>
      </c>
      <c r="Q728" s="7">
        <v>133144.0</v>
      </c>
      <c r="R728" s="5" t="s">
        <v>27</v>
      </c>
      <c r="S728" s="1" t="b">
        <f t="array" ref="S728">ISNUMBER(MATCH(Q728,$O$2:$O$1953,0))</f>
        <v>0</v>
      </c>
    </row>
    <row r="729">
      <c r="A729" s="1">
        <v>128.24</v>
      </c>
      <c r="B729" s="1">
        <v>1267.0</v>
      </c>
      <c r="C729" s="1" t="s">
        <v>953</v>
      </c>
      <c r="D729" s="1" t="s">
        <v>21</v>
      </c>
      <c r="E729" s="1" t="s">
        <v>30</v>
      </c>
      <c r="F729" s="1" t="s">
        <v>31</v>
      </c>
      <c r="G729" s="1" t="s">
        <v>418</v>
      </c>
      <c r="H729" s="1" t="s">
        <v>98</v>
      </c>
      <c r="I729" s="1" t="str">
        <f t="array" ref="I729">IF(H729="Warsaw","Toronto",IF(H729="Lodz","Ottawa",IF(H729="Krakow","Vancouver",IF(H729="Wroclaw","Montreal",H729))))</f>
        <v>Montreal</v>
      </c>
      <c r="J729" s="3" t="s">
        <v>43</v>
      </c>
      <c r="K729" s="3">
        <f t="array" ref="K729">VLOOKUP(J729,$U$2:$V$8,2,false)</f>
        <v>2</v>
      </c>
      <c r="L729" s="1">
        <v>-379.344</v>
      </c>
      <c r="M729" s="1">
        <v>3.0</v>
      </c>
      <c r="N729" s="1">
        <v>366.44</v>
      </c>
      <c r="O729" s="1">
        <v>89515.0</v>
      </c>
      <c r="P729" s="6">
        <v>42136.0</v>
      </c>
      <c r="Q729" s="7">
        <v>133247.0</v>
      </c>
      <c r="R729" s="5" t="s">
        <v>27</v>
      </c>
      <c r="S729" s="1" t="b">
        <f t="array" ref="S729">ISNUMBER(MATCH(Q729,$O$2:$O$1953,0))</f>
        <v>0</v>
      </c>
    </row>
    <row r="730">
      <c r="A730" s="1">
        <v>5.98</v>
      </c>
      <c r="B730" s="1">
        <v>1267.0</v>
      </c>
      <c r="C730" s="1" t="s">
        <v>953</v>
      </c>
      <c r="D730" s="1" t="s">
        <v>21</v>
      </c>
      <c r="E730" s="1" t="s">
        <v>55</v>
      </c>
      <c r="F730" s="1" t="s">
        <v>126</v>
      </c>
      <c r="G730" s="1" t="s">
        <v>955</v>
      </c>
      <c r="H730" s="1" t="s">
        <v>98</v>
      </c>
      <c r="I730" s="1" t="str">
        <f t="array" ref="I730">IF(H730="Warsaw","Toronto",IF(H730="Lodz","Ottawa",IF(H730="Krakow","Vancouver",IF(H730="Wroclaw","Montreal",H730))))</f>
        <v>Montreal</v>
      </c>
      <c r="J730" s="3" t="s">
        <v>43</v>
      </c>
      <c r="K730" s="3">
        <f t="array" ref="K730">VLOOKUP(J730,$U$2:$V$8,2,false)</f>
        <v>2</v>
      </c>
      <c r="L730" s="1">
        <v>-1522.304</v>
      </c>
      <c r="M730" s="1">
        <v>11.0</v>
      </c>
      <c r="N730" s="1">
        <v>69.75</v>
      </c>
      <c r="O730" s="1">
        <v>89515.0</v>
      </c>
      <c r="P730" s="6">
        <v>42136.0</v>
      </c>
      <c r="Q730" s="7">
        <v>133277.0</v>
      </c>
      <c r="R730" s="5" t="s">
        <v>27</v>
      </c>
      <c r="S730" s="1" t="b">
        <f t="array" ref="S730">ISNUMBER(MATCH(Q730,$O$2:$O$1953,0))</f>
        <v>0</v>
      </c>
    </row>
    <row r="731">
      <c r="A731" s="1">
        <v>125.99</v>
      </c>
      <c r="B731" s="1">
        <v>1271.0</v>
      </c>
      <c r="C731" s="1" t="s">
        <v>956</v>
      </c>
      <c r="D731" s="1" t="s">
        <v>21</v>
      </c>
      <c r="E731" s="1" t="s">
        <v>55</v>
      </c>
      <c r="F731" s="1" t="s">
        <v>56</v>
      </c>
      <c r="G731" s="1" t="s">
        <v>75</v>
      </c>
      <c r="H731" s="1" t="s">
        <v>25</v>
      </c>
      <c r="I731" s="1" t="str">
        <f t="array" ref="I731">IF(H731="Warsaw","Toronto",IF(H731="Lodz","Ottawa",IF(H731="Krakow","Vancouver",IF(H731="Wroclaw","Montreal",H731))))</f>
        <v>Toronto</v>
      </c>
      <c r="J731" s="3" t="s">
        <v>52</v>
      </c>
      <c r="K731" s="3">
        <f t="array" ref="K731">VLOOKUP(J731,$U$2:$V$8,2,false)</f>
        <v>4</v>
      </c>
      <c r="L731" s="1">
        <v>588.2457</v>
      </c>
      <c r="M731" s="1">
        <v>8.0</v>
      </c>
      <c r="N731" s="1">
        <v>852.53</v>
      </c>
      <c r="O731" s="1">
        <v>88410.0</v>
      </c>
      <c r="P731" s="6">
        <v>42103.0</v>
      </c>
      <c r="Q731" s="7">
        <v>133305.0</v>
      </c>
      <c r="R731" s="5" t="s">
        <v>27</v>
      </c>
      <c r="S731" s="1" t="b">
        <f t="array" ref="S731">ISNUMBER(MATCH(Q731,$O$2:$O$1953,0))</f>
        <v>0</v>
      </c>
    </row>
    <row r="732">
      <c r="A732" s="1">
        <v>34.23</v>
      </c>
      <c r="B732" s="1">
        <v>1271.0</v>
      </c>
      <c r="C732" s="1" t="s">
        <v>956</v>
      </c>
      <c r="D732" s="1" t="s">
        <v>21</v>
      </c>
      <c r="E732" s="1" t="s">
        <v>30</v>
      </c>
      <c r="F732" s="1" t="s">
        <v>35</v>
      </c>
      <c r="G732" s="1" t="s">
        <v>957</v>
      </c>
      <c r="H732" s="1" t="s">
        <v>25</v>
      </c>
      <c r="I732" s="1" t="str">
        <f t="array" ref="I732">IF(H732="Warsaw","Toronto",IF(H732="Lodz","Ottawa",IF(H732="Krakow","Vancouver",IF(H732="Wroclaw","Montreal",H732))))</f>
        <v>Toronto</v>
      </c>
      <c r="J732" s="3" t="s">
        <v>60</v>
      </c>
      <c r="K732" s="3">
        <f t="array" ref="K732">VLOOKUP(J732,$U$2:$V$8,2,false)</f>
        <v>5</v>
      </c>
      <c r="L732" s="1">
        <v>151.5654</v>
      </c>
      <c r="M732" s="1">
        <v>7.0</v>
      </c>
      <c r="N732" s="1">
        <v>219.66</v>
      </c>
      <c r="O732" s="1">
        <v>88411.0</v>
      </c>
      <c r="P732" s="6">
        <v>42125.0</v>
      </c>
      <c r="Q732" s="7">
        <v>133306.0</v>
      </c>
      <c r="R732" s="5" t="s">
        <v>27</v>
      </c>
      <c r="S732" s="1" t="b">
        <f t="array" ref="S732">ISNUMBER(MATCH(Q732,$O$2:$O$1953,0))</f>
        <v>0</v>
      </c>
    </row>
    <row r="733">
      <c r="A733" s="1">
        <v>40.98</v>
      </c>
      <c r="B733" s="1">
        <v>1279.0</v>
      </c>
      <c r="C733" s="1" t="s">
        <v>958</v>
      </c>
      <c r="D733" s="1" t="s">
        <v>21</v>
      </c>
      <c r="E733" s="1" t="s">
        <v>22</v>
      </c>
      <c r="F733" s="1" t="s">
        <v>78</v>
      </c>
      <c r="G733" s="1" t="s">
        <v>959</v>
      </c>
      <c r="H733" s="1" t="s">
        <v>42</v>
      </c>
      <c r="I733" s="1" t="str">
        <f t="array" ref="I733">IF(H733="Warsaw","Toronto",IF(H733="Lodz","Ottawa",IF(H733="Krakow","Vancouver",IF(H733="Wroclaw","Montreal",H733))))</f>
        <v>Vancouver</v>
      </c>
      <c r="J733" s="3" t="s">
        <v>38</v>
      </c>
      <c r="K733" s="3">
        <f t="array" ref="K733">VLOOKUP(J733,$U$2:$V$8,2,false)</f>
        <v>7</v>
      </c>
      <c r="L733" s="1">
        <v>54.9015</v>
      </c>
      <c r="M733" s="1">
        <v>2.0</v>
      </c>
      <c r="N733" s="1">
        <v>81.9</v>
      </c>
      <c r="O733" s="1">
        <v>90114.0</v>
      </c>
      <c r="P733" s="6">
        <v>42064.0</v>
      </c>
      <c r="Q733" s="7">
        <v>133310.0</v>
      </c>
      <c r="R733" s="5" t="s">
        <v>27</v>
      </c>
      <c r="S733" s="1" t="b">
        <f t="array" ref="S733">ISNUMBER(MATCH(Q733,$O$2:$O$1953,0))</f>
        <v>0</v>
      </c>
    </row>
    <row r="734">
      <c r="A734" s="1">
        <v>442.14</v>
      </c>
      <c r="B734" s="1">
        <v>1279.0</v>
      </c>
      <c r="C734" s="1" t="s">
        <v>958</v>
      </c>
      <c r="D734" s="1" t="s">
        <v>21</v>
      </c>
      <c r="E734" s="1" t="s">
        <v>55</v>
      </c>
      <c r="F734" s="1" t="s">
        <v>62</v>
      </c>
      <c r="G734" s="1" t="s">
        <v>227</v>
      </c>
      <c r="H734" s="1" t="s">
        <v>42</v>
      </c>
      <c r="I734" s="1" t="str">
        <f t="array" ref="I734">IF(H734="Warsaw","Toronto",IF(H734="Lodz","Ottawa",IF(H734="Krakow","Vancouver",IF(H734="Wroclaw","Montreal",H734))))</f>
        <v>Vancouver</v>
      </c>
      <c r="J734" s="3" t="s">
        <v>52</v>
      </c>
      <c r="K734" s="3">
        <f t="array" ref="K734">VLOOKUP(J734,$U$2:$V$8,2,false)</f>
        <v>4</v>
      </c>
      <c r="L734" s="1">
        <v>501.51</v>
      </c>
      <c r="M734" s="1">
        <v>5.0</v>
      </c>
      <c r="N734" s="1">
        <v>2343.34</v>
      </c>
      <c r="O734" s="1">
        <v>90115.0</v>
      </c>
      <c r="P734" s="6">
        <v>42068.0</v>
      </c>
      <c r="Q734" s="7">
        <v>133369.0</v>
      </c>
      <c r="R734" s="5" t="s">
        <v>27</v>
      </c>
      <c r="S734" s="1" t="b">
        <f t="array" ref="S734">ISNUMBER(MATCH(Q734,$O$2:$O$1953,0))</f>
        <v>0</v>
      </c>
    </row>
    <row r="735">
      <c r="A735" s="1">
        <v>40.98</v>
      </c>
      <c r="B735" s="1">
        <v>1280.0</v>
      </c>
      <c r="C735" s="1" t="s">
        <v>960</v>
      </c>
      <c r="D735" s="1" t="s">
        <v>21</v>
      </c>
      <c r="E735" s="1" t="s">
        <v>22</v>
      </c>
      <c r="F735" s="1" t="s">
        <v>78</v>
      </c>
      <c r="G735" s="1" t="s">
        <v>959</v>
      </c>
      <c r="H735" s="1" t="s">
        <v>25</v>
      </c>
      <c r="I735" s="1" t="str">
        <f t="array" ref="I735">IF(H735="Warsaw","Toronto",IF(H735="Lodz","Ottawa",IF(H735="Krakow","Vancouver",IF(H735="Wroclaw","Montreal",H735))))</f>
        <v>Toronto</v>
      </c>
      <c r="J735" s="3" t="s">
        <v>38</v>
      </c>
      <c r="K735" s="3">
        <f t="array" ref="K735">VLOOKUP(J735,$U$2:$V$8,2,false)</f>
        <v>7</v>
      </c>
      <c r="L735" s="1">
        <v>54.9015</v>
      </c>
      <c r="M735" s="1">
        <v>8.0</v>
      </c>
      <c r="N735" s="1">
        <v>327.61</v>
      </c>
      <c r="O735" s="1">
        <v>19042.0</v>
      </c>
      <c r="P735" s="6">
        <v>42064.0</v>
      </c>
      <c r="Q735" s="7">
        <v>133627.0</v>
      </c>
      <c r="R735" s="5" t="s">
        <v>27</v>
      </c>
      <c r="S735" s="1" t="b">
        <f t="array" ref="S735">ISNUMBER(MATCH(Q735,$O$2:$O$1953,0))</f>
        <v>0</v>
      </c>
    </row>
    <row r="736">
      <c r="A736" s="1">
        <v>238.4</v>
      </c>
      <c r="B736" s="1">
        <v>1281.0</v>
      </c>
      <c r="C736" s="1" t="s">
        <v>961</v>
      </c>
      <c r="D736" s="1" t="s">
        <v>40</v>
      </c>
      <c r="E736" s="1" t="s">
        <v>30</v>
      </c>
      <c r="F736" s="1" t="s">
        <v>31</v>
      </c>
      <c r="G736" s="1" t="s">
        <v>962</v>
      </c>
      <c r="H736" s="1" t="s">
        <v>42</v>
      </c>
      <c r="I736" s="1" t="str">
        <f t="array" ref="I736">IF(H736="Warsaw","Toronto",IF(H736="Lodz","Ottawa",IF(H736="Krakow","Vancouver",IF(H736="Wroclaw","Montreal",H736))))</f>
        <v>Vancouver</v>
      </c>
      <c r="J736" s="3" t="s">
        <v>33</v>
      </c>
      <c r="K736" s="3">
        <f t="array" ref="K736">VLOOKUP(J736,$U$2:$V$8,2,false)</f>
        <v>6</v>
      </c>
      <c r="L736" s="1">
        <v>875.2844</v>
      </c>
      <c r="M736" s="1">
        <v>8.0</v>
      </c>
      <c r="N736" s="1">
        <v>1774.5</v>
      </c>
      <c r="O736" s="1">
        <v>89112.0</v>
      </c>
      <c r="P736" s="6">
        <v>42028.0</v>
      </c>
      <c r="Q736" s="7">
        <v>133662.0</v>
      </c>
      <c r="R736" s="5" t="s">
        <v>27</v>
      </c>
      <c r="S736" s="1" t="b">
        <f t="array" ref="S736">ISNUMBER(MATCH(Q736,$O$2:$O$1953,0))</f>
        <v>0</v>
      </c>
    </row>
    <row r="737">
      <c r="A737" s="1">
        <v>199.99</v>
      </c>
      <c r="B737" s="1">
        <v>1281.0</v>
      </c>
      <c r="C737" s="1" t="s">
        <v>961</v>
      </c>
      <c r="D737" s="1" t="s">
        <v>40</v>
      </c>
      <c r="E737" s="1" t="s">
        <v>55</v>
      </c>
      <c r="F737" s="1" t="s">
        <v>394</v>
      </c>
      <c r="G737" s="1" t="s">
        <v>963</v>
      </c>
      <c r="H737" s="1" t="s">
        <v>42</v>
      </c>
      <c r="I737" s="1" t="str">
        <f t="array" ref="I737">IF(H737="Warsaw","Toronto",IF(H737="Lodz","Ottawa",IF(H737="Krakow","Vancouver",IF(H737="Wroclaw","Montreal",H737))))</f>
        <v>Vancouver</v>
      </c>
      <c r="J737" s="3" t="s">
        <v>33</v>
      </c>
      <c r="K737" s="3">
        <f t="array" ref="K737">VLOOKUP(J737,$U$2:$V$8,2,false)</f>
        <v>6</v>
      </c>
      <c r="L737" s="1">
        <v>727.7361</v>
      </c>
      <c r="M737" s="1">
        <v>5.0</v>
      </c>
      <c r="N737" s="1">
        <v>1054.69</v>
      </c>
      <c r="O737" s="1">
        <v>89112.0</v>
      </c>
      <c r="P737" s="6">
        <v>42028.0</v>
      </c>
      <c r="Q737" s="7">
        <v>133722.0</v>
      </c>
      <c r="R737" s="5" t="s">
        <v>27</v>
      </c>
      <c r="S737" s="1" t="b">
        <f t="array" ref="S737">ISNUMBER(MATCH(Q737,$O$2:$O$1953,0))</f>
        <v>0</v>
      </c>
    </row>
    <row r="738">
      <c r="A738" s="1">
        <v>238.4</v>
      </c>
      <c r="B738" s="1">
        <v>1282.0</v>
      </c>
      <c r="C738" s="1" t="s">
        <v>964</v>
      </c>
      <c r="D738" s="1" t="s">
        <v>40</v>
      </c>
      <c r="E738" s="1" t="s">
        <v>30</v>
      </c>
      <c r="F738" s="1" t="s">
        <v>31</v>
      </c>
      <c r="G738" s="1" t="s">
        <v>962</v>
      </c>
      <c r="H738" s="1" t="s">
        <v>37</v>
      </c>
      <c r="I738" s="1" t="str">
        <f t="array" ref="I738">IF(H738="Warsaw","Toronto",IF(H738="Lodz","Ottawa",IF(H738="Krakow","Vancouver",IF(H738="Wroclaw","Montreal",H738))))</f>
        <v>Ottawa</v>
      </c>
      <c r="J738" s="3" t="s">
        <v>33</v>
      </c>
      <c r="K738" s="3">
        <f t="array" ref="K738">VLOOKUP(J738,$U$2:$V$8,2,false)</f>
        <v>6</v>
      </c>
      <c r="L738" s="1">
        <v>460.676</v>
      </c>
      <c r="M738" s="1">
        <v>30.0</v>
      </c>
      <c r="N738" s="1">
        <v>6654.39</v>
      </c>
      <c r="O738" s="1">
        <v>29319.0</v>
      </c>
      <c r="P738" s="6">
        <v>42028.0</v>
      </c>
      <c r="Q738" s="7">
        <v>133819.0</v>
      </c>
      <c r="R738" s="5" t="s">
        <v>27</v>
      </c>
      <c r="S738" s="1" t="b">
        <f t="array" ref="S738">ISNUMBER(MATCH(Q738,$O$2:$O$1953,0))</f>
        <v>0</v>
      </c>
    </row>
    <row r="739">
      <c r="A739" s="1">
        <v>199.99</v>
      </c>
      <c r="B739" s="1">
        <v>1282.0</v>
      </c>
      <c r="C739" s="1" t="s">
        <v>964</v>
      </c>
      <c r="D739" s="1" t="s">
        <v>40</v>
      </c>
      <c r="E739" s="1" t="s">
        <v>55</v>
      </c>
      <c r="F739" s="1" t="s">
        <v>394</v>
      </c>
      <c r="G739" s="1" t="s">
        <v>963</v>
      </c>
      <c r="H739" s="1" t="s">
        <v>37</v>
      </c>
      <c r="I739" s="1" t="str">
        <f t="array" ref="I739">IF(H739="Warsaw","Toronto",IF(H739="Lodz","Ottawa",IF(H739="Krakow","Vancouver",IF(H739="Wroclaw","Montreal",H739))))</f>
        <v>Ottawa</v>
      </c>
      <c r="J739" s="3" t="s">
        <v>33</v>
      </c>
      <c r="K739" s="3">
        <f t="array" ref="K739">VLOOKUP(J739,$U$2:$V$8,2,false)</f>
        <v>6</v>
      </c>
      <c r="L739" s="1">
        <v>393.42</v>
      </c>
      <c r="M739" s="1">
        <v>21.0</v>
      </c>
      <c r="N739" s="1">
        <v>4429.69</v>
      </c>
      <c r="O739" s="1">
        <v>29319.0</v>
      </c>
      <c r="P739" s="6">
        <v>42028.0</v>
      </c>
      <c r="Q739" s="7">
        <v>133851.0</v>
      </c>
      <c r="R739" s="5" t="s">
        <v>27</v>
      </c>
      <c r="S739" s="1" t="b">
        <f t="array" ref="S739">ISNUMBER(MATCH(Q739,$O$2:$O$1953,0))</f>
        <v>0</v>
      </c>
    </row>
    <row r="740">
      <c r="A740" s="1">
        <v>150.98</v>
      </c>
      <c r="B740" s="1">
        <v>1298.0</v>
      </c>
      <c r="C740" s="1" t="s">
        <v>965</v>
      </c>
      <c r="D740" s="1" t="s">
        <v>29</v>
      </c>
      <c r="E740" s="1" t="s">
        <v>55</v>
      </c>
      <c r="F740" s="1" t="s">
        <v>62</v>
      </c>
      <c r="G740" s="1" t="s">
        <v>425</v>
      </c>
      <c r="H740" s="1" t="s">
        <v>42</v>
      </c>
      <c r="I740" s="1" t="str">
        <f t="array" ref="I740">IF(H740="Warsaw","Toronto",IF(H740="Lodz","Ottawa",IF(H740="Krakow","Vancouver",IF(H740="Wroclaw","Montreal",H740))))</f>
        <v>Vancouver</v>
      </c>
      <c r="J740" s="3" t="s">
        <v>52</v>
      </c>
      <c r="K740" s="3">
        <f t="array" ref="K740">VLOOKUP(J740,$U$2:$V$8,2,false)</f>
        <v>4</v>
      </c>
      <c r="L740" s="1">
        <v>606.0546</v>
      </c>
      <c r="M740" s="1">
        <v>6.0</v>
      </c>
      <c r="N740" s="1">
        <v>878.34</v>
      </c>
      <c r="O740" s="1">
        <v>90662.0</v>
      </c>
      <c r="P740" s="6">
        <v>42047.0</v>
      </c>
      <c r="Q740" s="7">
        <v>133884.0</v>
      </c>
      <c r="R740" s="5" t="s">
        <v>27</v>
      </c>
      <c r="S740" s="1" t="b">
        <f t="array" ref="S740">ISNUMBER(MATCH(Q740,$O$2:$O$1953,0))</f>
        <v>0</v>
      </c>
    </row>
    <row r="741">
      <c r="A741" s="1">
        <v>176.19</v>
      </c>
      <c r="B741" s="1">
        <v>1298.0</v>
      </c>
      <c r="C741" s="1" t="s">
        <v>965</v>
      </c>
      <c r="D741" s="1" t="s">
        <v>29</v>
      </c>
      <c r="E741" s="1" t="s">
        <v>22</v>
      </c>
      <c r="F741" s="1" t="s">
        <v>100</v>
      </c>
      <c r="G741" s="1" t="s">
        <v>966</v>
      </c>
      <c r="H741" s="1" t="s">
        <v>42</v>
      </c>
      <c r="I741" s="1" t="str">
        <f t="array" ref="I741">IF(H741="Warsaw","Toronto",IF(H741="Lodz","Ottawa",IF(H741="Krakow","Vancouver",IF(H741="Wroclaw","Montreal",H741))))</f>
        <v>Vancouver</v>
      </c>
      <c r="J741" s="3" t="s">
        <v>52</v>
      </c>
      <c r="K741" s="3">
        <f t="array" ref="K741">VLOOKUP(J741,$U$2:$V$8,2,false)</f>
        <v>4</v>
      </c>
      <c r="L741" s="1">
        <v>320.1</v>
      </c>
      <c r="M741" s="1">
        <v>4.0</v>
      </c>
      <c r="N741" s="1">
        <v>676.57</v>
      </c>
      <c r="O741" s="1">
        <v>90662.0</v>
      </c>
      <c r="P741" s="6">
        <v>42047.0</v>
      </c>
      <c r="Q741" s="7">
        <v>133917.0</v>
      </c>
      <c r="R741" s="5" t="s">
        <v>27</v>
      </c>
      <c r="S741" s="1" t="b">
        <f t="array" ref="S741">ISNUMBER(MATCH(Q741,$O$2:$O$1953,0))</f>
        <v>0</v>
      </c>
    </row>
    <row r="742">
      <c r="A742" s="1">
        <v>39.48</v>
      </c>
      <c r="B742" s="1">
        <v>1303.0</v>
      </c>
      <c r="C742" s="1" t="s">
        <v>967</v>
      </c>
      <c r="D742" s="1" t="s">
        <v>83</v>
      </c>
      <c r="E742" s="1" t="s">
        <v>55</v>
      </c>
      <c r="F742" s="1" t="s">
        <v>126</v>
      </c>
      <c r="G742" s="1" t="s">
        <v>478</v>
      </c>
      <c r="H742" s="1" t="s">
        <v>25</v>
      </c>
      <c r="I742" s="1" t="str">
        <f t="array" ref="I742">IF(H742="Warsaw","Toronto",IF(H742="Lodz","Ottawa",IF(H742="Krakow","Vancouver",IF(H742="Wroclaw","Montreal",H742))))</f>
        <v>Toronto</v>
      </c>
      <c r="J742" s="3" t="s">
        <v>52</v>
      </c>
      <c r="K742" s="3">
        <f t="array" ref="K742">VLOOKUP(J742,$U$2:$V$8,2,false)</f>
        <v>4</v>
      </c>
      <c r="L742" s="1">
        <v>317.0895</v>
      </c>
      <c r="M742" s="1">
        <v>12.0</v>
      </c>
      <c r="N742" s="1">
        <v>459.55</v>
      </c>
      <c r="O742" s="1">
        <v>87003.0</v>
      </c>
      <c r="P742" s="6">
        <v>42054.0</v>
      </c>
      <c r="Q742" s="7">
        <v>133919.0</v>
      </c>
      <c r="R742" s="5" t="s">
        <v>27</v>
      </c>
      <c r="S742" s="1" t="b">
        <f t="array" ref="S742">ISNUMBER(MATCH(Q742,$O$2:$O$1953,0))</f>
        <v>0</v>
      </c>
    </row>
    <row r="743">
      <c r="A743" s="1">
        <v>65.99</v>
      </c>
      <c r="B743" s="1">
        <v>1303.0</v>
      </c>
      <c r="C743" s="1" t="s">
        <v>967</v>
      </c>
      <c r="D743" s="1" t="s">
        <v>83</v>
      </c>
      <c r="E743" s="1" t="s">
        <v>55</v>
      </c>
      <c r="F743" s="1" t="s">
        <v>56</v>
      </c>
      <c r="G743" s="1">
        <v>3390.0</v>
      </c>
      <c r="H743" s="1" t="s">
        <v>25</v>
      </c>
      <c r="I743" s="1" t="str">
        <f t="array" ref="I743">IF(H743="Warsaw","Toronto",IF(H743="Lodz","Ottawa",IF(H743="Krakow","Vancouver",IF(H743="Wroclaw","Montreal",H743))))</f>
        <v>Toronto</v>
      </c>
      <c r="J743" s="3" t="s">
        <v>52</v>
      </c>
      <c r="K743" s="3">
        <f t="array" ref="K743">VLOOKUP(J743,$U$2:$V$8,2,false)</f>
        <v>4</v>
      </c>
      <c r="L743" s="1">
        <v>250.36272</v>
      </c>
      <c r="M743" s="1">
        <v>9.0</v>
      </c>
      <c r="N743" s="1">
        <v>536.9</v>
      </c>
      <c r="O743" s="1">
        <v>87005.0</v>
      </c>
      <c r="P743" s="6">
        <v>42054.0</v>
      </c>
      <c r="Q743" s="7">
        <v>133951.0</v>
      </c>
      <c r="R743" s="5" t="s">
        <v>27</v>
      </c>
      <c r="S743" s="1" t="b">
        <f t="array" ref="S743">ISNUMBER(MATCH(Q743,$O$2:$O$1953,0))</f>
        <v>0</v>
      </c>
    </row>
    <row r="744">
      <c r="A744" s="1">
        <v>2.88</v>
      </c>
      <c r="B744" s="1">
        <v>1304.0</v>
      </c>
      <c r="C744" s="1" t="s">
        <v>968</v>
      </c>
      <c r="D744" s="1" t="s">
        <v>83</v>
      </c>
      <c r="E744" s="1" t="s">
        <v>22</v>
      </c>
      <c r="F744" s="1" t="s">
        <v>96</v>
      </c>
      <c r="G744" s="1" t="s">
        <v>969</v>
      </c>
      <c r="H744" s="1" t="s">
        <v>25</v>
      </c>
      <c r="I744" s="1" t="str">
        <f t="array" ref="I744">IF(H744="Warsaw","Toronto",IF(H744="Lodz","Ottawa",IF(H744="Krakow","Vancouver",IF(H744="Wroclaw","Montreal",H744))))</f>
        <v>Toronto</v>
      </c>
      <c r="J744" s="3" t="s">
        <v>52</v>
      </c>
      <c r="K744" s="3">
        <f t="array" ref="K744">VLOOKUP(J744,$U$2:$V$8,2,false)</f>
        <v>4</v>
      </c>
      <c r="L744" s="1">
        <v>6.0306</v>
      </c>
      <c r="M744" s="1">
        <v>3.0</v>
      </c>
      <c r="N744" s="1">
        <v>8.74</v>
      </c>
      <c r="O744" s="1">
        <v>87004.0</v>
      </c>
      <c r="P744" s="6">
        <v>42117.0</v>
      </c>
      <c r="Q744" s="7">
        <v>133979.0</v>
      </c>
      <c r="R744" s="5" t="s">
        <v>27</v>
      </c>
      <c r="S744" s="1" t="b">
        <f t="array" ref="S744">ISNUMBER(MATCH(Q744,$O$2:$O$1953,0))</f>
        <v>0</v>
      </c>
    </row>
    <row r="745">
      <c r="A745" s="1">
        <v>62.18</v>
      </c>
      <c r="B745" s="1">
        <v>1305.0</v>
      </c>
      <c r="C745" s="1" t="s">
        <v>970</v>
      </c>
      <c r="D745" s="1" t="s">
        <v>83</v>
      </c>
      <c r="E745" s="1" t="s">
        <v>30</v>
      </c>
      <c r="F745" s="1" t="s">
        <v>35</v>
      </c>
      <c r="G745" s="1" t="s">
        <v>971</v>
      </c>
      <c r="H745" s="1" t="s">
        <v>25</v>
      </c>
      <c r="I745" s="1" t="str">
        <f t="array" ref="I745">IF(H745="Warsaw","Toronto",IF(H745="Lodz","Ottawa",IF(H745="Krakow","Vancouver",IF(H745="Wroclaw","Montreal",H745))))</f>
        <v>Toronto</v>
      </c>
      <c r="J745" s="3" t="s">
        <v>43</v>
      </c>
      <c r="K745" s="3">
        <f t="array" ref="K745">VLOOKUP(J745,$U$2:$V$8,2,false)</f>
        <v>2</v>
      </c>
      <c r="L745" s="1">
        <v>125.8077</v>
      </c>
      <c r="M745" s="1">
        <v>3.0</v>
      </c>
      <c r="N745" s="1">
        <v>182.33</v>
      </c>
      <c r="O745" s="1">
        <v>87002.0</v>
      </c>
      <c r="P745" s="6">
        <v>42052.0</v>
      </c>
      <c r="Q745" s="7">
        <v>134011.0</v>
      </c>
      <c r="R745" s="5" t="s">
        <v>27</v>
      </c>
      <c r="S745" s="1" t="b">
        <f t="array" ref="S745">ISNUMBER(MATCH(Q745,$O$2:$O$1953,0))</f>
        <v>0</v>
      </c>
    </row>
    <row r="746">
      <c r="A746" s="1">
        <v>8.33</v>
      </c>
      <c r="B746" s="1">
        <v>1307.0</v>
      </c>
      <c r="C746" s="1" t="s">
        <v>972</v>
      </c>
      <c r="D746" s="1" t="s">
        <v>40</v>
      </c>
      <c r="E746" s="1" t="s">
        <v>55</v>
      </c>
      <c r="F746" s="1" t="s">
        <v>126</v>
      </c>
      <c r="G746" s="1" t="s">
        <v>279</v>
      </c>
      <c r="H746" s="1" t="s">
        <v>25</v>
      </c>
      <c r="I746" s="1" t="str">
        <f t="array" ref="I746">IF(H746="Warsaw","Toronto",IF(H746="Lodz","Ottawa",IF(H746="Krakow","Vancouver",IF(H746="Wroclaw","Montreal",H746))))</f>
        <v>Toronto</v>
      </c>
      <c r="J746" s="3" t="s">
        <v>43</v>
      </c>
      <c r="K746" s="3">
        <f t="array" ref="K746">VLOOKUP(J746,$U$2:$V$8,2,false)</f>
        <v>2</v>
      </c>
      <c r="L746" s="1">
        <v>44.892</v>
      </c>
      <c r="M746" s="1">
        <v>16.0</v>
      </c>
      <c r="N746" s="1">
        <v>131.26</v>
      </c>
      <c r="O746" s="1">
        <v>91451.0</v>
      </c>
      <c r="P746" s="6">
        <v>42185.0</v>
      </c>
      <c r="Q746" s="7">
        <v>134111.0</v>
      </c>
      <c r="R746" s="5" t="s">
        <v>27</v>
      </c>
      <c r="S746" s="1" t="b">
        <f t="array" ref="S746">ISNUMBER(MATCH(Q746,$O$2:$O$1953,0))</f>
        <v>0</v>
      </c>
    </row>
    <row r="747">
      <c r="A747" s="1">
        <v>5.34</v>
      </c>
      <c r="B747" s="1">
        <v>1314.0</v>
      </c>
      <c r="C747" s="1" t="s">
        <v>973</v>
      </c>
      <c r="D747" s="1" t="s">
        <v>29</v>
      </c>
      <c r="E747" s="1" t="s">
        <v>22</v>
      </c>
      <c r="F747" s="1" t="s">
        <v>78</v>
      </c>
      <c r="G747" s="1" t="s">
        <v>562</v>
      </c>
      <c r="H747" s="1" t="s">
        <v>25</v>
      </c>
      <c r="I747" s="1" t="str">
        <f t="array" ref="I747">IF(H747="Warsaw","Toronto",IF(H747="Lodz","Ottawa",IF(H747="Krakow","Vancouver",IF(H747="Wroclaw","Montreal",H747))))</f>
        <v>Toronto</v>
      </c>
      <c r="J747" s="3" t="s">
        <v>80</v>
      </c>
      <c r="K747" s="3">
        <f t="array" ref="K747">VLOOKUP(J747,$U$2:$V$8,2,false)</f>
        <v>1</v>
      </c>
      <c r="L747" s="1">
        <v>3.451</v>
      </c>
      <c r="M747" s="1">
        <v>45.0</v>
      </c>
      <c r="N747" s="1">
        <v>240.6</v>
      </c>
      <c r="O747" s="1">
        <v>22755.0</v>
      </c>
      <c r="P747" s="6">
        <v>42093.0</v>
      </c>
      <c r="Q747" s="7">
        <v>134202.0</v>
      </c>
      <c r="R747" s="5" t="s">
        <v>27</v>
      </c>
      <c r="S747" s="1" t="b">
        <f t="array" ref="S747">ISNUMBER(MATCH(Q747,$O$2:$O$1953,0))</f>
        <v>0</v>
      </c>
    </row>
    <row r="748">
      <c r="A748" s="1">
        <v>55.99</v>
      </c>
      <c r="B748" s="1">
        <v>1314.0</v>
      </c>
      <c r="C748" s="1" t="s">
        <v>973</v>
      </c>
      <c r="D748" s="1" t="s">
        <v>29</v>
      </c>
      <c r="E748" s="1" t="s">
        <v>55</v>
      </c>
      <c r="F748" s="1" t="s">
        <v>56</v>
      </c>
      <c r="G748" s="1" t="s">
        <v>468</v>
      </c>
      <c r="H748" s="1" t="s">
        <v>25</v>
      </c>
      <c r="I748" s="1" t="str">
        <f t="array" ref="I748">IF(H748="Warsaw","Toronto",IF(H748="Lodz","Ottawa",IF(H748="Krakow","Vancouver",IF(H748="Wroclaw","Montreal",H748))))</f>
        <v>Toronto</v>
      </c>
      <c r="J748" s="3" t="s">
        <v>80</v>
      </c>
      <c r="K748" s="3">
        <f t="array" ref="K748">VLOOKUP(J748,$U$2:$V$8,2,false)</f>
        <v>1</v>
      </c>
      <c r="L748" s="1">
        <v>-275.253</v>
      </c>
      <c r="M748" s="1">
        <v>5.0</v>
      </c>
      <c r="N748" s="1">
        <v>236.88</v>
      </c>
      <c r="O748" s="1">
        <v>22755.0</v>
      </c>
      <c r="P748" s="6">
        <v>42093.0</v>
      </c>
      <c r="Q748" s="7">
        <v>134271.0</v>
      </c>
      <c r="R748" s="5" t="s">
        <v>27</v>
      </c>
      <c r="S748" s="1" t="b">
        <f t="array" ref="S748">ISNUMBER(MATCH(Q748,$O$2:$O$1953,0))</f>
        <v>0</v>
      </c>
    </row>
    <row r="749">
      <c r="A749" s="1">
        <v>80.98</v>
      </c>
      <c r="B749" s="1">
        <v>1314.0</v>
      </c>
      <c r="C749" s="1" t="s">
        <v>973</v>
      </c>
      <c r="D749" s="1" t="s">
        <v>29</v>
      </c>
      <c r="E749" s="1" t="s">
        <v>22</v>
      </c>
      <c r="F749" s="1" t="s">
        <v>100</v>
      </c>
      <c r="G749" s="1" t="s">
        <v>943</v>
      </c>
      <c r="H749" s="1" t="s">
        <v>25</v>
      </c>
      <c r="I749" s="1" t="str">
        <f t="array" ref="I749">IF(H749="Warsaw","Toronto",IF(H749="Lodz","Ottawa",IF(H749="Krakow","Vancouver",IF(H749="Wroclaw","Montreal",H749))))</f>
        <v>Toronto</v>
      </c>
      <c r="J749" s="3" t="s">
        <v>80</v>
      </c>
      <c r="K749" s="3">
        <f t="array" ref="K749">VLOOKUP(J749,$U$2:$V$8,2,false)</f>
        <v>1</v>
      </c>
      <c r="L749" s="1">
        <v>-746.44</v>
      </c>
      <c r="M749" s="1">
        <v>34.0</v>
      </c>
      <c r="N749" s="1">
        <v>2710.47</v>
      </c>
      <c r="O749" s="1">
        <v>27013.0</v>
      </c>
      <c r="P749" s="6">
        <v>42009.0</v>
      </c>
      <c r="Q749" s="7">
        <v>134398.0</v>
      </c>
      <c r="R749" s="5" t="s">
        <v>27</v>
      </c>
      <c r="S749" s="1" t="b">
        <f t="array" ref="S749">ISNUMBER(MATCH(Q749,$O$2:$O$1953,0))</f>
        <v>0</v>
      </c>
    </row>
    <row r="750">
      <c r="A750" s="1">
        <v>279.48</v>
      </c>
      <c r="B750" s="1">
        <v>1314.0</v>
      </c>
      <c r="C750" s="1" t="s">
        <v>973</v>
      </c>
      <c r="D750" s="1" t="s">
        <v>29</v>
      </c>
      <c r="E750" s="1" t="s">
        <v>22</v>
      </c>
      <c r="F750" s="1" t="s">
        <v>100</v>
      </c>
      <c r="G750" s="1" t="s">
        <v>554</v>
      </c>
      <c r="H750" s="1" t="s">
        <v>25</v>
      </c>
      <c r="I750" s="1" t="str">
        <f t="array" ref="I750">IF(H750="Warsaw","Toronto",IF(H750="Lodz","Ottawa",IF(H750="Krakow","Vancouver",IF(H750="Wroclaw","Montreal",H750))))</f>
        <v>Toronto</v>
      </c>
      <c r="J750" s="3" t="s">
        <v>80</v>
      </c>
      <c r="K750" s="3">
        <f t="array" ref="K750">VLOOKUP(J750,$U$2:$V$8,2,false)</f>
        <v>1</v>
      </c>
      <c r="L750" s="1">
        <v>-274.95</v>
      </c>
      <c r="M750" s="1">
        <v>31.0</v>
      </c>
      <c r="N750" s="1">
        <v>8354.73</v>
      </c>
      <c r="O750" s="1">
        <v>27013.0</v>
      </c>
      <c r="P750" s="6">
        <v>42009.0</v>
      </c>
      <c r="Q750" s="7">
        <v>134425.0</v>
      </c>
      <c r="R750" s="5" t="s">
        <v>27</v>
      </c>
      <c r="S750" s="1" t="b">
        <f t="array" ref="S750">ISNUMBER(MATCH(Q750,$O$2:$O$1953,0))</f>
        <v>0</v>
      </c>
    </row>
    <row r="751">
      <c r="A751" s="1">
        <v>4.91</v>
      </c>
      <c r="B751" s="1">
        <v>1315.0</v>
      </c>
      <c r="C751" s="1" t="s">
        <v>974</v>
      </c>
      <c r="D751" s="1" t="s">
        <v>29</v>
      </c>
      <c r="E751" s="1" t="s">
        <v>22</v>
      </c>
      <c r="F751" s="1" t="s">
        <v>78</v>
      </c>
      <c r="G751" s="1" t="s">
        <v>975</v>
      </c>
      <c r="H751" s="1" t="s">
        <v>25</v>
      </c>
      <c r="I751" s="1" t="str">
        <f t="array" ref="I751">IF(H751="Warsaw","Toronto",IF(H751="Lodz","Ottawa",IF(H751="Krakow","Vancouver",IF(H751="Wroclaw","Montreal",H751))))</f>
        <v>Toronto</v>
      </c>
      <c r="J751" s="3" t="s">
        <v>80</v>
      </c>
      <c r="K751" s="3">
        <f t="array" ref="K751">VLOOKUP(J751,$U$2:$V$8,2,false)</f>
        <v>1</v>
      </c>
      <c r="L751" s="1">
        <v>-95.0475</v>
      </c>
      <c r="M751" s="1">
        <v>9.0</v>
      </c>
      <c r="N751" s="1">
        <v>48.3</v>
      </c>
      <c r="O751" s="1">
        <v>87602.0</v>
      </c>
      <c r="P751" s="6">
        <v>42093.0</v>
      </c>
      <c r="Q751" s="7">
        <v>134431.0</v>
      </c>
      <c r="R751" s="5" t="s">
        <v>27</v>
      </c>
      <c r="S751" s="1" t="b">
        <f t="array" ref="S751">ISNUMBER(MATCH(Q751,$O$2:$O$1953,0))</f>
        <v>0</v>
      </c>
    </row>
    <row r="752">
      <c r="A752" s="1">
        <v>5.34</v>
      </c>
      <c r="B752" s="1">
        <v>1316.0</v>
      </c>
      <c r="C752" s="1" t="s">
        <v>976</v>
      </c>
      <c r="D752" s="1" t="s">
        <v>29</v>
      </c>
      <c r="E752" s="1" t="s">
        <v>22</v>
      </c>
      <c r="F752" s="1" t="s">
        <v>78</v>
      </c>
      <c r="G752" s="1" t="s">
        <v>562</v>
      </c>
      <c r="H752" s="1" t="s">
        <v>25</v>
      </c>
      <c r="I752" s="1" t="str">
        <f t="array" ref="I752">IF(H752="Warsaw","Toronto",IF(H752="Lodz","Ottawa",IF(H752="Krakow","Vancouver",IF(H752="Wroclaw","Montreal",H752))))</f>
        <v>Toronto</v>
      </c>
      <c r="J752" s="3" t="s">
        <v>80</v>
      </c>
      <c r="K752" s="3">
        <f t="array" ref="K752">VLOOKUP(J752,$U$2:$V$8,2,false)</f>
        <v>1</v>
      </c>
      <c r="L752" s="1">
        <v>3.451</v>
      </c>
      <c r="M752" s="1">
        <v>11.0</v>
      </c>
      <c r="N752" s="1">
        <v>58.81</v>
      </c>
      <c r="O752" s="1">
        <v>87602.0</v>
      </c>
      <c r="P752" s="6">
        <v>42093.0</v>
      </c>
      <c r="Q752" s="7">
        <v>134553.0</v>
      </c>
      <c r="R752" s="5" t="s">
        <v>27</v>
      </c>
      <c r="S752" s="1" t="b">
        <f t="array" ref="S752">ISNUMBER(MATCH(Q752,$O$2:$O$1953,0))</f>
        <v>0</v>
      </c>
    </row>
    <row r="753">
      <c r="A753" s="1">
        <v>55.99</v>
      </c>
      <c r="B753" s="1">
        <v>1316.0</v>
      </c>
      <c r="C753" s="1" t="s">
        <v>976</v>
      </c>
      <c r="D753" s="1" t="s">
        <v>29</v>
      </c>
      <c r="E753" s="1" t="s">
        <v>55</v>
      </c>
      <c r="F753" s="1" t="s">
        <v>56</v>
      </c>
      <c r="G753" s="1" t="s">
        <v>468</v>
      </c>
      <c r="H753" s="1" t="s">
        <v>25</v>
      </c>
      <c r="I753" s="1" t="str">
        <f t="array" ref="I753">IF(H753="Warsaw","Toronto",IF(H753="Lodz","Ottawa",IF(H753="Krakow","Vancouver",IF(H753="Wroclaw","Montreal",H753))))</f>
        <v>Toronto</v>
      </c>
      <c r="J753" s="3" t="s">
        <v>80</v>
      </c>
      <c r="K753" s="3">
        <f t="array" ref="K753">VLOOKUP(J753,$U$2:$V$8,2,false)</f>
        <v>1</v>
      </c>
      <c r="L753" s="1">
        <v>-275.253</v>
      </c>
      <c r="M753" s="1">
        <v>1.0</v>
      </c>
      <c r="N753" s="1">
        <v>47.38</v>
      </c>
      <c r="O753" s="1">
        <v>87602.0</v>
      </c>
      <c r="P753" s="6">
        <v>42093.0</v>
      </c>
      <c r="Q753" s="7">
        <v>134648.0</v>
      </c>
      <c r="R753" s="5" t="s">
        <v>27</v>
      </c>
      <c r="S753" s="1" t="b">
        <f t="array" ref="S753">ISNUMBER(MATCH(Q753,$O$2:$O$1953,0))</f>
        <v>0</v>
      </c>
    </row>
    <row r="754">
      <c r="A754" s="1">
        <v>80.98</v>
      </c>
      <c r="B754" s="1">
        <v>1316.0</v>
      </c>
      <c r="C754" s="1" t="s">
        <v>976</v>
      </c>
      <c r="D754" s="1" t="s">
        <v>29</v>
      </c>
      <c r="E754" s="1" t="s">
        <v>22</v>
      </c>
      <c r="F754" s="1" t="s">
        <v>100</v>
      </c>
      <c r="G754" s="1" t="s">
        <v>943</v>
      </c>
      <c r="H754" s="1" t="s">
        <v>25</v>
      </c>
      <c r="I754" s="1" t="str">
        <f t="array" ref="I754">IF(H754="Warsaw","Toronto",IF(H754="Lodz","Ottawa",IF(H754="Krakow","Vancouver",IF(H754="Wroclaw","Montreal",H754))))</f>
        <v>Toronto</v>
      </c>
      <c r="J754" s="3" t="s">
        <v>80</v>
      </c>
      <c r="K754" s="3">
        <f t="array" ref="K754">VLOOKUP(J754,$U$2:$V$8,2,false)</f>
        <v>1</v>
      </c>
      <c r="L754" s="1">
        <v>-746.44</v>
      </c>
      <c r="M754" s="1">
        <v>8.0</v>
      </c>
      <c r="N754" s="1">
        <v>637.76</v>
      </c>
      <c r="O754" s="1">
        <v>87603.0</v>
      </c>
      <c r="P754" s="6">
        <v>42009.0</v>
      </c>
      <c r="Q754" s="7">
        <v>134651.0</v>
      </c>
      <c r="R754" s="5" t="s">
        <v>27</v>
      </c>
      <c r="S754" s="1" t="b">
        <f t="array" ref="S754">ISNUMBER(MATCH(Q754,$O$2:$O$1953,0))</f>
        <v>0</v>
      </c>
    </row>
    <row r="755">
      <c r="A755" s="1">
        <v>279.48</v>
      </c>
      <c r="B755" s="1">
        <v>1316.0</v>
      </c>
      <c r="C755" s="1" t="s">
        <v>976</v>
      </c>
      <c r="D755" s="1" t="s">
        <v>29</v>
      </c>
      <c r="E755" s="1" t="s">
        <v>22</v>
      </c>
      <c r="F755" s="1" t="s">
        <v>100</v>
      </c>
      <c r="G755" s="1" t="s">
        <v>554</v>
      </c>
      <c r="H755" s="1" t="s">
        <v>25</v>
      </c>
      <c r="I755" s="1" t="str">
        <f t="array" ref="I755">IF(H755="Warsaw","Toronto",IF(H755="Lodz","Ottawa",IF(H755="Krakow","Vancouver",IF(H755="Wroclaw","Montreal",H755))))</f>
        <v>Toronto</v>
      </c>
      <c r="J755" s="3" t="s">
        <v>80</v>
      </c>
      <c r="K755" s="3">
        <f t="array" ref="K755">VLOOKUP(J755,$U$2:$V$8,2,false)</f>
        <v>1</v>
      </c>
      <c r="L755" s="1">
        <v>-274.95</v>
      </c>
      <c r="M755" s="1">
        <v>8.0</v>
      </c>
      <c r="N755" s="1">
        <v>2156.06</v>
      </c>
      <c r="O755" s="1">
        <v>87603.0</v>
      </c>
      <c r="P755" s="6">
        <v>42009.0</v>
      </c>
      <c r="Q755" s="7">
        <v>134745.0</v>
      </c>
      <c r="R755" s="5" t="s">
        <v>27</v>
      </c>
      <c r="S755" s="1" t="b">
        <f t="array" ref="S755">ISNUMBER(MATCH(Q755,$O$2:$O$1953,0))</f>
        <v>0</v>
      </c>
    </row>
    <row r="756">
      <c r="A756" s="1">
        <v>55.99</v>
      </c>
      <c r="B756" s="1">
        <v>1338.0</v>
      </c>
      <c r="C756" s="1" t="s">
        <v>977</v>
      </c>
      <c r="D756" s="1" t="s">
        <v>29</v>
      </c>
      <c r="E756" s="1" t="s">
        <v>55</v>
      </c>
      <c r="F756" s="1" t="s">
        <v>56</v>
      </c>
      <c r="G756" s="1" t="s">
        <v>978</v>
      </c>
      <c r="H756" s="1" t="s">
        <v>42</v>
      </c>
      <c r="I756" s="1" t="str">
        <f t="array" ref="I756">IF(H756="Warsaw","Toronto",IF(H756="Lodz","Ottawa",IF(H756="Krakow","Vancouver",IF(H756="Wroclaw","Montreal",H756))))</f>
        <v>Vancouver</v>
      </c>
      <c r="J756" s="3" t="s">
        <v>43</v>
      </c>
      <c r="K756" s="3">
        <f t="array" ref="K756">VLOOKUP(J756,$U$2:$V$8,2,false)</f>
        <v>2</v>
      </c>
      <c r="L756" s="1">
        <v>525.2004</v>
      </c>
      <c r="M756" s="1">
        <v>16.0</v>
      </c>
      <c r="N756" s="1">
        <v>761.16</v>
      </c>
      <c r="O756" s="1">
        <v>91244.0</v>
      </c>
      <c r="P756" s="6">
        <v>42045.0</v>
      </c>
      <c r="Q756" s="7">
        <v>134779.0</v>
      </c>
      <c r="R756" s="5" t="s">
        <v>27</v>
      </c>
      <c r="S756" s="1" t="b">
        <f t="array" ref="S756">ISNUMBER(MATCH(Q756,$O$2:$O$1953,0))</f>
        <v>0</v>
      </c>
    </row>
    <row r="757">
      <c r="A757" s="1">
        <v>22.38</v>
      </c>
      <c r="B757" s="1">
        <v>1340.0</v>
      </c>
      <c r="C757" s="1" t="s">
        <v>979</v>
      </c>
      <c r="D757" s="1" t="s">
        <v>29</v>
      </c>
      <c r="E757" s="1" t="s">
        <v>22</v>
      </c>
      <c r="F757" s="1" t="s">
        <v>78</v>
      </c>
      <c r="G757" s="1" t="s">
        <v>822</v>
      </c>
      <c r="H757" s="1" t="s">
        <v>37</v>
      </c>
      <c r="I757" s="1" t="str">
        <f t="array" ref="I757">IF(H757="Warsaw","Toronto",IF(H757="Lodz","Ottawa",IF(H757="Krakow","Vancouver",IF(H757="Wroclaw","Montreal",H757))))</f>
        <v>Ottawa</v>
      </c>
      <c r="J757" s="3" t="s">
        <v>43</v>
      </c>
      <c r="K757" s="3">
        <f t="array" ref="K757">VLOOKUP(J757,$U$2:$V$8,2,false)</f>
        <v>2</v>
      </c>
      <c r="L757" s="1">
        <v>-52.647</v>
      </c>
      <c r="M757" s="1">
        <v>29.0</v>
      </c>
      <c r="N757" s="1">
        <v>682.68</v>
      </c>
      <c r="O757" s="1">
        <v>21636.0</v>
      </c>
      <c r="P757" s="6">
        <v>42045.0</v>
      </c>
      <c r="Q757" s="7">
        <v>134782.0</v>
      </c>
      <c r="R757" s="5" t="s">
        <v>27</v>
      </c>
      <c r="S757" s="1" t="b">
        <f t="array" ref="S757">ISNUMBER(MATCH(Q757,$O$2:$O$1953,0))</f>
        <v>0</v>
      </c>
    </row>
    <row r="758">
      <c r="A758" s="1">
        <v>5.98</v>
      </c>
      <c r="B758" s="1">
        <v>1340.0</v>
      </c>
      <c r="C758" s="1" t="s">
        <v>979</v>
      </c>
      <c r="D758" s="1" t="s">
        <v>29</v>
      </c>
      <c r="E758" s="1" t="s">
        <v>22</v>
      </c>
      <c r="F758" s="1" t="s">
        <v>100</v>
      </c>
      <c r="G758" s="1" t="s">
        <v>980</v>
      </c>
      <c r="H758" s="1" t="s">
        <v>37</v>
      </c>
      <c r="I758" s="1" t="str">
        <f t="array" ref="I758">IF(H758="Warsaw","Toronto",IF(H758="Lodz","Ottawa",IF(H758="Krakow","Vancouver",IF(H758="Wroclaw","Montreal",H758))))</f>
        <v>Ottawa</v>
      </c>
      <c r="J758" s="3" t="s">
        <v>43</v>
      </c>
      <c r="K758" s="3">
        <f t="array" ref="K758">VLOOKUP(J758,$U$2:$V$8,2,false)</f>
        <v>2</v>
      </c>
      <c r="L758" s="1">
        <v>-24.44</v>
      </c>
      <c r="M758" s="1">
        <v>11.0</v>
      </c>
      <c r="N758" s="1">
        <v>73.44</v>
      </c>
      <c r="O758" s="1">
        <v>21636.0</v>
      </c>
      <c r="P758" s="6">
        <v>42045.0</v>
      </c>
      <c r="Q758" s="7">
        <v>134808.0</v>
      </c>
      <c r="R758" s="5" t="s">
        <v>27</v>
      </c>
      <c r="S758" s="1" t="b">
        <f t="array" ref="S758">ISNUMBER(MATCH(Q758,$O$2:$O$1953,0))</f>
        <v>0</v>
      </c>
    </row>
    <row r="759">
      <c r="A759" s="1">
        <v>55.99</v>
      </c>
      <c r="B759" s="1">
        <v>1340.0</v>
      </c>
      <c r="C759" s="1" t="s">
        <v>979</v>
      </c>
      <c r="D759" s="1" t="s">
        <v>29</v>
      </c>
      <c r="E759" s="1" t="s">
        <v>55</v>
      </c>
      <c r="F759" s="1" t="s">
        <v>56</v>
      </c>
      <c r="G759" s="1" t="s">
        <v>978</v>
      </c>
      <c r="H759" s="1" t="s">
        <v>37</v>
      </c>
      <c r="I759" s="1" t="str">
        <f t="array" ref="I759">IF(H759="Warsaw","Toronto",IF(H759="Lodz","Ottawa",IF(H759="Krakow","Vancouver",IF(H759="Wroclaw","Montreal",H759))))</f>
        <v>Ottawa</v>
      </c>
      <c r="J759" s="3" t="s">
        <v>43</v>
      </c>
      <c r="K759" s="3">
        <f t="array" ref="K759">VLOOKUP(J759,$U$2:$V$8,2,false)</f>
        <v>2</v>
      </c>
      <c r="L759" s="1">
        <v>366.507</v>
      </c>
      <c r="M759" s="1">
        <v>63.0</v>
      </c>
      <c r="N759" s="1">
        <v>2997.07</v>
      </c>
      <c r="O759" s="1">
        <v>21636.0</v>
      </c>
      <c r="P759" s="6">
        <v>42045.0</v>
      </c>
      <c r="Q759" s="7">
        <v>134846.0</v>
      </c>
      <c r="R759" s="5" t="s">
        <v>27</v>
      </c>
      <c r="S759" s="1" t="b">
        <f t="array" ref="S759">ISNUMBER(MATCH(Q759,$O$2:$O$1953,0))</f>
        <v>0</v>
      </c>
    </row>
    <row r="760">
      <c r="A760" s="1">
        <v>3.98</v>
      </c>
      <c r="B760" s="1">
        <v>1340.0</v>
      </c>
      <c r="C760" s="1" t="s">
        <v>979</v>
      </c>
      <c r="D760" s="1" t="s">
        <v>29</v>
      </c>
      <c r="E760" s="1" t="s">
        <v>22</v>
      </c>
      <c r="F760" s="1" t="s">
        <v>23</v>
      </c>
      <c r="G760" s="1" t="s">
        <v>981</v>
      </c>
      <c r="H760" s="1" t="s">
        <v>37</v>
      </c>
      <c r="I760" s="1" t="str">
        <f t="array" ref="I760">IF(H760="Warsaw","Toronto",IF(H760="Lodz","Ottawa",IF(H760="Krakow","Vancouver",IF(H760="Wroclaw","Montreal",H760))))</f>
        <v>Ottawa</v>
      </c>
      <c r="J760" s="3" t="s">
        <v>33</v>
      </c>
      <c r="K760" s="3">
        <f t="array" ref="K760">VLOOKUP(J760,$U$2:$V$8,2,false)</f>
        <v>6</v>
      </c>
      <c r="L760" s="1">
        <v>27.38</v>
      </c>
      <c r="M760" s="1">
        <v>76.0</v>
      </c>
      <c r="N760" s="1">
        <v>282.85</v>
      </c>
      <c r="O760" s="1">
        <v>24455.0</v>
      </c>
      <c r="P760" s="6">
        <v>42161.0</v>
      </c>
      <c r="Q760" s="7">
        <v>134908.0</v>
      </c>
      <c r="R760" s="5" t="s">
        <v>27</v>
      </c>
      <c r="S760" s="1" t="b">
        <f t="array" ref="S760">ISNUMBER(MATCH(Q760,$O$2:$O$1953,0))</f>
        <v>0</v>
      </c>
    </row>
    <row r="761">
      <c r="A761" s="1">
        <v>5.98</v>
      </c>
      <c r="B761" s="1">
        <v>1341.0</v>
      </c>
      <c r="C761" s="1" t="s">
        <v>982</v>
      </c>
      <c r="D761" s="1" t="s">
        <v>29</v>
      </c>
      <c r="E761" s="1" t="s">
        <v>22</v>
      </c>
      <c r="F761" s="1" t="s">
        <v>100</v>
      </c>
      <c r="G761" s="1" t="s">
        <v>980</v>
      </c>
      <c r="H761" s="1" t="s">
        <v>37</v>
      </c>
      <c r="I761" s="1" t="str">
        <f t="array" ref="I761">IF(H761="Warsaw","Toronto",IF(H761="Lodz","Ottawa",IF(H761="Krakow","Vancouver",IF(H761="Wroclaw","Montreal",H761))))</f>
        <v>Ottawa</v>
      </c>
      <c r="J761" s="3" t="s">
        <v>43</v>
      </c>
      <c r="K761" s="3">
        <f t="array" ref="K761">VLOOKUP(J761,$U$2:$V$8,2,false)</f>
        <v>2</v>
      </c>
      <c r="L761" s="1">
        <v>-12.7088</v>
      </c>
      <c r="M761" s="1">
        <v>3.0</v>
      </c>
      <c r="N761" s="1">
        <v>20.03</v>
      </c>
      <c r="O761" s="1">
        <v>91244.0</v>
      </c>
      <c r="P761" s="6">
        <v>42045.0</v>
      </c>
      <c r="Q761" s="7">
        <v>134943.0</v>
      </c>
      <c r="R761" s="5" t="s">
        <v>27</v>
      </c>
      <c r="S761" s="1" t="b">
        <f t="array" ref="S761">ISNUMBER(MATCH(Q761,$O$2:$O$1953,0))</f>
        <v>0</v>
      </c>
    </row>
    <row r="762">
      <c r="A762" s="1">
        <v>20.89</v>
      </c>
      <c r="B762" s="1">
        <v>1341.0</v>
      </c>
      <c r="C762" s="1" t="s">
        <v>982</v>
      </c>
      <c r="D762" s="1" t="s">
        <v>29</v>
      </c>
      <c r="E762" s="1" t="s">
        <v>55</v>
      </c>
      <c r="F762" s="1" t="s">
        <v>126</v>
      </c>
      <c r="G762" s="1" t="s">
        <v>983</v>
      </c>
      <c r="H762" s="1" t="s">
        <v>37</v>
      </c>
      <c r="I762" s="1" t="str">
        <f t="array" ref="I762">IF(H762="Warsaw","Toronto",IF(H762="Lodz","Ottawa",IF(H762="Krakow","Vancouver",IF(H762="Wroclaw","Montreal",H762))))</f>
        <v>Ottawa</v>
      </c>
      <c r="J762" s="3" t="s">
        <v>33</v>
      </c>
      <c r="K762" s="3">
        <f t="array" ref="K762">VLOOKUP(J762,$U$2:$V$8,2,false)</f>
        <v>6</v>
      </c>
      <c r="L762" s="1">
        <v>-5.295</v>
      </c>
      <c r="M762" s="1">
        <v>4.0</v>
      </c>
      <c r="N762" s="1">
        <v>84.56</v>
      </c>
      <c r="O762" s="1">
        <v>91245.0</v>
      </c>
      <c r="P762" s="6">
        <v>42161.0</v>
      </c>
      <c r="Q762" s="7">
        <v>135005.0</v>
      </c>
      <c r="R762" s="5" t="s">
        <v>27</v>
      </c>
      <c r="S762" s="1" t="b">
        <f t="array" ref="S762">ISNUMBER(MATCH(Q762,$O$2:$O$1953,0))</f>
        <v>0</v>
      </c>
    </row>
    <row r="763">
      <c r="A763" s="1">
        <v>3.98</v>
      </c>
      <c r="B763" s="1">
        <v>1341.0</v>
      </c>
      <c r="C763" s="1" t="s">
        <v>982</v>
      </c>
      <c r="D763" s="1" t="s">
        <v>29</v>
      </c>
      <c r="E763" s="1" t="s">
        <v>22</v>
      </c>
      <c r="F763" s="1" t="s">
        <v>23</v>
      </c>
      <c r="G763" s="1" t="s">
        <v>981</v>
      </c>
      <c r="H763" s="1" t="s">
        <v>37</v>
      </c>
      <c r="I763" s="1" t="str">
        <f t="array" ref="I763">IF(H763="Warsaw","Toronto",IF(H763="Lodz","Ottawa",IF(H763="Krakow","Vancouver",IF(H763="Wroclaw","Montreal",H763))))</f>
        <v>Ottawa</v>
      </c>
      <c r="J763" s="3" t="s">
        <v>33</v>
      </c>
      <c r="K763" s="3">
        <f t="array" ref="K763">VLOOKUP(J763,$U$2:$V$8,2,false)</f>
        <v>6</v>
      </c>
      <c r="L763" s="1">
        <v>41.07</v>
      </c>
      <c r="M763" s="1">
        <v>19.0</v>
      </c>
      <c r="N763" s="1">
        <v>70.71</v>
      </c>
      <c r="O763" s="1">
        <v>91245.0</v>
      </c>
      <c r="P763" s="6">
        <v>42161.0</v>
      </c>
      <c r="Q763" s="7">
        <v>135037.0</v>
      </c>
      <c r="R763" s="5" t="s">
        <v>27</v>
      </c>
      <c r="S763" s="1" t="b">
        <f t="array" ref="S763">ISNUMBER(MATCH(Q763,$O$2:$O$1953,0))</f>
        <v>0</v>
      </c>
    </row>
    <row r="764">
      <c r="A764" s="1">
        <v>2.62</v>
      </c>
      <c r="B764" s="1">
        <v>1347.0</v>
      </c>
      <c r="C764" s="1" t="s">
        <v>984</v>
      </c>
      <c r="D764" s="1" t="s">
        <v>29</v>
      </c>
      <c r="E764" s="1" t="s">
        <v>22</v>
      </c>
      <c r="F764" s="1" t="s">
        <v>46</v>
      </c>
      <c r="G764" s="1" t="s">
        <v>985</v>
      </c>
      <c r="H764" s="1" t="s">
        <v>98</v>
      </c>
      <c r="I764" s="1" t="str">
        <f t="array" ref="I764">IF(H764="Warsaw","Toronto",IF(H764="Lodz","Ottawa",IF(H764="Krakow","Vancouver",IF(H764="Wroclaw","Montreal",H764))))</f>
        <v>Montreal</v>
      </c>
      <c r="J764" s="3" t="s">
        <v>52</v>
      </c>
      <c r="K764" s="3">
        <f t="array" ref="K764">VLOOKUP(J764,$U$2:$V$8,2,false)</f>
        <v>4</v>
      </c>
      <c r="L764" s="1">
        <v>-94.4909</v>
      </c>
      <c r="M764" s="1">
        <v>21.0</v>
      </c>
      <c r="N764" s="1">
        <v>51.86</v>
      </c>
      <c r="O764" s="1">
        <v>89686.0</v>
      </c>
      <c r="P764" s="6">
        <v>42124.0</v>
      </c>
      <c r="Q764" s="7">
        <v>135160.0</v>
      </c>
      <c r="R764" s="5" t="s">
        <v>27</v>
      </c>
      <c r="S764" s="1" t="b">
        <f t="array" ref="S764">ISNUMBER(MATCH(Q764,$O$2:$O$1953,0))</f>
        <v>0</v>
      </c>
    </row>
    <row r="765">
      <c r="A765" s="1">
        <v>12.2</v>
      </c>
      <c r="B765" s="1">
        <v>1350.0</v>
      </c>
      <c r="C765" s="1" t="s">
        <v>986</v>
      </c>
      <c r="D765" s="1" t="s">
        <v>29</v>
      </c>
      <c r="E765" s="1" t="s">
        <v>30</v>
      </c>
      <c r="F765" s="1" t="s">
        <v>35</v>
      </c>
      <c r="G765" s="1" t="s">
        <v>987</v>
      </c>
      <c r="H765" s="1" t="s">
        <v>98</v>
      </c>
      <c r="I765" s="1" t="str">
        <f t="array" ref="I765">IF(H765="Warsaw","Toronto",IF(H765="Lodz","Ottawa",IF(H765="Krakow","Vancouver",IF(H765="Wroclaw","Montreal",H765))))</f>
        <v>Montreal</v>
      </c>
      <c r="J765" s="3" t="s">
        <v>60</v>
      </c>
      <c r="K765" s="3">
        <f t="array" ref="K765">VLOOKUP(J765,$U$2:$V$8,2,false)</f>
        <v>5</v>
      </c>
      <c r="L765" s="1">
        <v>-172.298</v>
      </c>
      <c r="M765" s="1">
        <v>4.0</v>
      </c>
      <c r="N765" s="1">
        <v>56.24</v>
      </c>
      <c r="O765" s="1">
        <v>88233.0</v>
      </c>
      <c r="P765" s="6">
        <v>42111.0</v>
      </c>
      <c r="Q765" s="7">
        <v>135194.0</v>
      </c>
      <c r="R765" s="5" t="s">
        <v>27</v>
      </c>
      <c r="S765" s="1" t="b">
        <f t="array" ref="S765">ISNUMBER(MATCH(Q765,$O$2:$O$1953,0))</f>
        <v>0</v>
      </c>
    </row>
    <row r="766">
      <c r="A766" s="1">
        <v>110.99</v>
      </c>
      <c r="B766" s="1">
        <v>1351.0</v>
      </c>
      <c r="C766" s="1" t="s">
        <v>988</v>
      </c>
      <c r="D766" s="1" t="s">
        <v>29</v>
      </c>
      <c r="E766" s="1" t="s">
        <v>55</v>
      </c>
      <c r="F766" s="1" t="s">
        <v>56</v>
      </c>
      <c r="G766" s="1" t="s">
        <v>989</v>
      </c>
      <c r="H766" s="1" t="s">
        <v>98</v>
      </c>
      <c r="I766" s="1" t="str">
        <f t="array" ref="I766">IF(H766="Warsaw","Toronto",IF(H766="Lodz","Ottawa",IF(H766="Krakow","Vancouver",IF(H766="Wroclaw","Montreal",H766))))</f>
        <v>Montreal</v>
      </c>
      <c r="J766" s="3" t="s">
        <v>43</v>
      </c>
      <c r="K766" s="3">
        <f t="array" ref="K766">VLOOKUP(J766,$U$2:$V$8,2,false)</f>
        <v>2</v>
      </c>
      <c r="L766" s="1">
        <v>3285.48</v>
      </c>
      <c r="M766" s="1">
        <v>7.0</v>
      </c>
      <c r="N766" s="1">
        <v>627.78</v>
      </c>
      <c r="O766" s="1">
        <v>88232.0</v>
      </c>
      <c r="P766" s="6">
        <v>42031.0</v>
      </c>
      <c r="Q766" s="7">
        <v>135224.0</v>
      </c>
      <c r="R766" s="5" t="s">
        <v>27</v>
      </c>
      <c r="S766" s="1" t="b">
        <f t="array" ref="S766">ISNUMBER(MATCH(Q766,$O$2:$O$1953,0))</f>
        <v>0</v>
      </c>
    </row>
    <row r="767">
      <c r="A767" s="1">
        <v>17.67</v>
      </c>
      <c r="B767" s="1">
        <v>1352.0</v>
      </c>
      <c r="C767" s="1" t="s">
        <v>990</v>
      </c>
      <c r="D767" s="1" t="s">
        <v>29</v>
      </c>
      <c r="E767" s="1" t="s">
        <v>30</v>
      </c>
      <c r="F767" s="1" t="s">
        <v>35</v>
      </c>
      <c r="G767" s="1" t="s">
        <v>552</v>
      </c>
      <c r="H767" s="1" t="s">
        <v>37</v>
      </c>
      <c r="I767" s="1" t="str">
        <f t="array" ref="I767">IF(H767="Warsaw","Toronto",IF(H767="Lodz","Ottawa",IF(H767="Krakow","Vancouver",IF(H767="Wroclaw","Montreal",H767))))</f>
        <v>Ottawa</v>
      </c>
      <c r="J767" s="3" t="s">
        <v>52</v>
      </c>
      <c r="K767" s="3">
        <f t="array" ref="K767">VLOOKUP(J767,$U$2:$V$8,2,false)</f>
        <v>4</v>
      </c>
      <c r="L767" s="1">
        <v>46.0368</v>
      </c>
      <c r="M767" s="1">
        <v>16.0</v>
      </c>
      <c r="N767" s="1">
        <v>283.44</v>
      </c>
      <c r="O767" s="1">
        <v>88234.0</v>
      </c>
      <c r="P767" s="6">
        <v>42124.0</v>
      </c>
      <c r="Q767" s="7">
        <v>135320.0</v>
      </c>
      <c r="R767" s="5" t="s">
        <v>27</v>
      </c>
      <c r="S767" s="1" t="b">
        <f t="array" ref="S767">ISNUMBER(MATCH(Q767,$O$2:$O$1953,0))</f>
        <v>0</v>
      </c>
    </row>
    <row r="768">
      <c r="A768" s="1">
        <v>4.13</v>
      </c>
      <c r="B768" s="1">
        <v>1354.0</v>
      </c>
      <c r="C768" s="1" t="s">
        <v>991</v>
      </c>
      <c r="D768" s="1" t="s">
        <v>83</v>
      </c>
      <c r="E768" s="1" t="s">
        <v>22</v>
      </c>
      <c r="F768" s="1" t="s">
        <v>96</v>
      </c>
      <c r="G768" s="1" t="s">
        <v>992</v>
      </c>
      <c r="H768" s="1" t="s">
        <v>42</v>
      </c>
      <c r="I768" s="1" t="str">
        <f t="array" ref="I768">IF(H768="Warsaw","Toronto",IF(H768="Lodz","Ottawa",IF(H768="Krakow","Vancouver",IF(H768="Wroclaw","Montreal",H768))))</f>
        <v>Vancouver</v>
      </c>
      <c r="J768" s="3" t="s">
        <v>26</v>
      </c>
      <c r="K768" s="3">
        <f t="array" ref="K768">VLOOKUP(J768,$U$2:$V$8,2,false)</f>
        <v>3</v>
      </c>
      <c r="L768" s="1">
        <v>-1.0712</v>
      </c>
      <c r="M768" s="1">
        <v>2.0</v>
      </c>
      <c r="N768" s="1">
        <v>8.3</v>
      </c>
      <c r="O768" s="1">
        <v>91209.0</v>
      </c>
      <c r="P768" s="6">
        <v>42046.0</v>
      </c>
      <c r="Q768" s="7">
        <v>135356.0</v>
      </c>
      <c r="R768" s="5" t="s">
        <v>27</v>
      </c>
      <c r="S768" s="1" t="b">
        <f t="array" ref="S768">ISNUMBER(MATCH(Q768,$O$2:$O$1953,0))</f>
        <v>0</v>
      </c>
    </row>
    <row r="769">
      <c r="A769" s="1">
        <v>4.98</v>
      </c>
      <c r="B769" s="1">
        <v>1354.0</v>
      </c>
      <c r="C769" s="1" t="s">
        <v>991</v>
      </c>
      <c r="D769" s="1" t="s">
        <v>83</v>
      </c>
      <c r="E769" s="1" t="s">
        <v>22</v>
      </c>
      <c r="F769" s="1" t="s">
        <v>96</v>
      </c>
      <c r="G769" s="1" t="s">
        <v>993</v>
      </c>
      <c r="H769" s="1" t="s">
        <v>42</v>
      </c>
      <c r="I769" s="1" t="str">
        <f t="array" ref="I769">IF(H769="Warsaw","Toronto",IF(H769="Lodz","Ottawa",IF(H769="Krakow","Vancouver",IF(H769="Wroclaw","Montreal",H769))))</f>
        <v>Vancouver</v>
      </c>
      <c r="J769" s="3" t="s">
        <v>26</v>
      </c>
      <c r="K769" s="3">
        <f t="array" ref="K769">VLOOKUP(J769,$U$2:$V$8,2,false)</f>
        <v>3</v>
      </c>
      <c r="L769" s="1">
        <v>4.4104</v>
      </c>
      <c r="M769" s="1">
        <v>2.0</v>
      </c>
      <c r="N769" s="1">
        <v>10.04</v>
      </c>
      <c r="O769" s="1">
        <v>91209.0</v>
      </c>
      <c r="P769" s="6">
        <v>42046.0</v>
      </c>
      <c r="Q769" s="7">
        <v>135389.0</v>
      </c>
      <c r="R769" s="5" t="s">
        <v>27</v>
      </c>
      <c r="S769" s="1" t="b">
        <f t="array" ref="S769">ISNUMBER(MATCH(Q769,$O$2:$O$1953,0))</f>
        <v>0</v>
      </c>
    </row>
    <row r="770">
      <c r="A770" s="1">
        <v>125.99</v>
      </c>
      <c r="B770" s="1">
        <v>1357.0</v>
      </c>
      <c r="C770" s="1" t="s">
        <v>994</v>
      </c>
      <c r="D770" s="1" t="s">
        <v>29</v>
      </c>
      <c r="E770" s="1" t="s">
        <v>55</v>
      </c>
      <c r="F770" s="1" t="s">
        <v>56</v>
      </c>
      <c r="G770" s="1" t="s">
        <v>855</v>
      </c>
      <c r="H770" s="1" t="s">
        <v>42</v>
      </c>
      <c r="I770" s="1" t="str">
        <f t="array" ref="I770">IF(H770="Warsaw","Toronto",IF(H770="Lodz","Ottawa",IF(H770="Krakow","Vancouver",IF(H770="Wroclaw","Montreal",H770))))</f>
        <v>Vancouver</v>
      </c>
      <c r="J770" s="3" t="s">
        <v>26</v>
      </c>
      <c r="K770" s="3">
        <f t="array" ref="K770">VLOOKUP(J770,$U$2:$V$8,2,false)</f>
        <v>3</v>
      </c>
      <c r="L770" s="1">
        <v>500.958</v>
      </c>
      <c r="M770" s="1">
        <v>9.0</v>
      </c>
      <c r="N770" s="1">
        <v>981.65</v>
      </c>
      <c r="O770" s="1">
        <v>88184.0</v>
      </c>
      <c r="P770" s="6">
        <v>42158.0</v>
      </c>
      <c r="Q770" s="7">
        <v>135420.0</v>
      </c>
      <c r="R770" s="5" t="s">
        <v>27</v>
      </c>
      <c r="S770" s="1" t="b">
        <f t="array" ref="S770">ISNUMBER(MATCH(Q770,$O$2:$O$1953,0))</f>
        <v>0</v>
      </c>
    </row>
    <row r="771">
      <c r="A771" s="1">
        <v>119.99</v>
      </c>
      <c r="B771" s="1">
        <v>1357.0</v>
      </c>
      <c r="C771" s="1" t="s">
        <v>994</v>
      </c>
      <c r="D771" s="1" t="s">
        <v>29</v>
      </c>
      <c r="E771" s="1" t="s">
        <v>55</v>
      </c>
      <c r="F771" s="1" t="s">
        <v>62</v>
      </c>
      <c r="G771" s="1" t="s">
        <v>995</v>
      </c>
      <c r="H771" s="1" t="s">
        <v>42</v>
      </c>
      <c r="I771" s="1" t="str">
        <f t="array" ref="I771">IF(H771="Warsaw","Toronto",IF(H771="Lodz","Ottawa",IF(H771="Krakow","Vancouver",IF(H771="Wroclaw","Montreal",H771))))</f>
        <v>Vancouver</v>
      </c>
      <c r="J771" s="3" t="s">
        <v>38</v>
      </c>
      <c r="K771" s="3">
        <f t="array" ref="K771">VLOOKUP(J771,$U$2:$V$8,2,false)</f>
        <v>7</v>
      </c>
      <c r="L771" s="1">
        <v>1206.5961</v>
      </c>
      <c r="M771" s="1">
        <v>15.0</v>
      </c>
      <c r="N771" s="1">
        <v>1748.69</v>
      </c>
      <c r="O771" s="1">
        <v>88185.0</v>
      </c>
      <c r="P771" s="6">
        <v>42183.0</v>
      </c>
      <c r="Q771" s="7">
        <v>135480.0</v>
      </c>
      <c r="R771" s="5" t="s">
        <v>27</v>
      </c>
      <c r="S771" s="1" t="b">
        <f t="array" ref="S771">ISNUMBER(MATCH(Q771,$O$2:$O$1953,0))</f>
        <v>0</v>
      </c>
    </row>
    <row r="772">
      <c r="A772" s="1">
        <v>14.34</v>
      </c>
      <c r="B772" s="1">
        <v>1360.0</v>
      </c>
      <c r="C772" s="1" t="s">
        <v>996</v>
      </c>
      <c r="D772" s="1" t="s">
        <v>83</v>
      </c>
      <c r="E772" s="1" t="s">
        <v>30</v>
      </c>
      <c r="F772" s="1" t="s">
        <v>35</v>
      </c>
      <c r="G772" s="1" t="s">
        <v>997</v>
      </c>
      <c r="H772" s="1" t="s">
        <v>42</v>
      </c>
      <c r="I772" s="1" t="str">
        <f t="array" ref="I772">IF(H772="Warsaw","Toronto",IF(H772="Lodz","Ottawa",IF(H772="Krakow","Vancouver",IF(H772="Wroclaw","Montreal",H772))))</f>
        <v>Vancouver</v>
      </c>
      <c r="J772" s="3" t="s">
        <v>80</v>
      </c>
      <c r="K772" s="3">
        <f t="array" ref="K772">VLOOKUP(J772,$U$2:$V$8,2,false)</f>
        <v>1</v>
      </c>
      <c r="L772" s="1">
        <v>82.3101</v>
      </c>
      <c r="M772" s="1">
        <v>8.0</v>
      </c>
      <c r="N772" s="1">
        <v>119.29</v>
      </c>
      <c r="O772" s="1">
        <v>89595.0</v>
      </c>
      <c r="P772" s="6">
        <v>42030.0</v>
      </c>
      <c r="Q772" s="7">
        <v>135612.0</v>
      </c>
      <c r="R772" s="5" t="s">
        <v>27</v>
      </c>
      <c r="S772" s="1" t="b">
        <f t="array" ref="S772">ISNUMBER(MATCH(Q772,$O$2:$O$1953,0))</f>
        <v>0</v>
      </c>
    </row>
    <row r="773">
      <c r="A773" s="1">
        <v>2.89</v>
      </c>
      <c r="B773" s="1">
        <v>1361.0</v>
      </c>
      <c r="C773" s="1" t="s">
        <v>998</v>
      </c>
      <c r="D773" s="1" t="s">
        <v>83</v>
      </c>
      <c r="E773" s="1" t="s">
        <v>22</v>
      </c>
      <c r="F773" s="1" t="s">
        <v>96</v>
      </c>
      <c r="G773" s="1" t="s">
        <v>539</v>
      </c>
      <c r="H773" s="1" t="s">
        <v>42</v>
      </c>
      <c r="I773" s="1" t="str">
        <f t="array" ref="I773">IF(H773="Warsaw","Toronto",IF(H773="Lodz","Ottawa",IF(H773="Krakow","Vancouver",IF(H773="Wroclaw","Montreal",H773))))</f>
        <v>Vancouver</v>
      </c>
      <c r="J773" s="3" t="s">
        <v>80</v>
      </c>
      <c r="K773" s="3">
        <f t="array" ref="K773">VLOOKUP(J773,$U$2:$V$8,2,false)</f>
        <v>1</v>
      </c>
      <c r="L773" s="1">
        <v>1.2236</v>
      </c>
      <c r="M773" s="1">
        <v>1.0</v>
      </c>
      <c r="N773" s="1">
        <v>3.08</v>
      </c>
      <c r="O773" s="1">
        <v>89595.0</v>
      </c>
      <c r="P773" s="6">
        <v>42030.0</v>
      </c>
      <c r="Q773" s="7">
        <v>135613.0</v>
      </c>
      <c r="R773" s="5" t="s">
        <v>27</v>
      </c>
      <c r="S773" s="1" t="b">
        <f t="array" ref="S773">ISNUMBER(MATCH(Q773,$O$2:$O$1953,0))</f>
        <v>0</v>
      </c>
    </row>
    <row r="774">
      <c r="A774" s="1">
        <v>6.48</v>
      </c>
      <c r="B774" s="1">
        <v>1361.0</v>
      </c>
      <c r="C774" s="1" t="s">
        <v>998</v>
      </c>
      <c r="D774" s="1" t="s">
        <v>83</v>
      </c>
      <c r="E774" s="1" t="s">
        <v>22</v>
      </c>
      <c r="F774" s="1" t="s">
        <v>67</v>
      </c>
      <c r="G774" s="1" t="s">
        <v>999</v>
      </c>
      <c r="H774" s="1" t="s">
        <v>42</v>
      </c>
      <c r="I774" s="1" t="str">
        <f t="array" ref="I774">IF(H774="Warsaw","Toronto",IF(H774="Lodz","Ottawa",IF(H774="Krakow","Vancouver",IF(H774="Wroclaw","Montreal",H774))))</f>
        <v>Vancouver</v>
      </c>
      <c r="J774" s="3" t="s">
        <v>43</v>
      </c>
      <c r="K774" s="3">
        <f t="array" ref="K774">VLOOKUP(J774,$U$2:$V$8,2,false)</f>
        <v>2</v>
      </c>
      <c r="L774" s="1">
        <v>-15.6312</v>
      </c>
      <c r="M774" s="1">
        <v>9.0</v>
      </c>
      <c r="N774" s="1">
        <v>69.46</v>
      </c>
      <c r="O774" s="1">
        <v>89596.0</v>
      </c>
      <c r="P774" s="6">
        <v>42045.0</v>
      </c>
      <c r="Q774" s="7">
        <v>135643.0</v>
      </c>
      <c r="R774" s="5" t="s">
        <v>27</v>
      </c>
      <c r="S774" s="1" t="b">
        <f t="array" ref="S774">ISNUMBER(MATCH(Q774,$O$2:$O$1953,0))</f>
        <v>0</v>
      </c>
    </row>
    <row r="775">
      <c r="A775" s="1">
        <v>85.99</v>
      </c>
      <c r="B775" s="1">
        <v>1361.0</v>
      </c>
      <c r="C775" s="1" t="s">
        <v>998</v>
      </c>
      <c r="D775" s="1" t="s">
        <v>83</v>
      </c>
      <c r="E775" s="1" t="s">
        <v>55</v>
      </c>
      <c r="F775" s="1" t="s">
        <v>56</v>
      </c>
      <c r="G775" s="1" t="s">
        <v>359</v>
      </c>
      <c r="H775" s="1" t="s">
        <v>42</v>
      </c>
      <c r="I775" s="1" t="str">
        <f t="array" ref="I775">IF(H775="Warsaw","Toronto",IF(H775="Lodz","Ottawa",IF(H775="Krakow","Vancouver",IF(H775="Wroclaw","Montreal",H775))))</f>
        <v>Vancouver</v>
      </c>
      <c r="J775" s="3" t="s">
        <v>43</v>
      </c>
      <c r="K775" s="3">
        <f t="array" ref="K775">VLOOKUP(J775,$U$2:$V$8,2,false)</f>
        <v>2</v>
      </c>
      <c r="L775" s="1">
        <v>790.5468</v>
      </c>
      <c r="M775" s="1">
        <v>16.0</v>
      </c>
      <c r="N775" s="1">
        <v>1145.72</v>
      </c>
      <c r="O775" s="1">
        <v>89596.0</v>
      </c>
      <c r="P775" s="6">
        <v>42045.0</v>
      </c>
      <c r="Q775" s="7">
        <v>135707.0</v>
      </c>
      <c r="R775" s="5" t="s">
        <v>27</v>
      </c>
      <c r="S775" s="1" t="b">
        <f t="array" ref="S775">ISNUMBER(MATCH(Q775,$O$2:$O$1953,0))</f>
        <v>0</v>
      </c>
    </row>
    <row r="776">
      <c r="A776" s="1">
        <v>12.97</v>
      </c>
      <c r="B776" s="1">
        <v>1363.0</v>
      </c>
      <c r="C776" s="1" t="s">
        <v>1000</v>
      </c>
      <c r="D776" s="1" t="s">
        <v>83</v>
      </c>
      <c r="E776" s="1" t="s">
        <v>22</v>
      </c>
      <c r="F776" s="1" t="s">
        <v>78</v>
      </c>
      <c r="G776" s="1" t="s">
        <v>1001</v>
      </c>
      <c r="H776" s="1" t="s">
        <v>98</v>
      </c>
      <c r="I776" s="1" t="str">
        <f t="array" ref="I776">IF(H776="Warsaw","Toronto",IF(H776="Lodz","Ottawa",IF(H776="Krakow","Vancouver",IF(H776="Wroclaw","Montreal",H776))))</f>
        <v>Montreal</v>
      </c>
      <c r="J776" s="3" t="s">
        <v>26</v>
      </c>
      <c r="K776" s="3">
        <f t="array" ref="K776">VLOOKUP(J776,$U$2:$V$8,2,false)</f>
        <v>3</v>
      </c>
      <c r="L776" s="1">
        <v>5.466</v>
      </c>
      <c r="M776" s="1">
        <v>2.0</v>
      </c>
      <c r="N776" s="1">
        <v>26.37</v>
      </c>
      <c r="O776" s="1">
        <v>89993.0</v>
      </c>
      <c r="P776" s="6">
        <v>42039.0</v>
      </c>
      <c r="Q776" s="7">
        <v>135806.0</v>
      </c>
      <c r="R776" s="5" t="s">
        <v>27</v>
      </c>
      <c r="S776" s="1" t="b">
        <f t="array" ref="S776">ISNUMBER(MATCH(Q776,$O$2:$O$1953,0))</f>
        <v>0</v>
      </c>
    </row>
    <row r="777">
      <c r="A777" s="1">
        <v>5.81</v>
      </c>
      <c r="B777" s="1">
        <v>1363.0</v>
      </c>
      <c r="C777" s="1" t="s">
        <v>1000</v>
      </c>
      <c r="D777" s="1" t="s">
        <v>83</v>
      </c>
      <c r="E777" s="1" t="s">
        <v>22</v>
      </c>
      <c r="F777" s="1" t="s">
        <v>46</v>
      </c>
      <c r="G777" s="1" t="s">
        <v>1002</v>
      </c>
      <c r="H777" s="1" t="s">
        <v>98</v>
      </c>
      <c r="I777" s="1" t="str">
        <f t="array" ref="I777">IF(H777="Warsaw","Toronto",IF(H777="Lodz","Ottawa",IF(H777="Krakow","Vancouver",IF(H777="Wroclaw","Montreal",H777))))</f>
        <v>Montreal</v>
      </c>
      <c r="J777" s="3" t="s">
        <v>26</v>
      </c>
      <c r="K777" s="3">
        <f t="array" ref="K777">VLOOKUP(J777,$U$2:$V$8,2,false)</f>
        <v>3</v>
      </c>
      <c r="L777" s="1">
        <v>-149.1182</v>
      </c>
      <c r="M777" s="1">
        <v>9.0</v>
      </c>
      <c r="N777" s="1">
        <v>53.44</v>
      </c>
      <c r="O777" s="1">
        <v>89993.0</v>
      </c>
      <c r="P777" s="6">
        <v>42039.0</v>
      </c>
      <c r="Q777" s="7">
        <v>135867.0</v>
      </c>
      <c r="R777" s="5" t="s">
        <v>27</v>
      </c>
      <c r="S777" s="1" t="b">
        <f t="array" ref="S777">ISNUMBER(MATCH(Q777,$O$2:$O$1953,0))</f>
        <v>0</v>
      </c>
    </row>
    <row r="778">
      <c r="A778" s="1">
        <v>5.98</v>
      </c>
      <c r="B778" s="1">
        <v>1364.0</v>
      </c>
      <c r="C778" s="1" t="s">
        <v>1003</v>
      </c>
      <c r="D778" s="1" t="s">
        <v>29</v>
      </c>
      <c r="E778" s="1" t="s">
        <v>22</v>
      </c>
      <c r="F778" s="1" t="s">
        <v>67</v>
      </c>
      <c r="G778" s="1" t="s">
        <v>1004</v>
      </c>
      <c r="H778" s="1" t="s">
        <v>37</v>
      </c>
      <c r="I778" s="1" t="str">
        <f t="array" ref="I778">IF(H778="Warsaw","Toronto",IF(H778="Lodz","Ottawa",IF(H778="Krakow","Vancouver",IF(H778="Wroclaw","Montreal",H778))))</f>
        <v>Ottawa</v>
      </c>
      <c r="J778" s="3" t="s">
        <v>43</v>
      </c>
      <c r="K778" s="3">
        <f t="array" ref="K778">VLOOKUP(J778,$U$2:$V$8,2,false)</f>
        <v>2</v>
      </c>
      <c r="L778" s="1">
        <v>-90.26</v>
      </c>
      <c r="M778" s="1">
        <v>10.0</v>
      </c>
      <c r="N778" s="1">
        <v>57.34</v>
      </c>
      <c r="O778" s="1">
        <v>89994.0</v>
      </c>
      <c r="P778" s="6">
        <v>42080.0</v>
      </c>
      <c r="Q778" s="7">
        <v>135871.0</v>
      </c>
      <c r="R778" s="5" t="s">
        <v>27</v>
      </c>
      <c r="S778" s="1" t="b">
        <f t="array" ref="S778">ISNUMBER(MATCH(Q778,$O$2:$O$1953,0))</f>
        <v>0</v>
      </c>
    </row>
    <row r="779">
      <c r="A779" s="1">
        <v>73.98</v>
      </c>
      <c r="B779" s="1">
        <v>1367.0</v>
      </c>
      <c r="C779" s="1" t="s">
        <v>1005</v>
      </c>
      <c r="D779" s="1" t="s">
        <v>83</v>
      </c>
      <c r="E779" s="1" t="s">
        <v>55</v>
      </c>
      <c r="F779" s="1" t="s">
        <v>126</v>
      </c>
      <c r="G779" s="1" t="s">
        <v>796</v>
      </c>
      <c r="H779" s="1" t="s">
        <v>42</v>
      </c>
      <c r="I779" s="1" t="str">
        <f t="array" ref="I779">IF(H779="Warsaw","Toronto",IF(H779="Lodz","Ottawa",IF(H779="Krakow","Vancouver",IF(H779="Wroclaw","Montreal",H779))))</f>
        <v>Vancouver</v>
      </c>
      <c r="J779" s="3" t="s">
        <v>26</v>
      </c>
      <c r="K779" s="3">
        <f t="array" ref="K779">VLOOKUP(J779,$U$2:$V$8,2,false)</f>
        <v>3</v>
      </c>
      <c r="L779" s="1">
        <v>-326.2316</v>
      </c>
      <c r="M779" s="1">
        <v>1.0</v>
      </c>
      <c r="N779" s="1">
        <v>79.02</v>
      </c>
      <c r="O779" s="1">
        <v>90513.0</v>
      </c>
      <c r="P779" s="6">
        <v>42011.0</v>
      </c>
      <c r="Q779" s="7">
        <v>135897.0</v>
      </c>
      <c r="R779" s="5" t="s">
        <v>27</v>
      </c>
      <c r="S779" s="1" t="b">
        <f t="array" ref="S779">ISNUMBER(MATCH(Q779,$O$2:$O$1953,0))</f>
        <v>0</v>
      </c>
    </row>
    <row r="780">
      <c r="A780" s="1">
        <v>4.55</v>
      </c>
      <c r="B780" s="1">
        <v>1368.0</v>
      </c>
      <c r="C780" s="1" t="s">
        <v>1006</v>
      </c>
      <c r="D780" s="1" t="s">
        <v>83</v>
      </c>
      <c r="E780" s="1" t="s">
        <v>22</v>
      </c>
      <c r="F780" s="1" t="s">
        <v>78</v>
      </c>
      <c r="G780" s="1" t="s">
        <v>1007</v>
      </c>
      <c r="H780" s="1" t="s">
        <v>42</v>
      </c>
      <c r="I780" s="1" t="str">
        <f t="array" ref="I780">IF(H780="Warsaw","Toronto",IF(H780="Lodz","Ottawa",IF(H780="Krakow","Vancouver",IF(H780="Wroclaw","Montreal",H780))))</f>
        <v>Vancouver</v>
      </c>
      <c r="J780" s="3" t="s">
        <v>80</v>
      </c>
      <c r="K780" s="3">
        <f t="array" ref="K780">VLOOKUP(J780,$U$2:$V$8,2,false)</f>
        <v>1</v>
      </c>
      <c r="L780" s="1">
        <v>16.898</v>
      </c>
      <c r="M780" s="1">
        <v>6.0</v>
      </c>
      <c r="N780" s="1">
        <v>25.45</v>
      </c>
      <c r="O780" s="1">
        <v>90514.0</v>
      </c>
      <c r="P780" s="6">
        <v>42086.0</v>
      </c>
      <c r="Q780" s="7">
        <v>136121.0</v>
      </c>
      <c r="R780" s="5" t="s">
        <v>27</v>
      </c>
      <c r="S780" s="1" t="b">
        <f t="array" ref="S780">ISNUMBER(MATCH(Q780,$O$2:$O$1953,0))</f>
        <v>0</v>
      </c>
    </row>
    <row r="781">
      <c r="A781" s="1">
        <v>9.78</v>
      </c>
      <c r="B781" s="1">
        <v>1369.0</v>
      </c>
      <c r="C781" s="1" t="s">
        <v>1008</v>
      </c>
      <c r="D781" s="1" t="s">
        <v>83</v>
      </c>
      <c r="E781" s="1" t="s">
        <v>22</v>
      </c>
      <c r="F781" s="1" t="s">
        <v>49</v>
      </c>
      <c r="G781" s="1" t="s">
        <v>882</v>
      </c>
      <c r="H781" s="1" t="s">
        <v>42</v>
      </c>
      <c r="I781" s="1" t="str">
        <f t="array" ref="I781">IF(H781="Warsaw","Toronto",IF(H781="Lodz","Ottawa",IF(H781="Krakow","Vancouver",IF(H781="Wroclaw","Montreal",H781))))</f>
        <v>Vancouver</v>
      </c>
      <c r="J781" s="3" t="s">
        <v>80</v>
      </c>
      <c r="K781" s="3">
        <f t="array" ref="K781">VLOOKUP(J781,$U$2:$V$8,2,false)</f>
        <v>1</v>
      </c>
      <c r="L781" s="1">
        <v>20.14</v>
      </c>
      <c r="M781" s="1">
        <v>11.0</v>
      </c>
      <c r="N781" s="1">
        <v>110.72</v>
      </c>
      <c r="O781" s="1">
        <v>90514.0</v>
      </c>
      <c r="P781" s="6">
        <v>42086.0</v>
      </c>
      <c r="Q781" s="7">
        <v>136158.0</v>
      </c>
      <c r="R781" s="5" t="s">
        <v>27</v>
      </c>
      <c r="S781" s="1" t="b">
        <f t="array" ref="S781">ISNUMBER(MATCH(Q781,$O$2:$O$1953,0))</f>
        <v>0</v>
      </c>
    </row>
    <row r="782">
      <c r="A782" s="1">
        <v>44.01</v>
      </c>
      <c r="B782" s="1">
        <v>1374.0</v>
      </c>
      <c r="C782" s="1" t="s">
        <v>1009</v>
      </c>
      <c r="D782" s="1" t="s">
        <v>29</v>
      </c>
      <c r="E782" s="1" t="s">
        <v>22</v>
      </c>
      <c r="F782" s="1" t="s">
        <v>172</v>
      </c>
      <c r="G782" s="1" t="s">
        <v>1010</v>
      </c>
      <c r="H782" s="1" t="s">
        <v>25</v>
      </c>
      <c r="I782" s="1" t="str">
        <f t="array" ref="I782">IF(H782="Warsaw","Toronto",IF(H782="Lodz","Ottawa",IF(H782="Krakow","Vancouver",IF(H782="Wroclaw","Montreal",H782))))</f>
        <v>Toronto</v>
      </c>
      <c r="J782" s="3" t="s">
        <v>38</v>
      </c>
      <c r="K782" s="3">
        <f t="array" ref="K782">VLOOKUP(J782,$U$2:$V$8,2,false)</f>
        <v>7</v>
      </c>
      <c r="L782" s="1">
        <v>-21.232</v>
      </c>
      <c r="M782" s="1">
        <v>1.0</v>
      </c>
      <c r="N782" s="1">
        <v>46.94</v>
      </c>
      <c r="O782" s="1">
        <v>88212.0</v>
      </c>
      <c r="P782" s="6">
        <v>42162.0</v>
      </c>
      <c r="Q782" s="7">
        <v>136252.0</v>
      </c>
      <c r="R782" s="5" t="s">
        <v>27</v>
      </c>
      <c r="S782" s="1" t="b">
        <f t="array" ref="S782">ISNUMBER(MATCH(Q782,$O$2:$O$1953,0))</f>
        <v>0</v>
      </c>
    </row>
    <row r="783">
      <c r="A783" s="1">
        <v>2.89</v>
      </c>
      <c r="B783" s="1">
        <v>1380.0</v>
      </c>
      <c r="C783" s="1" t="s">
        <v>1011</v>
      </c>
      <c r="D783" s="1" t="s">
        <v>29</v>
      </c>
      <c r="E783" s="1" t="s">
        <v>22</v>
      </c>
      <c r="F783" s="1" t="s">
        <v>96</v>
      </c>
      <c r="G783" s="1" t="s">
        <v>539</v>
      </c>
      <c r="H783" s="1" t="s">
        <v>37</v>
      </c>
      <c r="I783" s="1" t="str">
        <f t="array" ref="I783">IF(H783="Warsaw","Toronto",IF(H783="Lodz","Ottawa",IF(H783="Krakow","Vancouver",IF(H783="Wroclaw","Montreal",H783))))</f>
        <v>Ottawa</v>
      </c>
      <c r="J783" s="3" t="s">
        <v>33</v>
      </c>
      <c r="K783" s="3">
        <f t="array" ref="K783">VLOOKUP(J783,$U$2:$V$8,2,false)</f>
        <v>6</v>
      </c>
      <c r="L783" s="1">
        <v>18.0642</v>
      </c>
      <c r="M783" s="1">
        <v>9.0</v>
      </c>
      <c r="N783" s="1">
        <v>26.18</v>
      </c>
      <c r="O783" s="1">
        <v>88213.0</v>
      </c>
      <c r="P783" s="6">
        <v>42182.0</v>
      </c>
      <c r="Q783" s="7">
        <v>136378.0</v>
      </c>
      <c r="R783" s="5" t="s">
        <v>27</v>
      </c>
      <c r="S783" s="1" t="b">
        <f t="array" ref="S783">ISNUMBER(MATCH(Q783,$O$2:$O$1953,0))</f>
        <v>0</v>
      </c>
    </row>
    <row r="784">
      <c r="A784" s="1">
        <v>2.23</v>
      </c>
      <c r="B784" s="1">
        <v>1383.0</v>
      </c>
      <c r="C784" s="1" t="s">
        <v>1012</v>
      </c>
      <c r="D784" s="1" t="s">
        <v>83</v>
      </c>
      <c r="E784" s="1" t="s">
        <v>30</v>
      </c>
      <c r="F784" s="1" t="s">
        <v>35</v>
      </c>
      <c r="G784" s="1" t="s">
        <v>1013</v>
      </c>
      <c r="H784" s="1" t="s">
        <v>25</v>
      </c>
      <c r="I784" s="1" t="str">
        <f t="array" ref="I784">IF(H784="Warsaw","Toronto",IF(H784="Lodz","Ottawa",IF(H784="Krakow","Vancouver",IF(H784="Wroclaw","Montreal",H784))))</f>
        <v>Toronto</v>
      </c>
      <c r="J784" s="3" t="s">
        <v>60</v>
      </c>
      <c r="K784" s="3">
        <f t="array" ref="K784">VLOOKUP(J784,$U$2:$V$8,2,false)</f>
        <v>5</v>
      </c>
      <c r="L784" s="1">
        <v>-93.25</v>
      </c>
      <c r="M784" s="1">
        <v>12.0</v>
      </c>
      <c r="N784" s="1">
        <v>28.66</v>
      </c>
      <c r="O784" s="1">
        <v>89406.0</v>
      </c>
      <c r="P784" s="6">
        <v>42125.0</v>
      </c>
      <c r="Q784" s="7">
        <v>136440.0</v>
      </c>
      <c r="R784" s="5" t="s">
        <v>27</v>
      </c>
      <c r="S784" s="1" t="b">
        <f t="array" ref="S784">ISNUMBER(MATCH(Q784,$O$2:$O$1953,0))</f>
        <v>0</v>
      </c>
    </row>
    <row r="785">
      <c r="A785" s="1">
        <v>11.29</v>
      </c>
      <c r="B785" s="1">
        <v>1384.0</v>
      </c>
      <c r="C785" s="1" t="s">
        <v>1014</v>
      </c>
      <c r="D785" s="1" t="s">
        <v>83</v>
      </c>
      <c r="E785" s="1" t="s">
        <v>22</v>
      </c>
      <c r="F785" s="1" t="s">
        <v>100</v>
      </c>
      <c r="G785" s="1" t="s">
        <v>1015</v>
      </c>
      <c r="H785" s="1" t="s">
        <v>98</v>
      </c>
      <c r="I785" s="1" t="str">
        <f t="array" ref="I785">IF(H785="Warsaw","Toronto",IF(H785="Lodz","Ottawa",IF(H785="Krakow","Vancouver",IF(H785="Wroclaw","Montreal",H785))))</f>
        <v>Montreal</v>
      </c>
      <c r="J785" s="3" t="s">
        <v>43</v>
      </c>
      <c r="K785" s="3">
        <f t="array" ref="K785">VLOOKUP(J785,$U$2:$V$8,2,false)</f>
        <v>2</v>
      </c>
      <c r="L785" s="1">
        <v>-163.03</v>
      </c>
      <c r="M785" s="1">
        <v>11.0</v>
      </c>
      <c r="N785" s="1">
        <v>123.18</v>
      </c>
      <c r="O785" s="1">
        <v>89407.0</v>
      </c>
      <c r="P785" s="6">
        <v>42185.0</v>
      </c>
      <c r="Q785" s="7">
        <v>136444.0</v>
      </c>
      <c r="R785" s="5" t="s">
        <v>27</v>
      </c>
      <c r="S785" s="1" t="b">
        <f t="array" ref="S785">ISNUMBER(MATCH(Q785,$O$2:$O$1953,0))</f>
        <v>0</v>
      </c>
    </row>
    <row r="786">
      <c r="A786" s="1">
        <v>70.97</v>
      </c>
      <c r="B786" s="1">
        <v>1384.0</v>
      </c>
      <c r="C786" s="1" t="s">
        <v>1014</v>
      </c>
      <c r="D786" s="1" t="s">
        <v>83</v>
      </c>
      <c r="E786" s="1" t="s">
        <v>22</v>
      </c>
      <c r="F786" s="1" t="s">
        <v>172</v>
      </c>
      <c r="G786" s="1" t="s">
        <v>456</v>
      </c>
      <c r="H786" s="1" t="s">
        <v>98</v>
      </c>
      <c r="I786" s="1" t="str">
        <f t="array" ref="I786">IF(H786="Warsaw","Toronto",IF(H786="Lodz","Ottawa",IF(H786="Krakow","Vancouver",IF(H786="Wroclaw","Montreal",H786))))</f>
        <v>Montreal</v>
      </c>
      <c r="J786" s="3" t="s">
        <v>38</v>
      </c>
      <c r="K786" s="3">
        <f t="array" ref="K786">VLOOKUP(J786,$U$2:$V$8,2,false)</f>
        <v>7</v>
      </c>
      <c r="L786" s="1">
        <v>23.616</v>
      </c>
      <c r="M786" s="1">
        <v>21.0</v>
      </c>
      <c r="N786" s="1">
        <v>1533.59</v>
      </c>
      <c r="O786" s="1">
        <v>89408.0</v>
      </c>
      <c r="P786" s="6">
        <v>42162.0</v>
      </c>
      <c r="Q786" s="7">
        <v>136476.0</v>
      </c>
      <c r="R786" s="5" t="s">
        <v>27</v>
      </c>
      <c r="S786" s="1" t="b">
        <f t="array" ref="S786">ISNUMBER(MATCH(Q786,$O$2:$O$1953,0))</f>
        <v>0</v>
      </c>
    </row>
    <row r="787">
      <c r="A787" s="1">
        <v>1.74</v>
      </c>
      <c r="B787" s="1">
        <v>1389.0</v>
      </c>
      <c r="C787" s="1" t="s">
        <v>1016</v>
      </c>
      <c r="D787" s="1" t="s">
        <v>21</v>
      </c>
      <c r="E787" s="1" t="s">
        <v>30</v>
      </c>
      <c r="F787" s="1" t="s">
        <v>35</v>
      </c>
      <c r="G787" s="1" t="s">
        <v>148</v>
      </c>
      <c r="H787" s="1" t="s">
        <v>25</v>
      </c>
      <c r="I787" s="1" t="str">
        <f t="array" ref="I787">IF(H787="Warsaw","Toronto",IF(H787="Lodz","Ottawa",IF(H787="Krakow","Vancouver",IF(H787="Wroclaw","Montreal",H787))))</f>
        <v>Toronto</v>
      </c>
      <c r="J787" s="3" t="s">
        <v>38</v>
      </c>
      <c r="K787" s="3">
        <f t="array" ref="K787">VLOOKUP(J787,$U$2:$V$8,2,false)</f>
        <v>7</v>
      </c>
      <c r="L787" s="1">
        <v>-11.0732</v>
      </c>
      <c r="M787" s="1">
        <v>1.0</v>
      </c>
      <c r="N787" s="1">
        <v>2.77</v>
      </c>
      <c r="O787" s="1">
        <v>88726.0</v>
      </c>
      <c r="P787" s="6">
        <v>42029.0</v>
      </c>
      <c r="Q787" s="7">
        <v>136507.0</v>
      </c>
      <c r="R787" s="5" t="s">
        <v>27</v>
      </c>
      <c r="S787" s="1" t="b">
        <f t="array" ref="S787">ISNUMBER(MATCH(Q787,$O$2:$O$1953,0))</f>
        <v>0</v>
      </c>
    </row>
    <row r="788">
      <c r="A788" s="1">
        <v>2.62</v>
      </c>
      <c r="B788" s="1">
        <v>1389.0</v>
      </c>
      <c r="C788" s="1" t="s">
        <v>1016</v>
      </c>
      <c r="D788" s="1" t="s">
        <v>40</v>
      </c>
      <c r="E788" s="1" t="s">
        <v>22</v>
      </c>
      <c r="F788" s="1" t="s">
        <v>46</v>
      </c>
      <c r="G788" s="1" t="s">
        <v>985</v>
      </c>
      <c r="H788" s="1" t="s">
        <v>25</v>
      </c>
      <c r="I788" s="1" t="str">
        <f t="array" ref="I788">IF(H788="Warsaw","Toronto",IF(H788="Lodz","Ottawa",IF(H788="Krakow","Vancouver",IF(H788="Wroclaw","Montreal",H788))))</f>
        <v>Toronto</v>
      </c>
      <c r="J788" s="3" t="s">
        <v>26</v>
      </c>
      <c r="K788" s="3">
        <f t="array" ref="K788">VLOOKUP(J788,$U$2:$V$8,2,false)</f>
        <v>3</v>
      </c>
      <c r="L788" s="1">
        <v>21.7695</v>
      </c>
      <c r="M788" s="1">
        <v>12.0</v>
      </c>
      <c r="N788" s="1">
        <v>31.55</v>
      </c>
      <c r="O788" s="1">
        <v>88728.0</v>
      </c>
      <c r="P788" s="6">
        <v>42137.0</v>
      </c>
      <c r="Q788" s="7">
        <v>136537.0</v>
      </c>
      <c r="R788" s="5" t="s">
        <v>27</v>
      </c>
      <c r="S788" s="1" t="b">
        <f t="array" ref="S788">ISNUMBER(MATCH(Q788,$O$2:$O$1953,0))</f>
        <v>0</v>
      </c>
    </row>
    <row r="789">
      <c r="A789" s="1">
        <v>2.61</v>
      </c>
      <c r="B789" s="1">
        <v>1389.0</v>
      </c>
      <c r="C789" s="1" t="s">
        <v>1016</v>
      </c>
      <c r="D789" s="1" t="s">
        <v>83</v>
      </c>
      <c r="E789" s="1" t="s">
        <v>22</v>
      </c>
      <c r="F789" s="1" t="s">
        <v>96</v>
      </c>
      <c r="G789" s="1" t="s">
        <v>794</v>
      </c>
      <c r="H789" s="1" t="s">
        <v>25</v>
      </c>
      <c r="I789" s="1" t="str">
        <f t="array" ref="I789">IF(H789="Warsaw","Toronto",IF(H789="Lodz","Ottawa",IF(H789="Krakow","Vancouver",IF(H789="Wroclaw","Montreal",H789))))</f>
        <v>Toronto</v>
      </c>
      <c r="J789" s="3" t="s">
        <v>26</v>
      </c>
      <c r="K789" s="3">
        <f t="array" ref="K789">VLOOKUP(J789,$U$2:$V$8,2,false)</f>
        <v>3</v>
      </c>
      <c r="L789" s="1">
        <v>29.3802</v>
      </c>
      <c r="M789" s="1">
        <v>17.0</v>
      </c>
      <c r="N789" s="1">
        <v>42.58</v>
      </c>
      <c r="O789" s="1">
        <v>88729.0</v>
      </c>
      <c r="P789" s="6">
        <v>42158.0</v>
      </c>
      <c r="Q789" s="7">
        <v>136572.0</v>
      </c>
      <c r="R789" s="5" t="s">
        <v>27</v>
      </c>
      <c r="S789" s="1" t="b">
        <f t="array" ref="S789">ISNUMBER(MATCH(Q789,$O$2:$O$1953,0))</f>
        <v>0</v>
      </c>
    </row>
    <row r="790">
      <c r="A790" s="1">
        <v>8.17</v>
      </c>
      <c r="B790" s="1">
        <v>1390.0</v>
      </c>
      <c r="C790" s="1" t="s">
        <v>1017</v>
      </c>
      <c r="D790" s="1" t="s">
        <v>21</v>
      </c>
      <c r="E790" s="1" t="s">
        <v>22</v>
      </c>
      <c r="F790" s="1" t="s">
        <v>67</v>
      </c>
      <c r="G790" s="1" t="s">
        <v>1018</v>
      </c>
      <c r="H790" s="1" t="s">
        <v>25</v>
      </c>
      <c r="I790" s="1" t="str">
        <f t="array" ref="I790">IF(H790="Warsaw","Toronto",IF(H790="Lodz","Ottawa",IF(H790="Krakow","Vancouver",IF(H790="Wroclaw","Montreal",H790))))</f>
        <v>Toronto</v>
      </c>
      <c r="J790" s="3" t="s">
        <v>33</v>
      </c>
      <c r="K790" s="3">
        <f t="array" ref="K790">VLOOKUP(J790,$U$2:$V$8,2,false)</f>
        <v>6</v>
      </c>
      <c r="L790" s="1">
        <v>100.2984</v>
      </c>
      <c r="M790" s="1">
        <v>19.0</v>
      </c>
      <c r="N790" s="1">
        <v>145.36</v>
      </c>
      <c r="O790" s="1">
        <v>88731.0</v>
      </c>
      <c r="P790" s="6">
        <v>42140.0</v>
      </c>
      <c r="Q790" s="7">
        <v>136606.0</v>
      </c>
      <c r="R790" s="5" t="s">
        <v>27</v>
      </c>
      <c r="S790" s="1" t="b">
        <f t="array" ref="S790">ISNUMBER(MATCH(Q790,$O$2:$O$1953,0))</f>
        <v>0</v>
      </c>
    </row>
    <row r="791">
      <c r="A791" s="1">
        <v>110.99</v>
      </c>
      <c r="B791" s="1">
        <v>1390.0</v>
      </c>
      <c r="C791" s="1" t="s">
        <v>1017</v>
      </c>
      <c r="D791" s="1" t="s">
        <v>21</v>
      </c>
      <c r="E791" s="1" t="s">
        <v>55</v>
      </c>
      <c r="F791" s="1" t="s">
        <v>56</v>
      </c>
      <c r="G791" s="1" t="s">
        <v>337</v>
      </c>
      <c r="H791" s="1" t="s">
        <v>25</v>
      </c>
      <c r="I791" s="1" t="str">
        <f t="array" ref="I791">IF(H791="Warsaw","Toronto",IF(H791="Lodz","Ottawa",IF(H791="Krakow","Vancouver",IF(H791="Wroclaw","Montreal",H791))))</f>
        <v>Toronto</v>
      </c>
      <c r="J791" s="3" t="s">
        <v>33</v>
      </c>
      <c r="K791" s="3">
        <f t="array" ref="K791">VLOOKUP(J791,$U$2:$V$8,2,false)</f>
        <v>6</v>
      </c>
      <c r="L791" s="1">
        <v>2495.3988</v>
      </c>
      <c r="M791" s="1">
        <v>38.0</v>
      </c>
      <c r="N791" s="1">
        <v>3616.52</v>
      </c>
      <c r="O791" s="1">
        <v>88731.0</v>
      </c>
      <c r="P791" s="6">
        <v>42140.0</v>
      </c>
      <c r="Q791" s="7">
        <v>136607.0</v>
      </c>
      <c r="R791" s="5" t="s">
        <v>27</v>
      </c>
      <c r="S791" s="1" t="b">
        <f t="array" ref="S791">ISNUMBER(MATCH(Q791,$O$2:$O$1953,0))</f>
        <v>0</v>
      </c>
    </row>
    <row r="792">
      <c r="A792" s="1">
        <v>2.88</v>
      </c>
      <c r="B792" s="1">
        <v>1391.0</v>
      </c>
      <c r="C792" s="1" t="s">
        <v>1019</v>
      </c>
      <c r="D792" s="1" t="s">
        <v>83</v>
      </c>
      <c r="E792" s="1" t="s">
        <v>22</v>
      </c>
      <c r="F792" s="1" t="s">
        <v>23</v>
      </c>
      <c r="G792" s="1" t="s">
        <v>247</v>
      </c>
      <c r="H792" s="1" t="s">
        <v>25</v>
      </c>
      <c r="I792" s="1" t="str">
        <f t="array" ref="I792">IF(H792="Warsaw","Toronto",IF(H792="Lodz","Ottawa",IF(H792="Krakow","Vancouver",IF(H792="Wroclaw","Montreal",H792))))</f>
        <v>Toronto</v>
      </c>
      <c r="J792" s="3" t="s">
        <v>60</v>
      </c>
      <c r="K792" s="3">
        <f t="array" ref="K792">VLOOKUP(J792,$U$2:$V$8,2,false)</f>
        <v>5</v>
      </c>
      <c r="L792" s="1">
        <v>-0.11</v>
      </c>
      <c r="M792" s="1">
        <v>1.0</v>
      </c>
      <c r="N792" s="1">
        <v>7.96</v>
      </c>
      <c r="O792" s="1">
        <v>88727.0</v>
      </c>
      <c r="P792" s="6">
        <v>42118.0</v>
      </c>
      <c r="Q792" s="7">
        <v>136765.0</v>
      </c>
      <c r="R792" s="5" t="s">
        <v>27</v>
      </c>
      <c r="S792" s="1" t="b">
        <f t="array" ref="S792">ISNUMBER(MATCH(Q792,$O$2:$O$1953,0))</f>
        <v>0</v>
      </c>
    </row>
    <row r="793">
      <c r="A793" s="1">
        <v>12.28</v>
      </c>
      <c r="B793" s="1">
        <v>1391.0</v>
      </c>
      <c r="C793" s="1" t="s">
        <v>1019</v>
      </c>
      <c r="D793" s="1" t="s">
        <v>40</v>
      </c>
      <c r="E793" s="1" t="s">
        <v>22</v>
      </c>
      <c r="F793" s="1" t="s">
        <v>100</v>
      </c>
      <c r="G793" s="1" t="s">
        <v>1020</v>
      </c>
      <c r="H793" s="1" t="s">
        <v>25</v>
      </c>
      <c r="I793" s="1" t="str">
        <f t="array" ref="I793">IF(H793="Warsaw","Toronto",IF(H793="Lodz","Ottawa",IF(H793="Krakow","Vancouver",IF(H793="Wroclaw","Montreal",H793))))</f>
        <v>Toronto</v>
      </c>
      <c r="J793" s="3" t="s">
        <v>38</v>
      </c>
      <c r="K793" s="3">
        <f t="array" ref="K793">VLOOKUP(J793,$U$2:$V$8,2,false)</f>
        <v>7</v>
      </c>
      <c r="L793" s="1">
        <v>15.236</v>
      </c>
      <c r="M793" s="1">
        <v>33.0</v>
      </c>
      <c r="N793" s="1">
        <v>389.59</v>
      </c>
      <c r="O793" s="1">
        <v>88730.0</v>
      </c>
      <c r="P793" s="6">
        <v>42127.0</v>
      </c>
      <c r="Q793" s="7">
        <v>136795.0</v>
      </c>
      <c r="R793" s="5" t="s">
        <v>27</v>
      </c>
      <c r="S793" s="1" t="b">
        <f t="array" ref="S793">ISNUMBER(MATCH(Q793,$O$2:$O$1953,0))</f>
        <v>0</v>
      </c>
    </row>
    <row r="794">
      <c r="A794" s="1">
        <v>8.6</v>
      </c>
      <c r="B794" s="1">
        <v>1402.0</v>
      </c>
      <c r="C794" s="1" t="s">
        <v>1021</v>
      </c>
      <c r="D794" s="1" t="s">
        <v>21</v>
      </c>
      <c r="E794" s="1" t="s">
        <v>22</v>
      </c>
      <c r="F794" s="1" t="s">
        <v>78</v>
      </c>
      <c r="G794" s="1" t="s">
        <v>638</v>
      </c>
      <c r="H794" s="1" t="s">
        <v>42</v>
      </c>
      <c r="I794" s="1" t="str">
        <f t="array" ref="I794">IF(H794="Warsaw","Toronto",IF(H794="Lodz","Ottawa",IF(H794="Krakow","Vancouver",IF(H794="Wroclaw","Montreal",H794))))</f>
        <v>Vancouver</v>
      </c>
      <c r="J794" s="3" t="s">
        <v>52</v>
      </c>
      <c r="K794" s="3">
        <f t="array" ref="K794">VLOOKUP(J794,$U$2:$V$8,2,false)</f>
        <v>4</v>
      </c>
      <c r="L794" s="1">
        <v>-42.8536</v>
      </c>
      <c r="M794" s="1">
        <v>48.0</v>
      </c>
      <c r="N794" s="1">
        <v>447.89</v>
      </c>
      <c r="O794" s="1">
        <v>37729.0</v>
      </c>
      <c r="P794" s="6">
        <v>42019.0</v>
      </c>
      <c r="Q794" s="7">
        <v>136825.0</v>
      </c>
      <c r="R794" s="5" t="s">
        <v>27</v>
      </c>
      <c r="S794" s="1" t="b">
        <f t="array" ref="S794">ISNUMBER(MATCH(Q794,$O$2:$O$1953,0))</f>
        <v>0</v>
      </c>
    </row>
    <row r="795">
      <c r="A795" s="1">
        <v>30.73</v>
      </c>
      <c r="B795" s="1">
        <v>1402.0</v>
      </c>
      <c r="C795" s="1" t="s">
        <v>1021</v>
      </c>
      <c r="D795" s="1" t="s">
        <v>29</v>
      </c>
      <c r="E795" s="1" t="s">
        <v>55</v>
      </c>
      <c r="F795" s="1" t="s">
        <v>126</v>
      </c>
      <c r="G795" s="1" t="s">
        <v>194</v>
      </c>
      <c r="H795" s="1" t="s">
        <v>42</v>
      </c>
      <c r="I795" s="1" t="str">
        <f t="array" ref="I795">IF(H795="Warsaw","Toronto",IF(H795="Lodz","Ottawa",IF(H795="Krakow","Vancouver",IF(H795="Wroclaw","Montreal",H795))))</f>
        <v>Vancouver</v>
      </c>
      <c r="J795" s="3" t="s">
        <v>26</v>
      </c>
      <c r="K795" s="3">
        <f t="array" ref="K795">VLOOKUP(J795,$U$2:$V$8,2,false)</f>
        <v>3</v>
      </c>
      <c r="L795" s="1">
        <v>-20.79</v>
      </c>
      <c r="M795" s="1">
        <v>48.0</v>
      </c>
      <c r="N795" s="1">
        <v>1420.84</v>
      </c>
      <c r="O795" s="1">
        <v>43079.0</v>
      </c>
      <c r="P795" s="6">
        <v>42025.0</v>
      </c>
      <c r="Q795" s="7">
        <v>136861.0</v>
      </c>
      <c r="R795" s="5" t="s">
        <v>27</v>
      </c>
      <c r="S795" s="1" t="b">
        <f t="array" ref="S795">ISNUMBER(MATCH(Q795,$O$2:$O$1953,0))</f>
        <v>0</v>
      </c>
    </row>
    <row r="796">
      <c r="A796" s="1">
        <v>8.6</v>
      </c>
      <c r="B796" s="1">
        <v>1405.0</v>
      </c>
      <c r="C796" s="1" t="s">
        <v>1022</v>
      </c>
      <c r="D796" s="1" t="s">
        <v>21</v>
      </c>
      <c r="E796" s="1" t="s">
        <v>22</v>
      </c>
      <c r="F796" s="1" t="s">
        <v>78</v>
      </c>
      <c r="G796" s="1" t="s">
        <v>638</v>
      </c>
      <c r="H796" s="1" t="s">
        <v>42</v>
      </c>
      <c r="I796" s="1" t="str">
        <f t="array" ref="I796">IF(H796="Warsaw","Toronto",IF(H796="Lodz","Ottawa",IF(H796="Krakow","Vancouver",IF(H796="Wroclaw","Montreal",H796))))</f>
        <v>Vancouver</v>
      </c>
      <c r="J796" s="3" t="s">
        <v>52</v>
      </c>
      <c r="K796" s="3">
        <f t="array" ref="K796">VLOOKUP(J796,$U$2:$V$8,2,false)</f>
        <v>4</v>
      </c>
      <c r="L796" s="1">
        <v>-33.21154</v>
      </c>
      <c r="M796" s="1">
        <v>12.0</v>
      </c>
      <c r="N796" s="1">
        <v>111.97</v>
      </c>
      <c r="O796" s="1">
        <v>86144.0</v>
      </c>
      <c r="P796" s="6">
        <v>42019.0</v>
      </c>
      <c r="Q796" s="7">
        <v>136889.0</v>
      </c>
      <c r="R796" s="5" t="s">
        <v>27</v>
      </c>
      <c r="S796" s="1" t="b">
        <f t="array" ref="S796">ISNUMBER(MATCH(Q796,$O$2:$O$1953,0))</f>
        <v>0</v>
      </c>
    </row>
    <row r="797">
      <c r="A797" s="1">
        <v>30.73</v>
      </c>
      <c r="B797" s="1">
        <v>1405.0</v>
      </c>
      <c r="C797" s="1" t="s">
        <v>1022</v>
      </c>
      <c r="D797" s="1" t="s">
        <v>29</v>
      </c>
      <c r="E797" s="1" t="s">
        <v>55</v>
      </c>
      <c r="F797" s="1" t="s">
        <v>126</v>
      </c>
      <c r="G797" s="1" t="s">
        <v>194</v>
      </c>
      <c r="H797" s="1" t="s">
        <v>42</v>
      </c>
      <c r="I797" s="1" t="str">
        <f t="array" ref="I797">IF(H797="Warsaw","Toronto",IF(H797="Lodz","Ottawa",IF(H797="Krakow","Vancouver",IF(H797="Wroclaw","Montreal",H797))))</f>
        <v>Vancouver</v>
      </c>
      <c r="J797" s="3" t="s">
        <v>26</v>
      </c>
      <c r="K797" s="3">
        <f t="array" ref="K797">VLOOKUP(J797,$U$2:$V$8,2,false)</f>
        <v>3</v>
      </c>
      <c r="L797" s="1">
        <v>-20.79</v>
      </c>
      <c r="M797" s="1">
        <v>12.0</v>
      </c>
      <c r="N797" s="1">
        <v>355.21</v>
      </c>
      <c r="O797" s="1">
        <v>86145.0</v>
      </c>
      <c r="P797" s="6">
        <v>42025.0</v>
      </c>
      <c r="Q797" s="7">
        <v>136894.0</v>
      </c>
      <c r="R797" s="5" t="s">
        <v>27</v>
      </c>
      <c r="S797" s="1" t="b">
        <f t="array" ref="S797">ISNUMBER(MATCH(Q797,$O$2:$O$1953,0))</f>
        <v>0</v>
      </c>
    </row>
    <row r="798">
      <c r="A798" s="1">
        <v>65.99</v>
      </c>
      <c r="B798" s="1">
        <v>1410.0</v>
      </c>
      <c r="C798" s="1" t="s">
        <v>1023</v>
      </c>
      <c r="D798" s="1" t="s">
        <v>21</v>
      </c>
      <c r="E798" s="1" t="s">
        <v>55</v>
      </c>
      <c r="F798" s="1" t="s">
        <v>56</v>
      </c>
      <c r="G798" s="1" t="s">
        <v>1024</v>
      </c>
      <c r="H798" s="1" t="s">
        <v>25</v>
      </c>
      <c r="I798" s="1" t="str">
        <f t="array" ref="I798">IF(H798="Warsaw","Toronto",IF(H798="Lodz","Ottawa",IF(H798="Krakow","Vancouver",IF(H798="Wroclaw","Montreal",H798))))</f>
        <v>Toronto</v>
      </c>
      <c r="J798" s="3" t="s">
        <v>43</v>
      </c>
      <c r="K798" s="3">
        <f t="array" ref="K798">VLOOKUP(J798,$U$2:$V$8,2,false)</f>
        <v>2</v>
      </c>
      <c r="L798" s="1">
        <v>369.9987</v>
      </c>
      <c r="M798" s="1">
        <v>9.0</v>
      </c>
      <c r="N798" s="1">
        <v>536.23</v>
      </c>
      <c r="O798" s="1">
        <v>87086.0</v>
      </c>
      <c r="P798" s="6">
        <v>42101.0</v>
      </c>
      <c r="Q798" s="7">
        <v>136988.0</v>
      </c>
      <c r="R798" s="5" t="s">
        <v>27</v>
      </c>
      <c r="S798" s="1" t="b">
        <f t="array" ref="S798">ISNUMBER(MATCH(Q798,$O$2:$O$1953,0))</f>
        <v>0</v>
      </c>
    </row>
    <row r="799">
      <c r="A799" s="1">
        <v>3.38</v>
      </c>
      <c r="B799" s="1">
        <v>1412.0</v>
      </c>
      <c r="C799" s="1" t="s">
        <v>1025</v>
      </c>
      <c r="D799" s="1" t="s">
        <v>21</v>
      </c>
      <c r="E799" s="1" t="s">
        <v>22</v>
      </c>
      <c r="F799" s="1" t="s">
        <v>23</v>
      </c>
      <c r="G799" s="1" t="s">
        <v>1026</v>
      </c>
      <c r="H799" s="1" t="s">
        <v>25</v>
      </c>
      <c r="I799" s="1" t="str">
        <f t="array" ref="I799">IF(H799="Warsaw","Toronto",IF(H799="Lodz","Ottawa",IF(H799="Krakow","Vancouver",IF(H799="Wroclaw","Montreal",H799))))</f>
        <v>Toronto</v>
      </c>
      <c r="J799" s="3" t="s">
        <v>80</v>
      </c>
      <c r="K799" s="3">
        <f t="array" ref="K799">VLOOKUP(J799,$U$2:$V$8,2,false)</f>
        <v>1</v>
      </c>
      <c r="L799" s="1">
        <v>20.4536</v>
      </c>
      <c r="M799" s="1">
        <v>12.0</v>
      </c>
      <c r="N799" s="1">
        <v>38.81</v>
      </c>
      <c r="O799" s="1">
        <v>87087.0</v>
      </c>
      <c r="P799" s="6">
        <v>42037.0</v>
      </c>
      <c r="Q799" s="7">
        <v>137021.0</v>
      </c>
      <c r="R799" s="5" t="s">
        <v>27</v>
      </c>
      <c r="S799" s="1" t="b">
        <f t="array" ref="S799">ISNUMBER(MATCH(Q799,$O$2:$O$1953,0))</f>
        <v>0</v>
      </c>
    </row>
    <row r="800">
      <c r="A800" s="1">
        <v>65.99</v>
      </c>
      <c r="B800" s="1">
        <v>1413.0</v>
      </c>
      <c r="C800" s="1" t="s">
        <v>1027</v>
      </c>
      <c r="D800" s="1" t="s">
        <v>21</v>
      </c>
      <c r="E800" s="1" t="s">
        <v>55</v>
      </c>
      <c r="F800" s="1" t="s">
        <v>56</v>
      </c>
      <c r="G800" s="1" t="s">
        <v>1024</v>
      </c>
      <c r="H800" s="1" t="s">
        <v>37</v>
      </c>
      <c r="I800" s="1" t="str">
        <f t="array" ref="I800">IF(H800="Warsaw","Toronto",IF(H800="Lodz","Ottawa",IF(H800="Krakow","Vancouver",IF(H800="Wroclaw","Montreal",H800))))</f>
        <v>Ottawa</v>
      </c>
      <c r="J800" s="3" t="s">
        <v>43</v>
      </c>
      <c r="K800" s="3">
        <f t="array" ref="K800">VLOOKUP(J800,$U$2:$V$8,2,false)</f>
        <v>2</v>
      </c>
      <c r="L800" s="1">
        <v>542.25</v>
      </c>
      <c r="M800" s="1">
        <v>36.0</v>
      </c>
      <c r="N800" s="1">
        <v>2144.92</v>
      </c>
      <c r="O800" s="1">
        <v>10277.0</v>
      </c>
      <c r="P800" s="6">
        <v>42101.0</v>
      </c>
      <c r="Q800" s="7">
        <v>137113.0</v>
      </c>
      <c r="R800" s="5" t="s">
        <v>27</v>
      </c>
      <c r="S800" s="1" t="b">
        <f t="array" ref="S800">ISNUMBER(MATCH(Q800,$O$2:$O$1953,0))</f>
        <v>0</v>
      </c>
    </row>
    <row r="801">
      <c r="A801" s="1">
        <v>16.48</v>
      </c>
      <c r="B801" s="1">
        <v>1413.0</v>
      </c>
      <c r="C801" s="1" t="s">
        <v>1027</v>
      </c>
      <c r="D801" s="1" t="s">
        <v>21</v>
      </c>
      <c r="E801" s="1" t="s">
        <v>55</v>
      </c>
      <c r="F801" s="1" t="s">
        <v>126</v>
      </c>
      <c r="G801" s="1" t="s">
        <v>1028</v>
      </c>
      <c r="H801" s="1" t="s">
        <v>37</v>
      </c>
      <c r="I801" s="1" t="str">
        <f t="array" ref="I801">IF(H801="Warsaw","Toronto",IF(H801="Lodz","Ottawa",IF(H801="Krakow","Vancouver",IF(H801="Wroclaw","Montreal",H801))))</f>
        <v>Ottawa</v>
      </c>
      <c r="J801" s="3" t="s">
        <v>80</v>
      </c>
      <c r="K801" s="3">
        <f t="array" ref="K801">VLOOKUP(J801,$U$2:$V$8,2,false)</f>
        <v>1</v>
      </c>
      <c r="L801" s="1">
        <v>69.61</v>
      </c>
      <c r="M801" s="1">
        <v>27.0</v>
      </c>
      <c r="N801" s="1">
        <v>484.56</v>
      </c>
      <c r="O801" s="1">
        <v>45539.0</v>
      </c>
      <c r="P801" s="6">
        <v>42037.0</v>
      </c>
      <c r="Q801" s="7">
        <v>137272.0</v>
      </c>
      <c r="R801" s="5" t="s">
        <v>27</v>
      </c>
      <c r="S801" s="1" t="b">
        <f t="array" ref="S801">ISNUMBER(MATCH(Q801,$O$2:$O$1953,0))</f>
        <v>0</v>
      </c>
    </row>
    <row r="802">
      <c r="A802" s="1">
        <v>417.4</v>
      </c>
      <c r="B802" s="1">
        <v>1416.0</v>
      </c>
      <c r="C802" s="1" t="s">
        <v>1029</v>
      </c>
      <c r="D802" s="1" t="s">
        <v>40</v>
      </c>
      <c r="E802" s="1" t="s">
        <v>30</v>
      </c>
      <c r="F802" s="1" t="s">
        <v>108</v>
      </c>
      <c r="G802" s="1" t="s">
        <v>482</v>
      </c>
      <c r="H802" s="1" t="s">
        <v>42</v>
      </c>
      <c r="I802" s="1" t="str">
        <f t="array" ref="I802">IF(H802="Warsaw","Toronto",IF(H802="Lodz","Ottawa",IF(H802="Krakow","Vancouver",IF(H802="Wroclaw","Montreal",H802))))</f>
        <v>Vancouver</v>
      </c>
      <c r="J802" s="3" t="s">
        <v>26</v>
      </c>
      <c r="K802" s="3">
        <f t="array" ref="K802">VLOOKUP(J802,$U$2:$V$8,2,false)</f>
        <v>3</v>
      </c>
      <c r="L802" s="1">
        <v>-634.8654</v>
      </c>
      <c r="M802" s="1">
        <v>1.0</v>
      </c>
      <c r="N802" s="1">
        <v>471.21</v>
      </c>
      <c r="O802" s="1">
        <v>90538.0</v>
      </c>
      <c r="P802" s="6">
        <v>42130.0</v>
      </c>
      <c r="Q802" s="7">
        <v>137275.0</v>
      </c>
      <c r="R802" s="5" t="s">
        <v>27</v>
      </c>
      <c r="S802" s="1" t="b">
        <f t="array" ref="S802">ISNUMBER(MATCH(Q802,$O$2:$O$1953,0))</f>
        <v>0</v>
      </c>
    </row>
    <row r="803">
      <c r="A803" s="1">
        <v>46.89</v>
      </c>
      <c r="B803" s="1">
        <v>1416.0</v>
      </c>
      <c r="C803" s="1" t="s">
        <v>1029</v>
      </c>
      <c r="D803" s="1" t="s">
        <v>40</v>
      </c>
      <c r="E803" s="1" t="s">
        <v>22</v>
      </c>
      <c r="F803" s="1" t="s">
        <v>172</v>
      </c>
      <c r="G803" s="1" t="s">
        <v>938</v>
      </c>
      <c r="H803" s="1" t="s">
        <v>42</v>
      </c>
      <c r="I803" s="1" t="str">
        <f t="array" ref="I803">IF(H803="Warsaw","Toronto",IF(H803="Lodz","Ottawa",IF(H803="Krakow","Vancouver",IF(H803="Wroclaw","Montreal",H803))))</f>
        <v>Vancouver</v>
      </c>
      <c r="J803" s="3" t="s">
        <v>52</v>
      </c>
      <c r="K803" s="3">
        <f t="array" ref="K803">VLOOKUP(J803,$U$2:$V$8,2,false)</f>
        <v>4</v>
      </c>
      <c r="L803" s="1">
        <v>87.12</v>
      </c>
      <c r="M803" s="1">
        <v>4.0</v>
      </c>
      <c r="N803" s="1">
        <v>182.61</v>
      </c>
      <c r="O803" s="1">
        <v>90540.0</v>
      </c>
      <c r="P803" s="6">
        <v>42180.0</v>
      </c>
      <c r="Q803" s="7">
        <v>137406.0</v>
      </c>
      <c r="R803" s="5" t="s">
        <v>27</v>
      </c>
      <c r="S803" s="1" t="b">
        <f t="array" ref="S803">ISNUMBER(MATCH(Q803,$O$2:$O$1953,0))</f>
        <v>0</v>
      </c>
    </row>
    <row r="804">
      <c r="A804" s="1">
        <v>4.84</v>
      </c>
      <c r="B804" s="1">
        <v>1418.0</v>
      </c>
      <c r="C804" s="1" t="s">
        <v>1030</v>
      </c>
      <c r="D804" s="1" t="s">
        <v>40</v>
      </c>
      <c r="E804" s="1" t="s">
        <v>22</v>
      </c>
      <c r="F804" s="1" t="s">
        <v>23</v>
      </c>
      <c r="G804" s="1" t="s">
        <v>1031</v>
      </c>
      <c r="H804" s="1" t="s">
        <v>42</v>
      </c>
      <c r="I804" s="1" t="str">
        <f t="array" ref="I804">IF(H804="Warsaw","Toronto",IF(H804="Lodz","Ottawa",IF(H804="Krakow","Vancouver",IF(H804="Wroclaw","Montreal",H804))))</f>
        <v>Vancouver</v>
      </c>
      <c r="J804" s="3" t="s">
        <v>52</v>
      </c>
      <c r="K804" s="3">
        <f t="array" ref="K804">VLOOKUP(J804,$U$2:$V$8,2,false)</f>
        <v>4</v>
      </c>
      <c r="L804" s="1">
        <v>25.2402</v>
      </c>
      <c r="M804" s="1">
        <v>8.0</v>
      </c>
      <c r="N804" s="1">
        <v>36.58</v>
      </c>
      <c r="O804" s="1">
        <v>90539.0</v>
      </c>
      <c r="P804" s="6">
        <v>42005.0</v>
      </c>
      <c r="Q804" s="7">
        <v>137471.0</v>
      </c>
      <c r="R804" s="5" t="s">
        <v>27</v>
      </c>
      <c r="S804" s="1" t="b">
        <f t="array" ref="S804">ISNUMBER(MATCH(Q804,$O$2:$O$1953,0))</f>
        <v>0</v>
      </c>
    </row>
    <row r="805">
      <c r="A805" s="1">
        <v>124.49</v>
      </c>
      <c r="B805" s="1">
        <v>1419.0</v>
      </c>
      <c r="C805" s="1" t="s">
        <v>1032</v>
      </c>
      <c r="D805" s="1" t="s">
        <v>40</v>
      </c>
      <c r="E805" s="1" t="s">
        <v>30</v>
      </c>
      <c r="F805" s="1" t="s">
        <v>108</v>
      </c>
      <c r="G805" s="1" t="s">
        <v>312</v>
      </c>
      <c r="H805" s="1" t="s">
        <v>42</v>
      </c>
      <c r="I805" s="1" t="str">
        <f t="array" ref="I805">IF(H805="Warsaw","Toronto",IF(H805="Lodz","Ottawa",IF(H805="Krakow","Vancouver",IF(H805="Wroclaw","Montreal",H805))))</f>
        <v>Vancouver</v>
      </c>
      <c r="J805" s="3" t="s">
        <v>52</v>
      </c>
      <c r="K805" s="3">
        <f t="array" ref="K805">VLOOKUP(J805,$U$2:$V$8,2,false)</f>
        <v>4</v>
      </c>
      <c r="L805" s="1">
        <v>-94.674645</v>
      </c>
      <c r="M805" s="1">
        <v>18.0</v>
      </c>
      <c r="N805" s="1">
        <v>2376.12</v>
      </c>
      <c r="O805" s="1">
        <v>90540.0</v>
      </c>
      <c r="P805" s="6">
        <v>42180.0</v>
      </c>
      <c r="Q805" s="7">
        <v>137497.0</v>
      </c>
      <c r="R805" s="5" t="s">
        <v>27</v>
      </c>
      <c r="S805" s="1" t="b">
        <f t="array" ref="S805">ISNUMBER(MATCH(Q805,$O$2:$O$1953,0))</f>
        <v>0</v>
      </c>
    </row>
    <row r="806">
      <c r="A806" s="1">
        <v>350.99</v>
      </c>
      <c r="B806" s="1">
        <v>1424.0</v>
      </c>
      <c r="C806" s="1" t="s">
        <v>1033</v>
      </c>
      <c r="D806" s="1" t="s">
        <v>29</v>
      </c>
      <c r="E806" s="1" t="s">
        <v>30</v>
      </c>
      <c r="F806" s="1" t="s">
        <v>31</v>
      </c>
      <c r="G806" s="1" t="s">
        <v>884</v>
      </c>
      <c r="H806" s="1" t="s">
        <v>25</v>
      </c>
      <c r="I806" s="1" t="str">
        <f t="array" ref="I806">IF(H806="Warsaw","Toronto",IF(H806="Lodz","Ottawa",IF(H806="Krakow","Vancouver",IF(H806="Wroclaw","Montreal",H806))))</f>
        <v>Toronto</v>
      </c>
      <c r="J806" s="3" t="s">
        <v>80</v>
      </c>
      <c r="K806" s="3">
        <f t="array" ref="K806">VLOOKUP(J806,$U$2:$V$8,2,false)</f>
        <v>1</v>
      </c>
      <c r="L806" s="1">
        <v>451.2804</v>
      </c>
      <c r="M806" s="1">
        <v>3.0</v>
      </c>
      <c r="N806" s="1">
        <v>1020.08</v>
      </c>
      <c r="O806" s="1">
        <v>89448.0</v>
      </c>
      <c r="P806" s="6">
        <v>42016.0</v>
      </c>
      <c r="Q806" s="7">
        <v>137500.0</v>
      </c>
      <c r="R806" s="5" t="s">
        <v>27</v>
      </c>
      <c r="S806" s="1" t="b">
        <f t="array" ref="S806">ISNUMBER(MATCH(Q806,$O$2:$O$1953,0))</f>
        <v>0</v>
      </c>
    </row>
    <row r="807">
      <c r="A807" s="1">
        <v>8.74</v>
      </c>
      <c r="B807" s="1">
        <v>1424.0</v>
      </c>
      <c r="C807" s="1" t="s">
        <v>1033</v>
      </c>
      <c r="D807" s="1" t="s">
        <v>29</v>
      </c>
      <c r="E807" s="1" t="s">
        <v>22</v>
      </c>
      <c r="F807" s="1" t="s">
        <v>49</v>
      </c>
      <c r="G807" s="1" t="s">
        <v>1034</v>
      </c>
      <c r="H807" s="1" t="s">
        <v>25</v>
      </c>
      <c r="I807" s="1" t="str">
        <f t="array" ref="I807">IF(H807="Warsaw","Toronto",IF(H807="Lodz","Ottawa",IF(H807="Krakow","Vancouver",IF(H807="Wroclaw","Montreal",H807))))</f>
        <v>Toronto</v>
      </c>
      <c r="J807" s="3" t="s">
        <v>80</v>
      </c>
      <c r="K807" s="3">
        <f t="array" ref="K807">VLOOKUP(J807,$U$2:$V$8,2,false)</f>
        <v>1</v>
      </c>
      <c r="L807" s="1">
        <v>44.988</v>
      </c>
      <c r="M807" s="1">
        <v>7.0</v>
      </c>
      <c r="N807" s="1">
        <v>65.2</v>
      </c>
      <c r="O807" s="1">
        <v>89448.0</v>
      </c>
      <c r="P807" s="6">
        <v>42016.0</v>
      </c>
      <c r="Q807" s="7">
        <v>137530.0</v>
      </c>
      <c r="R807" s="5" t="s">
        <v>27</v>
      </c>
      <c r="S807" s="1" t="b">
        <f t="array" ref="S807">ISNUMBER(MATCH(Q807,$O$2:$O$1953,0))</f>
        <v>0</v>
      </c>
    </row>
    <row r="808">
      <c r="A808" s="1">
        <v>1.98</v>
      </c>
      <c r="B808" s="1">
        <v>1424.0</v>
      </c>
      <c r="C808" s="1" t="s">
        <v>1033</v>
      </c>
      <c r="D808" s="1" t="s">
        <v>29</v>
      </c>
      <c r="E808" s="1" t="s">
        <v>22</v>
      </c>
      <c r="F808" s="1" t="s">
        <v>46</v>
      </c>
      <c r="G808" s="1" t="s">
        <v>266</v>
      </c>
      <c r="H808" s="1" t="s">
        <v>25</v>
      </c>
      <c r="I808" s="1" t="str">
        <f t="array" ref="I808">IF(H808="Warsaw","Toronto",IF(H808="Lodz","Ottawa",IF(H808="Krakow","Vancouver",IF(H808="Wroclaw","Montreal",H808))))</f>
        <v>Toronto</v>
      </c>
      <c r="J808" s="3" t="s">
        <v>80</v>
      </c>
      <c r="K808" s="3">
        <f t="array" ref="K808">VLOOKUP(J808,$U$2:$V$8,2,false)</f>
        <v>1</v>
      </c>
      <c r="L808" s="1">
        <v>-20.7328</v>
      </c>
      <c r="M808" s="1">
        <v>11.0</v>
      </c>
      <c r="N808" s="1">
        <v>22.59</v>
      </c>
      <c r="O808" s="1">
        <v>89448.0</v>
      </c>
      <c r="P808" s="6">
        <v>42016.0</v>
      </c>
      <c r="Q808" s="7">
        <v>137534.0</v>
      </c>
      <c r="R808" s="5" t="s">
        <v>27</v>
      </c>
      <c r="S808" s="1" t="b">
        <f t="array" ref="S808">ISNUMBER(MATCH(Q808,$O$2:$O$1953,0))</f>
        <v>0</v>
      </c>
    </row>
    <row r="809">
      <c r="A809" s="1">
        <v>8.04</v>
      </c>
      <c r="B809" s="1">
        <v>1424.0</v>
      </c>
      <c r="C809" s="1" t="s">
        <v>1033</v>
      </c>
      <c r="D809" s="1" t="s">
        <v>29</v>
      </c>
      <c r="E809" s="1" t="s">
        <v>22</v>
      </c>
      <c r="F809" s="1" t="s">
        <v>78</v>
      </c>
      <c r="G809" s="1" t="s">
        <v>721</v>
      </c>
      <c r="H809" s="1" t="s">
        <v>25</v>
      </c>
      <c r="I809" s="1" t="str">
        <f t="array" ref="I809">IF(H809="Warsaw","Toronto",IF(H809="Lodz","Ottawa",IF(H809="Krakow","Vancouver",IF(H809="Wroclaw","Montreal",H809))))</f>
        <v>Toronto</v>
      </c>
      <c r="J809" s="3" t="s">
        <v>33</v>
      </c>
      <c r="K809" s="3">
        <f t="array" ref="K809">VLOOKUP(J809,$U$2:$V$8,2,false)</f>
        <v>6</v>
      </c>
      <c r="L809" s="1">
        <v>-164.3948</v>
      </c>
      <c r="M809" s="1">
        <v>15.0</v>
      </c>
      <c r="N809" s="1">
        <v>121.36</v>
      </c>
      <c r="O809" s="1">
        <v>89449.0</v>
      </c>
      <c r="P809" s="6">
        <v>42175.0</v>
      </c>
      <c r="Q809" s="7">
        <v>137535.0</v>
      </c>
      <c r="R809" s="5" t="s">
        <v>27</v>
      </c>
      <c r="S809" s="1" t="b">
        <f t="array" ref="S809">ISNUMBER(MATCH(Q809,$O$2:$O$1953,0))</f>
        <v>0</v>
      </c>
    </row>
    <row r="810">
      <c r="A810" s="1">
        <v>2036.48</v>
      </c>
      <c r="B810" s="1">
        <v>1425.0</v>
      </c>
      <c r="C810" s="1" t="s">
        <v>1035</v>
      </c>
      <c r="D810" s="1" t="s">
        <v>40</v>
      </c>
      <c r="E810" s="1" t="s">
        <v>55</v>
      </c>
      <c r="F810" s="1" t="s">
        <v>62</v>
      </c>
      <c r="G810" s="1" t="s">
        <v>430</v>
      </c>
      <c r="H810" s="1" t="s">
        <v>25</v>
      </c>
      <c r="I810" s="1" t="str">
        <f t="array" ref="I810">IF(H810="Warsaw","Toronto",IF(H810="Lodz","Ottawa",IF(H810="Krakow","Vancouver",IF(H810="Wroclaw","Montreal",H810))))</f>
        <v>Toronto</v>
      </c>
      <c r="J810" s="3" t="s">
        <v>52</v>
      </c>
      <c r="K810" s="3">
        <f t="array" ref="K810">VLOOKUP(J810,$U$2:$V$8,2,false)</f>
        <v>4</v>
      </c>
      <c r="L810" s="1">
        <v>-4793.004</v>
      </c>
      <c r="M810" s="1">
        <v>1.0</v>
      </c>
      <c r="N810" s="1">
        <v>2013.67</v>
      </c>
      <c r="O810" s="1">
        <v>89450.0</v>
      </c>
      <c r="P810" s="6">
        <v>42005.0</v>
      </c>
      <c r="Q810" s="7">
        <v>137596.0</v>
      </c>
      <c r="R810" s="5" t="s">
        <v>27</v>
      </c>
      <c r="S810" s="1" t="b">
        <f t="array" ref="S810">ISNUMBER(MATCH(Q810,$O$2:$O$1953,0))</f>
        <v>0</v>
      </c>
    </row>
    <row r="811">
      <c r="A811" s="1">
        <v>125.99</v>
      </c>
      <c r="B811" s="1">
        <v>1427.0</v>
      </c>
      <c r="C811" s="1" t="s">
        <v>1036</v>
      </c>
      <c r="D811" s="1" t="s">
        <v>29</v>
      </c>
      <c r="E811" s="1" t="s">
        <v>55</v>
      </c>
      <c r="F811" s="1" t="s">
        <v>56</v>
      </c>
      <c r="G811" s="1" t="s">
        <v>802</v>
      </c>
      <c r="H811" s="1" t="s">
        <v>42</v>
      </c>
      <c r="I811" s="1" t="str">
        <f t="array" ref="I811">IF(H811="Warsaw","Toronto",IF(H811="Lodz","Ottawa",IF(H811="Krakow","Vancouver",IF(H811="Wroclaw","Montreal",H811))))</f>
        <v>Vancouver</v>
      </c>
      <c r="J811" s="3" t="s">
        <v>52</v>
      </c>
      <c r="K811" s="3">
        <f t="array" ref="K811">VLOOKUP(J811,$U$2:$V$8,2,false)</f>
        <v>4</v>
      </c>
      <c r="L811" s="1">
        <v>1258.7877</v>
      </c>
      <c r="M811" s="1">
        <v>18.0</v>
      </c>
      <c r="N811" s="1">
        <v>1824.33</v>
      </c>
      <c r="O811" s="1">
        <v>90905.0</v>
      </c>
      <c r="P811" s="6">
        <v>42040.0</v>
      </c>
      <c r="Q811" s="7">
        <v>137630.0</v>
      </c>
      <c r="R811" s="5" t="s">
        <v>27</v>
      </c>
      <c r="S811" s="1" t="b">
        <f t="array" ref="S811">ISNUMBER(MATCH(Q811,$O$2:$O$1953,0))</f>
        <v>0</v>
      </c>
    </row>
    <row r="812">
      <c r="A812" s="1">
        <v>9.78</v>
      </c>
      <c r="B812" s="1">
        <v>1432.0</v>
      </c>
      <c r="C812" s="1" t="s">
        <v>1037</v>
      </c>
      <c r="D812" s="1" t="s">
        <v>21</v>
      </c>
      <c r="E812" s="1" t="s">
        <v>22</v>
      </c>
      <c r="F812" s="1" t="s">
        <v>49</v>
      </c>
      <c r="G812" s="1" t="s">
        <v>882</v>
      </c>
      <c r="H812" s="1" t="s">
        <v>42</v>
      </c>
      <c r="I812" s="1" t="str">
        <f t="array" ref="I812">IF(H812="Warsaw","Toronto",IF(H812="Lodz","Ottawa",IF(H812="Krakow","Vancouver",IF(H812="Wroclaw","Montreal",H812))))</f>
        <v>Vancouver</v>
      </c>
      <c r="J812" s="3" t="s">
        <v>52</v>
      </c>
      <c r="K812" s="3">
        <f t="array" ref="K812">VLOOKUP(J812,$U$2:$V$8,2,false)</f>
        <v>4</v>
      </c>
      <c r="L812" s="1">
        <v>74.2785</v>
      </c>
      <c r="M812" s="1">
        <v>11.0</v>
      </c>
      <c r="N812" s="1">
        <v>107.65</v>
      </c>
      <c r="O812" s="1">
        <v>86826.0</v>
      </c>
      <c r="P812" s="6">
        <v>42068.0</v>
      </c>
      <c r="Q812" s="7">
        <v>137755.0</v>
      </c>
      <c r="R812" s="5" t="s">
        <v>27</v>
      </c>
      <c r="S812" s="1" t="b">
        <f t="array" ref="S812">ISNUMBER(MATCH(Q812,$O$2:$O$1953,0))</f>
        <v>0</v>
      </c>
    </row>
    <row r="813">
      <c r="A813" s="1">
        <v>10.98</v>
      </c>
      <c r="B813" s="1">
        <v>1432.0</v>
      </c>
      <c r="C813" s="1" t="s">
        <v>1037</v>
      </c>
      <c r="D813" s="1" t="s">
        <v>21</v>
      </c>
      <c r="E813" s="1" t="s">
        <v>22</v>
      </c>
      <c r="F813" s="1" t="s">
        <v>49</v>
      </c>
      <c r="G813" s="1" t="s">
        <v>360</v>
      </c>
      <c r="H813" s="1" t="s">
        <v>42</v>
      </c>
      <c r="I813" s="1" t="str">
        <f t="array" ref="I813">IF(H813="Warsaw","Toronto",IF(H813="Lodz","Ottawa",IF(H813="Krakow","Vancouver",IF(H813="Wroclaw","Montreal",H813))))</f>
        <v>Vancouver</v>
      </c>
      <c r="J813" s="3" t="s">
        <v>33</v>
      </c>
      <c r="K813" s="3">
        <f t="array" ref="K813">VLOOKUP(J813,$U$2:$V$8,2,false)</f>
        <v>6</v>
      </c>
      <c r="L813" s="1">
        <v>52.92</v>
      </c>
      <c r="M813" s="1">
        <v>16.0</v>
      </c>
      <c r="N813" s="1">
        <v>165.21</v>
      </c>
      <c r="O813" s="1">
        <v>86827.0</v>
      </c>
      <c r="P813" s="6">
        <v>42175.0</v>
      </c>
      <c r="Q813" s="7">
        <v>137756.0</v>
      </c>
      <c r="R813" s="5" t="s">
        <v>27</v>
      </c>
      <c r="S813" s="1" t="b">
        <f t="array" ref="S813">ISNUMBER(MATCH(Q813,$O$2:$O$1953,0))</f>
        <v>0</v>
      </c>
    </row>
    <row r="814">
      <c r="A814" s="1">
        <v>3.28</v>
      </c>
      <c r="B814" s="1">
        <v>1433.0</v>
      </c>
      <c r="C814" s="1" t="s">
        <v>1038</v>
      </c>
      <c r="D814" s="1" t="s">
        <v>21</v>
      </c>
      <c r="E814" s="1" t="s">
        <v>22</v>
      </c>
      <c r="F814" s="1" t="s">
        <v>23</v>
      </c>
      <c r="G814" s="1" t="s">
        <v>698</v>
      </c>
      <c r="H814" s="1" t="s">
        <v>42</v>
      </c>
      <c r="I814" s="1" t="str">
        <f t="array" ref="I814">IF(H814="Warsaw","Toronto",IF(H814="Lodz","Ottawa",IF(H814="Krakow","Vancouver",IF(H814="Wroclaw","Montreal",H814))))</f>
        <v>Vancouver</v>
      </c>
      <c r="J814" s="3" t="s">
        <v>52</v>
      </c>
      <c r="K814" s="3">
        <f t="array" ref="K814">VLOOKUP(J814,$U$2:$V$8,2,false)</f>
        <v>4</v>
      </c>
      <c r="L814" s="1">
        <v>-66.35</v>
      </c>
      <c r="M814" s="1">
        <v>7.0</v>
      </c>
      <c r="N814" s="1">
        <v>25.15</v>
      </c>
      <c r="O814" s="1">
        <v>86826.0</v>
      </c>
      <c r="P814" s="6">
        <v>42068.0</v>
      </c>
      <c r="Q814" s="7">
        <v>137785.0</v>
      </c>
      <c r="R814" s="5" t="s">
        <v>27</v>
      </c>
      <c r="S814" s="1" t="b">
        <f t="array" ref="S814">ISNUMBER(MATCH(Q814,$O$2:$O$1953,0))</f>
        <v>0</v>
      </c>
    </row>
    <row r="815">
      <c r="A815" s="1">
        <v>300.98</v>
      </c>
      <c r="B815" s="1">
        <v>1433.0</v>
      </c>
      <c r="C815" s="1" t="s">
        <v>1038</v>
      </c>
      <c r="D815" s="1" t="s">
        <v>21</v>
      </c>
      <c r="E815" s="1" t="s">
        <v>30</v>
      </c>
      <c r="F815" s="1" t="s">
        <v>31</v>
      </c>
      <c r="G815" s="1" t="s">
        <v>1039</v>
      </c>
      <c r="H815" s="1" t="s">
        <v>42</v>
      </c>
      <c r="I815" s="1" t="str">
        <f t="array" ref="I815">IF(H815="Warsaw","Toronto",IF(H815="Lodz","Ottawa",IF(H815="Krakow","Vancouver",IF(H815="Wroclaw","Montreal",H815))))</f>
        <v>Vancouver</v>
      </c>
      <c r="J815" s="3" t="s">
        <v>43</v>
      </c>
      <c r="K815" s="3">
        <f t="array" ref="K815">VLOOKUP(J815,$U$2:$V$8,2,false)</f>
        <v>2</v>
      </c>
      <c r="L815" s="1">
        <v>1399.64</v>
      </c>
      <c r="M815" s="1">
        <v>14.0</v>
      </c>
      <c r="N815" s="1">
        <v>4285.56</v>
      </c>
      <c r="O815" s="1">
        <v>86828.0</v>
      </c>
      <c r="P815" s="6">
        <v>42143.0</v>
      </c>
      <c r="Q815" s="7">
        <v>137819.0</v>
      </c>
      <c r="R815" s="5" t="s">
        <v>27</v>
      </c>
      <c r="S815" s="1" t="b">
        <f t="array" ref="S815">ISNUMBER(MATCH(Q815,$O$2:$O$1953,0))</f>
        <v>0</v>
      </c>
    </row>
    <row r="816">
      <c r="A816" s="1">
        <v>20.98</v>
      </c>
      <c r="B816" s="1">
        <v>1433.0</v>
      </c>
      <c r="C816" s="1" t="s">
        <v>1038</v>
      </c>
      <c r="D816" s="1" t="s">
        <v>21</v>
      </c>
      <c r="E816" s="1" t="s">
        <v>22</v>
      </c>
      <c r="F816" s="1" t="s">
        <v>100</v>
      </c>
      <c r="G816" s="1" t="s">
        <v>1040</v>
      </c>
      <c r="H816" s="1" t="s">
        <v>42</v>
      </c>
      <c r="I816" s="1" t="str">
        <f t="array" ref="I816">IF(H816="Warsaw","Toronto",IF(H816="Lodz","Ottawa",IF(H816="Krakow","Vancouver",IF(H816="Wroclaw","Montreal",H816))))</f>
        <v>Vancouver</v>
      </c>
      <c r="J816" s="3" t="s">
        <v>43</v>
      </c>
      <c r="K816" s="3">
        <f t="array" ref="K816">VLOOKUP(J816,$U$2:$V$8,2,false)</f>
        <v>2</v>
      </c>
      <c r="L816" s="1">
        <v>232.642</v>
      </c>
      <c r="M816" s="1">
        <v>28.0</v>
      </c>
      <c r="N816" s="1">
        <v>631.37</v>
      </c>
      <c r="O816" s="1">
        <v>86828.0</v>
      </c>
      <c r="P816" s="6">
        <v>42143.0</v>
      </c>
      <c r="Q816" s="7">
        <v>137981.0</v>
      </c>
      <c r="R816" s="5" t="s">
        <v>27</v>
      </c>
      <c r="S816" s="1" t="b">
        <f t="array" ref="S816">ISNUMBER(MATCH(Q816,$O$2:$O$1953,0))</f>
        <v>0</v>
      </c>
    </row>
    <row r="817">
      <c r="A817" s="1">
        <v>80.98</v>
      </c>
      <c r="B817" s="1">
        <v>1438.0</v>
      </c>
      <c r="C817" s="1" t="s">
        <v>1041</v>
      </c>
      <c r="D817" s="1" t="s">
        <v>21</v>
      </c>
      <c r="E817" s="1" t="s">
        <v>22</v>
      </c>
      <c r="F817" s="1" t="s">
        <v>100</v>
      </c>
      <c r="G817" s="1" t="s">
        <v>682</v>
      </c>
      <c r="H817" s="1" t="s">
        <v>37</v>
      </c>
      <c r="I817" s="1" t="str">
        <f t="array" ref="I817">IF(H817="Warsaw","Toronto",IF(H817="Lodz","Ottawa",IF(H817="Krakow","Vancouver",IF(H817="Wroclaw","Montreal",H817))))</f>
        <v>Ottawa</v>
      </c>
      <c r="J817" s="3" t="s">
        <v>52</v>
      </c>
      <c r="K817" s="3">
        <f t="array" ref="K817">VLOOKUP(J817,$U$2:$V$8,2,false)</f>
        <v>4</v>
      </c>
      <c r="L817" s="1">
        <v>-409.3736</v>
      </c>
      <c r="M817" s="1">
        <v>3.0</v>
      </c>
      <c r="N817" s="1">
        <v>267.83</v>
      </c>
      <c r="O817" s="1">
        <v>90120.0</v>
      </c>
      <c r="P817" s="6">
        <v>42026.0</v>
      </c>
      <c r="Q817" s="7">
        <v>138009.0</v>
      </c>
      <c r="R817" s="5" t="s">
        <v>27</v>
      </c>
      <c r="S817" s="1" t="b">
        <f t="array" ref="S817">ISNUMBER(MATCH(Q817,$O$2:$O$1953,0))</f>
        <v>0</v>
      </c>
    </row>
    <row r="818">
      <c r="A818" s="1">
        <v>6.48</v>
      </c>
      <c r="B818" s="1">
        <v>1439.0</v>
      </c>
      <c r="C818" s="1" t="s">
        <v>1042</v>
      </c>
      <c r="D818" s="1" t="s">
        <v>21</v>
      </c>
      <c r="E818" s="1" t="s">
        <v>22</v>
      </c>
      <c r="F818" s="1" t="s">
        <v>67</v>
      </c>
      <c r="G818" s="1" t="s">
        <v>999</v>
      </c>
      <c r="H818" s="1" t="s">
        <v>37</v>
      </c>
      <c r="I818" s="1" t="str">
        <f t="array" ref="I818">IF(H818="Warsaw","Toronto",IF(H818="Lodz","Ottawa",IF(H818="Krakow","Vancouver",IF(H818="Wroclaw","Montreal",H818))))</f>
        <v>Ottawa</v>
      </c>
      <c r="J818" s="3" t="s">
        <v>43</v>
      </c>
      <c r="K818" s="3">
        <f t="array" ref="K818">VLOOKUP(J818,$U$2:$V$8,2,false)</f>
        <v>2</v>
      </c>
      <c r="L818" s="1">
        <v>-29.07</v>
      </c>
      <c r="M818" s="1">
        <v>3.0</v>
      </c>
      <c r="N818" s="1">
        <v>21.46</v>
      </c>
      <c r="O818" s="1">
        <v>90121.0</v>
      </c>
      <c r="P818" s="6">
        <v>42122.0</v>
      </c>
      <c r="Q818" s="7">
        <v>138040.0</v>
      </c>
      <c r="R818" s="5" t="s">
        <v>27</v>
      </c>
      <c r="S818" s="1" t="b">
        <f t="array" ref="S818">ISNUMBER(MATCH(Q818,$O$2:$O$1953,0))</f>
        <v>0</v>
      </c>
    </row>
    <row r="819">
      <c r="A819" s="1">
        <v>177.98</v>
      </c>
      <c r="B819" s="1">
        <v>1442.0</v>
      </c>
      <c r="C819" s="1" t="s">
        <v>1043</v>
      </c>
      <c r="D819" s="1" t="s">
        <v>21</v>
      </c>
      <c r="E819" s="1" t="s">
        <v>22</v>
      </c>
      <c r="F819" s="1" t="s">
        <v>172</v>
      </c>
      <c r="G819" s="1" t="s">
        <v>1044</v>
      </c>
      <c r="H819" s="1" t="s">
        <v>42</v>
      </c>
      <c r="I819" s="1" t="str">
        <f t="array" ref="I819">IF(H819="Warsaw","Toronto",IF(H819="Lodz","Ottawa",IF(H819="Krakow","Vancouver",IF(H819="Wroclaw","Montreal",H819))))</f>
        <v>Vancouver</v>
      </c>
      <c r="J819" s="3" t="s">
        <v>52</v>
      </c>
      <c r="K819" s="3">
        <f t="array" ref="K819">VLOOKUP(J819,$U$2:$V$8,2,false)</f>
        <v>4</v>
      </c>
      <c r="L819" s="1">
        <v>1909.8855</v>
      </c>
      <c r="M819" s="1">
        <v>15.0</v>
      </c>
      <c r="N819" s="1">
        <v>2767.95</v>
      </c>
      <c r="O819" s="1">
        <v>89076.0</v>
      </c>
      <c r="P819" s="6">
        <v>42180.0</v>
      </c>
      <c r="Q819" s="7">
        <v>138075.0</v>
      </c>
      <c r="R819" s="5" t="s">
        <v>27</v>
      </c>
      <c r="S819" s="1" t="b">
        <f t="array" ref="S819">ISNUMBER(MATCH(Q819,$O$2:$O$1953,0))</f>
        <v>0</v>
      </c>
    </row>
    <row r="820">
      <c r="A820" s="1">
        <v>15.99</v>
      </c>
      <c r="B820" s="1">
        <v>1442.0</v>
      </c>
      <c r="C820" s="1" t="s">
        <v>1043</v>
      </c>
      <c r="D820" s="1" t="s">
        <v>21</v>
      </c>
      <c r="E820" s="1" t="s">
        <v>22</v>
      </c>
      <c r="F820" s="1" t="s">
        <v>78</v>
      </c>
      <c r="G820" s="1" t="s">
        <v>434</v>
      </c>
      <c r="H820" s="1" t="s">
        <v>42</v>
      </c>
      <c r="I820" s="1" t="str">
        <f t="array" ref="I820">IF(H820="Warsaw","Toronto",IF(H820="Lodz","Ottawa",IF(H820="Krakow","Vancouver",IF(H820="Wroclaw","Montreal",H820))))</f>
        <v>Vancouver</v>
      </c>
      <c r="J820" s="3" t="s">
        <v>60</v>
      </c>
      <c r="K820" s="3">
        <f t="array" ref="K820">VLOOKUP(J820,$U$2:$V$8,2,false)</f>
        <v>5</v>
      </c>
      <c r="L820" s="1">
        <v>-76.9925</v>
      </c>
      <c r="M820" s="1">
        <v>7.0</v>
      </c>
      <c r="N820" s="1">
        <v>123.03</v>
      </c>
      <c r="O820" s="1">
        <v>89077.0</v>
      </c>
      <c r="P820" s="6">
        <v>42034.0</v>
      </c>
      <c r="Q820" s="7">
        <v>138078.0</v>
      </c>
      <c r="R820" s="5" t="s">
        <v>27</v>
      </c>
      <c r="S820" s="1" t="b">
        <f t="array" ref="S820">ISNUMBER(MATCH(Q820,$O$2:$O$1953,0))</f>
        <v>0</v>
      </c>
    </row>
    <row r="821">
      <c r="A821" s="1">
        <v>46.94</v>
      </c>
      <c r="B821" s="1">
        <v>1442.0</v>
      </c>
      <c r="C821" s="1" t="s">
        <v>1043</v>
      </c>
      <c r="D821" s="1" t="s">
        <v>21</v>
      </c>
      <c r="E821" s="1" t="s">
        <v>30</v>
      </c>
      <c r="F821" s="1" t="s">
        <v>35</v>
      </c>
      <c r="G821" s="1" t="s">
        <v>1045</v>
      </c>
      <c r="H821" s="1" t="s">
        <v>42</v>
      </c>
      <c r="I821" s="1" t="str">
        <f t="array" ref="I821">IF(H821="Warsaw","Toronto",IF(H821="Lodz","Ottawa",IF(H821="Krakow","Vancouver",IF(H821="Wroclaw","Montreal",H821))))</f>
        <v>Vancouver</v>
      </c>
      <c r="J821" s="3" t="s">
        <v>60</v>
      </c>
      <c r="K821" s="3">
        <f t="array" ref="K821">VLOOKUP(J821,$U$2:$V$8,2,false)</f>
        <v>5</v>
      </c>
      <c r="L821" s="1">
        <v>297.9696</v>
      </c>
      <c r="M821" s="1">
        <v>10.0</v>
      </c>
      <c r="N821" s="1">
        <v>431.84</v>
      </c>
      <c r="O821" s="1">
        <v>89077.0</v>
      </c>
      <c r="P821" s="6">
        <v>42034.0</v>
      </c>
      <c r="Q821" s="7">
        <v>138142.0</v>
      </c>
      <c r="R821" s="5" t="s">
        <v>27</v>
      </c>
      <c r="S821" s="1" t="b">
        <f t="array" ref="S821">ISNUMBER(MATCH(Q821,$O$2:$O$1953,0))</f>
        <v>0</v>
      </c>
    </row>
    <row r="822">
      <c r="A822" s="1">
        <v>218.08</v>
      </c>
      <c r="B822" s="1">
        <v>1450.0</v>
      </c>
      <c r="C822" s="1" t="s">
        <v>1046</v>
      </c>
      <c r="D822" s="1" t="s">
        <v>83</v>
      </c>
      <c r="E822" s="1" t="s">
        <v>30</v>
      </c>
      <c r="F822" s="1" t="s">
        <v>31</v>
      </c>
      <c r="G822" s="1" t="s">
        <v>1047</v>
      </c>
      <c r="H822" s="1" t="s">
        <v>25</v>
      </c>
      <c r="I822" s="1" t="str">
        <f t="array" ref="I822">IF(H822="Warsaw","Toronto",IF(H822="Lodz","Ottawa",IF(H822="Krakow","Vancouver",IF(H822="Wroclaw","Montreal",H822))))</f>
        <v>Toronto</v>
      </c>
      <c r="J822" s="3" t="s">
        <v>38</v>
      </c>
      <c r="K822" s="3">
        <f t="array" ref="K822">VLOOKUP(J822,$U$2:$V$8,2,false)</f>
        <v>7</v>
      </c>
      <c r="L822" s="1">
        <v>1318.83</v>
      </c>
      <c r="M822" s="1">
        <v>12.0</v>
      </c>
      <c r="N822" s="1">
        <v>2366.51</v>
      </c>
      <c r="O822" s="1">
        <v>86735.0</v>
      </c>
      <c r="P822" s="6">
        <v>42148.0</v>
      </c>
      <c r="Q822" s="7">
        <v>138234.0</v>
      </c>
      <c r="R822" s="5" t="s">
        <v>27</v>
      </c>
      <c r="S822" s="1" t="b">
        <f t="array" ref="S822">ISNUMBER(MATCH(Q822,$O$2:$O$1953,0))</f>
        <v>0</v>
      </c>
    </row>
    <row r="823">
      <c r="A823" s="1">
        <v>85.99</v>
      </c>
      <c r="B823" s="1">
        <v>1459.0</v>
      </c>
      <c r="C823" s="1" t="s">
        <v>1048</v>
      </c>
      <c r="D823" s="1" t="s">
        <v>83</v>
      </c>
      <c r="E823" s="1" t="s">
        <v>55</v>
      </c>
      <c r="F823" s="1" t="s">
        <v>56</v>
      </c>
      <c r="G823" s="1" t="s">
        <v>280</v>
      </c>
      <c r="H823" s="1" t="s">
        <v>98</v>
      </c>
      <c r="I823" s="1" t="str">
        <f t="array" ref="I823">IF(H823="Warsaw","Toronto",IF(H823="Lodz","Ottawa",IF(H823="Krakow","Vancouver",IF(H823="Wroclaw","Montreal",H823))))</f>
        <v>Montreal</v>
      </c>
      <c r="J823" s="3" t="s">
        <v>38</v>
      </c>
      <c r="K823" s="3">
        <f t="array" ref="K823">VLOOKUP(J823,$U$2:$V$8,2,false)</f>
        <v>7</v>
      </c>
      <c r="L823" s="1">
        <v>36.216</v>
      </c>
      <c r="M823" s="1">
        <v>4.0</v>
      </c>
      <c r="N823" s="1">
        <v>291.64</v>
      </c>
      <c r="O823" s="1">
        <v>86734.0</v>
      </c>
      <c r="P823" s="6">
        <v>42099.0</v>
      </c>
      <c r="Q823" s="7">
        <v>138303.0</v>
      </c>
      <c r="R823" s="5" t="s">
        <v>27</v>
      </c>
      <c r="S823" s="1" t="b">
        <f t="array" ref="S823">ISNUMBER(MATCH(Q823,$O$2:$O$1953,0))</f>
        <v>0</v>
      </c>
    </row>
    <row r="824">
      <c r="A824" s="1">
        <v>12.95</v>
      </c>
      <c r="B824" s="1">
        <v>1461.0</v>
      </c>
      <c r="C824" s="1" t="s">
        <v>1049</v>
      </c>
      <c r="D824" s="1" t="s">
        <v>83</v>
      </c>
      <c r="E824" s="1" t="s">
        <v>22</v>
      </c>
      <c r="F824" s="1" t="s">
        <v>78</v>
      </c>
      <c r="G824" s="1" t="s">
        <v>1050</v>
      </c>
      <c r="H824" s="1" t="s">
        <v>42</v>
      </c>
      <c r="I824" s="1" t="str">
        <f t="array" ref="I824">IF(H824="Warsaw","Toronto",IF(H824="Lodz","Ottawa",IF(H824="Krakow","Vancouver",IF(H824="Wroclaw","Montreal",H824))))</f>
        <v>Vancouver</v>
      </c>
      <c r="J824" s="3" t="s">
        <v>43</v>
      </c>
      <c r="K824" s="3">
        <f t="array" ref="K824">VLOOKUP(J824,$U$2:$V$8,2,false)</f>
        <v>2</v>
      </c>
      <c r="L824" s="1">
        <v>134.16825</v>
      </c>
      <c r="M824" s="1">
        <v>19.0</v>
      </c>
      <c r="N824" s="1">
        <v>252.36</v>
      </c>
      <c r="O824" s="1">
        <v>86397.0</v>
      </c>
      <c r="P824" s="6">
        <v>42157.0</v>
      </c>
      <c r="Q824" s="7">
        <v>138428.0</v>
      </c>
      <c r="R824" s="5" t="s">
        <v>27</v>
      </c>
      <c r="S824" s="1" t="b">
        <f t="array" ref="S824">ISNUMBER(MATCH(Q824,$O$2:$O$1953,0))</f>
        <v>0</v>
      </c>
    </row>
    <row r="825">
      <c r="A825" s="1">
        <v>65.99</v>
      </c>
      <c r="B825" s="1">
        <v>1466.0</v>
      </c>
      <c r="C825" s="1" t="s">
        <v>1051</v>
      </c>
      <c r="D825" s="1" t="s">
        <v>40</v>
      </c>
      <c r="E825" s="1" t="s">
        <v>55</v>
      </c>
      <c r="F825" s="1" t="s">
        <v>56</v>
      </c>
      <c r="G825" s="1">
        <v>5180.0</v>
      </c>
      <c r="H825" s="1" t="s">
        <v>42</v>
      </c>
      <c r="I825" s="1" t="str">
        <f t="array" ref="I825">IF(H825="Warsaw","Toronto",IF(H825="Lodz","Ottawa",IF(H825="Krakow","Vancouver",IF(H825="Wroclaw","Montreal",H825))))</f>
        <v>Vancouver</v>
      </c>
      <c r="J825" s="3" t="s">
        <v>52</v>
      </c>
      <c r="K825" s="3">
        <f t="array" ref="K825">VLOOKUP(J825,$U$2:$V$8,2,false)</f>
        <v>4</v>
      </c>
      <c r="L825" s="1">
        <v>253.3032</v>
      </c>
      <c r="M825" s="1">
        <v>10.0</v>
      </c>
      <c r="N825" s="1">
        <v>575.07</v>
      </c>
      <c r="O825" s="1">
        <v>91115.0</v>
      </c>
      <c r="P825" s="6">
        <v>42166.0</v>
      </c>
      <c r="Q825" s="7">
        <v>138616.0</v>
      </c>
      <c r="R825" s="5" t="s">
        <v>27</v>
      </c>
      <c r="S825" s="1" t="b">
        <f t="array" ref="S825">ISNUMBER(MATCH(Q825,$O$2:$O$1953,0))</f>
        <v>0</v>
      </c>
    </row>
    <row r="826">
      <c r="A826" s="1">
        <v>130.98</v>
      </c>
      <c r="B826" s="1">
        <v>1466.0</v>
      </c>
      <c r="C826" s="1" t="s">
        <v>1051</v>
      </c>
      <c r="D826" s="1" t="s">
        <v>40</v>
      </c>
      <c r="E826" s="1" t="s">
        <v>30</v>
      </c>
      <c r="F826" s="1" t="s">
        <v>132</v>
      </c>
      <c r="G826" s="1" t="s">
        <v>272</v>
      </c>
      <c r="H826" s="1" t="s">
        <v>42</v>
      </c>
      <c r="I826" s="1" t="str">
        <f t="array" ref="I826">IF(H826="Warsaw","Toronto",IF(H826="Lodz","Ottawa",IF(H826="Krakow","Vancouver",IF(H826="Wroclaw","Montreal",H826))))</f>
        <v>Vancouver</v>
      </c>
      <c r="J826" s="3" t="s">
        <v>60</v>
      </c>
      <c r="K826" s="3">
        <f t="array" ref="K826">VLOOKUP(J826,$U$2:$V$8,2,false)</f>
        <v>5</v>
      </c>
      <c r="L826" s="1">
        <v>-723.784</v>
      </c>
      <c r="M826" s="1">
        <v>14.0</v>
      </c>
      <c r="N826" s="1">
        <v>1781.66</v>
      </c>
      <c r="O826" s="1">
        <v>91116.0</v>
      </c>
      <c r="P826" s="6">
        <v>42167.0</v>
      </c>
      <c r="Q826" s="7">
        <v>138619.0</v>
      </c>
      <c r="R826" s="5" t="s">
        <v>27</v>
      </c>
      <c r="S826" s="1" t="b">
        <f t="array" ref="S826">ISNUMBER(MATCH(Q826,$O$2:$O$1953,0))</f>
        <v>0</v>
      </c>
    </row>
    <row r="827">
      <c r="A827" s="1">
        <v>105.29</v>
      </c>
      <c r="B827" s="1">
        <v>1469.0</v>
      </c>
      <c r="C827" s="1" t="s">
        <v>1052</v>
      </c>
      <c r="D827" s="1" t="s">
        <v>40</v>
      </c>
      <c r="E827" s="1" t="s">
        <v>30</v>
      </c>
      <c r="F827" s="1" t="s">
        <v>35</v>
      </c>
      <c r="G827" s="1" t="s">
        <v>1053</v>
      </c>
      <c r="H827" s="1" t="s">
        <v>25</v>
      </c>
      <c r="I827" s="1" t="str">
        <f t="array" ref="I827">IF(H827="Warsaw","Toronto",IF(H827="Lodz","Ottawa",IF(H827="Krakow","Vancouver",IF(H827="Wroclaw","Montreal",H827))))</f>
        <v>Toronto</v>
      </c>
      <c r="J827" s="3" t="s">
        <v>60</v>
      </c>
      <c r="K827" s="3">
        <f t="array" ref="K827">VLOOKUP(J827,$U$2:$V$8,2,false)</f>
        <v>5</v>
      </c>
      <c r="L827" s="1">
        <v>589.188</v>
      </c>
      <c r="M827" s="1">
        <v>9.0</v>
      </c>
      <c r="N827" s="1">
        <v>940.64</v>
      </c>
      <c r="O827" s="1">
        <v>91116.0</v>
      </c>
      <c r="P827" s="6">
        <v>42167.0</v>
      </c>
      <c r="Q827" s="7">
        <v>138687.0</v>
      </c>
      <c r="R827" s="5" t="s">
        <v>27</v>
      </c>
      <c r="S827" s="1" t="b">
        <f t="array" ref="S827">ISNUMBER(MATCH(Q827,$O$2:$O$1953,0))</f>
        <v>0</v>
      </c>
    </row>
    <row r="828">
      <c r="A828" s="1">
        <v>31.76</v>
      </c>
      <c r="B828" s="1">
        <v>1469.0</v>
      </c>
      <c r="C828" s="1" t="s">
        <v>1052</v>
      </c>
      <c r="D828" s="1" t="s">
        <v>40</v>
      </c>
      <c r="E828" s="1" t="s">
        <v>30</v>
      </c>
      <c r="F828" s="1" t="s">
        <v>108</v>
      </c>
      <c r="G828" s="1" t="s">
        <v>249</v>
      </c>
      <c r="H828" s="1" t="s">
        <v>25</v>
      </c>
      <c r="I828" s="1" t="str">
        <f t="array" ref="I828">IF(H828="Warsaw","Toronto",IF(H828="Lodz","Ottawa",IF(H828="Krakow","Vancouver",IF(H828="Wroclaw","Montreal",H828))))</f>
        <v>Toronto</v>
      </c>
      <c r="J828" s="3" t="s">
        <v>60</v>
      </c>
      <c r="K828" s="3">
        <f t="array" ref="K828">VLOOKUP(J828,$U$2:$V$8,2,false)</f>
        <v>5</v>
      </c>
      <c r="L828" s="1">
        <v>-1314.992</v>
      </c>
      <c r="M828" s="1">
        <v>18.0</v>
      </c>
      <c r="N828" s="1">
        <v>439.27</v>
      </c>
      <c r="O828" s="1">
        <v>91116.0</v>
      </c>
      <c r="P828" s="6">
        <v>42167.0</v>
      </c>
      <c r="Q828" s="7">
        <v>138712.0</v>
      </c>
      <c r="R828" s="5" t="s">
        <v>27</v>
      </c>
      <c r="S828" s="1" t="b">
        <f t="array" ref="S828">ISNUMBER(MATCH(Q828,$O$2:$O$1953,0))</f>
        <v>0</v>
      </c>
    </row>
    <row r="829">
      <c r="A829" s="1">
        <v>420.98</v>
      </c>
      <c r="B829" s="1">
        <v>1471.0</v>
      </c>
      <c r="C829" s="1" t="s">
        <v>1054</v>
      </c>
      <c r="D829" s="1" t="s">
        <v>29</v>
      </c>
      <c r="E829" s="1" t="s">
        <v>22</v>
      </c>
      <c r="F829" s="1" t="s">
        <v>78</v>
      </c>
      <c r="G829" s="1" t="s">
        <v>1055</v>
      </c>
      <c r="H829" s="1" t="s">
        <v>37</v>
      </c>
      <c r="I829" s="1" t="str">
        <f t="array" ref="I829">IF(H829="Warsaw","Toronto",IF(H829="Lodz","Ottawa",IF(H829="Krakow","Vancouver",IF(H829="Wroclaw","Montreal",H829))))</f>
        <v>Ottawa</v>
      </c>
      <c r="J829" s="3" t="s">
        <v>33</v>
      </c>
      <c r="K829" s="3">
        <f t="array" ref="K829">VLOOKUP(J829,$U$2:$V$8,2,false)</f>
        <v>6</v>
      </c>
      <c r="L829" s="1">
        <v>3043.0311</v>
      </c>
      <c r="M829" s="1">
        <v>10.0</v>
      </c>
      <c r="N829" s="1">
        <v>4410.19</v>
      </c>
      <c r="O829" s="1">
        <v>87077.0</v>
      </c>
      <c r="P829" s="6">
        <v>42084.0</v>
      </c>
      <c r="Q829" s="7">
        <v>138714.0</v>
      </c>
      <c r="R829" s="5" t="s">
        <v>27</v>
      </c>
      <c r="S829" s="1" t="b">
        <f t="array" ref="S829">ISNUMBER(MATCH(Q829,$O$2:$O$1953,0))</f>
        <v>0</v>
      </c>
    </row>
    <row r="830">
      <c r="A830" s="1">
        <v>30.98</v>
      </c>
      <c r="B830" s="1">
        <v>1472.0</v>
      </c>
      <c r="C830" s="1" t="s">
        <v>1056</v>
      </c>
      <c r="D830" s="1" t="s">
        <v>29</v>
      </c>
      <c r="E830" s="1" t="s">
        <v>55</v>
      </c>
      <c r="F830" s="1" t="s">
        <v>126</v>
      </c>
      <c r="G830" s="1" t="s">
        <v>867</v>
      </c>
      <c r="H830" s="1" t="s">
        <v>37</v>
      </c>
      <c r="I830" s="1" t="str">
        <f t="array" ref="I830">IF(H830="Warsaw","Toronto",IF(H830="Lodz","Ottawa",IF(H830="Krakow","Vancouver",IF(H830="Wroclaw","Montreal",H830))))</f>
        <v>Ottawa</v>
      </c>
      <c r="J830" s="3" t="s">
        <v>43</v>
      </c>
      <c r="K830" s="3">
        <f t="array" ref="K830">VLOOKUP(J830,$U$2:$V$8,2,false)</f>
        <v>2</v>
      </c>
      <c r="L830" s="1">
        <v>-44.624</v>
      </c>
      <c r="M830" s="1">
        <v>17.0</v>
      </c>
      <c r="N830" s="1">
        <v>552.89</v>
      </c>
      <c r="O830" s="1">
        <v>87078.0</v>
      </c>
      <c r="P830" s="6">
        <v>42185.0</v>
      </c>
      <c r="Q830" s="7">
        <v>138719.0</v>
      </c>
      <c r="R830" s="5" t="s">
        <v>27</v>
      </c>
      <c r="S830" s="1" t="b">
        <f t="array" ref="S830">ISNUMBER(MATCH(Q830,$O$2:$O$1953,0))</f>
        <v>0</v>
      </c>
    </row>
    <row r="831">
      <c r="A831" s="1">
        <v>20.27</v>
      </c>
      <c r="B831" s="1">
        <v>1472.0</v>
      </c>
      <c r="C831" s="1" t="s">
        <v>1056</v>
      </c>
      <c r="D831" s="1" t="s">
        <v>29</v>
      </c>
      <c r="E831" s="1" t="s">
        <v>22</v>
      </c>
      <c r="F831" s="1" t="s">
        <v>172</v>
      </c>
      <c r="G831" s="1" t="s">
        <v>1057</v>
      </c>
      <c r="H831" s="1" t="s">
        <v>37</v>
      </c>
      <c r="I831" s="1" t="str">
        <f t="array" ref="I831">IF(H831="Warsaw","Toronto",IF(H831="Lodz","Ottawa",IF(H831="Krakow","Vancouver",IF(H831="Wroclaw","Montreal",H831))))</f>
        <v>Ottawa</v>
      </c>
      <c r="J831" s="3" t="s">
        <v>80</v>
      </c>
      <c r="K831" s="3">
        <f t="array" ref="K831">VLOOKUP(J831,$U$2:$V$8,2,false)</f>
        <v>1</v>
      </c>
      <c r="L831" s="1">
        <v>309.254</v>
      </c>
      <c r="M831" s="1">
        <v>30.0</v>
      </c>
      <c r="N831" s="1">
        <v>621.56</v>
      </c>
      <c r="O831" s="1">
        <v>87079.0</v>
      </c>
      <c r="P831" s="6">
        <v>42149.0</v>
      </c>
      <c r="Q831" s="7">
        <v>138744.0</v>
      </c>
      <c r="R831" s="5" t="s">
        <v>27</v>
      </c>
      <c r="S831" s="1" t="b">
        <f t="array" ref="S831">ISNUMBER(MATCH(Q831,$O$2:$O$1953,0))</f>
        <v>0</v>
      </c>
    </row>
    <row r="832">
      <c r="A832" s="1">
        <v>9.78</v>
      </c>
      <c r="B832" s="1">
        <v>1473.0</v>
      </c>
      <c r="C832" s="1" t="s">
        <v>1058</v>
      </c>
      <c r="D832" s="1" t="s">
        <v>29</v>
      </c>
      <c r="E832" s="1" t="s">
        <v>55</v>
      </c>
      <c r="F832" s="1" t="s">
        <v>126</v>
      </c>
      <c r="G832" s="1" t="s">
        <v>1059</v>
      </c>
      <c r="H832" s="1" t="s">
        <v>37</v>
      </c>
      <c r="I832" s="1" t="str">
        <f t="array" ref="I832">IF(H832="Warsaw","Toronto",IF(H832="Lodz","Ottawa",IF(H832="Krakow","Vancouver",IF(H832="Wroclaw","Montreal",H832))))</f>
        <v>Ottawa</v>
      </c>
      <c r="J832" s="3" t="s">
        <v>26</v>
      </c>
      <c r="K832" s="3">
        <f t="array" ref="K832">VLOOKUP(J832,$U$2:$V$8,2,false)</f>
        <v>3</v>
      </c>
      <c r="L832" s="1">
        <v>61.2927</v>
      </c>
      <c r="M832" s="1">
        <v>9.0</v>
      </c>
      <c r="N832" s="1">
        <v>88.83</v>
      </c>
      <c r="O832" s="1">
        <v>87076.0</v>
      </c>
      <c r="P832" s="6">
        <v>42025.0</v>
      </c>
      <c r="Q832" s="7">
        <v>138751.0</v>
      </c>
      <c r="R832" s="5" t="s">
        <v>27</v>
      </c>
      <c r="S832" s="1" t="b">
        <f t="array" ref="S832">ISNUMBER(MATCH(Q832,$O$2:$O$1953,0))</f>
        <v>0</v>
      </c>
    </row>
    <row r="833">
      <c r="A833" s="1">
        <v>8.95</v>
      </c>
      <c r="B833" s="1">
        <v>1481.0</v>
      </c>
      <c r="C833" s="1" t="s">
        <v>1060</v>
      </c>
      <c r="D833" s="1" t="s">
        <v>21</v>
      </c>
      <c r="E833" s="1" t="s">
        <v>22</v>
      </c>
      <c r="F833" s="1" t="s">
        <v>67</v>
      </c>
      <c r="G833" s="1" t="s">
        <v>1061</v>
      </c>
      <c r="H833" s="1" t="s">
        <v>25</v>
      </c>
      <c r="I833" s="1" t="str">
        <f t="array" ref="I833">IF(H833="Warsaw","Toronto",IF(H833="Lodz","Ottawa",IF(H833="Krakow","Vancouver",IF(H833="Wroclaw","Montreal",H833))))</f>
        <v>Toronto</v>
      </c>
      <c r="J833" s="3" t="s">
        <v>60</v>
      </c>
      <c r="K833" s="3">
        <f t="array" ref="K833">VLOOKUP(J833,$U$2:$V$8,2,false)</f>
        <v>5</v>
      </c>
      <c r="L833" s="1">
        <v>91.73</v>
      </c>
      <c r="M833" s="1">
        <v>36.0</v>
      </c>
      <c r="N833" s="1">
        <v>307.65</v>
      </c>
      <c r="O833" s="1">
        <v>53953.0</v>
      </c>
      <c r="P833" s="6">
        <v>42090.0</v>
      </c>
      <c r="Q833" s="7">
        <v>138872.0</v>
      </c>
      <c r="R833" s="5" t="s">
        <v>27</v>
      </c>
      <c r="S833" s="1" t="b">
        <f t="array" ref="S833">ISNUMBER(MATCH(Q833,$O$2:$O$1953,0))</f>
        <v>0</v>
      </c>
    </row>
    <row r="834">
      <c r="A834" s="1">
        <v>8.95</v>
      </c>
      <c r="B834" s="1">
        <v>1482.0</v>
      </c>
      <c r="C834" s="1" t="s">
        <v>1062</v>
      </c>
      <c r="D834" s="1" t="s">
        <v>21</v>
      </c>
      <c r="E834" s="1" t="s">
        <v>22</v>
      </c>
      <c r="F834" s="1" t="s">
        <v>67</v>
      </c>
      <c r="G834" s="1" t="s">
        <v>1061</v>
      </c>
      <c r="H834" s="1" t="s">
        <v>42</v>
      </c>
      <c r="I834" s="1" t="str">
        <f t="array" ref="I834">IF(H834="Warsaw","Toronto",IF(H834="Lodz","Ottawa",IF(H834="Krakow","Vancouver",IF(H834="Wroclaw","Montreal",H834))))</f>
        <v>Vancouver</v>
      </c>
      <c r="J834" s="3" t="s">
        <v>60</v>
      </c>
      <c r="K834" s="3">
        <f t="array" ref="K834">VLOOKUP(J834,$U$2:$V$8,2,false)</f>
        <v>5</v>
      </c>
      <c r="L834" s="1">
        <v>53.0679</v>
      </c>
      <c r="M834" s="1">
        <v>9.0</v>
      </c>
      <c r="N834" s="1">
        <v>76.91</v>
      </c>
      <c r="O834" s="1">
        <v>91362.0</v>
      </c>
      <c r="P834" s="6">
        <v>42090.0</v>
      </c>
      <c r="Q834" s="7">
        <v>139065.0</v>
      </c>
      <c r="R834" s="5" t="s">
        <v>27</v>
      </c>
      <c r="S834" s="1" t="b">
        <f t="array" ref="S834">ISNUMBER(MATCH(Q834,$O$2:$O$1953,0))</f>
        <v>0</v>
      </c>
    </row>
    <row r="835">
      <c r="A835" s="1">
        <v>9.65</v>
      </c>
      <c r="B835" s="1">
        <v>1482.0</v>
      </c>
      <c r="C835" s="1" t="s">
        <v>1062</v>
      </c>
      <c r="D835" s="1" t="s">
        <v>21</v>
      </c>
      <c r="E835" s="1" t="s">
        <v>30</v>
      </c>
      <c r="F835" s="1" t="s">
        <v>35</v>
      </c>
      <c r="G835" s="1" t="s">
        <v>220</v>
      </c>
      <c r="H835" s="1" t="s">
        <v>42</v>
      </c>
      <c r="I835" s="1" t="str">
        <f t="array" ref="I835">IF(H835="Warsaw","Toronto",IF(H835="Lodz","Ottawa",IF(H835="Krakow","Vancouver",IF(H835="Wroclaw","Montreal",H835))))</f>
        <v>Vancouver</v>
      </c>
      <c r="J835" s="3" t="s">
        <v>33</v>
      </c>
      <c r="K835" s="3">
        <f t="array" ref="K835">VLOOKUP(J835,$U$2:$V$8,2,false)</f>
        <v>6</v>
      </c>
      <c r="L835" s="1">
        <v>-14.6432</v>
      </c>
      <c r="M835" s="1">
        <v>15.0</v>
      </c>
      <c r="N835" s="1">
        <v>151.34</v>
      </c>
      <c r="O835" s="1">
        <v>91363.0</v>
      </c>
      <c r="P835" s="6">
        <v>42063.0</v>
      </c>
      <c r="Q835" s="7">
        <v>139100.0</v>
      </c>
      <c r="R835" s="5" t="s">
        <v>27</v>
      </c>
      <c r="S835" s="1" t="b">
        <f t="array" ref="S835">ISNUMBER(MATCH(Q835,$O$2:$O$1953,0))</f>
        <v>0</v>
      </c>
    </row>
    <row r="836">
      <c r="A836" s="1">
        <v>99.99</v>
      </c>
      <c r="B836" s="1">
        <v>1484.0</v>
      </c>
      <c r="C836" s="1" t="s">
        <v>1063</v>
      </c>
      <c r="D836" s="1" t="s">
        <v>29</v>
      </c>
      <c r="E836" s="1" t="s">
        <v>55</v>
      </c>
      <c r="F836" s="1" t="s">
        <v>126</v>
      </c>
      <c r="G836" s="1" t="s">
        <v>804</v>
      </c>
      <c r="H836" s="1" t="s">
        <v>42</v>
      </c>
      <c r="I836" s="1" t="str">
        <f t="array" ref="I836">IF(H836="Warsaw","Toronto",IF(H836="Lodz","Ottawa",IF(H836="Krakow","Vancouver",IF(H836="Wroclaw","Montreal",H836))))</f>
        <v>Vancouver</v>
      </c>
      <c r="J836" s="3" t="s">
        <v>26</v>
      </c>
      <c r="K836" s="3">
        <f t="array" ref="K836">VLOOKUP(J836,$U$2:$V$8,2,false)</f>
        <v>3</v>
      </c>
      <c r="L836" s="1">
        <v>-127.56</v>
      </c>
      <c r="M836" s="1">
        <v>3.0</v>
      </c>
      <c r="N836" s="1">
        <v>290.24</v>
      </c>
      <c r="O836" s="1">
        <v>91235.0</v>
      </c>
      <c r="P836" s="6">
        <v>42074.0</v>
      </c>
      <c r="Q836" s="7">
        <v>139128.0</v>
      </c>
      <c r="R836" s="5" t="s">
        <v>27</v>
      </c>
      <c r="S836" s="1" t="b">
        <f t="array" ref="S836">ISNUMBER(MATCH(Q836,$O$2:$O$1953,0))</f>
        <v>0</v>
      </c>
    </row>
    <row r="837">
      <c r="A837" s="1">
        <v>193.17</v>
      </c>
      <c r="B837" s="1">
        <v>1484.0</v>
      </c>
      <c r="C837" s="1" t="s">
        <v>1063</v>
      </c>
      <c r="D837" s="1" t="s">
        <v>29</v>
      </c>
      <c r="E837" s="1" t="s">
        <v>22</v>
      </c>
      <c r="F837" s="1" t="s">
        <v>100</v>
      </c>
      <c r="G837" s="1" t="s">
        <v>1064</v>
      </c>
      <c r="H837" s="1" t="s">
        <v>42</v>
      </c>
      <c r="I837" s="1" t="str">
        <f t="array" ref="I837">IF(H837="Warsaw","Toronto",IF(H837="Lodz","Ottawa",IF(H837="Krakow","Vancouver",IF(H837="Wroclaw","Montreal",H837))))</f>
        <v>Vancouver</v>
      </c>
      <c r="J837" s="3" t="s">
        <v>26</v>
      </c>
      <c r="K837" s="3">
        <f t="array" ref="K837">VLOOKUP(J837,$U$2:$V$8,2,false)</f>
        <v>3</v>
      </c>
      <c r="L837" s="1">
        <v>282.18</v>
      </c>
      <c r="M837" s="1">
        <v>5.0</v>
      </c>
      <c r="N837" s="1">
        <v>971.4</v>
      </c>
      <c r="O837" s="1">
        <v>91235.0</v>
      </c>
      <c r="P837" s="6">
        <v>42074.0</v>
      </c>
      <c r="Q837" s="7">
        <v>139132.0</v>
      </c>
      <c r="R837" s="5" t="s">
        <v>27</v>
      </c>
      <c r="S837" s="1" t="b">
        <f t="array" ref="S837">ISNUMBER(MATCH(Q837,$O$2:$O$1953,0))</f>
        <v>0</v>
      </c>
    </row>
    <row r="838">
      <c r="A838" s="1">
        <v>20.99</v>
      </c>
      <c r="B838" s="1">
        <v>1484.0</v>
      </c>
      <c r="C838" s="1" t="s">
        <v>1063</v>
      </c>
      <c r="D838" s="1" t="s">
        <v>29</v>
      </c>
      <c r="E838" s="1" t="s">
        <v>55</v>
      </c>
      <c r="F838" s="1" t="s">
        <v>56</v>
      </c>
      <c r="G838" s="1" t="s">
        <v>618</v>
      </c>
      <c r="H838" s="1" t="s">
        <v>42</v>
      </c>
      <c r="I838" s="1" t="str">
        <f t="array" ref="I838">IF(H838="Warsaw","Toronto",IF(H838="Lodz","Ottawa",IF(H838="Krakow","Vancouver",IF(H838="Wroclaw","Montreal",H838))))</f>
        <v>Vancouver</v>
      </c>
      <c r="J838" s="3" t="s">
        <v>26</v>
      </c>
      <c r="K838" s="3">
        <f t="array" ref="K838">VLOOKUP(J838,$U$2:$V$8,2,false)</f>
        <v>3</v>
      </c>
      <c r="L838" s="1">
        <v>-96.338</v>
      </c>
      <c r="M838" s="1">
        <v>11.0</v>
      </c>
      <c r="N838" s="1">
        <v>193.51</v>
      </c>
      <c r="O838" s="1">
        <v>91235.0</v>
      </c>
      <c r="P838" s="6">
        <v>42074.0</v>
      </c>
      <c r="Q838" s="7">
        <v>139160.0</v>
      </c>
      <c r="R838" s="5" t="s">
        <v>27</v>
      </c>
      <c r="S838" s="1" t="b">
        <f t="array" ref="S838">ISNUMBER(MATCH(Q838,$O$2:$O$1953,0))</f>
        <v>0</v>
      </c>
    </row>
    <row r="839">
      <c r="A839" s="1">
        <v>11.5</v>
      </c>
      <c r="B839" s="1">
        <v>1485.0</v>
      </c>
      <c r="C839" s="1" t="s">
        <v>1065</v>
      </c>
      <c r="D839" s="1" t="s">
        <v>29</v>
      </c>
      <c r="E839" s="1" t="s">
        <v>22</v>
      </c>
      <c r="F839" s="1" t="s">
        <v>78</v>
      </c>
      <c r="G839" s="1" t="s">
        <v>1066</v>
      </c>
      <c r="H839" s="1" t="s">
        <v>42</v>
      </c>
      <c r="I839" s="1" t="str">
        <f t="array" ref="I839">IF(H839="Warsaw","Toronto",IF(H839="Lodz","Ottawa",IF(H839="Krakow","Vancouver",IF(H839="Wroclaw","Montreal",H839))))</f>
        <v>Vancouver</v>
      </c>
      <c r="J839" s="3" t="s">
        <v>60</v>
      </c>
      <c r="K839" s="3">
        <f t="array" ref="K839">VLOOKUP(J839,$U$2:$V$8,2,false)</f>
        <v>5</v>
      </c>
      <c r="L839" s="1">
        <v>-23.35788</v>
      </c>
      <c r="M839" s="1">
        <v>14.0</v>
      </c>
      <c r="N839" s="1">
        <v>157.81</v>
      </c>
      <c r="O839" s="1">
        <v>91236.0</v>
      </c>
      <c r="P839" s="6">
        <v>42055.0</v>
      </c>
      <c r="Q839" s="7">
        <v>139165.0</v>
      </c>
      <c r="R839" s="5" t="s">
        <v>27</v>
      </c>
      <c r="S839" s="1" t="b">
        <f t="array" ref="S839">ISNUMBER(MATCH(Q839,$O$2:$O$1953,0))</f>
        <v>0</v>
      </c>
    </row>
    <row r="840">
      <c r="A840" s="1">
        <v>15.7</v>
      </c>
      <c r="B840" s="1">
        <v>1485.0</v>
      </c>
      <c r="C840" s="1" t="s">
        <v>1065</v>
      </c>
      <c r="D840" s="1" t="s">
        <v>29</v>
      </c>
      <c r="E840" s="1" t="s">
        <v>22</v>
      </c>
      <c r="F840" s="1" t="s">
        <v>100</v>
      </c>
      <c r="G840" s="1" t="s">
        <v>1067</v>
      </c>
      <c r="H840" s="1" t="s">
        <v>42</v>
      </c>
      <c r="I840" s="1" t="str">
        <f t="array" ref="I840">IF(H840="Warsaw","Toronto",IF(H840="Lodz","Ottawa",IF(H840="Krakow","Vancouver",IF(H840="Wroclaw","Montreal",H840))))</f>
        <v>Vancouver</v>
      </c>
      <c r="J840" s="3" t="s">
        <v>60</v>
      </c>
      <c r="K840" s="3">
        <f t="array" ref="K840">VLOOKUP(J840,$U$2:$V$8,2,false)</f>
        <v>5</v>
      </c>
      <c r="L840" s="1">
        <v>-18.2416</v>
      </c>
      <c r="M840" s="1">
        <v>1.0</v>
      </c>
      <c r="N840" s="1">
        <v>19.44</v>
      </c>
      <c r="O840" s="1">
        <v>91236.0</v>
      </c>
      <c r="P840" s="6">
        <v>42055.0</v>
      </c>
      <c r="Q840" s="7">
        <v>139231.0</v>
      </c>
      <c r="R840" s="5" t="s">
        <v>27</v>
      </c>
      <c r="S840" s="1" t="b">
        <f t="array" ref="S840">ISNUMBER(MATCH(Q840,$O$2:$O$1953,0))</f>
        <v>0</v>
      </c>
    </row>
    <row r="841">
      <c r="A841" s="1">
        <v>225.02</v>
      </c>
      <c r="B841" s="1">
        <v>1485.0</v>
      </c>
      <c r="C841" s="1" t="s">
        <v>1065</v>
      </c>
      <c r="D841" s="1" t="s">
        <v>29</v>
      </c>
      <c r="E841" s="1" t="s">
        <v>22</v>
      </c>
      <c r="F841" s="1" t="s">
        <v>100</v>
      </c>
      <c r="G841" s="1" t="s">
        <v>1068</v>
      </c>
      <c r="H841" s="1" t="s">
        <v>42</v>
      </c>
      <c r="I841" s="1" t="str">
        <f t="array" ref="I841">IF(H841="Warsaw","Toronto",IF(H841="Lodz","Ottawa",IF(H841="Krakow","Vancouver",IF(H841="Wroclaw","Montreal",H841))))</f>
        <v>Vancouver</v>
      </c>
      <c r="J841" s="3" t="s">
        <v>60</v>
      </c>
      <c r="K841" s="3">
        <f t="array" ref="K841">VLOOKUP(J841,$U$2:$V$8,2,false)</f>
        <v>5</v>
      </c>
      <c r="L841" s="1">
        <v>1428.9104</v>
      </c>
      <c r="M841" s="1">
        <v>21.0</v>
      </c>
      <c r="N841" s="1">
        <v>4636.63</v>
      </c>
      <c r="O841" s="1">
        <v>91236.0</v>
      </c>
      <c r="P841" s="6">
        <v>42055.0</v>
      </c>
      <c r="Q841" s="7">
        <v>139291.0</v>
      </c>
      <c r="R841" s="5" t="s">
        <v>27</v>
      </c>
      <c r="S841" s="1" t="b">
        <f t="array" ref="S841">ISNUMBER(MATCH(Q841,$O$2:$O$1953,0))</f>
        <v>0</v>
      </c>
    </row>
    <row r="842">
      <c r="A842" s="1">
        <v>119.99</v>
      </c>
      <c r="B842" s="1">
        <v>1492.0</v>
      </c>
      <c r="C842" s="1" t="s">
        <v>1069</v>
      </c>
      <c r="D842" s="1" t="s">
        <v>21</v>
      </c>
      <c r="E842" s="1" t="s">
        <v>55</v>
      </c>
      <c r="F842" s="1" t="s">
        <v>62</v>
      </c>
      <c r="G842" s="1" t="s">
        <v>614</v>
      </c>
      <c r="H842" s="1" t="s">
        <v>42</v>
      </c>
      <c r="I842" s="1" t="str">
        <f t="array" ref="I842">IF(H842="Warsaw","Toronto",IF(H842="Lodz","Ottawa",IF(H842="Krakow","Vancouver",IF(H842="Wroclaw","Montreal",H842))))</f>
        <v>Vancouver</v>
      </c>
      <c r="J842" s="3" t="s">
        <v>43</v>
      </c>
      <c r="K842" s="3">
        <f t="array" ref="K842">VLOOKUP(J842,$U$2:$V$8,2,false)</f>
        <v>2</v>
      </c>
      <c r="L842" s="1">
        <v>509.9583</v>
      </c>
      <c r="M842" s="1">
        <v>6.0</v>
      </c>
      <c r="N842" s="1">
        <v>739.07</v>
      </c>
      <c r="O842" s="1">
        <v>88004.0</v>
      </c>
      <c r="P842" s="6">
        <v>42171.0</v>
      </c>
      <c r="Q842" s="7">
        <v>139326.0</v>
      </c>
      <c r="R842" s="5" t="s">
        <v>27</v>
      </c>
      <c r="S842" s="1" t="b">
        <f t="array" ref="S842">ISNUMBER(MATCH(Q842,$O$2:$O$1953,0))</f>
        <v>0</v>
      </c>
    </row>
    <row r="843">
      <c r="A843" s="1">
        <v>8.37</v>
      </c>
      <c r="B843" s="1">
        <v>1494.0</v>
      </c>
      <c r="C843" s="1" t="s">
        <v>1070</v>
      </c>
      <c r="D843" s="1" t="s">
        <v>21</v>
      </c>
      <c r="E843" s="1" t="s">
        <v>30</v>
      </c>
      <c r="F843" s="1" t="s">
        <v>35</v>
      </c>
      <c r="G843" s="1" t="s">
        <v>848</v>
      </c>
      <c r="H843" s="1" t="s">
        <v>37</v>
      </c>
      <c r="I843" s="1" t="str">
        <f t="array" ref="I843">IF(H843="Warsaw","Toronto",IF(H843="Lodz","Ottawa",IF(H843="Krakow","Vancouver",IF(H843="Wroclaw","Montreal",H843))))</f>
        <v>Ottawa</v>
      </c>
      <c r="J843" s="3" t="s">
        <v>26</v>
      </c>
      <c r="K843" s="3">
        <f t="array" ref="K843">VLOOKUP(J843,$U$2:$V$8,2,false)</f>
        <v>3</v>
      </c>
      <c r="L843" s="1">
        <v>-255.65</v>
      </c>
      <c r="M843" s="1">
        <v>18.0</v>
      </c>
      <c r="N843" s="1">
        <v>157.64</v>
      </c>
      <c r="O843" s="1">
        <v>85880.0</v>
      </c>
      <c r="P843" s="6">
        <v>42074.0</v>
      </c>
      <c r="Q843" s="7">
        <v>139451.0</v>
      </c>
      <c r="R843" s="5" t="s">
        <v>27</v>
      </c>
      <c r="S843" s="1" t="b">
        <f t="array" ref="S843">ISNUMBER(MATCH(Q843,$O$2:$O$1953,0))</f>
        <v>0</v>
      </c>
    </row>
    <row r="844">
      <c r="A844" s="1">
        <v>6.48</v>
      </c>
      <c r="B844" s="1">
        <v>1494.0</v>
      </c>
      <c r="C844" s="1" t="s">
        <v>1070</v>
      </c>
      <c r="D844" s="1" t="s">
        <v>21</v>
      </c>
      <c r="E844" s="1" t="s">
        <v>22</v>
      </c>
      <c r="F844" s="1" t="s">
        <v>67</v>
      </c>
      <c r="G844" s="1" t="s">
        <v>200</v>
      </c>
      <c r="H844" s="1" t="s">
        <v>37</v>
      </c>
      <c r="I844" s="1" t="str">
        <f t="array" ref="I844">IF(H844="Warsaw","Toronto",IF(H844="Lodz","Ottawa",IF(H844="Krakow","Vancouver",IF(H844="Wroclaw","Montreal",H844))))</f>
        <v>Ottawa</v>
      </c>
      <c r="J844" s="3" t="s">
        <v>26</v>
      </c>
      <c r="K844" s="3">
        <f t="array" ref="K844">VLOOKUP(J844,$U$2:$V$8,2,false)</f>
        <v>3</v>
      </c>
      <c r="L844" s="1">
        <v>-76.54</v>
      </c>
      <c r="M844" s="1">
        <v>6.0</v>
      </c>
      <c r="N844" s="1">
        <v>42.16</v>
      </c>
      <c r="O844" s="1">
        <v>85880.0</v>
      </c>
      <c r="P844" s="6">
        <v>42074.0</v>
      </c>
      <c r="Q844" s="7">
        <v>139643.0</v>
      </c>
      <c r="R844" s="5" t="s">
        <v>27</v>
      </c>
      <c r="S844" s="1" t="b">
        <f t="array" ref="S844">ISNUMBER(MATCH(Q844,$O$2:$O$1953,0))</f>
        <v>0</v>
      </c>
    </row>
    <row r="845">
      <c r="A845" s="1">
        <v>6.28</v>
      </c>
      <c r="B845" s="1">
        <v>1497.0</v>
      </c>
      <c r="C845" s="1" t="s">
        <v>1071</v>
      </c>
      <c r="D845" s="1" t="s">
        <v>21</v>
      </c>
      <c r="E845" s="1" t="s">
        <v>30</v>
      </c>
      <c r="F845" s="1" t="s">
        <v>35</v>
      </c>
      <c r="G845" s="1" t="s">
        <v>296</v>
      </c>
      <c r="H845" s="1" t="s">
        <v>37</v>
      </c>
      <c r="I845" s="1" t="str">
        <f t="array" ref="I845">IF(H845="Warsaw","Toronto",IF(H845="Lodz","Ottawa",IF(H845="Krakow","Vancouver",IF(H845="Wroclaw","Montreal",H845))))</f>
        <v>Ottawa</v>
      </c>
      <c r="J845" s="3" t="s">
        <v>26</v>
      </c>
      <c r="K845" s="3">
        <f t="array" ref="K845">VLOOKUP(J845,$U$2:$V$8,2,false)</f>
        <v>3</v>
      </c>
      <c r="L845" s="1">
        <v>-10.09</v>
      </c>
      <c r="M845" s="1">
        <v>2.0</v>
      </c>
      <c r="N845" s="1">
        <v>14.08</v>
      </c>
      <c r="O845" s="1">
        <v>85880.0</v>
      </c>
      <c r="P845" s="6">
        <v>42074.0</v>
      </c>
      <c r="Q845" s="7">
        <v>139775.0</v>
      </c>
      <c r="R845" s="5" t="s">
        <v>27</v>
      </c>
      <c r="S845" s="1" t="b">
        <f t="array" ref="S845">ISNUMBER(MATCH(Q845,$O$2:$O$1953,0))</f>
        <v>0</v>
      </c>
    </row>
    <row r="846">
      <c r="A846" s="1">
        <v>15.14</v>
      </c>
      <c r="B846" s="1">
        <v>1497.0</v>
      </c>
      <c r="C846" s="1" t="s">
        <v>1071</v>
      </c>
      <c r="D846" s="1" t="s">
        <v>21</v>
      </c>
      <c r="E846" s="1" t="s">
        <v>22</v>
      </c>
      <c r="F846" s="1" t="s">
        <v>100</v>
      </c>
      <c r="G846" s="1" t="s">
        <v>839</v>
      </c>
      <c r="H846" s="1" t="s">
        <v>37</v>
      </c>
      <c r="I846" s="1" t="str">
        <f t="array" ref="I846">IF(H846="Warsaw","Toronto",IF(H846="Lodz","Ottawa",IF(H846="Krakow","Vancouver",IF(H846="Wroclaw","Montreal",H846))))</f>
        <v>Ottawa</v>
      </c>
      <c r="J846" s="3" t="s">
        <v>26</v>
      </c>
      <c r="K846" s="3">
        <f t="array" ref="K846">VLOOKUP(J846,$U$2:$V$8,2,false)</f>
        <v>3</v>
      </c>
      <c r="L846" s="1">
        <v>-92.87</v>
      </c>
      <c r="M846" s="1">
        <v>17.0</v>
      </c>
      <c r="N846" s="1">
        <v>256.73</v>
      </c>
      <c r="O846" s="1">
        <v>85880.0</v>
      </c>
      <c r="P846" s="6">
        <v>42074.0</v>
      </c>
      <c r="Q846" s="7">
        <v>139802.0</v>
      </c>
      <c r="R846" s="5" t="s">
        <v>27</v>
      </c>
      <c r="S846" s="1" t="b">
        <f t="array" ref="S846">ISNUMBER(MATCH(Q846,$O$2:$O$1953,0))</f>
        <v>0</v>
      </c>
    </row>
    <row r="847">
      <c r="A847" s="1">
        <v>2.16</v>
      </c>
      <c r="B847" s="1">
        <v>1499.0</v>
      </c>
      <c r="C847" s="1" t="s">
        <v>1072</v>
      </c>
      <c r="D847" s="1" t="s">
        <v>29</v>
      </c>
      <c r="E847" s="1" t="s">
        <v>22</v>
      </c>
      <c r="F847" s="1" t="s">
        <v>78</v>
      </c>
      <c r="G847" s="1" t="s">
        <v>1073</v>
      </c>
      <c r="H847" s="1" t="s">
        <v>98</v>
      </c>
      <c r="I847" s="1" t="str">
        <f t="array" ref="I847">IF(H847="Warsaw","Toronto",IF(H847="Lodz","Ottawa",IF(H847="Krakow","Vancouver",IF(H847="Wroclaw","Montreal",H847))))</f>
        <v>Montreal</v>
      </c>
      <c r="J847" s="3" t="s">
        <v>26</v>
      </c>
      <c r="K847" s="3">
        <f t="array" ref="K847">VLOOKUP(J847,$U$2:$V$8,2,false)</f>
        <v>3</v>
      </c>
      <c r="L847" s="1">
        <v>-298.886</v>
      </c>
      <c r="M847" s="1">
        <v>8.0</v>
      </c>
      <c r="N847" s="1">
        <v>18.59</v>
      </c>
      <c r="O847" s="1">
        <v>90731.0</v>
      </c>
      <c r="P847" s="6">
        <v>42039.0</v>
      </c>
      <c r="Q847" s="7">
        <v>139807.0</v>
      </c>
      <c r="R847" s="5" t="s">
        <v>27</v>
      </c>
      <c r="S847" s="1" t="b">
        <f t="array" ref="S847">ISNUMBER(MATCH(Q847,$O$2:$O$1953,0))</f>
        <v>0</v>
      </c>
    </row>
    <row r="848">
      <c r="A848" s="1">
        <v>6.48</v>
      </c>
      <c r="B848" s="1">
        <v>1499.0</v>
      </c>
      <c r="C848" s="1" t="s">
        <v>1072</v>
      </c>
      <c r="D848" s="1" t="s">
        <v>29</v>
      </c>
      <c r="E848" s="1" t="s">
        <v>22</v>
      </c>
      <c r="F848" s="1" t="s">
        <v>67</v>
      </c>
      <c r="G848" s="1" t="s">
        <v>407</v>
      </c>
      <c r="H848" s="1" t="s">
        <v>98</v>
      </c>
      <c r="I848" s="1" t="str">
        <f t="array" ref="I848">IF(H848="Warsaw","Toronto",IF(H848="Lodz","Ottawa",IF(H848="Krakow","Vancouver",IF(H848="Wroclaw","Montreal",H848))))</f>
        <v>Montreal</v>
      </c>
      <c r="J848" s="3" t="s">
        <v>26</v>
      </c>
      <c r="K848" s="3">
        <f t="array" ref="K848">VLOOKUP(J848,$U$2:$V$8,2,false)</f>
        <v>3</v>
      </c>
      <c r="L848" s="1">
        <v>-145.852</v>
      </c>
      <c r="M848" s="1">
        <v>9.0</v>
      </c>
      <c r="N848" s="1">
        <v>58.83</v>
      </c>
      <c r="O848" s="1">
        <v>90731.0</v>
      </c>
      <c r="P848" s="6">
        <v>42039.0</v>
      </c>
      <c r="Q848" s="7">
        <v>139864.0</v>
      </c>
      <c r="R848" s="5" t="s">
        <v>27</v>
      </c>
      <c r="S848" s="1" t="b">
        <f t="array" ref="S848">ISNUMBER(MATCH(Q848,$O$2:$O$1953,0))</f>
        <v>0</v>
      </c>
    </row>
    <row r="849">
      <c r="A849" s="1">
        <v>146.05</v>
      </c>
      <c r="B849" s="1">
        <v>1499.0</v>
      </c>
      <c r="C849" s="1" t="s">
        <v>1072</v>
      </c>
      <c r="D849" s="1" t="s">
        <v>29</v>
      </c>
      <c r="E849" s="1" t="s">
        <v>30</v>
      </c>
      <c r="F849" s="1" t="s">
        <v>108</v>
      </c>
      <c r="G849" s="1" t="s">
        <v>235</v>
      </c>
      <c r="H849" s="1" t="s">
        <v>98</v>
      </c>
      <c r="I849" s="1" t="str">
        <f t="array" ref="I849">IF(H849="Warsaw","Toronto",IF(H849="Lodz","Ottawa",IF(H849="Krakow","Vancouver",IF(H849="Wroclaw","Montreal",H849))))</f>
        <v>Montreal</v>
      </c>
      <c r="J849" s="3" t="s">
        <v>26</v>
      </c>
      <c r="K849" s="3">
        <f t="array" ref="K849">VLOOKUP(J849,$U$2:$V$8,2,false)</f>
        <v>3</v>
      </c>
      <c r="L849" s="1">
        <v>-27.951</v>
      </c>
      <c r="M849" s="1">
        <v>11.0</v>
      </c>
      <c r="N849" s="1">
        <v>1557.66</v>
      </c>
      <c r="O849" s="1">
        <v>90731.0</v>
      </c>
      <c r="P849" s="6">
        <v>42039.0</v>
      </c>
      <c r="Q849" s="7">
        <v>140024.0</v>
      </c>
      <c r="R849" s="5" t="s">
        <v>27</v>
      </c>
      <c r="S849" s="1" t="b">
        <f t="array" ref="S849">ISNUMBER(MATCH(Q849,$O$2:$O$1953,0))</f>
        <v>0</v>
      </c>
    </row>
    <row r="850">
      <c r="A850" s="1">
        <v>3.69</v>
      </c>
      <c r="B850" s="1">
        <v>1502.0</v>
      </c>
      <c r="C850" s="1" t="s">
        <v>1074</v>
      </c>
      <c r="D850" s="1" t="s">
        <v>40</v>
      </c>
      <c r="E850" s="1" t="s">
        <v>22</v>
      </c>
      <c r="F850" s="1" t="s">
        <v>96</v>
      </c>
      <c r="G850" s="1" t="s">
        <v>1075</v>
      </c>
      <c r="H850" s="1" t="s">
        <v>98</v>
      </c>
      <c r="I850" s="1" t="str">
        <f t="array" ref="I850">IF(H850="Warsaw","Toronto",IF(H850="Lodz","Ottawa",IF(H850="Krakow","Vancouver",IF(H850="Wroclaw","Montreal",H850))))</f>
        <v>Montreal</v>
      </c>
      <c r="J850" s="3" t="s">
        <v>52</v>
      </c>
      <c r="K850" s="3">
        <f t="array" ref="K850">VLOOKUP(J850,$U$2:$V$8,2,false)</f>
        <v>4</v>
      </c>
      <c r="L850" s="1">
        <v>-3.6547</v>
      </c>
      <c r="M850" s="1">
        <v>38.0</v>
      </c>
      <c r="N850" s="1">
        <v>129.43</v>
      </c>
      <c r="O850" s="1">
        <v>89193.0</v>
      </c>
      <c r="P850" s="6">
        <v>42131.0</v>
      </c>
      <c r="Q850" s="7">
        <v>140187.0</v>
      </c>
      <c r="R850" s="5" t="s">
        <v>27</v>
      </c>
      <c r="S850" s="1" t="b">
        <f t="array" ref="S850">ISNUMBER(MATCH(Q850,$O$2:$O$1953,0))</f>
        <v>0</v>
      </c>
    </row>
    <row r="851">
      <c r="A851" s="1">
        <v>5.84</v>
      </c>
      <c r="B851" s="1">
        <v>1502.0</v>
      </c>
      <c r="C851" s="1" t="s">
        <v>1074</v>
      </c>
      <c r="D851" s="1" t="s">
        <v>40</v>
      </c>
      <c r="E851" s="1" t="s">
        <v>22</v>
      </c>
      <c r="F851" s="1" t="s">
        <v>23</v>
      </c>
      <c r="G851" s="1" t="s">
        <v>1076</v>
      </c>
      <c r="H851" s="1" t="s">
        <v>98</v>
      </c>
      <c r="I851" s="1" t="str">
        <f t="array" ref="I851">IF(H851="Warsaw","Toronto",IF(H851="Lodz","Ottawa",IF(H851="Krakow","Vancouver",IF(H851="Wroclaw","Montreal",H851))))</f>
        <v>Montreal</v>
      </c>
      <c r="J851" s="3" t="s">
        <v>80</v>
      </c>
      <c r="K851" s="3">
        <f t="array" ref="K851">VLOOKUP(J851,$U$2:$V$8,2,false)</f>
        <v>1</v>
      </c>
      <c r="L851" s="1">
        <v>731.922</v>
      </c>
      <c r="M851" s="1">
        <v>11.0</v>
      </c>
      <c r="N851" s="1">
        <v>61.39</v>
      </c>
      <c r="O851" s="1">
        <v>89194.0</v>
      </c>
      <c r="P851" s="6">
        <v>42184.0</v>
      </c>
      <c r="Q851" s="7">
        <v>140255.0</v>
      </c>
      <c r="R851" s="5" t="s">
        <v>27</v>
      </c>
      <c r="S851" s="1" t="b">
        <f t="array" ref="S851">ISNUMBER(MATCH(Q851,$O$2:$O$1953,0))</f>
        <v>0</v>
      </c>
    </row>
    <row r="852">
      <c r="A852" s="1">
        <v>205.99</v>
      </c>
      <c r="B852" s="1">
        <v>1502.0</v>
      </c>
      <c r="C852" s="1" t="s">
        <v>1074</v>
      </c>
      <c r="D852" s="1" t="s">
        <v>40</v>
      </c>
      <c r="E852" s="1" t="s">
        <v>55</v>
      </c>
      <c r="F852" s="1" t="s">
        <v>56</v>
      </c>
      <c r="G852" s="1" t="s">
        <v>1077</v>
      </c>
      <c r="H852" s="1" t="s">
        <v>98</v>
      </c>
      <c r="I852" s="1" t="str">
        <f t="array" ref="I852">IF(H852="Warsaw","Toronto",IF(H852="Lodz","Ottawa",IF(H852="Krakow","Vancouver",IF(H852="Wroclaw","Montreal",H852))))</f>
        <v>Montreal</v>
      </c>
      <c r="J852" s="3" t="s">
        <v>80</v>
      </c>
      <c r="K852" s="3">
        <f t="array" ref="K852">VLOOKUP(J852,$U$2:$V$8,2,false)</f>
        <v>1</v>
      </c>
      <c r="L852" s="1">
        <v>186.558</v>
      </c>
      <c r="M852" s="1">
        <v>13.0</v>
      </c>
      <c r="N852" s="1">
        <v>2435.52</v>
      </c>
      <c r="O852" s="1">
        <v>89194.0</v>
      </c>
      <c r="P852" s="6">
        <v>42184.0</v>
      </c>
      <c r="Q852" s="7">
        <v>140286.0</v>
      </c>
      <c r="R852" s="5" t="s">
        <v>27</v>
      </c>
      <c r="S852" s="1" t="b">
        <f t="array" ref="S852">ISNUMBER(MATCH(Q852,$O$2:$O$1953,0))</f>
        <v>0</v>
      </c>
    </row>
    <row r="853">
      <c r="A853" s="1">
        <v>85.99</v>
      </c>
      <c r="B853" s="1">
        <v>1505.0</v>
      </c>
      <c r="C853" s="1" t="s">
        <v>1078</v>
      </c>
      <c r="D853" s="1" t="s">
        <v>40</v>
      </c>
      <c r="E853" s="1" t="s">
        <v>55</v>
      </c>
      <c r="F853" s="1" t="s">
        <v>56</v>
      </c>
      <c r="G853" s="1" t="s">
        <v>325</v>
      </c>
      <c r="H853" s="1" t="s">
        <v>42</v>
      </c>
      <c r="I853" s="1" t="str">
        <f t="array" ref="I853">IF(H853="Warsaw","Toronto",IF(H853="Lodz","Ottawa",IF(H853="Krakow","Vancouver",IF(H853="Wroclaw","Montreal",H853))))</f>
        <v>Vancouver</v>
      </c>
      <c r="J853" s="3" t="s">
        <v>33</v>
      </c>
      <c r="K853" s="3">
        <f t="array" ref="K853">VLOOKUP(J853,$U$2:$V$8,2,false)</f>
        <v>6</v>
      </c>
      <c r="L853" s="1">
        <v>-138.0368</v>
      </c>
      <c r="M853" s="1">
        <v>6.0</v>
      </c>
      <c r="N853" s="1">
        <v>464.86</v>
      </c>
      <c r="O853" s="1">
        <v>86181.0</v>
      </c>
      <c r="P853" s="6">
        <v>42168.0</v>
      </c>
      <c r="Q853" s="7">
        <v>140312.0</v>
      </c>
      <c r="R853" s="5" t="s">
        <v>27</v>
      </c>
      <c r="S853" s="1" t="b">
        <f t="array" ref="S853">ISNUMBER(MATCH(Q853,$O$2:$O$1953,0))</f>
        <v>0</v>
      </c>
    </row>
    <row r="854">
      <c r="A854" s="1">
        <v>20.98</v>
      </c>
      <c r="B854" s="1">
        <v>1511.0</v>
      </c>
      <c r="C854" s="1" t="s">
        <v>1079</v>
      </c>
      <c r="D854" s="1" t="s">
        <v>21</v>
      </c>
      <c r="E854" s="1" t="s">
        <v>22</v>
      </c>
      <c r="F854" s="1" t="s">
        <v>78</v>
      </c>
      <c r="G854" s="1" t="s">
        <v>1080</v>
      </c>
      <c r="H854" s="1" t="s">
        <v>42</v>
      </c>
      <c r="I854" s="1" t="str">
        <f t="array" ref="I854">IF(H854="Warsaw","Toronto",IF(H854="Lodz","Ottawa",IF(H854="Krakow","Vancouver",IF(H854="Wroclaw","Montreal",H854))))</f>
        <v>Vancouver</v>
      </c>
      <c r="J854" s="3" t="s">
        <v>80</v>
      </c>
      <c r="K854" s="3">
        <f t="array" ref="K854">VLOOKUP(J854,$U$2:$V$8,2,false)</f>
        <v>1</v>
      </c>
      <c r="L854" s="1">
        <v>199.1823</v>
      </c>
      <c r="M854" s="1">
        <v>14.0</v>
      </c>
      <c r="N854" s="1">
        <v>288.67</v>
      </c>
      <c r="O854" s="1">
        <v>90303.0</v>
      </c>
      <c r="P854" s="6">
        <v>42177.0</v>
      </c>
      <c r="Q854" s="7">
        <v>140376.0</v>
      </c>
      <c r="R854" s="5" t="s">
        <v>27</v>
      </c>
      <c r="S854" s="1" t="b">
        <f t="array" ref="S854">ISNUMBER(MATCH(Q854,$O$2:$O$1953,0))</f>
        <v>0</v>
      </c>
    </row>
    <row r="855">
      <c r="A855" s="1">
        <v>55.48</v>
      </c>
      <c r="B855" s="1">
        <v>1519.0</v>
      </c>
      <c r="C855" s="1" t="s">
        <v>1081</v>
      </c>
      <c r="D855" s="1" t="s">
        <v>83</v>
      </c>
      <c r="E855" s="1" t="s">
        <v>22</v>
      </c>
      <c r="F855" s="1" t="s">
        <v>67</v>
      </c>
      <c r="G855" s="1" t="s">
        <v>1082</v>
      </c>
      <c r="H855" s="1" t="s">
        <v>37</v>
      </c>
      <c r="I855" s="1" t="str">
        <f t="array" ref="I855">IF(H855="Warsaw","Toronto",IF(H855="Lodz","Ottawa",IF(H855="Krakow","Vancouver",IF(H855="Wroclaw","Montreal",H855))))</f>
        <v>Ottawa</v>
      </c>
      <c r="J855" s="3" t="s">
        <v>38</v>
      </c>
      <c r="K855" s="3">
        <f t="array" ref="K855">VLOOKUP(J855,$U$2:$V$8,2,false)</f>
        <v>7</v>
      </c>
      <c r="L855" s="1">
        <v>711.0519</v>
      </c>
      <c r="M855" s="1">
        <v>19.0</v>
      </c>
      <c r="N855" s="1">
        <v>1030.51</v>
      </c>
      <c r="O855" s="1">
        <v>89957.0</v>
      </c>
      <c r="P855" s="6">
        <v>42169.0</v>
      </c>
      <c r="Q855" s="7">
        <v>140381.0</v>
      </c>
      <c r="R855" s="5" t="s">
        <v>27</v>
      </c>
      <c r="S855" s="1" t="b">
        <f t="array" ref="S855">ISNUMBER(MATCH(Q855,$O$2:$O$1953,0))</f>
        <v>0</v>
      </c>
    </row>
    <row r="856">
      <c r="A856" s="1">
        <v>122.99</v>
      </c>
      <c r="B856" s="1">
        <v>1522.0</v>
      </c>
      <c r="C856" s="1" t="s">
        <v>1083</v>
      </c>
      <c r="D856" s="1" t="s">
        <v>83</v>
      </c>
      <c r="E856" s="1" t="s">
        <v>30</v>
      </c>
      <c r="F856" s="1" t="s">
        <v>31</v>
      </c>
      <c r="G856" s="1" t="s">
        <v>105</v>
      </c>
      <c r="H856" s="1" t="s">
        <v>42</v>
      </c>
      <c r="I856" s="1" t="str">
        <f t="array" ref="I856">IF(H856="Warsaw","Toronto",IF(H856="Lodz","Ottawa",IF(H856="Krakow","Vancouver",IF(H856="Wroclaw","Montreal",H856))))</f>
        <v>Vancouver</v>
      </c>
      <c r="J856" s="3" t="s">
        <v>38</v>
      </c>
      <c r="K856" s="3">
        <f t="array" ref="K856">VLOOKUP(J856,$U$2:$V$8,2,false)</f>
        <v>7</v>
      </c>
      <c r="L856" s="1">
        <v>-899.675</v>
      </c>
      <c r="M856" s="1">
        <v>17.0</v>
      </c>
      <c r="N856" s="1">
        <v>2026.91</v>
      </c>
      <c r="O856" s="1">
        <v>89957.0</v>
      </c>
      <c r="P856" s="6">
        <v>42169.0</v>
      </c>
      <c r="Q856" s="7">
        <v>140409.0</v>
      </c>
      <c r="R856" s="5" t="s">
        <v>27</v>
      </c>
      <c r="S856" s="1" t="b">
        <f t="array" ref="S856">ISNUMBER(MATCH(Q856,$O$2:$O$1953,0))</f>
        <v>0</v>
      </c>
    </row>
    <row r="857">
      <c r="A857" s="1">
        <v>11.34</v>
      </c>
      <c r="B857" s="1">
        <v>1526.0</v>
      </c>
      <c r="C857" s="1" t="s">
        <v>1084</v>
      </c>
      <c r="D857" s="1" t="s">
        <v>29</v>
      </c>
      <c r="E857" s="1" t="s">
        <v>22</v>
      </c>
      <c r="F857" s="1" t="s">
        <v>67</v>
      </c>
      <c r="G857" s="1" t="s">
        <v>387</v>
      </c>
      <c r="H857" s="1" t="s">
        <v>98</v>
      </c>
      <c r="I857" s="1" t="str">
        <f t="array" ref="I857">IF(H857="Warsaw","Toronto",IF(H857="Lodz","Ottawa",IF(H857="Krakow","Vancouver",IF(H857="Wroclaw","Montreal",H857))))</f>
        <v>Montreal</v>
      </c>
      <c r="J857" s="3" t="s">
        <v>43</v>
      </c>
      <c r="K857" s="3">
        <f t="array" ref="K857">VLOOKUP(J857,$U$2:$V$8,2,false)</f>
        <v>2</v>
      </c>
      <c r="L857" s="1">
        <v>-189.224</v>
      </c>
      <c r="M857" s="1">
        <v>10.0</v>
      </c>
      <c r="N857" s="1">
        <v>115.53</v>
      </c>
      <c r="O857" s="1">
        <v>86812.0</v>
      </c>
      <c r="P857" s="6">
        <v>42045.0</v>
      </c>
      <c r="Q857" s="7">
        <v>140506.0</v>
      </c>
      <c r="R857" s="5" t="s">
        <v>27</v>
      </c>
      <c r="S857" s="1" t="b">
        <f t="array" ref="S857">ISNUMBER(MATCH(Q857,$O$2:$O$1953,0))</f>
        <v>0</v>
      </c>
    </row>
    <row r="858">
      <c r="A858" s="1">
        <v>30.98</v>
      </c>
      <c r="B858" s="1">
        <v>1527.0</v>
      </c>
      <c r="C858" s="1" t="s">
        <v>1085</v>
      </c>
      <c r="D858" s="1" t="s">
        <v>40</v>
      </c>
      <c r="E858" s="1" t="s">
        <v>22</v>
      </c>
      <c r="F858" s="1" t="s">
        <v>23</v>
      </c>
      <c r="G858" s="1" t="s">
        <v>1086</v>
      </c>
      <c r="H858" s="1" t="s">
        <v>98</v>
      </c>
      <c r="I858" s="1" t="str">
        <f t="array" ref="I858">IF(H858="Warsaw","Toronto",IF(H858="Lodz","Ottawa",IF(H858="Krakow","Vancouver",IF(H858="Wroclaw","Montreal",H858))))</f>
        <v>Montreal</v>
      </c>
      <c r="J858" s="3" t="s">
        <v>60</v>
      </c>
      <c r="K858" s="3">
        <f t="array" ref="K858">VLOOKUP(J858,$U$2:$V$8,2,false)</f>
        <v>5</v>
      </c>
      <c r="L858" s="1">
        <v>0.51</v>
      </c>
      <c r="M858" s="1">
        <v>5.0</v>
      </c>
      <c r="N858" s="1">
        <v>162.39</v>
      </c>
      <c r="O858" s="1">
        <v>86813.0</v>
      </c>
      <c r="P858" s="6">
        <v>42013.0</v>
      </c>
      <c r="Q858" s="7">
        <v>140507.0</v>
      </c>
      <c r="R858" s="5" t="s">
        <v>27</v>
      </c>
      <c r="S858" s="1" t="b">
        <f t="array" ref="S858">ISNUMBER(MATCH(Q858,$O$2:$O$1953,0))</f>
        <v>0</v>
      </c>
    </row>
    <row r="859">
      <c r="A859" s="1">
        <v>65.99</v>
      </c>
      <c r="B859" s="1">
        <v>1527.0</v>
      </c>
      <c r="C859" s="1" t="s">
        <v>1085</v>
      </c>
      <c r="D859" s="1" t="s">
        <v>29</v>
      </c>
      <c r="E859" s="1" t="s">
        <v>55</v>
      </c>
      <c r="F859" s="1" t="s">
        <v>56</v>
      </c>
      <c r="G859" s="1">
        <v>8860.0</v>
      </c>
      <c r="H859" s="1" t="s">
        <v>98</v>
      </c>
      <c r="I859" s="1" t="str">
        <f t="array" ref="I859">IF(H859="Warsaw","Toronto",IF(H859="Lodz","Ottawa",IF(H859="Krakow","Vancouver",IF(H859="Wroclaw","Montreal",H859))))</f>
        <v>Montreal</v>
      </c>
      <c r="J859" s="3" t="s">
        <v>80</v>
      </c>
      <c r="K859" s="3">
        <f t="array" ref="K859">VLOOKUP(J859,$U$2:$V$8,2,false)</f>
        <v>1</v>
      </c>
      <c r="L859" s="1">
        <v>-52.248</v>
      </c>
      <c r="M859" s="1">
        <v>23.0</v>
      </c>
      <c r="N859" s="1">
        <v>1316.03</v>
      </c>
      <c r="O859" s="1">
        <v>86814.0</v>
      </c>
      <c r="P859" s="6">
        <v>42093.0</v>
      </c>
      <c r="Q859" s="7">
        <v>140510.0</v>
      </c>
      <c r="R859" s="5" t="s">
        <v>27</v>
      </c>
      <c r="S859" s="1" t="b">
        <f t="array" ref="S859">ISNUMBER(MATCH(Q859,$O$2:$O$1953,0))</f>
        <v>0</v>
      </c>
    </row>
    <row r="860">
      <c r="A860" s="1">
        <v>50.98</v>
      </c>
      <c r="B860" s="1">
        <v>1527.0</v>
      </c>
      <c r="C860" s="1" t="s">
        <v>1085</v>
      </c>
      <c r="D860" s="1" t="s">
        <v>29</v>
      </c>
      <c r="E860" s="1" t="s">
        <v>55</v>
      </c>
      <c r="F860" s="1" t="s">
        <v>126</v>
      </c>
      <c r="G860" s="1" t="s">
        <v>648</v>
      </c>
      <c r="H860" s="1" t="s">
        <v>98</v>
      </c>
      <c r="I860" s="1" t="str">
        <f t="array" ref="I860">IF(H860="Warsaw","Toronto",IF(H860="Lodz","Ottawa",IF(H860="Krakow","Vancouver",IF(H860="Wroclaw","Montreal",H860))))</f>
        <v>Montreal</v>
      </c>
      <c r="J860" s="3" t="s">
        <v>52</v>
      </c>
      <c r="K860" s="3">
        <f t="array" ref="K860">VLOOKUP(J860,$U$2:$V$8,2,false)</f>
        <v>4</v>
      </c>
      <c r="L860" s="1">
        <v>70.176</v>
      </c>
      <c r="M860" s="1">
        <v>28.0</v>
      </c>
      <c r="N860" s="1">
        <v>1395.41</v>
      </c>
      <c r="O860" s="1">
        <v>86815.0</v>
      </c>
      <c r="P860" s="6">
        <v>42145.0</v>
      </c>
      <c r="Q860" s="7">
        <v>140568.0</v>
      </c>
      <c r="R860" s="5" t="s">
        <v>27</v>
      </c>
      <c r="S860" s="1" t="b">
        <f t="array" ref="S860">ISNUMBER(MATCH(Q860,$O$2:$O$1953,0))</f>
        <v>0</v>
      </c>
    </row>
    <row r="861">
      <c r="A861" s="1">
        <v>525.98</v>
      </c>
      <c r="B861" s="1">
        <v>1528.0</v>
      </c>
      <c r="C861" s="1" t="s">
        <v>1087</v>
      </c>
      <c r="D861" s="1" t="s">
        <v>40</v>
      </c>
      <c r="E861" s="1" t="s">
        <v>22</v>
      </c>
      <c r="F861" s="1" t="s">
        <v>78</v>
      </c>
      <c r="G861" s="1" t="s">
        <v>1088</v>
      </c>
      <c r="H861" s="1" t="s">
        <v>98</v>
      </c>
      <c r="I861" s="1" t="str">
        <f t="array" ref="I861">IF(H861="Warsaw","Toronto",IF(H861="Lodz","Ottawa",IF(H861="Krakow","Vancouver",IF(H861="Wroclaw","Montreal",H861))))</f>
        <v>Montreal</v>
      </c>
      <c r="J861" s="3" t="s">
        <v>60</v>
      </c>
      <c r="K861" s="3">
        <f t="array" ref="K861">VLOOKUP(J861,$U$2:$V$8,2,false)</f>
        <v>5</v>
      </c>
      <c r="L861" s="1">
        <v>-161.924</v>
      </c>
      <c r="M861" s="1">
        <v>9.0</v>
      </c>
      <c r="N861" s="1">
        <v>4920.81</v>
      </c>
      <c r="O861" s="1">
        <v>86813.0</v>
      </c>
      <c r="P861" s="6">
        <v>42013.0</v>
      </c>
      <c r="Q861" s="7">
        <v>140571.0</v>
      </c>
      <c r="R861" s="5" t="s">
        <v>27</v>
      </c>
      <c r="S861" s="1" t="b">
        <f t="array" ref="S861">ISNUMBER(MATCH(Q861,$O$2:$O$1953,0))</f>
        <v>0</v>
      </c>
    </row>
    <row r="862">
      <c r="A862" s="1">
        <v>4.91</v>
      </c>
      <c r="B862" s="1">
        <v>1531.0</v>
      </c>
      <c r="C862" s="1" t="s">
        <v>1089</v>
      </c>
      <c r="D862" s="1" t="s">
        <v>83</v>
      </c>
      <c r="E862" s="1" t="s">
        <v>22</v>
      </c>
      <c r="F862" s="1" t="s">
        <v>96</v>
      </c>
      <c r="G862" s="1" t="s">
        <v>1090</v>
      </c>
      <c r="H862" s="1" t="s">
        <v>98</v>
      </c>
      <c r="I862" s="1" t="str">
        <f t="array" ref="I862">IF(H862="Warsaw","Toronto",IF(H862="Lodz","Ottawa",IF(H862="Krakow","Vancouver",IF(H862="Wroclaw","Montreal",H862))))</f>
        <v>Montreal</v>
      </c>
      <c r="J862" s="3" t="s">
        <v>33</v>
      </c>
      <c r="K862" s="3">
        <f t="array" ref="K862">VLOOKUP(J862,$U$2:$V$8,2,false)</f>
        <v>6</v>
      </c>
      <c r="L862" s="1">
        <v>-157.696</v>
      </c>
      <c r="M862" s="1">
        <v>6.0</v>
      </c>
      <c r="N862" s="1">
        <v>28.22</v>
      </c>
      <c r="O862" s="1">
        <v>88852.0</v>
      </c>
      <c r="P862" s="6">
        <v>42021.0</v>
      </c>
      <c r="Q862" s="7">
        <v>140632.0</v>
      </c>
      <c r="R862" s="5" t="s">
        <v>27</v>
      </c>
      <c r="S862" s="1" t="b">
        <f t="array" ref="S862">ISNUMBER(MATCH(Q862,$O$2:$O$1953,0))</f>
        <v>0</v>
      </c>
    </row>
    <row r="863">
      <c r="A863" s="1">
        <v>4.89</v>
      </c>
      <c r="B863" s="1">
        <v>1533.0</v>
      </c>
      <c r="C863" s="1" t="s">
        <v>1091</v>
      </c>
      <c r="D863" s="1" t="s">
        <v>21</v>
      </c>
      <c r="E863" s="1" t="s">
        <v>55</v>
      </c>
      <c r="F863" s="1" t="s">
        <v>126</v>
      </c>
      <c r="G863" s="1" t="s">
        <v>309</v>
      </c>
      <c r="H863" s="1" t="s">
        <v>42</v>
      </c>
      <c r="I863" s="1" t="str">
        <f t="array" ref="I863">IF(H863="Warsaw","Toronto",IF(H863="Lodz","Ottawa",IF(H863="Krakow","Vancouver",IF(H863="Wroclaw","Montreal",H863))))</f>
        <v>Vancouver</v>
      </c>
      <c r="J863" s="3" t="s">
        <v>60</v>
      </c>
      <c r="K863" s="3">
        <f t="array" ref="K863">VLOOKUP(J863,$U$2:$V$8,2,false)</f>
        <v>5</v>
      </c>
      <c r="L863" s="1">
        <v>-56.446</v>
      </c>
      <c r="M863" s="1">
        <v>14.0</v>
      </c>
      <c r="N863" s="1">
        <v>74.01</v>
      </c>
      <c r="O863" s="1">
        <v>91328.0</v>
      </c>
      <c r="P863" s="6">
        <v>42041.0</v>
      </c>
      <c r="Q863" s="7">
        <v>140636.0</v>
      </c>
      <c r="R863" s="5" t="s">
        <v>27</v>
      </c>
      <c r="S863" s="1" t="b">
        <f t="array" ref="S863">ISNUMBER(MATCH(Q863,$O$2:$O$1953,0))</f>
        <v>0</v>
      </c>
    </row>
    <row r="864">
      <c r="A864" s="1">
        <v>10.06</v>
      </c>
      <c r="B864" s="1">
        <v>1533.0</v>
      </c>
      <c r="C864" s="1" t="s">
        <v>1091</v>
      </c>
      <c r="D864" s="1" t="s">
        <v>21</v>
      </c>
      <c r="E864" s="1" t="s">
        <v>22</v>
      </c>
      <c r="F864" s="1" t="s">
        <v>67</v>
      </c>
      <c r="G864" s="1" t="s">
        <v>189</v>
      </c>
      <c r="H864" s="1" t="s">
        <v>42</v>
      </c>
      <c r="I864" s="1" t="str">
        <f t="array" ref="I864">IF(H864="Warsaw","Toronto",IF(H864="Lodz","Ottawa",IF(H864="Krakow","Vancouver",IF(H864="Wroclaw","Montreal",H864))))</f>
        <v>Vancouver</v>
      </c>
      <c r="J864" s="3" t="s">
        <v>60</v>
      </c>
      <c r="K864" s="3">
        <f t="array" ref="K864">VLOOKUP(J864,$U$2:$V$8,2,false)</f>
        <v>5</v>
      </c>
      <c r="L864" s="1">
        <v>33.189</v>
      </c>
      <c r="M864" s="1">
        <v>5.0</v>
      </c>
      <c r="N864" s="1">
        <v>48.1</v>
      </c>
      <c r="O864" s="1">
        <v>91328.0</v>
      </c>
      <c r="P864" s="6">
        <v>42041.0</v>
      </c>
      <c r="Q864" s="7">
        <v>140670.0</v>
      </c>
      <c r="R864" s="5" t="s">
        <v>27</v>
      </c>
      <c r="S864" s="1" t="b">
        <f t="array" ref="S864">ISNUMBER(MATCH(Q864,$O$2:$O$1953,0))</f>
        <v>0</v>
      </c>
    </row>
    <row r="865">
      <c r="A865" s="1">
        <v>599.99</v>
      </c>
      <c r="B865" s="1">
        <v>1548.0</v>
      </c>
      <c r="C865" s="1" t="s">
        <v>1092</v>
      </c>
      <c r="D865" s="1" t="s">
        <v>21</v>
      </c>
      <c r="E865" s="1" t="s">
        <v>55</v>
      </c>
      <c r="F865" s="1" t="s">
        <v>394</v>
      </c>
      <c r="G865" s="1" t="s">
        <v>1093</v>
      </c>
      <c r="H865" s="1" t="s">
        <v>42</v>
      </c>
      <c r="I865" s="1" t="str">
        <f t="array" ref="I865">IF(H865="Warsaw","Toronto",IF(H865="Lodz","Ottawa",IF(H865="Krakow","Vancouver",IF(H865="Wroclaw","Montreal",H865))))</f>
        <v>Vancouver</v>
      </c>
      <c r="J865" s="3" t="s">
        <v>43</v>
      </c>
      <c r="K865" s="3">
        <f t="array" ref="K865">VLOOKUP(J865,$U$2:$V$8,2,false)</f>
        <v>2</v>
      </c>
      <c r="L865" s="1">
        <v>-367.165</v>
      </c>
      <c r="M865" s="1">
        <v>18.0</v>
      </c>
      <c r="N865" s="1">
        <v>11015.82</v>
      </c>
      <c r="O865" s="1">
        <v>88487.0</v>
      </c>
      <c r="P865" s="6">
        <v>42178.0</v>
      </c>
      <c r="Q865" s="7">
        <v>140698.0</v>
      </c>
      <c r="R865" s="5" t="s">
        <v>27</v>
      </c>
      <c r="S865" s="1" t="b">
        <f t="array" ref="S865">ISNUMBER(MATCH(Q865,$O$2:$O$1953,0))</f>
        <v>0</v>
      </c>
    </row>
    <row r="866">
      <c r="A866" s="1">
        <v>17.7</v>
      </c>
      <c r="B866" s="1">
        <v>1551.0</v>
      </c>
      <c r="C866" s="1" t="s">
        <v>1094</v>
      </c>
      <c r="D866" s="1" t="s">
        <v>83</v>
      </c>
      <c r="E866" s="1" t="s">
        <v>22</v>
      </c>
      <c r="F866" s="1" t="s">
        <v>100</v>
      </c>
      <c r="G866" s="1" t="s">
        <v>1095</v>
      </c>
      <c r="H866" s="1" t="s">
        <v>98</v>
      </c>
      <c r="I866" s="1" t="str">
        <f t="array" ref="I866">IF(H866="Warsaw","Toronto",IF(H866="Lodz","Ottawa",IF(H866="Krakow","Vancouver",IF(H866="Wroclaw","Montreal",H866))))</f>
        <v>Montreal</v>
      </c>
      <c r="J866" s="3" t="s">
        <v>52</v>
      </c>
      <c r="K866" s="3">
        <f t="array" ref="K866">VLOOKUP(J866,$U$2:$V$8,2,false)</f>
        <v>4</v>
      </c>
      <c r="L866" s="1">
        <v>-243.544</v>
      </c>
      <c r="M866" s="1">
        <v>18.0</v>
      </c>
      <c r="N866" s="1">
        <v>300.67</v>
      </c>
      <c r="O866" s="1">
        <v>87488.0</v>
      </c>
      <c r="P866" s="6">
        <v>42180.0</v>
      </c>
      <c r="Q866" s="7">
        <v>140799.0</v>
      </c>
      <c r="R866" s="5" t="s">
        <v>27</v>
      </c>
      <c r="S866" s="1" t="b">
        <f t="array" ref="S866">ISNUMBER(MATCH(Q866,$O$2:$O$1953,0))</f>
        <v>0</v>
      </c>
    </row>
    <row r="867">
      <c r="A867" s="1">
        <v>348.21</v>
      </c>
      <c r="B867" s="1">
        <v>1552.0</v>
      </c>
      <c r="C867" s="1" t="s">
        <v>1096</v>
      </c>
      <c r="D867" s="1" t="s">
        <v>40</v>
      </c>
      <c r="E867" s="1" t="s">
        <v>30</v>
      </c>
      <c r="F867" s="1" t="s">
        <v>108</v>
      </c>
      <c r="G867" s="1" t="s">
        <v>1097</v>
      </c>
      <c r="H867" s="1" t="s">
        <v>98</v>
      </c>
      <c r="I867" s="1" t="str">
        <f t="array" ref="I867">IF(H867="Warsaw","Toronto",IF(H867="Lodz","Ottawa",IF(H867="Krakow","Vancouver",IF(H867="Wroclaw","Montreal",H867))))</f>
        <v>Montreal</v>
      </c>
      <c r="J867" s="3" t="s">
        <v>52</v>
      </c>
      <c r="K867" s="3">
        <f t="array" ref="K867">VLOOKUP(J867,$U$2:$V$8,2,false)</f>
        <v>4</v>
      </c>
      <c r="L867" s="1">
        <v>-337.092</v>
      </c>
      <c r="M867" s="1">
        <v>2.0</v>
      </c>
      <c r="N867" s="1">
        <v>723.54</v>
      </c>
      <c r="O867" s="1">
        <v>87486.0</v>
      </c>
      <c r="P867" s="6">
        <v>42005.0</v>
      </c>
      <c r="Q867" s="7">
        <v>140862.0</v>
      </c>
      <c r="R867" s="5" t="s">
        <v>27</v>
      </c>
      <c r="S867" s="1" t="b">
        <f t="array" ref="S867">ISNUMBER(MATCH(Q867,$O$2:$O$1953,0))</f>
        <v>0</v>
      </c>
    </row>
    <row r="868">
      <c r="A868" s="1">
        <v>12.28</v>
      </c>
      <c r="B868" s="1">
        <v>1553.0</v>
      </c>
      <c r="C868" s="1" t="s">
        <v>1098</v>
      </c>
      <c r="D868" s="1" t="s">
        <v>40</v>
      </c>
      <c r="E868" s="1" t="s">
        <v>22</v>
      </c>
      <c r="F868" s="1" t="s">
        <v>67</v>
      </c>
      <c r="G868" s="1" t="s">
        <v>1099</v>
      </c>
      <c r="H868" s="1" t="s">
        <v>98</v>
      </c>
      <c r="I868" s="1" t="str">
        <f t="array" ref="I868">IF(H868="Warsaw","Toronto",IF(H868="Lodz","Ottawa",IF(H868="Krakow","Vancouver",IF(H868="Wroclaw","Montreal",H868))))</f>
        <v>Montreal</v>
      </c>
      <c r="J868" s="3" t="s">
        <v>38</v>
      </c>
      <c r="K868" s="3">
        <f t="array" ref="K868">VLOOKUP(J868,$U$2:$V$8,2,false)</f>
        <v>7</v>
      </c>
      <c r="L868" s="1">
        <v>68.676</v>
      </c>
      <c r="M868" s="1">
        <v>7.0</v>
      </c>
      <c r="N868" s="1">
        <v>87.53</v>
      </c>
      <c r="O868" s="1">
        <v>87484.0</v>
      </c>
      <c r="P868" s="6">
        <v>42085.0</v>
      </c>
      <c r="Q868" s="7">
        <v>140985.0</v>
      </c>
      <c r="R868" s="5" t="s">
        <v>27</v>
      </c>
      <c r="S868" s="1" t="b">
        <f t="array" ref="S868">ISNUMBER(MATCH(Q868,$O$2:$O$1953,0))</f>
        <v>0</v>
      </c>
    </row>
    <row r="869">
      <c r="A869" s="1">
        <v>10.98</v>
      </c>
      <c r="B869" s="1">
        <v>1554.0</v>
      </c>
      <c r="C869" s="1" t="s">
        <v>1100</v>
      </c>
      <c r="D869" s="1" t="s">
        <v>40</v>
      </c>
      <c r="E869" s="1" t="s">
        <v>22</v>
      </c>
      <c r="F869" s="1" t="s">
        <v>172</v>
      </c>
      <c r="G869" s="1" t="s">
        <v>1101</v>
      </c>
      <c r="H869" s="1" t="s">
        <v>98</v>
      </c>
      <c r="I869" s="1" t="str">
        <f t="array" ref="I869">IF(H869="Warsaw","Toronto",IF(H869="Lodz","Ottawa",IF(H869="Krakow","Vancouver",IF(H869="Wroclaw","Montreal",H869))))</f>
        <v>Montreal</v>
      </c>
      <c r="J869" s="3" t="s">
        <v>80</v>
      </c>
      <c r="K869" s="3">
        <f t="array" ref="K869">VLOOKUP(J869,$U$2:$V$8,2,false)</f>
        <v>1</v>
      </c>
      <c r="L869" s="1">
        <v>481.032</v>
      </c>
      <c r="M869" s="1">
        <v>15.0</v>
      </c>
      <c r="N869" s="1">
        <v>172.22</v>
      </c>
      <c r="O869" s="1">
        <v>87485.0</v>
      </c>
      <c r="P869" s="6">
        <v>42142.0</v>
      </c>
      <c r="Q869" s="7">
        <v>141049.0</v>
      </c>
      <c r="R869" s="5" t="s">
        <v>27</v>
      </c>
      <c r="S869" s="1" t="b">
        <f t="array" ref="S869">ISNUMBER(MATCH(Q869,$O$2:$O$1953,0))</f>
        <v>0</v>
      </c>
    </row>
    <row r="870">
      <c r="A870" s="1">
        <v>124.49</v>
      </c>
      <c r="B870" s="1">
        <v>1554.0</v>
      </c>
      <c r="C870" s="1" t="s">
        <v>1100</v>
      </c>
      <c r="D870" s="1" t="s">
        <v>83</v>
      </c>
      <c r="E870" s="1" t="s">
        <v>30</v>
      </c>
      <c r="F870" s="1" t="s">
        <v>108</v>
      </c>
      <c r="G870" s="1" t="s">
        <v>312</v>
      </c>
      <c r="H870" s="1" t="s">
        <v>98</v>
      </c>
      <c r="I870" s="1" t="str">
        <f t="array" ref="I870">IF(H870="Warsaw","Toronto",IF(H870="Lodz","Ottawa",IF(H870="Krakow","Vancouver",IF(H870="Wroclaw","Montreal",H870))))</f>
        <v>Montreal</v>
      </c>
      <c r="J870" s="3" t="s">
        <v>60</v>
      </c>
      <c r="K870" s="3">
        <f t="array" ref="K870">VLOOKUP(J870,$U$2:$V$8,2,false)</f>
        <v>5</v>
      </c>
      <c r="L870" s="1">
        <v>-4.018</v>
      </c>
      <c r="M870" s="1">
        <v>7.0</v>
      </c>
      <c r="N870" s="1">
        <v>894.88</v>
      </c>
      <c r="O870" s="1">
        <v>87487.0</v>
      </c>
      <c r="P870" s="6">
        <v>42048.0</v>
      </c>
      <c r="Q870" s="7">
        <v>141144.0</v>
      </c>
      <c r="R870" s="5" t="s">
        <v>27</v>
      </c>
      <c r="S870" s="1" t="b">
        <f t="array" ref="S870">ISNUMBER(MATCH(Q870,$O$2:$O$1953,0))</f>
        <v>0</v>
      </c>
    </row>
    <row r="871">
      <c r="A871" s="1">
        <v>2.89</v>
      </c>
      <c r="B871" s="1">
        <v>1556.0</v>
      </c>
      <c r="C871" s="1" t="s">
        <v>1102</v>
      </c>
      <c r="D871" s="1" t="s">
        <v>83</v>
      </c>
      <c r="E871" s="1" t="s">
        <v>22</v>
      </c>
      <c r="F871" s="1" t="s">
        <v>96</v>
      </c>
      <c r="G871" s="1" t="s">
        <v>1103</v>
      </c>
      <c r="H871" s="1" t="s">
        <v>98</v>
      </c>
      <c r="I871" s="1" t="str">
        <f t="array" ref="I871">IF(H871="Warsaw","Toronto",IF(H871="Lodz","Ottawa",IF(H871="Krakow","Vancouver",IF(H871="Wroclaw","Montreal",H871))))</f>
        <v>Montreal</v>
      </c>
      <c r="J871" s="3" t="s">
        <v>80</v>
      </c>
      <c r="K871" s="3">
        <f t="array" ref="K871">VLOOKUP(J871,$U$2:$V$8,2,false)</f>
        <v>1</v>
      </c>
      <c r="L871" s="1">
        <v>-2.0097</v>
      </c>
      <c r="M871" s="1">
        <v>6.0</v>
      </c>
      <c r="N871" s="1">
        <v>16.67</v>
      </c>
      <c r="O871" s="1">
        <v>87425.0</v>
      </c>
      <c r="P871" s="6">
        <v>42156.0</v>
      </c>
      <c r="Q871" s="7">
        <v>141147.0</v>
      </c>
      <c r="R871" s="5" t="s">
        <v>27</v>
      </c>
      <c r="S871" s="1" t="b">
        <f t="array" ref="S871">ISNUMBER(MATCH(Q871,$O$2:$O$1953,0))</f>
        <v>0</v>
      </c>
    </row>
    <row r="872">
      <c r="A872" s="1">
        <v>22.84</v>
      </c>
      <c r="B872" s="1">
        <v>1556.0</v>
      </c>
      <c r="C872" s="1" t="s">
        <v>1102</v>
      </c>
      <c r="D872" s="1" t="s">
        <v>83</v>
      </c>
      <c r="E872" s="1" t="s">
        <v>22</v>
      </c>
      <c r="F872" s="1" t="s">
        <v>67</v>
      </c>
      <c r="G872" s="1" t="s">
        <v>154</v>
      </c>
      <c r="H872" s="1" t="s">
        <v>98</v>
      </c>
      <c r="I872" s="1" t="str">
        <f t="array" ref="I872">IF(H872="Warsaw","Toronto",IF(H872="Lodz","Ottawa",IF(H872="Krakow","Vancouver",IF(H872="Wroclaw","Montreal",H872))))</f>
        <v>Montreal</v>
      </c>
      <c r="J872" s="3" t="s">
        <v>80</v>
      </c>
      <c r="K872" s="3">
        <f t="array" ref="K872">VLOOKUP(J872,$U$2:$V$8,2,false)</f>
        <v>1</v>
      </c>
      <c r="L872" s="1">
        <v>-477.372</v>
      </c>
      <c r="M872" s="1">
        <v>9.0</v>
      </c>
      <c r="N872" s="1">
        <v>195.16</v>
      </c>
      <c r="O872" s="1">
        <v>87425.0</v>
      </c>
      <c r="P872" s="6">
        <v>42156.0</v>
      </c>
      <c r="Q872" s="7">
        <v>141178.0</v>
      </c>
      <c r="R872" s="5" t="s">
        <v>27</v>
      </c>
      <c r="S872" s="1" t="b">
        <f t="array" ref="S872">ISNUMBER(MATCH(Q872,$O$2:$O$1953,0))</f>
        <v>0</v>
      </c>
    </row>
    <row r="873">
      <c r="A873" s="1">
        <v>60.98</v>
      </c>
      <c r="B873" s="1">
        <v>1557.0</v>
      </c>
      <c r="C873" s="1" t="s">
        <v>1104</v>
      </c>
      <c r="D873" s="1" t="s">
        <v>83</v>
      </c>
      <c r="E873" s="1" t="s">
        <v>22</v>
      </c>
      <c r="F873" s="1" t="s">
        <v>172</v>
      </c>
      <c r="G873" s="1" t="s">
        <v>1105</v>
      </c>
      <c r="H873" s="1" t="s">
        <v>98</v>
      </c>
      <c r="I873" s="1" t="str">
        <f t="array" ref="I873">IF(H873="Warsaw","Toronto",IF(H873="Lodz","Ottawa",IF(H873="Krakow","Vancouver",IF(H873="Wroclaw","Montreal",H873))))</f>
        <v>Montreal</v>
      </c>
      <c r="J873" s="3" t="s">
        <v>26</v>
      </c>
      <c r="K873" s="3">
        <f t="array" ref="K873">VLOOKUP(J873,$U$2:$V$8,2,false)</f>
        <v>3</v>
      </c>
      <c r="L873" s="1">
        <v>-954.758</v>
      </c>
      <c r="M873" s="1">
        <v>15.0</v>
      </c>
      <c r="N873" s="1">
        <v>879.62</v>
      </c>
      <c r="O873" s="1">
        <v>87426.0</v>
      </c>
      <c r="P873" s="6">
        <v>42088.0</v>
      </c>
      <c r="Q873" s="7">
        <v>141179.0</v>
      </c>
      <c r="R873" s="5" t="s">
        <v>27</v>
      </c>
      <c r="S873" s="1" t="b">
        <f t="array" ref="S873">ISNUMBER(MATCH(Q873,$O$2:$O$1953,0))</f>
        <v>0</v>
      </c>
    </row>
    <row r="874">
      <c r="A874" s="1">
        <v>29.89</v>
      </c>
      <c r="B874" s="1">
        <v>1557.0</v>
      </c>
      <c r="C874" s="1" t="s">
        <v>1104</v>
      </c>
      <c r="D874" s="1" t="s">
        <v>83</v>
      </c>
      <c r="E874" s="1" t="s">
        <v>55</v>
      </c>
      <c r="F874" s="1" t="s">
        <v>126</v>
      </c>
      <c r="G874" s="1" t="s">
        <v>913</v>
      </c>
      <c r="H874" s="1" t="s">
        <v>98</v>
      </c>
      <c r="I874" s="1" t="str">
        <f t="array" ref="I874">IF(H874="Warsaw","Toronto",IF(H874="Lodz","Ottawa",IF(H874="Krakow","Vancouver",IF(H874="Wroclaw","Montreal",H874))))</f>
        <v>Montreal</v>
      </c>
      <c r="J874" s="3" t="s">
        <v>26</v>
      </c>
      <c r="K874" s="3">
        <f t="array" ref="K874">VLOOKUP(J874,$U$2:$V$8,2,false)</f>
        <v>3</v>
      </c>
      <c r="L874" s="1">
        <v>219.4734</v>
      </c>
      <c r="M874" s="1">
        <v>12.0</v>
      </c>
      <c r="N874" s="1">
        <v>361.19</v>
      </c>
      <c r="O874" s="1">
        <v>87426.0</v>
      </c>
      <c r="P874" s="6">
        <v>42088.0</v>
      </c>
      <c r="Q874" s="7">
        <v>141244.0</v>
      </c>
      <c r="R874" s="5" t="s">
        <v>27</v>
      </c>
      <c r="S874" s="1" t="b">
        <f t="array" ref="S874">ISNUMBER(MATCH(Q874,$O$2:$O$1953,0))</f>
        <v>0</v>
      </c>
    </row>
    <row r="875">
      <c r="A875" s="1">
        <v>226.67</v>
      </c>
      <c r="B875" s="1">
        <v>1559.0</v>
      </c>
      <c r="C875" s="1" t="s">
        <v>1106</v>
      </c>
      <c r="D875" s="1" t="s">
        <v>83</v>
      </c>
      <c r="E875" s="1" t="s">
        <v>30</v>
      </c>
      <c r="F875" s="1" t="s">
        <v>31</v>
      </c>
      <c r="G875" s="1" t="s">
        <v>1107</v>
      </c>
      <c r="H875" s="1" t="s">
        <v>98</v>
      </c>
      <c r="I875" s="1" t="str">
        <f t="array" ref="I875">IF(H875="Warsaw","Toronto",IF(H875="Lodz","Ottawa",IF(H875="Krakow","Vancouver",IF(H875="Wroclaw","Montreal",H875))))</f>
        <v>Montreal</v>
      </c>
      <c r="J875" s="3" t="s">
        <v>26</v>
      </c>
      <c r="K875" s="3">
        <f t="array" ref="K875">VLOOKUP(J875,$U$2:$V$8,2,false)</f>
        <v>3</v>
      </c>
      <c r="L875" s="1">
        <v>-390.768</v>
      </c>
      <c r="M875" s="1">
        <v>5.0</v>
      </c>
      <c r="N875" s="1">
        <v>1088.26</v>
      </c>
      <c r="O875" s="1">
        <v>87424.0</v>
      </c>
      <c r="P875" s="6">
        <v>42109.0</v>
      </c>
      <c r="Q875" s="7">
        <v>141375.0</v>
      </c>
      <c r="R875" s="5" t="s">
        <v>27</v>
      </c>
      <c r="S875" s="1" t="b">
        <f t="array" ref="S875">ISNUMBER(MATCH(Q875,$O$2:$O$1953,0))</f>
        <v>0</v>
      </c>
    </row>
    <row r="876">
      <c r="A876" s="1">
        <v>11.34</v>
      </c>
      <c r="B876" s="1">
        <v>1561.0</v>
      </c>
      <c r="C876" s="1" t="s">
        <v>1108</v>
      </c>
      <c r="D876" s="1" t="s">
        <v>21</v>
      </c>
      <c r="E876" s="1" t="s">
        <v>22</v>
      </c>
      <c r="F876" s="1" t="s">
        <v>67</v>
      </c>
      <c r="G876" s="1" t="s">
        <v>1109</v>
      </c>
      <c r="H876" s="1" t="s">
        <v>42</v>
      </c>
      <c r="I876" s="1" t="str">
        <f t="array" ref="I876">IF(H876="Warsaw","Toronto",IF(H876="Lodz","Ottawa",IF(H876="Krakow","Vancouver",IF(H876="Wroclaw","Montreal",H876))))</f>
        <v>Vancouver</v>
      </c>
      <c r="J876" s="3" t="s">
        <v>38</v>
      </c>
      <c r="K876" s="3">
        <f t="array" ref="K876">VLOOKUP(J876,$U$2:$V$8,2,false)</f>
        <v>7</v>
      </c>
      <c r="L876" s="1">
        <v>-155.21</v>
      </c>
      <c r="M876" s="1">
        <v>9.0</v>
      </c>
      <c r="N876" s="1">
        <v>105.75</v>
      </c>
      <c r="O876" s="1">
        <v>88093.0</v>
      </c>
      <c r="P876" s="6">
        <v>42064.0</v>
      </c>
      <c r="Q876" s="7">
        <v>141432.0</v>
      </c>
      <c r="R876" s="5" t="s">
        <v>27</v>
      </c>
      <c r="S876" s="1" t="b">
        <f t="array" ref="S876">ISNUMBER(MATCH(Q876,$O$2:$O$1953,0))</f>
        <v>0</v>
      </c>
    </row>
    <row r="877">
      <c r="A877" s="1">
        <v>12.2</v>
      </c>
      <c r="B877" s="1">
        <v>1561.0</v>
      </c>
      <c r="C877" s="1" t="s">
        <v>1108</v>
      </c>
      <c r="D877" s="1" t="s">
        <v>21</v>
      </c>
      <c r="E877" s="1" t="s">
        <v>30</v>
      </c>
      <c r="F877" s="1" t="s">
        <v>35</v>
      </c>
      <c r="G877" s="1" t="s">
        <v>987</v>
      </c>
      <c r="H877" s="1" t="s">
        <v>42</v>
      </c>
      <c r="I877" s="1" t="str">
        <f t="array" ref="I877">IF(H877="Warsaw","Toronto",IF(H877="Lodz","Ottawa",IF(H877="Krakow","Vancouver",IF(H877="Wroclaw","Montreal",H877))))</f>
        <v>Vancouver</v>
      </c>
      <c r="J877" s="3" t="s">
        <v>80</v>
      </c>
      <c r="K877" s="3">
        <f t="array" ref="K877">VLOOKUP(J877,$U$2:$V$8,2,false)</f>
        <v>1</v>
      </c>
      <c r="L877" s="1">
        <v>-6.642</v>
      </c>
      <c r="M877" s="1">
        <v>5.0</v>
      </c>
      <c r="N877" s="1">
        <v>63.93</v>
      </c>
      <c r="O877" s="1">
        <v>88094.0</v>
      </c>
      <c r="P877" s="6">
        <v>42107.0</v>
      </c>
      <c r="Q877" s="7">
        <v>141465.0</v>
      </c>
      <c r="R877" s="5" t="s">
        <v>27</v>
      </c>
      <c r="S877" s="1" t="b">
        <f t="array" ref="S877">ISNUMBER(MATCH(Q877,$O$2:$O$1953,0))</f>
        <v>0</v>
      </c>
    </row>
    <row r="878">
      <c r="A878" s="1">
        <v>20.95</v>
      </c>
      <c r="B878" s="1">
        <v>1574.0</v>
      </c>
      <c r="C878" s="1" t="s">
        <v>1110</v>
      </c>
      <c r="D878" s="1" t="s">
        <v>83</v>
      </c>
      <c r="E878" s="1" t="s">
        <v>55</v>
      </c>
      <c r="F878" s="1" t="s">
        <v>126</v>
      </c>
      <c r="G878" s="1" t="s">
        <v>1111</v>
      </c>
      <c r="H878" s="1" t="s">
        <v>98</v>
      </c>
      <c r="I878" s="1" t="str">
        <f t="array" ref="I878">IF(H878="Warsaw","Toronto",IF(H878="Lodz","Ottawa",IF(H878="Krakow","Vancouver",IF(H878="Wroclaw","Montreal",H878))))</f>
        <v>Montreal</v>
      </c>
      <c r="J878" s="3" t="s">
        <v>80</v>
      </c>
      <c r="K878" s="3">
        <f t="array" ref="K878">VLOOKUP(J878,$U$2:$V$8,2,false)</f>
        <v>1</v>
      </c>
      <c r="L878" s="1">
        <v>27.234</v>
      </c>
      <c r="M878" s="1">
        <v>19.0</v>
      </c>
      <c r="N878" s="1">
        <v>391.4</v>
      </c>
      <c r="O878" s="1">
        <v>86966.0</v>
      </c>
      <c r="P878" s="6">
        <v>42044.0</v>
      </c>
      <c r="Q878" s="7">
        <v>141471.0</v>
      </c>
      <c r="R878" s="5" t="s">
        <v>27</v>
      </c>
      <c r="S878" s="1" t="b">
        <f t="array" ref="S878">ISNUMBER(MATCH(Q878,$O$2:$O$1953,0))</f>
        <v>0</v>
      </c>
    </row>
    <row r="879">
      <c r="A879" s="1">
        <v>11.58</v>
      </c>
      <c r="B879" s="1">
        <v>1580.0</v>
      </c>
      <c r="C879" s="1" t="s">
        <v>1112</v>
      </c>
      <c r="D879" s="1" t="s">
        <v>21</v>
      </c>
      <c r="E879" s="1" t="s">
        <v>22</v>
      </c>
      <c r="F879" s="1" t="s">
        <v>49</v>
      </c>
      <c r="G879" s="1" t="s">
        <v>466</v>
      </c>
      <c r="H879" s="1" t="s">
        <v>37</v>
      </c>
      <c r="I879" s="1" t="str">
        <f t="array" ref="I879">IF(H879="Warsaw","Toronto",IF(H879="Lodz","Ottawa",IF(H879="Krakow","Vancouver",IF(H879="Wroclaw","Montreal",H879))))</f>
        <v>Ottawa</v>
      </c>
      <c r="J879" s="3" t="s">
        <v>80</v>
      </c>
      <c r="K879" s="3">
        <f t="array" ref="K879">VLOOKUP(J879,$U$2:$V$8,2,false)</f>
        <v>1</v>
      </c>
      <c r="L879" s="1">
        <v>-8.398</v>
      </c>
      <c r="M879" s="1">
        <v>1.0</v>
      </c>
      <c r="N879" s="1">
        <v>14.53</v>
      </c>
      <c r="O879" s="1">
        <v>90934.0</v>
      </c>
      <c r="P879" s="6">
        <v>42051.0</v>
      </c>
      <c r="Q879" s="7">
        <v>141500.0</v>
      </c>
      <c r="R879" s="5" t="s">
        <v>27</v>
      </c>
      <c r="S879" s="1" t="b">
        <f t="array" ref="S879">ISNUMBER(MATCH(Q879,$O$2:$O$1953,0))</f>
        <v>0</v>
      </c>
    </row>
    <row r="880">
      <c r="A880" s="1">
        <v>19.04</v>
      </c>
      <c r="B880" s="1">
        <v>1590.0</v>
      </c>
      <c r="C880" s="1" t="s">
        <v>1113</v>
      </c>
      <c r="D880" s="1" t="s">
        <v>21</v>
      </c>
      <c r="E880" s="1" t="s">
        <v>30</v>
      </c>
      <c r="F880" s="1" t="s">
        <v>35</v>
      </c>
      <c r="G880" s="1" t="s">
        <v>1114</v>
      </c>
      <c r="H880" s="1" t="s">
        <v>37</v>
      </c>
      <c r="I880" s="1" t="str">
        <f t="array" ref="I880">IF(H880="Warsaw","Toronto",IF(H880="Lodz","Ottawa",IF(H880="Krakow","Vancouver",IF(H880="Wroclaw","Montreal",H880))))</f>
        <v>Ottawa</v>
      </c>
      <c r="J880" s="3" t="s">
        <v>33</v>
      </c>
      <c r="K880" s="3">
        <f t="array" ref="K880">VLOOKUP(J880,$U$2:$V$8,2,false)</f>
        <v>6</v>
      </c>
      <c r="L880" s="1">
        <v>83.7936</v>
      </c>
      <c r="M880" s="1">
        <v>7.0</v>
      </c>
      <c r="N880" s="1">
        <v>144.03</v>
      </c>
      <c r="O880" s="1">
        <v>86668.0</v>
      </c>
      <c r="P880" s="6">
        <v>42098.0</v>
      </c>
      <c r="Q880" s="7">
        <v>141531.0</v>
      </c>
      <c r="R880" s="5" t="s">
        <v>27</v>
      </c>
      <c r="S880" s="1" t="b">
        <f t="array" ref="S880">ISNUMBER(MATCH(Q880,$O$2:$O$1953,0))</f>
        <v>0</v>
      </c>
    </row>
    <row r="881">
      <c r="A881" s="1">
        <v>5.53</v>
      </c>
      <c r="B881" s="1">
        <v>1593.0</v>
      </c>
      <c r="C881" s="1" t="s">
        <v>1115</v>
      </c>
      <c r="D881" s="1" t="s">
        <v>21</v>
      </c>
      <c r="E881" s="1" t="s">
        <v>22</v>
      </c>
      <c r="F881" s="1" t="s">
        <v>78</v>
      </c>
      <c r="G881" s="1" t="s">
        <v>1116</v>
      </c>
      <c r="H881" s="1" t="s">
        <v>42</v>
      </c>
      <c r="I881" s="1" t="str">
        <f t="array" ref="I881">IF(H881="Warsaw","Toronto",IF(H881="Lodz","Ottawa",IF(H881="Krakow","Vancouver",IF(H881="Wroclaw","Montreal",H881))))</f>
        <v>Vancouver</v>
      </c>
      <c r="J881" s="3" t="s">
        <v>33</v>
      </c>
      <c r="K881" s="3">
        <f t="array" ref="K881">VLOOKUP(J881,$U$2:$V$8,2,false)</f>
        <v>6</v>
      </c>
      <c r="L881" s="1">
        <v>-77.82372</v>
      </c>
      <c r="M881" s="1">
        <v>8.0</v>
      </c>
      <c r="N881" s="1">
        <v>48.81</v>
      </c>
      <c r="O881" s="1">
        <v>86668.0</v>
      </c>
      <c r="P881" s="6">
        <v>42098.0</v>
      </c>
      <c r="Q881" s="7">
        <v>141533.0</v>
      </c>
      <c r="R881" s="5" t="s">
        <v>27</v>
      </c>
      <c r="S881" s="1" t="b">
        <f t="array" ref="S881">ISNUMBER(MATCH(Q881,$O$2:$O$1953,0))</f>
        <v>0</v>
      </c>
    </row>
    <row r="882">
      <c r="A882" s="1">
        <v>500.98</v>
      </c>
      <c r="B882" s="1">
        <v>1595.0</v>
      </c>
      <c r="C882" s="1" t="s">
        <v>1117</v>
      </c>
      <c r="D882" s="1" t="s">
        <v>21</v>
      </c>
      <c r="E882" s="1" t="s">
        <v>30</v>
      </c>
      <c r="F882" s="1" t="s">
        <v>31</v>
      </c>
      <c r="G882" s="1" t="s">
        <v>32</v>
      </c>
      <c r="H882" s="1" t="s">
        <v>37</v>
      </c>
      <c r="I882" s="1" t="str">
        <f t="array" ref="I882">IF(H882="Warsaw","Toronto",IF(H882="Lodz","Ottawa",IF(H882="Krakow","Vancouver",IF(H882="Wroclaw","Montreal",H882))))</f>
        <v>Ottawa</v>
      </c>
      <c r="J882" s="3" t="s">
        <v>80</v>
      </c>
      <c r="K882" s="3">
        <f t="array" ref="K882">VLOOKUP(J882,$U$2:$V$8,2,false)</f>
        <v>1</v>
      </c>
      <c r="L882" s="1">
        <v>5078.538</v>
      </c>
      <c r="M882" s="1">
        <v>14.0</v>
      </c>
      <c r="N882" s="1">
        <v>7360.2</v>
      </c>
      <c r="O882" s="1">
        <v>90796.0</v>
      </c>
      <c r="P882" s="6">
        <v>42135.0</v>
      </c>
      <c r="Q882" s="7">
        <v>141595.0</v>
      </c>
      <c r="R882" s="5" t="s">
        <v>27</v>
      </c>
      <c r="S882" s="1" t="b">
        <f t="array" ref="S882">ISNUMBER(MATCH(Q882,$O$2:$O$1953,0))</f>
        <v>0</v>
      </c>
    </row>
    <row r="883">
      <c r="A883" s="1">
        <v>9.77</v>
      </c>
      <c r="B883" s="1">
        <v>1595.0</v>
      </c>
      <c r="C883" s="1" t="s">
        <v>1117</v>
      </c>
      <c r="D883" s="1" t="s">
        <v>21</v>
      </c>
      <c r="E883" s="1" t="s">
        <v>30</v>
      </c>
      <c r="F883" s="1" t="s">
        <v>35</v>
      </c>
      <c r="G883" s="1" t="s">
        <v>1118</v>
      </c>
      <c r="H883" s="1" t="s">
        <v>37</v>
      </c>
      <c r="I883" s="1" t="str">
        <f t="array" ref="I883">IF(H883="Warsaw","Toronto",IF(H883="Lodz","Ottawa",IF(H883="Krakow","Vancouver",IF(H883="Wroclaw","Montreal",H883))))</f>
        <v>Ottawa</v>
      </c>
      <c r="J883" s="3" t="s">
        <v>80</v>
      </c>
      <c r="K883" s="3">
        <f t="array" ref="K883">VLOOKUP(J883,$U$2:$V$8,2,false)</f>
        <v>1</v>
      </c>
      <c r="L883" s="1">
        <v>23.276</v>
      </c>
      <c r="M883" s="1">
        <v>9.0</v>
      </c>
      <c r="N883" s="1">
        <v>89.06</v>
      </c>
      <c r="O883" s="1">
        <v>90796.0</v>
      </c>
      <c r="P883" s="6">
        <v>42135.0</v>
      </c>
      <c r="Q883" s="7">
        <v>141598.0</v>
      </c>
      <c r="R883" s="5" t="s">
        <v>27</v>
      </c>
      <c r="S883" s="1" t="b">
        <f t="array" ref="S883">ISNUMBER(MATCH(Q883,$O$2:$O$1953,0))</f>
        <v>0</v>
      </c>
    </row>
    <row r="884">
      <c r="A884" s="1">
        <v>3.28</v>
      </c>
      <c r="B884" s="1">
        <v>1595.0</v>
      </c>
      <c r="C884" s="1" t="s">
        <v>1117</v>
      </c>
      <c r="D884" s="1" t="s">
        <v>21</v>
      </c>
      <c r="E884" s="1" t="s">
        <v>22</v>
      </c>
      <c r="F884" s="1" t="s">
        <v>23</v>
      </c>
      <c r="G884" s="1" t="s">
        <v>1119</v>
      </c>
      <c r="H884" s="1" t="s">
        <v>37</v>
      </c>
      <c r="I884" s="1" t="str">
        <f t="array" ref="I884">IF(H884="Warsaw","Toronto",IF(H884="Lodz","Ottawa",IF(H884="Krakow","Vancouver",IF(H884="Wroclaw","Montreal",H884))))</f>
        <v>Ottawa</v>
      </c>
      <c r="J884" s="3" t="s">
        <v>80</v>
      </c>
      <c r="K884" s="3">
        <f t="array" ref="K884">VLOOKUP(J884,$U$2:$V$8,2,false)</f>
        <v>1</v>
      </c>
      <c r="L884" s="1">
        <v>17.754</v>
      </c>
      <c r="M884" s="1">
        <v>42.0</v>
      </c>
      <c r="N884" s="1">
        <v>134.97</v>
      </c>
      <c r="O884" s="1">
        <v>90796.0</v>
      </c>
      <c r="P884" s="6">
        <v>42135.0</v>
      </c>
      <c r="Q884" s="7">
        <v>141661.0</v>
      </c>
      <c r="R884" s="5" t="s">
        <v>27</v>
      </c>
      <c r="S884" s="1" t="b">
        <f t="array" ref="S884">ISNUMBER(MATCH(Q884,$O$2:$O$1953,0))</f>
        <v>0</v>
      </c>
    </row>
    <row r="885">
      <c r="A885" s="1">
        <v>9.11</v>
      </c>
      <c r="B885" s="1">
        <v>1602.0</v>
      </c>
      <c r="C885" s="1" t="s">
        <v>1120</v>
      </c>
      <c r="D885" s="1" t="s">
        <v>29</v>
      </c>
      <c r="E885" s="1" t="s">
        <v>22</v>
      </c>
      <c r="F885" s="1" t="s">
        <v>67</v>
      </c>
      <c r="G885" s="1" t="s">
        <v>878</v>
      </c>
      <c r="H885" s="1" t="s">
        <v>37</v>
      </c>
      <c r="I885" s="1" t="str">
        <f t="array" ref="I885">IF(H885="Warsaw","Toronto",IF(H885="Lodz","Ottawa",IF(H885="Krakow","Vancouver",IF(H885="Wroclaw","Montreal",H885))))</f>
        <v>Ottawa</v>
      </c>
      <c r="J885" s="3" t="s">
        <v>60</v>
      </c>
      <c r="K885" s="3">
        <f t="array" ref="K885">VLOOKUP(J885,$U$2:$V$8,2,false)</f>
        <v>5</v>
      </c>
      <c r="L885" s="1">
        <v>-3.9312</v>
      </c>
      <c r="M885" s="1">
        <v>2.0</v>
      </c>
      <c r="N885" s="1">
        <v>17.42</v>
      </c>
      <c r="O885" s="1">
        <v>89680.0</v>
      </c>
      <c r="P885" s="6">
        <v>42104.0</v>
      </c>
      <c r="Q885" s="7">
        <v>141758.0</v>
      </c>
      <c r="R885" s="5" t="s">
        <v>27</v>
      </c>
      <c r="S885" s="1" t="b">
        <f t="array" ref="S885">ISNUMBER(MATCH(Q885,$O$2:$O$1953,0))</f>
        <v>0</v>
      </c>
    </row>
    <row r="886">
      <c r="A886" s="1">
        <v>2.18</v>
      </c>
      <c r="B886" s="1">
        <v>1603.0</v>
      </c>
      <c r="C886" s="1" t="s">
        <v>1121</v>
      </c>
      <c r="D886" s="1" t="s">
        <v>40</v>
      </c>
      <c r="E886" s="1" t="s">
        <v>22</v>
      </c>
      <c r="F886" s="1" t="s">
        <v>46</v>
      </c>
      <c r="G886" s="1" t="s">
        <v>1122</v>
      </c>
      <c r="H886" s="1" t="s">
        <v>37</v>
      </c>
      <c r="I886" s="1" t="str">
        <f t="array" ref="I886">IF(H886="Warsaw","Toronto",IF(H886="Lodz","Ottawa",IF(H886="Krakow","Vancouver",IF(H886="Wroclaw","Montreal",H886))))</f>
        <v>Ottawa</v>
      </c>
      <c r="J886" s="3" t="s">
        <v>60</v>
      </c>
      <c r="K886" s="3">
        <f t="array" ref="K886">VLOOKUP(J886,$U$2:$V$8,2,false)</f>
        <v>5</v>
      </c>
      <c r="L886" s="1">
        <v>2.4548</v>
      </c>
      <c r="M886" s="1">
        <v>9.0</v>
      </c>
      <c r="N886" s="1">
        <v>19.12</v>
      </c>
      <c r="O886" s="1">
        <v>89679.0</v>
      </c>
      <c r="P886" s="6">
        <v>42020.0</v>
      </c>
      <c r="Q886" s="7">
        <v>141822.0</v>
      </c>
      <c r="R886" s="5" t="s">
        <v>27</v>
      </c>
      <c r="S886" s="1" t="b">
        <f t="array" ref="S886">ISNUMBER(MATCH(Q886,$O$2:$O$1953,0))</f>
        <v>0</v>
      </c>
    </row>
    <row r="887">
      <c r="A887" s="1">
        <v>179.29</v>
      </c>
      <c r="B887" s="1">
        <v>1603.0</v>
      </c>
      <c r="C887" s="1" t="s">
        <v>1121</v>
      </c>
      <c r="D887" s="1" t="s">
        <v>40</v>
      </c>
      <c r="E887" s="1" t="s">
        <v>30</v>
      </c>
      <c r="F887" s="1" t="s">
        <v>108</v>
      </c>
      <c r="G887" s="1" t="s">
        <v>427</v>
      </c>
      <c r="H887" s="1" t="s">
        <v>37</v>
      </c>
      <c r="I887" s="1" t="str">
        <f t="array" ref="I887">IF(H887="Warsaw","Toronto",IF(H887="Lodz","Ottawa",IF(H887="Krakow","Vancouver",IF(H887="Wroclaw","Montreal",H887))))</f>
        <v>Ottawa</v>
      </c>
      <c r="J887" s="3" t="s">
        <v>60</v>
      </c>
      <c r="K887" s="3">
        <f t="array" ref="K887">VLOOKUP(J887,$U$2:$V$8,2,false)</f>
        <v>5</v>
      </c>
      <c r="L887" s="1">
        <v>-537.2797773</v>
      </c>
      <c r="M887" s="1">
        <v>1.0</v>
      </c>
      <c r="N887" s="1">
        <v>186.64</v>
      </c>
      <c r="O887" s="1">
        <v>89679.0</v>
      </c>
      <c r="P887" s="6">
        <v>42020.0</v>
      </c>
      <c r="Q887" s="7">
        <v>141852.0</v>
      </c>
      <c r="R887" s="5" t="s">
        <v>27</v>
      </c>
      <c r="S887" s="1" t="b">
        <f t="array" ref="S887">ISNUMBER(MATCH(Q887,$O$2:$O$1953,0))</f>
        <v>0</v>
      </c>
    </row>
    <row r="888">
      <c r="A888" s="1">
        <v>1.98</v>
      </c>
      <c r="B888" s="1">
        <v>1606.0</v>
      </c>
      <c r="C888" s="1" t="s">
        <v>1123</v>
      </c>
      <c r="D888" s="1" t="s">
        <v>29</v>
      </c>
      <c r="E888" s="1" t="s">
        <v>22</v>
      </c>
      <c r="F888" s="1" t="s">
        <v>78</v>
      </c>
      <c r="G888" s="1" t="s">
        <v>1124</v>
      </c>
      <c r="H888" s="1" t="s">
        <v>37</v>
      </c>
      <c r="I888" s="1" t="str">
        <f t="array" ref="I888">IF(H888="Warsaw","Toronto",IF(H888="Lodz","Ottawa",IF(H888="Krakow","Vancouver",IF(H888="Wroclaw","Montreal",H888))))</f>
        <v>Ottawa</v>
      </c>
      <c r="J888" s="3" t="s">
        <v>26</v>
      </c>
      <c r="K888" s="3">
        <f t="array" ref="K888">VLOOKUP(J888,$U$2:$V$8,2,false)</f>
        <v>3</v>
      </c>
      <c r="L888" s="1">
        <v>-14.35982</v>
      </c>
      <c r="M888" s="1">
        <v>1.0</v>
      </c>
      <c r="N888" s="1">
        <v>3.53</v>
      </c>
      <c r="O888" s="1">
        <v>87993.0</v>
      </c>
      <c r="P888" s="6">
        <v>42011.0</v>
      </c>
      <c r="Q888" s="7">
        <v>141855.0</v>
      </c>
      <c r="R888" s="5" t="s">
        <v>27</v>
      </c>
      <c r="S888" s="1" t="b">
        <f t="array" ref="S888">ISNUMBER(MATCH(Q888,$O$2:$O$1953,0))</f>
        <v>0</v>
      </c>
    </row>
    <row r="889">
      <c r="A889" s="1">
        <v>699.99</v>
      </c>
      <c r="B889" s="1">
        <v>1606.0</v>
      </c>
      <c r="C889" s="1" t="s">
        <v>1123</v>
      </c>
      <c r="D889" s="1" t="s">
        <v>29</v>
      </c>
      <c r="E889" s="1" t="s">
        <v>55</v>
      </c>
      <c r="F889" s="1" t="s">
        <v>394</v>
      </c>
      <c r="G889" s="1" t="s">
        <v>395</v>
      </c>
      <c r="H889" s="1" t="s">
        <v>37</v>
      </c>
      <c r="I889" s="1" t="str">
        <f t="array" ref="I889">IF(H889="Warsaw","Toronto",IF(H889="Lodz","Ottawa",IF(H889="Krakow","Vancouver",IF(H889="Wroclaw","Montreal",H889))))</f>
        <v>Ottawa</v>
      </c>
      <c r="J889" s="3" t="s">
        <v>26</v>
      </c>
      <c r="K889" s="3">
        <f t="array" ref="K889">VLOOKUP(J889,$U$2:$V$8,2,false)</f>
        <v>3</v>
      </c>
      <c r="L889" s="1">
        <v>-2870.2776</v>
      </c>
      <c r="M889" s="1">
        <v>1.0</v>
      </c>
      <c r="N889" s="1">
        <v>706.56</v>
      </c>
      <c r="O889" s="1">
        <v>87993.0</v>
      </c>
      <c r="P889" s="6">
        <v>42011.0</v>
      </c>
      <c r="Q889" s="7">
        <v>141884.0</v>
      </c>
      <c r="R889" s="5" t="s">
        <v>27</v>
      </c>
      <c r="S889" s="1" t="b">
        <f t="array" ref="S889">ISNUMBER(MATCH(Q889,$O$2:$O$1953,0))</f>
        <v>0</v>
      </c>
    </row>
    <row r="890">
      <c r="A890" s="1">
        <v>6783.02</v>
      </c>
      <c r="B890" s="1">
        <v>1606.0</v>
      </c>
      <c r="C890" s="1" t="s">
        <v>1123</v>
      </c>
      <c r="D890" s="1" t="s">
        <v>29</v>
      </c>
      <c r="E890" s="1" t="s">
        <v>55</v>
      </c>
      <c r="F890" s="1" t="s">
        <v>62</v>
      </c>
      <c r="G890" s="1" t="s">
        <v>890</v>
      </c>
      <c r="H890" s="1" t="s">
        <v>37</v>
      </c>
      <c r="I890" s="1" t="str">
        <f t="array" ref="I890">IF(H890="Warsaw","Toronto",IF(H890="Lodz","Ottawa",IF(H890="Krakow","Vancouver",IF(H890="Wroclaw","Montreal",H890))))</f>
        <v>Ottawa</v>
      </c>
      <c r="J890" s="3" t="s">
        <v>26</v>
      </c>
      <c r="K890" s="3">
        <f t="array" ref="K890">VLOOKUP(J890,$U$2:$V$8,2,false)</f>
        <v>3</v>
      </c>
      <c r="L890" s="1">
        <v>77.9836</v>
      </c>
      <c r="M890" s="1">
        <v>2.0</v>
      </c>
      <c r="N890" s="1">
        <v>13121.07</v>
      </c>
      <c r="O890" s="1">
        <v>87993.0</v>
      </c>
      <c r="P890" s="6">
        <v>42011.0</v>
      </c>
      <c r="Q890" s="7">
        <v>141917.0</v>
      </c>
      <c r="R890" s="5" t="s">
        <v>27</v>
      </c>
      <c r="S890" s="1" t="b">
        <f t="array" ref="S890">ISNUMBER(MATCH(Q890,$O$2:$O$1953,0))</f>
        <v>0</v>
      </c>
    </row>
    <row r="891">
      <c r="A891" s="1">
        <v>15.16</v>
      </c>
      <c r="B891" s="1">
        <v>1607.0</v>
      </c>
      <c r="C891" s="1" t="s">
        <v>1125</v>
      </c>
      <c r="D891" s="1" t="s">
        <v>29</v>
      </c>
      <c r="E891" s="1" t="s">
        <v>22</v>
      </c>
      <c r="F891" s="1" t="s">
        <v>78</v>
      </c>
      <c r="G891" s="1" t="s">
        <v>1126</v>
      </c>
      <c r="H891" s="1" t="s">
        <v>37</v>
      </c>
      <c r="I891" s="1" t="str">
        <f t="array" ref="I891">IF(H891="Warsaw","Toronto",IF(H891="Lodz","Ottawa",IF(H891="Krakow","Vancouver",IF(H891="Wroclaw","Montreal",H891))))</f>
        <v>Ottawa</v>
      </c>
      <c r="J891" s="3" t="s">
        <v>26</v>
      </c>
      <c r="K891" s="3">
        <f t="array" ref="K891">VLOOKUP(J891,$U$2:$V$8,2,false)</f>
        <v>3</v>
      </c>
      <c r="L891" s="1">
        <v>-200.859</v>
      </c>
      <c r="M891" s="1">
        <v>7.0</v>
      </c>
      <c r="N891" s="1">
        <v>110.93</v>
      </c>
      <c r="O891" s="1">
        <v>87994.0</v>
      </c>
      <c r="P891" s="6">
        <v>42109.0</v>
      </c>
      <c r="Q891" s="7">
        <v>141946.0</v>
      </c>
      <c r="R891" s="5" t="s">
        <v>27</v>
      </c>
      <c r="S891" s="1" t="b">
        <f t="array" ref="S891">ISNUMBER(MATCH(Q891,$O$2:$O$1953,0))</f>
        <v>0</v>
      </c>
    </row>
    <row r="892">
      <c r="A892" s="1">
        <v>5.68</v>
      </c>
      <c r="B892" s="1">
        <v>1607.0</v>
      </c>
      <c r="C892" s="1" t="s">
        <v>1125</v>
      </c>
      <c r="D892" s="1" t="s">
        <v>29</v>
      </c>
      <c r="E892" s="1" t="s">
        <v>22</v>
      </c>
      <c r="F892" s="1" t="s">
        <v>122</v>
      </c>
      <c r="G892" s="1" t="s">
        <v>1127</v>
      </c>
      <c r="H892" s="1" t="s">
        <v>37</v>
      </c>
      <c r="I892" s="1" t="str">
        <f t="array" ref="I892">IF(H892="Warsaw","Toronto",IF(H892="Lodz","Ottawa",IF(H892="Krakow","Vancouver",IF(H892="Wroclaw","Montreal",H892))))</f>
        <v>Ottawa</v>
      </c>
      <c r="J892" s="3" t="s">
        <v>60</v>
      </c>
      <c r="K892" s="3">
        <f t="array" ref="K892">VLOOKUP(J892,$U$2:$V$8,2,false)</f>
        <v>5</v>
      </c>
      <c r="L892" s="1">
        <v>-33.2956</v>
      </c>
      <c r="M892" s="1">
        <v>21.0</v>
      </c>
      <c r="N892" s="1">
        <v>118.35</v>
      </c>
      <c r="O892" s="1">
        <v>87995.0</v>
      </c>
      <c r="P892" s="6">
        <v>42041.0</v>
      </c>
      <c r="Q892" s="7">
        <v>142047.0</v>
      </c>
      <c r="R892" s="5" t="s">
        <v>27</v>
      </c>
      <c r="S892" s="1" t="b">
        <f t="array" ref="S892">ISNUMBER(MATCH(Q892,$O$2:$O$1953,0))</f>
        <v>0</v>
      </c>
    </row>
    <row r="893">
      <c r="A893" s="1">
        <v>2.16</v>
      </c>
      <c r="B893" s="1">
        <v>1609.0</v>
      </c>
      <c r="C893" s="1" t="s">
        <v>1128</v>
      </c>
      <c r="D893" s="1" t="s">
        <v>83</v>
      </c>
      <c r="E893" s="1" t="s">
        <v>22</v>
      </c>
      <c r="F893" s="1" t="s">
        <v>78</v>
      </c>
      <c r="G893" s="1" t="s">
        <v>1073</v>
      </c>
      <c r="H893" s="1" t="s">
        <v>25</v>
      </c>
      <c r="I893" s="1" t="str">
        <f t="array" ref="I893">IF(H893="Warsaw","Toronto",IF(H893="Lodz","Ottawa",IF(H893="Krakow","Vancouver",IF(H893="Wroclaw","Montreal",H893))))</f>
        <v>Toronto</v>
      </c>
      <c r="J893" s="3" t="s">
        <v>80</v>
      </c>
      <c r="K893" s="3">
        <f t="array" ref="K893">VLOOKUP(J893,$U$2:$V$8,2,false)</f>
        <v>1</v>
      </c>
      <c r="L893" s="1">
        <v>-90.5855</v>
      </c>
      <c r="M893" s="1">
        <v>7.0</v>
      </c>
      <c r="N893" s="1">
        <v>17.31</v>
      </c>
      <c r="O893" s="1">
        <v>87824.0</v>
      </c>
      <c r="P893" s="6">
        <v>42135.0</v>
      </c>
      <c r="Q893" s="7">
        <v>142073.0</v>
      </c>
      <c r="R893" s="5" t="s">
        <v>27</v>
      </c>
      <c r="S893" s="1" t="b">
        <f t="array" ref="S893">ISNUMBER(MATCH(Q893,$O$2:$O$1953,0))</f>
        <v>0</v>
      </c>
    </row>
    <row r="894">
      <c r="A894" s="1">
        <v>9.71</v>
      </c>
      <c r="B894" s="1">
        <v>1609.0</v>
      </c>
      <c r="C894" s="1" t="s">
        <v>1128</v>
      </c>
      <c r="D894" s="1" t="s">
        <v>83</v>
      </c>
      <c r="E894" s="1" t="s">
        <v>22</v>
      </c>
      <c r="F894" s="1" t="s">
        <v>100</v>
      </c>
      <c r="G894" s="1" t="s">
        <v>343</v>
      </c>
      <c r="H894" s="1" t="s">
        <v>25</v>
      </c>
      <c r="I894" s="1" t="str">
        <f t="array" ref="I894">IF(H894="Warsaw","Toronto",IF(H894="Lodz","Ottawa",IF(H894="Krakow","Vancouver",IF(H894="Wroclaw","Montreal",H894))))</f>
        <v>Toronto</v>
      </c>
      <c r="J894" s="3" t="s">
        <v>80</v>
      </c>
      <c r="K894" s="3">
        <f t="array" ref="K894">VLOOKUP(J894,$U$2:$V$8,2,false)</f>
        <v>1</v>
      </c>
      <c r="L894" s="1">
        <v>-36.9</v>
      </c>
      <c r="M894" s="1">
        <v>2.0</v>
      </c>
      <c r="N894" s="1">
        <v>23.56</v>
      </c>
      <c r="O894" s="1">
        <v>87824.0</v>
      </c>
      <c r="P894" s="6">
        <v>42135.0</v>
      </c>
      <c r="Q894" s="7">
        <v>142111.0</v>
      </c>
      <c r="R894" s="5" t="s">
        <v>27</v>
      </c>
      <c r="S894" s="1" t="b">
        <f t="array" ref="S894">ISNUMBER(MATCH(Q894,$O$2:$O$1953,0))</f>
        <v>0</v>
      </c>
    </row>
    <row r="895">
      <c r="A895" s="1">
        <v>40.97</v>
      </c>
      <c r="B895" s="1">
        <v>1614.0</v>
      </c>
      <c r="C895" s="1" t="s">
        <v>1129</v>
      </c>
      <c r="D895" s="1" t="s">
        <v>83</v>
      </c>
      <c r="E895" s="1" t="s">
        <v>55</v>
      </c>
      <c r="F895" s="1" t="s">
        <v>126</v>
      </c>
      <c r="G895" s="1" t="s">
        <v>1130</v>
      </c>
      <c r="H895" s="1" t="s">
        <v>37</v>
      </c>
      <c r="I895" s="1" t="str">
        <f t="array" ref="I895">IF(H895="Warsaw","Toronto",IF(H895="Lodz","Ottawa",IF(H895="Krakow","Vancouver",IF(H895="Wroclaw","Montreal",H895))))</f>
        <v>Ottawa</v>
      </c>
      <c r="J895" s="3" t="s">
        <v>26</v>
      </c>
      <c r="K895" s="3">
        <f t="array" ref="K895">VLOOKUP(J895,$U$2:$V$8,2,false)</f>
        <v>3</v>
      </c>
      <c r="L895" s="1">
        <v>341.1981</v>
      </c>
      <c r="M895" s="1">
        <v>12.0</v>
      </c>
      <c r="N895" s="1">
        <v>494.49</v>
      </c>
      <c r="O895" s="1">
        <v>87823.0</v>
      </c>
      <c r="P895" s="6">
        <v>42102.0</v>
      </c>
      <c r="Q895" s="7">
        <v>142139.0</v>
      </c>
      <c r="R895" s="5" t="s">
        <v>27</v>
      </c>
      <c r="S895" s="1" t="b">
        <f t="array" ref="S895">ISNUMBER(MATCH(Q895,$O$2:$O$1953,0))</f>
        <v>0</v>
      </c>
    </row>
    <row r="896">
      <c r="A896" s="1">
        <v>12.88</v>
      </c>
      <c r="B896" s="1">
        <v>1618.0</v>
      </c>
      <c r="C896" s="1" t="s">
        <v>1131</v>
      </c>
      <c r="D896" s="1" t="s">
        <v>83</v>
      </c>
      <c r="E896" s="1" t="s">
        <v>22</v>
      </c>
      <c r="F896" s="1" t="s">
        <v>122</v>
      </c>
      <c r="G896" s="1" t="s">
        <v>1132</v>
      </c>
      <c r="H896" s="1" t="s">
        <v>42</v>
      </c>
      <c r="I896" s="1" t="str">
        <f t="array" ref="I896">IF(H896="Warsaw","Toronto",IF(H896="Lodz","Ottawa",IF(H896="Krakow","Vancouver",IF(H896="Wroclaw","Montreal",H896))))</f>
        <v>Vancouver</v>
      </c>
      <c r="J896" s="3" t="s">
        <v>80</v>
      </c>
      <c r="K896" s="3">
        <f t="array" ref="K896">VLOOKUP(J896,$U$2:$V$8,2,false)</f>
        <v>1</v>
      </c>
      <c r="L896" s="1">
        <v>-175.13</v>
      </c>
      <c r="M896" s="1">
        <v>13.0</v>
      </c>
      <c r="N896" s="1">
        <v>158.13</v>
      </c>
      <c r="O896" s="1">
        <v>90248.0</v>
      </c>
      <c r="P896" s="6">
        <v>42100.0</v>
      </c>
      <c r="Q896" s="7">
        <v>142175.0</v>
      </c>
      <c r="R896" s="5" t="s">
        <v>27</v>
      </c>
      <c r="S896" s="1" t="b">
        <f t="array" ref="S896">ISNUMBER(MATCH(Q896,$O$2:$O$1953,0))</f>
        <v>0</v>
      </c>
    </row>
    <row r="897">
      <c r="A897" s="1">
        <v>45.99</v>
      </c>
      <c r="B897" s="1">
        <v>1620.0</v>
      </c>
      <c r="C897" s="1" t="s">
        <v>1133</v>
      </c>
      <c r="D897" s="1" t="s">
        <v>83</v>
      </c>
      <c r="E897" s="1" t="s">
        <v>55</v>
      </c>
      <c r="F897" s="1" t="s">
        <v>56</v>
      </c>
      <c r="G897" s="1" t="s">
        <v>1134</v>
      </c>
      <c r="H897" s="1" t="s">
        <v>37</v>
      </c>
      <c r="I897" s="1" t="str">
        <f t="array" ref="I897">IF(H897="Warsaw","Toronto",IF(H897="Lodz","Ottawa",IF(H897="Krakow","Vancouver",IF(H897="Wroclaw","Montreal",H897))))</f>
        <v>Ottawa</v>
      </c>
      <c r="J897" s="3" t="s">
        <v>80</v>
      </c>
      <c r="K897" s="3">
        <f t="array" ref="K897">VLOOKUP(J897,$U$2:$V$8,2,false)</f>
        <v>1</v>
      </c>
      <c r="L897" s="1">
        <v>3.96</v>
      </c>
      <c r="M897" s="1">
        <v>4.0</v>
      </c>
      <c r="N897" s="1">
        <v>163.01</v>
      </c>
      <c r="O897" s="1">
        <v>90248.0</v>
      </c>
      <c r="P897" s="6">
        <v>42100.0</v>
      </c>
      <c r="Q897" s="7">
        <v>142365.0</v>
      </c>
      <c r="R897" s="5" t="s">
        <v>27</v>
      </c>
      <c r="S897" s="1" t="b">
        <f t="array" ref="S897">ISNUMBER(MATCH(Q897,$O$2:$O$1953,0))</f>
        <v>0</v>
      </c>
    </row>
    <row r="898">
      <c r="A898" s="1">
        <v>15.01</v>
      </c>
      <c r="B898" s="1">
        <v>1623.0</v>
      </c>
      <c r="C898" s="1" t="s">
        <v>1135</v>
      </c>
      <c r="D898" s="1" t="s">
        <v>40</v>
      </c>
      <c r="E898" s="1" t="s">
        <v>22</v>
      </c>
      <c r="F898" s="1" t="s">
        <v>78</v>
      </c>
      <c r="G898" s="1" t="s">
        <v>1136</v>
      </c>
      <c r="H898" s="1" t="s">
        <v>42</v>
      </c>
      <c r="I898" s="1" t="str">
        <f t="array" ref="I898">IF(H898="Warsaw","Toronto",IF(H898="Lodz","Ottawa",IF(H898="Krakow","Vancouver",IF(H898="Wroclaw","Montreal",H898))))</f>
        <v>Vancouver</v>
      </c>
      <c r="J898" s="3" t="s">
        <v>38</v>
      </c>
      <c r="K898" s="3">
        <f t="array" ref="K898">VLOOKUP(J898,$U$2:$V$8,2,false)</f>
        <v>7</v>
      </c>
      <c r="L898" s="1">
        <v>1.6169</v>
      </c>
      <c r="M898" s="1">
        <v>22.0</v>
      </c>
      <c r="N898" s="1">
        <v>333.04</v>
      </c>
      <c r="O898" s="1">
        <v>87611.0</v>
      </c>
      <c r="P898" s="6">
        <v>42148.0</v>
      </c>
      <c r="Q898" s="7">
        <v>142521.0</v>
      </c>
      <c r="R898" s="5" t="s">
        <v>27</v>
      </c>
      <c r="S898" s="1" t="b">
        <f t="array" ref="S898">ISNUMBER(MATCH(Q898,$O$2:$O$1953,0))</f>
        <v>0</v>
      </c>
    </row>
    <row r="899">
      <c r="A899" s="1">
        <v>40.48</v>
      </c>
      <c r="B899" s="1">
        <v>1623.0</v>
      </c>
      <c r="C899" s="1" t="s">
        <v>1135</v>
      </c>
      <c r="D899" s="1" t="s">
        <v>40</v>
      </c>
      <c r="E899" s="1" t="s">
        <v>55</v>
      </c>
      <c r="F899" s="1" t="s">
        <v>126</v>
      </c>
      <c r="G899" s="1" t="s">
        <v>569</v>
      </c>
      <c r="H899" s="1" t="s">
        <v>42</v>
      </c>
      <c r="I899" s="1" t="str">
        <f t="array" ref="I899">IF(H899="Warsaw","Toronto",IF(H899="Lodz","Ottawa",IF(H899="Krakow","Vancouver",IF(H899="Wroclaw","Montreal",H899))))</f>
        <v>Vancouver</v>
      </c>
      <c r="J899" s="3" t="s">
        <v>38</v>
      </c>
      <c r="K899" s="3">
        <f t="array" ref="K899">VLOOKUP(J899,$U$2:$V$8,2,false)</f>
        <v>7</v>
      </c>
      <c r="L899" s="1">
        <v>65.394</v>
      </c>
      <c r="M899" s="1">
        <v>12.0</v>
      </c>
      <c r="N899" s="1">
        <v>472.44</v>
      </c>
      <c r="O899" s="1">
        <v>87611.0</v>
      </c>
      <c r="P899" s="6">
        <v>42148.0</v>
      </c>
      <c r="Q899" s="7">
        <v>142523.0</v>
      </c>
      <c r="R899" s="5" t="s">
        <v>27</v>
      </c>
      <c r="S899" s="1" t="b">
        <f t="array" ref="S899">ISNUMBER(MATCH(Q899,$O$2:$O$1953,0))</f>
        <v>0</v>
      </c>
    </row>
    <row r="900">
      <c r="A900" s="1">
        <v>12.28</v>
      </c>
      <c r="B900" s="1">
        <v>1623.0</v>
      </c>
      <c r="C900" s="1" t="s">
        <v>1135</v>
      </c>
      <c r="D900" s="1" t="s">
        <v>40</v>
      </c>
      <c r="E900" s="1" t="s">
        <v>22</v>
      </c>
      <c r="F900" s="1" t="s">
        <v>100</v>
      </c>
      <c r="G900" s="1" t="s">
        <v>1020</v>
      </c>
      <c r="H900" s="1" t="s">
        <v>42</v>
      </c>
      <c r="I900" s="1" t="str">
        <f t="array" ref="I900">IF(H900="Warsaw","Toronto",IF(H900="Lodz","Ottawa",IF(H900="Krakow","Vancouver",IF(H900="Wroclaw","Montreal",H900))))</f>
        <v>Vancouver</v>
      </c>
      <c r="J900" s="3" t="s">
        <v>38</v>
      </c>
      <c r="K900" s="3">
        <f t="array" ref="K900">VLOOKUP(J900,$U$2:$V$8,2,false)</f>
        <v>7</v>
      </c>
      <c r="L900" s="1">
        <v>1.336</v>
      </c>
      <c r="M900" s="1">
        <v>1.0</v>
      </c>
      <c r="N900" s="1">
        <v>18.73</v>
      </c>
      <c r="O900" s="1">
        <v>87611.0</v>
      </c>
      <c r="P900" s="6">
        <v>42148.0</v>
      </c>
      <c r="Q900" s="7">
        <v>142557.0</v>
      </c>
      <c r="R900" s="5" t="s">
        <v>27</v>
      </c>
      <c r="S900" s="1" t="b">
        <f t="array" ref="S900">ISNUMBER(MATCH(Q900,$O$2:$O$1953,0))</f>
        <v>0</v>
      </c>
    </row>
    <row r="901">
      <c r="A901" s="1">
        <v>213.45</v>
      </c>
      <c r="B901" s="1">
        <v>1625.0</v>
      </c>
      <c r="C901" s="1" t="s">
        <v>1137</v>
      </c>
      <c r="D901" s="1" t="s">
        <v>29</v>
      </c>
      <c r="E901" s="1" t="s">
        <v>55</v>
      </c>
      <c r="F901" s="1" t="s">
        <v>62</v>
      </c>
      <c r="G901" s="1" t="s">
        <v>197</v>
      </c>
      <c r="H901" s="1" t="s">
        <v>37</v>
      </c>
      <c r="I901" s="1" t="str">
        <f t="array" ref="I901">IF(H901="Warsaw","Toronto",IF(H901="Lodz","Ottawa",IF(H901="Krakow","Vancouver",IF(H901="Wroclaw","Montreal",H901))))</f>
        <v>Ottawa</v>
      </c>
      <c r="J901" s="3" t="s">
        <v>60</v>
      </c>
      <c r="K901" s="3">
        <f t="array" ref="K901">VLOOKUP(J901,$U$2:$V$8,2,false)</f>
        <v>5</v>
      </c>
      <c r="L901" s="1">
        <v>1674.7542</v>
      </c>
      <c r="M901" s="1">
        <v>12.0</v>
      </c>
      <c r="N901" s="1">
        <v>2427.18</v>
      </c>
      <c r="O901" s="1">
        <v>90600.0</v>
      </c>
      <c r="P901" s="6">
        <v>42090.0</v>
      </c>
      <c r="Q901" s="7">
        <v>142584.0</v>
      </c>
      <c r="R901" s="5" t="s">
        <v>27</v>
      </c>
      <c r="S901" s="1" t="b">
        <f t="array" ref="S901">ISNUMBER(MATCH(Q901,$O$2:$O$1953,0))</f>
        <v>0</v>
      </c>
    </row>
    <row r="902">
      <c r="A902" s="1">
        <v>55.98</v>
      </c>
      <c r="B902" s="1">
        <v>1625.0</v>
      </c>
      <c r="C902" s="1" t="s">
        <v>1137</v>
      </c>
      <c r="D902" s="1" t="s">
        <v>29</v>
      </c>
      <c r="E902" s="1" t="s">
        <v>22</v>
      </c>
      <c r="F902" s="1" t="s">
        <v>67</v>
      </c>
      <c r="G902" s="1" t="s">
        <v>1138</v>
      </c>
      <c r="H902" s="1" t="s">
        <v>37</v>
      </c>
      <c r="I902" s="1" t="str">
        <f t="array" ref="I902">IF(H902="Warsaw","Toronto",IF(H902="Lodz","Ottawa",IF(H902="Krakow","Vancouver",IF(H902="Wroclaw","Montreal",H902))))</f>
        <v>Ottawa</v>
      </c>
      <c r="J902" s="3" t="s">
        <v>60</v>
      </c>
      <c r="K902" s="3">
        <f t="array" ref="K902">VLOOKUP(J902,$U$2:$V$8,2,false)</f>
        <v>5</v>
      </c>
      <c r="L902" s="1">
        <v>300.0465</v>
      </c>
      <c r="M902" s="1">
        <v>8.0</v>
      </c>
      <c r="N902" s="1">
        <v>434.85</v>
      </c>
      <c r="O902" s="1">
        <v>90600.0</v>
      </c>
      <c r="P902" s="6">
        <v>42090.0</v>
      </c>
      <c r="Q902" s="7">
        <v>142617.0</v>
      </c>
      <c r="R902" s="5" t="s">
        <v>27</v>
      </c>
      <c r="S902" s="1" t="b">
        <f t="array" ref="S902">ISNUMBER(MATCH(Q902,$O$2:$O$1953,0))</f>
        <v>0</v>
      </c>
    </row>
    <row r="903">
      <c r="A903" s="1">
        <v>16.06</v>
      </c>
      <c r="B903" s="1">
        <v>1625.0</v>
      </c>
      <c r="C903" s="1" t="s">
        <v>1137</v>
      </c>
      <c r="D903" s="1" t="s">
        <v>29</v>
      </c>
      <c r="E903" s="1" t="s">
        <v>22</v>
      </c>
      <c r="F903" s="1" t="s">
        <v>100</v>
      </c>
      <c r="G903" s="1" t="s">
        <v>1139</v>
      </c>
      <c r="H903" s="1" t="s">
        <v>37</v>
      </c>
      <c r="I903" s="1" t="str">
        <f t="array" ref="I903">IF(H903="Warsaw","Toronto",IF(H903="Lodz","Ottawa",IF(H903="Krakow","Vancouver",IF(H903="Wroclaw","Montreal",H903))))</f>
        <v>Ottawa</v>
      </c>
      <c r="J903" s="3" t="s">
        <v>60</v>
      </c>
      <c r="K903" s="3">
        <f t="array" ref="K903">VLOOKUP(J903,$U$2:$V$8,2,false)</f>
        <v>5</v>
      </c>
      <c r="L903" s="1">
        <v>-28.09</v>
      </c>
      <c r="M903" s="1">
        <v>1.0</v>
      </c>
      <c r="N903" s="1">
        <v>19.16</v>
      </c>
      <c r="O903" s="1">
        <v>90600.0</v>
      </c>
      <c r="P903" s="6">
        <v>42090.0</v>
      </c>
      <c r="Q903" s="7">
        <v>142716.0</v>
      </c>
      <c r="R903" s="5" t="s">
        <v>27</v>
      </c>
      <c r="S903" s="1" t="b">
        <f t="array" ref="S903">ISNUMBER(MATCH(Q903,$O$2:$O$1953,0))</f>
        <v>0</v>
      </c>
    </row>
    <row r="904">
      <c r="A904" s="1">
        <v>209.37</v>
      </c>
      <c r="B904" s="1">
        <v>1625.0</v>
      </c>
      <c r="C904" s="1" t="s">
        <v>1137</v>
      </c>
      <c r="D904" s="1" t="s">
        <v>29</v>
      </c>
      <c r="E904" s="1" t="s">
        <v>30</v>
      </c>
      <c r="F904" s="1" t="s">
        <v>108</v>
      </c>
      <c r="G904" s="1" t="s">
        <v>1140</v>
      </c>
      <c r="H904" s="1" t="s">
        <v>37</v>
      </c>
      <c r="I904" s="1" t="str">
        <f t="array" ref="I904">IF(H904="Warsaw","Toronto",IF(H904="Lodz","Ottawa",IF(H904="Krakow","Vancouver",IF(H904="Wroclaw","Montreal",H904))))</f>
        <v>Ottawa</v>
      </c>
      <c r="J904" s="3" t="s">
        <v>80</v>
      </c>
      <c r="K904" s="3">
        <f t="array" ref="K904">VLOOKUP(J904,$U$2:$V$8,2,false)</f>
        <v>1</v>
      </c>
      <c r="L904" s="1">
        <v>-263.1119291</v>
      </c>
      <c r="M904" s="1">
        <v>11.0</v>
      </c>
      <c r="N904" s="1">
        <v>1959.88</v>
      </c>
      <c r="O904" s="1">
        <v>90601.0</v>
      </c>
      <c r="P904" s="6">
        <v>42051.0</v>
      </c>
      <c r="Q904" s="7">
        <v>142718.0</v>
      </c>
      <c r="R904" s="5" t="s">
        <v>27</v>
      </c>
      <c r="S904" s="1" t="b">
        <f t="array" ref="S904">ISNUMBER(MATCH(Q904,$O$2:$O$1953,0))</f>
        <v>0</v>
      </c>
    </row>
    <row r="905">
      <c r="A905" s="1">
        <v>43.57</v>
      </c>
      <c r="B905" s="1">
        <v>1627.0</v>
      </c>
      <c r="C905" s="1" t="s">
        <v>1141</v>
      </c>
      <c r="D905" s="1" t="s">
        <v>21</v>
      </c>
      <c r="E905" s="1" t="s">
        <v>22</v>
      </c>
      <c r="F905" s="1" t="s">
        <v>100</v>
      </c>
      <c r="G905" s="1" t="s">
        <v>1142</v>
      </c>
      <c r="H905" s="1" t="s">
        <v>98</v>
      </c>
      <c r="I905" s="1" t="str">
        <f t="array" ref="I905">IF(H905="Warsaw","Toronto",IF(H905="Lodz","Ottawa",IF(H905="Krakow","Vancouver",IF(H905="Wroclaw","Montreal",H905))))</f>
        <v>Montreal</v>
      </c>
      <c r="J905" s="3" t="s">
        <v>52</v>
      </c>
      <c r="K905" s="3">
        <f t="array" ref="K905">VLOOKUP(J905,$U$2:$V$8,2,false)</f>
        <v>4</v>
      </c>
      <c r="L905" s="1">
        <v>-38.808</v>
      </c>
      <c r="M905" s="1">
        <v>17.0</v>
      </c>
      <c r="N905" s="1">
        <v>710.16</v>
      </c>
      <c r="O905" s="1">
        <v>90602.0</v>
      </c>
      <c r="P905" s="6">
        <v>42152.0</v>
      </c>
      <c r="Q905" s="7">
        <v>142744.0</v>
      </c>
      <c r="R905" s="5" t="s">
        <v>27</v>
      </c>
      <c r="S905" s="1" t="b">
        <f t="array" ref="S905">ISNUMBER(MATCH(Q905,$O$2:$O$1953,0))</f>
        <v>0</v>
      </c>
    </row>
    <row r="906">
      <c r="A906" s="1">
        <v>8.09</v>
      </c>
      <c r="B906" s="1">
        <v>1632.0</v>
      </c>
      <c r="C906" s="1" t="s">
        <v>1143</v>
      </c>
      <c r="D906" s="1" t="s">
        <v>29</v>
      </c>
      <c r="E906" s="1" t="s">
        <v>30</v>
      </c>
      <c r="F906" s="1" t="s">
        <v>35</v>
      </c>
      <c r="G906" s="1" t="s">
        <v>111</v>
      </c>
      <c r="H906" s="1" t="s">
        <v>98</v>
      </c>
      <c r="I906" s="1" t="str">
        <f t="array" ref="I906">IF(H906="Warsaw","Toronto",IF(H906="Lodz","Ottawa",IF(H906="Krakow","Vancouver",IF(H906="Wroclaw","Montreal",H906))))</f>
        <v>Montreal</v>
      </c>
      <c r="J906" s="3" t="s">
        <v>52</v>
      </c>
      <c r="K906" s="3">
        <f t="array" ref="K906">VLOOKUP(J906,$U$2:$V$8,2,false)</f>
        <v>4</v>
      </c>
      <c r="L906" s="1">
        <v>15.984</v>
      </c>
      <c r="M906" s="1">
        <v>6.0</v>
      </c>
      <c r="N906" s="1">
        <v>48.25</v>
      </c>
      <c r="O906" s="1">
        <v>90530.0</v>
      </c>
      <c r="P906" s="6">
        <v>42019.0</v>
      </c>
      <c r="Q906" s="7">
        <v>142840.0</v>
      </c>
      <c r="R906" s="5" t="s">
        <v>27</v>
      </c>
      <c r="S906" s="1" t="b">
        <f t="array" ref="S906">ISNUMBER(MATCH(Q906,$O$2:$O$1953,0))</f>
        <v>0</v>
      </c>
    </row>
    <row r="907">
      <c r="A907" s="1">
        <v>25.99</v>
      </c>
      <c r="B907" s="1">
        <v>1632.0</v>
      </c>
      <c r="C907" s="1" t="s">
        <v>1143</v>
      </c>
      <c r="D907" s="1" t="s">
        <v>29</v>
      </c>
      <c r="E907" s="1" t="s">
        <v>22</v>
      </c>
      <c r="F907" s="1" t="s">
        <v>23</v>
      </c>
      <c r="G907" s="1" t="s">
        <v>1144</v>
      </c>
      <c r="H907" s="1" t="s">
        <v>98</v>
      </c>
      <c r="I907" s="1" t="str">
        <f t="array" ref="I907">IF(H907="Warsaw","Toronto",IF(H907="Lodz","Ottawa",IF(H907="Krakow","Vancouver",IF(H907="Wroclaw","Montreal",H907))))</f>
        <v>Montreal</v>
      </c>
      <c r="J907" s="3" t="s">
        <v>26</v>
      </c>
      <c r="K907" s="3">
        <f t="array" ref="K907">VLOOKUP(J907,$U$2:$V$8,2,false)</f>
        <v>3</v>
      </c>
      <c r="L907" s="1">
        <v>-88.158</v>
      </c>
      <c r="M907" s="1">
        <v>9.0</v>
      </c>
      <c r="N907" s="1">
        <v>243.24</v>
      </c>
      <c r="O907" s="1">
        <v>90533.0</v>
      </c>
      <c r="P907" s="6">
        <v>42109.0</v>
      </c>
      <c r="Q907" s="7">
        <v>142905.0</v>
      </c>
      <c r="R907" s="5" t="s">
        <v>27</v>
      </c>
      <c r="S907" s="1" t="b">
        <f t="array" ref="S907">ISNUMBER(MATCH(Q907,$O$2:$O$1953,0))</f>
        <v>0</v>
      </c>
    </row>
    <row r="908">
      <c r="A908" s="1">
        <v>5.98</v>
      </c>
      <c r="B908" s="1">
        <v>1633.0</v>
      </c>
      <c r="C908" s="1" t="s">
        <v>1145</v>
      </c>
      <c r="D908" s="1" t="s">
        <v>29</v>
      </c>
      <c r="E908" s="1" t="s">
        <v>55</v>
      </c>
      <c r="F908" s="1" t="s">
        <v>126</v>
      </c>
      <c r="G908" s="1" t="s">
        <v>793</v>
      </c>
      <c r="H908" s="1" t="s">
        <v>98</v>
      </c>
      <c r="I908" s="1" t="str">
        <f t="array" ref="I908">IF(H908="Warsaw","Toronto",IF(H908="Lodz","Ottawa",IF(H908="Krakow","Vancouver",IF(H908="Wroclaw","Montreal",H908))))</f>
        <v>Montreal</v>
      </c>
      <c r="J908" s="3" t="s">
        <v>43</v>
      </c>
      <c r="K908" s="3">
        <f t="array" ref="K908">VLOOKUP(J908,$U$2:$V$8,2,false)</f>
        <v>2</v>
      </c>
      <c r="L908" s="1">
        <v>-76.1068</v>
      </c>
      <c r="M908" s="1">
        <v>6.0</v>
      </c>
      <c r="N908" s="1">
        <v>38.54</v>
      </c>
      <c r="O908" s="1">
        <v>90531.0</v>
      </c>
      <c r="P908" s="6">
        <v>42045.0</v>
      </c>
      <c r="Q908" s="7">
        <v>143003.0</v>
      </c>
      <c r="R908" s="5" t="s">
        <v>27</v>
      </c>
      <c r="S908" s="1" t="b">
        <f t="array" ref="S908">ISNUMBER(MATCH(Q908,$O$2:$O$1953,0))</f>
        <v>0</v>
      </c>
    </row>
    <row r="909">
      <c r="A909" s="1">
        <v>100.97</v>
      </c>
      <c r="B909" s="1">
        <v>1634.0</v>
      </c>
      <c r="C909" s="1" t="s">
        <v>1146</v>
      </c>
      <c r="D909" s="1" t="s">
        <v>29</v>
      </c>
      <c r="E909" s="1" t="s">
        <v>55</v>
      </c>
      <c r="F909" s="1" t="s">
        <v>62</v>
      </c>
      <c r="G909" s="1" t="s">
        <v>1147</v>
      </c>
      <c r="H909" s="1" t="s">
        <v>98</v>
      </c>
      <c r="I909" s="1" t="str">
        <f t="array" ref="I909">IF(H909="Warsaw","Toronto",IF(H909="Lodz","Ottawa",IF(H909="Krakow","Vancouver",IF(H909="Wroclaw","Montreal",H909))))</f>
        <v>Montreal</v>
      </c>
      <c r="J909" s="3" t="s">
        <v>52</v>
      </c>
      <c r="K909" s="3">
        <f t="array" ref="K909">VLOOKUP(J909,$U$2:$V$8,2,false)</f>
        <v>4</v>
      </c>
      <c r="L909" s="1">
        <v>-73.49412</v>
      </c>
      <c r="M909" s="1">
        <v>15.0</v>
      </c>
      <c r="N909" s="1">
        <v>1483.16</v>
      </c>
      <c r="O909" s="1">
        <v>90532.0</v>
      </c>
      <c r="P909" s="6">
        <v>42103.0</v>
      </c>
      <c r="Q909" s="7">
        <v>143032.0</v>
      </c>
      <c r="R909" s="5" t="s">
        <v>27</v>
      </c>
      <c r="S909" s="1" t="b">
        <f t="array" ref="S909">ISNUMBER(MATCH(Q909,$O$2:$O$1953,0))</f>
        <v>0</v>
      </c>
    </row>
    <row r="910">
      <c r="A910" s="1">
        <v>115.99</v>
      </c>
      <c r="B910" s="1">
        <v>1636.0</v>
      </c>
      <c r="C910" s="1" t="s">
        <v>1148</v>
      </c>
      <c r="D910" s="1" t="s">
        <v>29</v>
      </c>
      <c r="E910" s="1" t="s">
        <v>55</v>
      </c>
      <c r="F910" s="1" t="s">
        <v>62</v>
      </c>
      <c r="G910" s="1" t="s">
        <v>946</v>
      </c>
      <c r="H910" s="1" t="s">
        <v>25</v>
      </c>
      <c r="I910" s="1" t="str">
        <f t="array" ref="I910">IF(H910="Warsaw","Toronto",IF(H910="Lodz","Ottawa",IF(H910="Krakow","Vancouver",IF(H910="Wroclaw","Montreal",H910))))</f>
        <v>Toronto</v>
      </c>
      <c r="J910" s="3" t="s">
        <v>26</v>
      </c>
      <c r="K910" s="3">
        <f t="array" ref="K910">VLOOKUP(J910,$U$2:$V$8,2,false)</f>
        <v>3</v>
      </c>
      <c r="L910" s="1">
        <v>-272.860884</v>
      </c>
      <c r="M910" s="1">
        <v>5.0</v>
      </c>
      <c r="N910" s="1">
        <v>562.93</v>
      </c>
      <c r="O910" s="1">
        <v>89704.0</v>
      </c>
      <c r="P910" s="6">
        <v>42018.0</v>
      </c>
      <c r="Q910" s="7">
        <v>143036.0</v>
      </c>
      <c r="R910" s="5" t="s">
        <v>27</v>
      </c>
      <c r="S910" s="1" t="b">
        <f t="array" ref="S910">ISNUMBER(MATCH(Q910,$O$2:$O$1953,0))</f>
        <v>0</v>
      </c>
    </row>
    <row r="911">
      <c r="A911" s="1">
        <v>4.28</v>
      </c>
      <c r="B911" s="1">
        <v>1636.0</v>
      </c>
      <c r="C911" s="1" t="s">
        <v>1148</v>
      </c>
      <c r="D911" s="1" t="s">
        <v>29</v>
      </c>
      <c r="E911" s="1" t="s">
        <v>22</v>
      </c>
      <c r="F911" s="1" t="s">
        <v>23</v>
      </c>
      <c r="G911" s="1" t="s">
        <v>1149</v>
      </c>
      <c r="H911" s="1" t="s">
        <v>25</v>
      </c>
      <c r="I911" s="1" t="str">
        <f t="array" ref="I911">IF(H911="Warsaw","Toronto",IF(H911="Lodz","Ottawa",IF(H911="Krakow","Vancouver",IF(H911="Wroclaw","Montreal",H911))))</f>
        <v>Toronto</v>
      </c>
      <c r="J911" s="3" t="s">
        <v>26</v>
      </c>
      <c r="K911" s="3">
        <f t="array" ref="K911">VLOOKUP(J911,$U$2:$V$8,2,false)</f>
        <v>3</v>
      </c>
      <c r="L911" s="1">
        <v>10.5792</v>
      </c>
      <c r="M911" s="1">
        <v>7.0</v>
      </c>
      <c r="N911" s="1">
        <v>29.18</v>
      </c>
      <c r="O911" s="1">
        <v>89704.0</v>
      </c>
      <c r="P911" s="6">
        <v>42018.0</v>
      </c>
      <c r="Q911" s="7">
        <v>143038.0</v>
      </c>
      <c r="R911" s="5" t="s">
        <v>27</v>
      </c>
      <c r="S911" s="1" t="b">
        <f t="array" ref="S911">ISNUMBER(MATCH(Q911,$O$2:$O$1953,0))</f>
        <v>0</v>
      </c>
    </row>
    <row r="912">
      <c r="A912" s="1">
        <v>136.98</v>
      </c>
      <c r="B912" s="1">
        <v>1636.0</v>
      </c>
      <c r="C912" s="1" t="s">
        <v>1148</v>
      </c>
      <c r="D912" s="1" t="s">
        <v>29</v>
      </c>
      <c r="E912" s="1" t="s">
        <v>30</v>
      </c>
      <c r="F912" s="1" t="s">
        <v>35</v>
      </c>
      <c r="G912" s="1" t="s">
        <v>1150</v>
      </c>
      <c r="H912" s="1" t="s">
        <v>25</v>
      </c>
      <c r="I912" s="1" t="str">
        <f t="array" ref="I912">IF(H912="Warsaw","Toronto",IF(H912="Lodz","Ottawa",IF(H912="Krakow","Vancouver",IF(H912="Wroclaw","Montreal",H912))))</f>
        <v>Toronto</v>
      </c>
      <c r="J912" s="3" t="s">
        <v>80</v>
      </c>
      <c r="K912" s="3">
        <f t="array" ref="K912">VLOOKUP(J912,$U$2:$V$8,2,false)</f>
        <v>1</v>
      </c>
      <c r="L912" s="1">
        <v>1127.5497</v>
      </c>
      <c r="M912" s="1">
        <v>12.0</v>
      </c>
      <c r="N912" s="1">
        <v>1634.13</v>
      </c>
      <c r="O912" s="1">
        <v>89706.0</v>
      </c>
      <c r="P912" s="6">
        <v>42016.0</v>
      </c>
      <c r="Q912" s="7">
        <v>143193.0</v>
      </c>
      <c r="R912" s="5" t="s">
        <v>27</v>
      </c>
      <c r="S912" s="1" t="b">
        <f t="array" ref="S912">ISNUMBER(MATCH(Q912,$O$2:$O$1953,0))</f>
        <v>0</v>
      </c>
    </row>
    <row r="913">
      <c r="A913" s="1">
        <v>55.48</v>
      </c>
      <c r="B913" s="1">
        <v>1639.0</v>
      </c>
      <c r="C913" s="1" t="s">
        <v>1151</v>
      </c>
      <c r="D913" s="1" t="s">
        <v>29</v>
      </c>
      <c r="E913" s="1" t="s">
        <v>22</v>
      </c>
      <c r="F913" s="1" t="s">
        <v>67</v>
      </c>
      <c r="G913" s="1" t="s">
        <v>1152</v>
      </c>
      <c r="H913" s="1" t="s">
        <v>37</v>
      </c>
      <c r="I913" s="1" t="str">
        <f t="array" ref="I913">IF(H913="Warsaw","Toronto",IF(H913="Lodz","Ottawa",IF(H913="Krakow","Vancouver",IF(H913="Wroclaw","Montreal",H913))))</f>
        <v>Ottawa</v>
      </c>
      <c r="J913" s="3" t="s">
        <v>52</v>
      </c>
      <c r="K913" s="3">
        <f t="array" ref="K913">VLOOKUP(J913,$U$2:$V$8,2,false)</f>
        <v>4</v>
      </c>
      <c r="L913" s="1">
        <v>147.7566</v>
      </c>
      <c r="M913" s="1">
        <v>4.0</v>
      </c>
      <c r="N913" s="1">
        <v>214.14</v>
      </c>
      <c r="O913" s="1">
        <v>89705.0</v>
      </c>
      <c r="P913" s="6">
        <v>42061.0</v>
      </c>
      <c r="Q913" s="7">
        <v>143259.0</v>
      </c>
      <c r="R913" s="5" t="s">
        <v>27</v>
      </c>
      <c r="S913" s="1" t="b">
        <f t="array" ref="S913">ISNUMBER(MATCH(Q913,$O$2:$O$1953,0))</f>
        <v>0</v>
      </c>
    </row>
    <row r="914">
      <c r="A914" s="1">
        <v>107.53</v>
      </c>
      <c r="B914" s="1">
        <v>1644.0</v>
      </c>
      <c r="C914" s="1" t="s">
        <v>1153</v>
      </c>
      <c r="D914" s="1" t="s">
        <v>40</v>
      </c>
      <c r="E914" s="1" t="s">
        <v>30</v>
      </c>
      <c r="F914" s="1" t="s">
        <v>35</v>
      </c>
      <c r="G914" s="1" t="s">
        <v>1154</v>
      </c>
      <c r="H914" s="1" t="s">
        <v>42</v>
      </c>
      <c r="I914" s="1" t="str">
        <f t="array" ref="I914">IF(H914="Warsaw","Toronto",IF(H914="Lodz","Ottawa",IF(H914="Krakow","Vancouver",IF(H914="Wroclaw","Montreal",H914))))</f>
        <v>Vancouver</v>
      </c>
      <c r="J914" s="3" t="s">
        <v>38</v>
      </c>
      <c r="K914" s="3">
        <f t="array" ref="K914">VLOOKUP(J914,$U$2:$V$8,2,false)</f>
        <v>7</v>
      </c>
      <c r="L914" s="1">
        <v>69.5451</v>
      </c>
      <c r="M914" s="1">
        <v>1.0</v>
      </c>
      <c r="N914" s="1">
        <v>100.79</v>
      </c>
      <c r="O914" s="1">
        <v>87342.0</v>
      </c>
      <c r="P914" s="6">
        <v>42169.0</v>
      </c>
      <c r="Q914" s="7">
        <v>143261.0</v>
      </c>
      <c r="R914" s="5" t="s">
        <v>27</v>
      </c>
      <c r="S914" s="1" t="b">
        <f t="array" ref="S914">ISNUMBER(MATCH(Q914,$O$2:$O$1953,0))</f>
        <v>0</v>
      </c>
    </row>
    <row r="915">
      <c r="A915" s="1">
        <v>3.29</v>
      </c>
      <c r="B915" s="1">
        <v>1646.0</v>
      </c>
      <c r="C915" s="1" t="s">
        <v>1155</v>
      </c>
      <c r="D915" s="1" t="s">
        <v>40</v>
      </c>
      <c r="E915" s="1" t="s">
        <v>22</v>
      </c>
      <c r="F915" s="1" t="s">
        <v>46</v>
      </c>
      <c r="G915" s="1" t="s">
        <v>201</v>
      </c>
      <c r="H915" s="1" t="s">
        <v>37</v>
      </c>
      <c r="I915" s="1" t="str">
        <f t="array" ref="I915">IF(H915="Warsaw","Toronto",IF(H915="Lodz","Ottawa",IF(H915="Krakow","Vancouver",IF(H915="Wroclaw","Montreal",H915))))</f>
        <v>Ottawa</v>
      </c>
      <c r="J915" s="3" t="s">
        <v>38</v>
      </c>
      <c r="K915" s="3">
        <f t="array" ref="K915">VLOOKUP(J915,$U$2:$V$8,2,false)</f>
        <v>7</v>
      </c>
      <c r="L915" s="1">
        <v>8.53</v>
      </c>
      <c r="M915" s="1">
        <v>11.0</v>
      </c>
      <c r="N915" s="1">
        <v>35.97</v>
      </c>
      <c r="O915" s="1">
        <v>90932.0</v>
      </c>
      <c r="P915" s="6">
        <v>42078.0</v>
      </c>
      <c r="Q915" s="7">
        <v>143263.0</v>
      </c>
      <c r="R915" s="5" t="s">
        <v>27</v>
      </c>
      <c r="S915" s="1" t="b">
        <f t="array" ref="S915">ISNUMBER(MATCH(Q915,$O$2:$O$1953,0))</f>
        <v>0</v>
      </c>
    </row>
    <row r="916">
      <c r="A916" s="1">
        <v>46.89</v>
      </c>
      <c r="B916" s="1">
        <v>1648.0</v>
      </c>
      <c r="C916" s="1" t="s">
        <v>1156</v>
      </c>
      <c r="D916" s="1" t="s">
        <v>21</v>
      </c>
      <c r="E916" s="1" t="s">
        <v>22</v>
      </c>
      <c r="F916" s="1" t="s">
        <v>172</v>
      </c>
      <c r="G916" s="1" t="s">
        <v>938</v>
      </c>
      <c r="H916" s="1" t="s">
        <v>42</v>
      </c>
      <c r="I916" s="1" t="str">
        <f t="array" ref="I916">IF(H916="Warsaw","Toronto",IF(H916="Lodz","Ottawa",IF(H916="Krakow","Vancouver",IF(H916="Wroclaw","Montreal",H916))))</f>
        <v>Vancouver</v>
      </c>
      <c r="J916" s="3" t="s">
        <v>26</v>
      </c>
      <c r="K916" s="3">
        <f t="array" ref="K916">VLOOKUP(J916,$U$2:$V$8,2,false)</f>
        <v>3</v>
      </c>
      <c r="L916" s="1">
        <v>507.633</v>
      </c>
      <c r="M916" s="1">
        <v>17.0</v>
      </c>
      <c r="N916" s="1">
        <v>735.7</v>
      </c>
      <c r="O916" s="1">
        <v>91043.0</v>
      </c>
      <c r="P916" s="6">
        <v>42088.0</v>
      </c>
      <c r="Q916" s="7">
        <v>143325.0</v>
      </c>
      <c r="R916" s="5" t="s">
        <v>27</v>
      </c>
      <c r="S916" s="1" t="b">
        <f t="array" ref="S916">ISNUMBER(MATCH(Q916,$O$2:$O$1953,0))</f>
        <v>0</v>
      </c>
    </row>
    <row r="917">
      <c r="A917" s="1">
        <v>12.98</v>
      </c>
      <c r="B917" s="1">
        <v>1648.0</v>
      </c>
      <c r="C917" s="1" t="s">
        <v>1156</v>
      </c>
      <c r="D917" s="1" t="s">
        <v>21</v>
      </c>
      <c r="E917" s="1" t="s">
        <v>22</v>
      </c>
      <c r="F917" s="1" t="s">
        <v>122</v>
      </c>
      <c r="G917" s="1" t="s">
        <v>123</v>
      </c>
      <c r="H917" s="1" t="s">
        <v>42</v>
      </c>
      <c r="I917" s="1" t="str">
        <f t="array" ref="I917">IF(H917="Warsaw","Toronto",IF(H917="Lodz","Ottawa",IF(H917="Krakow","Vancouver",IF(H917="Wroclaw","Montreal",H917))))</f>
        <v>Vancouver</v>
      </c>
      <c r="J917" s="3" t="s">
        <v>26</v>
      </c>
      <c r="K917" s="3">
        <f t="array" ref="K917">VLOOKUP(J917,$U$2:$V$8,2,false)</f>
        <v>3</v>
      </c>
      <c r="L917" s="1">
        <v>38.23</v>
      </c>
      <c r="M917" s="1">
        <v>18.0</v>
      </c>
      <c r="N917" s="1">
        <v>225.59</v>
      </c>
      <c r="O917" s="1">
        <v>91043.0</v>
      </c>
      <c r="P917" s="6">
        <v>42088.0</v>
      </c>
      <c r="Q917" s="7">
        <v>143384.0</v>
      </c>
      <c r="R917" s="5" t="s">
        <v>27</v>
      </c>
      <c r="S917" s="1" t="b">
        <f t="array" ref="S917">ISNUMBER(MATCH(Q917,$O$2:$O$1953,0))</f>
        <v>0</v>
      </c>
    </row>
    <row r="918">
      <c r="A918" s="1">
        <v>48.58</v>
      </c>
      <c r="B918" s="1">
        <v>1649.0</v>
      </c>
      <c r="C918" s="1" t="s">
        <v>1157</v>
      </c>
      <c r="D918" s="1" t="s">
        <v>21</v>
      </c>
      <c r="E918" s="1" t="s">
        <v>22</v>
      </c>
      <c r="F918" s="1" t="s">
        <v>172</v>
      </c>
      <c r="G918" s="1" t="s">
        <v>1158</v>
      </c>
      <c r="H918" s="1" t="s">
        <v>37</v>
      </c>
      <c r="I918" s="1" t="str">
        <f t="array" ref="I918">IF(H918="Warsaw","Toronto",IF(H918="Lodz","Ottawa",IF(H918="Krakow","Vancouver",IF(H918="Wroclaw","Montreal",H918))))</f>
        <v>Ottawa</v>
      </c>
      <c r="J918" s="3" t="s">
        <v>43</v>
      </c>
      <c r="K918" s="3">
        <f t="array" ref="K918">VLOOKUP(J918,$U$2:$V$8,2,false)</f>
        <v>2</v>
      </c>
      <c r="L918" s="1">
        <v>100.1328</v>
      </c>
      <c r="M918" s="1">
        <v>3.0</v>
      </c>
      <c r="N918" s="1">
        <v>145.12</v>
      </c>
      <c r="O918" s="1">
        <v>91041.0</v>
      </c>
      <c r="P918" s="6">
        <v>42059.0</v>
      </c>
      <c r="Q918" s="7">
        <v>143450.0</v>
      </c>
      <c r="R918" s="5" t="s">
        <v>27</v>
      </c>
      <c r="S918" s="1" t="b">
        <f t="array" ref="S918">ISNUMBER(MATCH(Q918,$O$2:$O$1953,0))</f>
        <v>0</v>
      </c>
    </row>
    <row r="919">
      <c r="A919" s="1">
        <v>6.48</v>
      </c>
      <c r="B919" s="1">
        <v>1650.0</v>
      </c>
      <c r="C919" s="1" t="s">
        <v>1159</v>
      </c>
      <c r="D919" s="1" t="s">
        <v>21</v>
      </c>
      <c r="E919" s="1" t="s">
        <v>55</v>
      </c>
      <c r="F919" s="1" t="s">
        <v>126</v>
      </c>
      <c r="G919" s="1" t="s">
        <v>1160</v>
      </c>
      <c r="H919" s="1" t="s">
        <v>98</v>
      </c>
      <c r="I919" s="1" t="str">
        <f t="array" ref="I919">IF(H919="Warsaw","Toronto",IF(H919="Lodz","Ottawa",IF(H919="Krakow","Vancouver",IF(H919="Wroclaw","Montreal",H919))))</f>
        <v>Montreal</v>
      </c>
      <c r="J919" s="3" t="s">
        <v>33</v>
      </c>
      <c r="K919" s="3">
        <f t="array" ref="K919">VLOOKUP(J919,$U$2:$V$8,2,false)</f>
        <v>6</v>
      </c>
      <c r="L919" s="1">
        <v>15.096</v>
      </c>
      <c r="M919" s="1">
        <v>15.0</v>
      </c>
      <c r="N919" s="1">
        <v>94.27</v>
      </c>
      <c r="O919" s="1">
        <v>91042.0</v>
      </c>
      <c r="P919" s="6">
        <v>42133.0</v>
      </c>
      <c r="Q919" s="7">
        <v>143519.0</v>
      </c>
      <c r="R919" s="5" t="s">
        <v>27</v>
      </c>
      <c r="S919" s="1" t="b">
        <f t="array" ref="S919">ISNUMBER(MATCH(Q919,$O$2:$O$1953,0))</f>
        <v>0</v>
      </c>
    </row>
    <row r="920">
      <c r="A920" s="1">
        <v>12.53</v>
      </c>
      <c r="B920" s="1">
        <v>1650.0</v>
      </c>
      <c r="C920" s="1" t="s">
        <v>1159</v>
      </c>
      <c r="D920" s="1" t="s">
        <v>21</v>
      </c>
      <c r="E920" s="1" t="s">
        <v>22</v>
      </c>
      <c r="F920" s="1" t="s">
        <v>96</v>
      </c>
      <c r="G920" s="1" t="s">
        <v>1161</v>
      </c>
      <c r="H920" s="1" t="s">
        <v>98</v>
      </c>
      <c r="I920" s="1" t="str">
        <f t="array" ref="I920">IF(H920="Warsaw","Toronto",IF(H920="Lodz","Ottawa",IF(H920="Krakow","Vancouver",IF(H920="Wroclaw","Montreal",H920))))</f>
        <v>Montreal</v>
      </c>
      <c r="J920" s="3" t="s">
        <v>33</v>
      </c>
      <c r="K920" s="3">
        <f t="array" ref="K920">VLOOKUP(J920,$U$2:$V$8,2,false)</f>
        <v>6</v>
      </c>
      <c r="L920" s="1">
        <v>14.9124</v>
      </c>
      <c r="M920" s="1">
        <v>7.0</v>
      </c>
      <c r="N920" s="1">
        <v>82.21</v>
      </c>
      <c r="O920" s="1">
        <v>91042.0</v>
      </c>
      <c r="P920" s="6">
        <v>42133.0</v>
      </c>
      <c r="Q920" s="7">
        <v>143577.0</v>
      </c>
      <c r="R920" s="5" t="s">
        <v>27</v>
      </c>
      <c r="S920" s="1" t="b">
        <f t="array" ref="S920">ISNUMBER(MATCH(Q920,$O$2:$O$1953,0))</f>
        <v>0</v>
      </c>
    </row>
    <row r="921">
      <c r="A921" s="1">
        <v>65.99</v>
      </c>
      <c r="B921" s="1">
        <v>1650.0</v>
      </c>
      <c r="C921" s="1" t="s">
        <v>1159</v>
      </c>
      <c r="D921" s="1" t="s">
        <v>21</v>
      </c>
      <c r="E921" s="1" t="s">
        <v>55</v>
      </c>
      <c r="F921" s="1" t="s">
        <v>56</v>
      </c>
      <c r="G921" s="1" t="s">
        <v>1162</v>
      </c>
      <c r="H921" s="1" t="s">
        <v>98</v>
      </c>
      <c r="I921" s="1" t="str">
        <f t="array" ref="I921">IF(H921="Warsaw","Toronto",IF(H921="Lodz","Ottawa",IF(H921="Krakow","Vancouver",IF(H921="Wroclaw","Montreal",H921))))</f>
        <v>Montreal</v>
      </c>
      <c r="J921" s="3" t="s">
        <v>33</v>
      </c>
      <c r="K921" s="3">
        <f t="array" ref="K921">VLOOKUP(J921,$U$2:$V$8,2,false)</f>
        <v>6</v>
      </c>
      <c r="L921" s="1">
        <v>-135.226</v>
      </c>
      <c r="M921" s="1">
        <v>8.0</v>
      </c>
      <c r="N921" s="1">
        <v>417.47</v>
      </c>
      <c r="O921" s="1">
        <v>91042.0</v>
      </c>
      <c r="P921" s="6">
        <v>42133.0</v>
      </c>
      <c r="Q921" s="7">
        <v>143679.0</v>
      </c>
      <c r="R921" s="5" t="s">
        <v>27</v>
      </c>
      <c r="S921" s="1" t="b">
        <f t="array" ref="S921">ISNUMBER(MATCH(Q921,$O$2:$O$1953,0))</f>
        <v>0</v>
      </c>
    </row>
    <row r="922">
      <c r="A922" s="1">
        <v>101.41</v>
      </c>
      <c r="B922" s="1">
        <v>1653.0</v>
      </c>
      <c r="C922" s="1" t="s">
        <v>1163</v>
      </c>
      <c r="D922" s="1" t="s">
        <v>21</v>
      </c>
      <c r="E922" s="1" t="s">
        <v>22</v>
      </c>
      <c r="F922" s="1" t="s">
        <v>100</v>
      </c>
      <c r="G922" s="1" t="s">
        <v>593</v>
      </c>
      <c r="H922" s="1" t="s">
        <v>25</v>
      </c>
      <c r="I922" s="1" t="str">
        <f t="array" ref="I922">IF(H922="Warsaw","Toronto",IF(H922="Lodz","Ottawa",IF(H922="Krakow","Vancouver",IF(H922="Wroclaw","Montreal",H922))))</f>
        <v>Toronto</v>
      </c>
      <c r="J922" s="3" t="s">
        <v>33</v>
      </c>
      <c r="K922" s="3">
        <f t="array" ref="K922">VLOOKUP(J922,$U$2:$V$8,2,false)</f>
        <v>6</v>
      </c>
      <c r="L922" s="1">
        <v>-457.73</v>
      </c>
      <c r="M922" s="1">
        <v>10.0</v>
      </c>
      <c r="N922" s="1">
        <v>1104.32</v>
      </c>
      <c r="O922" s="1">
        <v>89885.0</v>
      </c>
      <c r="P922" s="6">
        <v>42028.0</v>
      </c>
      <c r="Q922" s="7">
        <v>143706.0</v>
      </c>
      <c r="R922" s="5" t="s">
        <v>27</v>
      </c>
      <c r="S922" s="1" t="b">
        <f t="array" ref="S922">ISNUMBER(MATCH(Q922,$O$2:$O$1953,0))</f>
        <v>0</v>
      </c>
    </row>
    <row r="923">
      <c r="A923" s="1">
        <v>95.99</v>
      </c>
      <c r="B923" s="1">
        <v>1653.0</v>
      </c>
      <c r="C923" s="1" t="s">
        <v>1163</v>
      </c>
      <c r="D923" s="1" t="s">
        <v>21</v>
      </c>
      <c r="E923" s="1" t="s">
        <v>55</v>
      </c>
      <c r="F923" s="1" t="s">
        <v>56</v>
      </c>
      <c r="G923" s="1" t="s">
        <v>171</v>
      </c>
      <c r="H923" s="1" t="s">
        <v>25</v>
      </c>
      <c r="I923" s="1" t="str">
        <f t="array" ref="I923">IF(H923="Warsaw","Toronto",IF(H923="Lodz","Ottawa",IF(H923="Krakow","Vancouver",IF(H923="Wroclaw","Montreal",H923))))</f>
        <v>Toronto</v>
      </c>
      <c r="J923" s="3" t="s">
        <v>33</v>
      </c>
      <c r="K923" s="3">
        <f t="array" ref="K923">VLOOKUP(J923,$U$2:$V$8,2,false)</f>
        <v>6</v>
      </c>
      <c r="L923" s="1">
        <v>-268.664</v>
      </c>
      <c r="M923" s="1">
        <v>2.0</v>
      </c>
      <c r="N923" s="1">
        <v>149.8</v>
      </c>
      <c r="O923" s="1">
        <v>89885.0</v>
      </c>
      <c r="P923" s="6">
        <v>42028.0</v>
      </c>
      <c r="Q923" s="7">
        <v>143773.0</v>
      </c>
      <c r="R923" s="5" t="s">
        <v>27</v>
      </c>
      <c r="S923" s="1" t="b">
        <f t="array" ref="S923">ISNUMBER(MATCH(Q923,$O$2:$O$1953,0))</f>
        <v>0</v>
      </c>
    </row>
    <row r="924">
      <c r="A924" s="1">
        <v>3.6</v>
      </c>
      <c r="B924" s="1">
        <v>1665.0</v>
      </c>
      <c r="C924" s="1" t="s">
        <v>1164</v>
      </c>
      <c r="D924" s="1" t="s">
        <v>83</v>
      </c>
      <c r="E924" s="1" t="s">
        <v>22</v>
      </c>
      <c r="F924" s="1" t="s">
        <v>67</v>
      </c>
      <c r="G924" s="1" t="s">
        <v>1165</v>
      </c>
      <c r="H924" s="1" t="s">
        <v>25</v>
      </c>
      <c r="I924" s="1" t="str">
        <f t="array" ref="I924">IF(H924="Warsaw","Toronto",IF(H924="Lodz","Ottawa",IF(H924="Krakow","Vancouver",IF(H924="Wroclaw","Montreal",H924))))</f>
        <v>Toronto</v>
      </c>
      <c r="J924" s="3" t="s">
        <v>52</v>
      </c>
      <c r="K924" s="3">
        <f t="array" ref="K924">VLOOKUP(J924,$U$2:$V$8,2,false)</f>
        <v>4</v>
      </c>
      <c r="L924" s="1">
        <v>-8.28</v>
      </c>
      <c r="M924" s="1">
        <v>2.0</v>
      </c>
      <c r="N924" s="1">
        <v>6.97</v>
      </c>
      <c r="O924" s="1">
        <v>90678.0</v>
      </c>
      <c r="P924" s="6">
        <v>42061.0</v>
      </c>
      <c r="Q924" s="7">
        <v>143838.0</v>
      </c>
      <c r="R924" s="5" t="s">
        <v>27</v>
      </c>
      <c r="S924" s="1" t="b">
        <f t="array" ref="S924">ISNUMBER(MATCH(Q924,$O$2:$O$1953,0))</f>
        <v>0</v>
      </c>
    </row>
    <row r="925">
      <c r="A925" s="1">
        <v>35.41</v>
      </c>
      <c r="B925" s="1">
        <v>1670.0</v>
      </c>
      <c r="C925" s="1" t="s">
        <v>1166</v>
      </c>
      <c r="D925" s="1" t="s">
        <v>40</v>
      </c>
      <c r="E925" s="1" t="s">
        <v>55</v>
      </c>
      <c r="F925" s="1" t="s">
        <v>126</v>
      </c>
      <c r="G925" s="1" t="s">
        <v>1167</v>
      </c>
      <c r="H925" s="1" t="s">
        <v>98</v>
      </c>
      <c r="I925" s="1" t="str">
        <f t="array" ref="I925">IF(H925="Warsaw","Toronto",IF(H925="Lodz","Ottawa",IF(H925="Krakow","Vancouver",IF(H925="Wroclaw","Montreal",H925))))</f>
        <v>Montreal</v>
      </c>
      <c r="J925" s="3" t="s">
        <v>60</v>
      </c>
      <c r="K925" s="3">
        <f t="array" ref="K925">VLOOKUP(J925,$U$2:$V$8,2,false)</f>
        <v>5</v>
      </c>
      <c r="L925" s="1">
        <v>1912.422</v>
      </c>
      <c r="M925" s="1">
        <v>10.0</v>
      </c>
      <c r="N925" s="1">
        <v>367.52</v>
      </c>
      <c r="O925" s="1">
        <v>86722.0</v>
      </c>
      <c r="P925" s="6">
        <v>42118.0</v>
      </c>
      <c r="Q925" s="7">
        <v>143898.0</v>
      </c>
      <c r="R925" s="5" t="s">
        <v>27</v>
      </c>
      <c r="S925" s="1" t="b">
        <f t="array" ref="S925">ISNUMBER(MATCH(Q925,$O$2:$O$1953,0))</f>
        <v>0</v>
      </c>
    </row>
    <row r="926">
      <c r="A926" s="1">
        <v>142.86</v>
      </c>
      <c r="B926" s="1">
        <v>1670.0</v>
      </c>
      <c r="C926" s="1" t="s">
        <v>1166</v>
      </c>
      <c r="D926" s="1" t="s">
        <v>40</v>
      </c>
      <c r="E926" s="1" t="s">
        <v>22</v>
      </c>
      <c r="F926" s="1" t="s">
        <v>100</v>
      </c>
      <c r="G926" s="1" t="s">
        <v>1168</v>
      </c>
      <c r="H926" s="1" t="s">
        <v>98</v>
      </c>
      <c r="I926" s="1" t="str">
        <f t="array" ref="I926">IF(H926="Warsaw","Toronto",IF(H926="Lodz","Ottawa",IF(H926="Krakow","Vancouver",IF(H926="Wroclaw","Montreal",H926))))</f>
        <v>Montreal</v>
      </c>
      <c r="J926" s="3" t="s">
        <v>60</v>
      </c>
      <c r="K926" s="3">
        <f t="array" ref="K926">VLOOKUP(J926,$U$2:$V$8,2,false)</f>
        <v>5</v>
      </c>
      <c r="L926" s="1">
        <v>-739.326</v>
      </c>
      <c r="M926" s="1">
        <v>11.0</v>
      </c>
      <c r="N926" s="1">
        <v>1576.35</v>
      </c>
      <c r="O926" s="1">
        <v>86722.0</v>
      </c>
      <c r="P926" s="6">
        <v>42118.0</v>
      </c>
      <c r="Q926" s="7">
        <v>143995.0</v>
      </c>
      <c r="R926" s="5" t="s">
        <v>27</v>
      </c>
      <c r="S926" s="1" t="b">
        <f t="array" ref="S926">ISNUMBER(MATCH(Q926,$O$2:$O$1953,0))</f>
        <v>0</v>
      </c>
    </row>
    <row r="927">
      <c r="A927" s="1">
        <v>4.13</v>
      </c>
      <c r="B927" s="1">
        <v>1671.0</v>
      </c>
      <c r="C927" s="1" t="s">
        <v>1169</v>
      </c>
      <c r="D927" s="1" t="s">
        <v>40</v>
      </c>
      <c r="E927" s="1" t="s">
        <v>22</v>
      </c>
      <c r="F927" s="1" t="s">
        <v>96</v>
      </c>
      <c r="G927" s="1" t="s">
        <v>992</v>
      </c>
      <c r="H927" s="1" t="s">
        <v>98</v>
      </c>
      <c r="I927" s="1" t="str">
        <f t="array" ref="I927">IF(H927="Warsaw","Toronto",IF(H927="Lodz","Ottawa",IF(H927="Krakow","Vancouver",IF(H927="Wroclaw","Montreal",H927))))</f>
        <v>Montreal</v>
      </c>
      <c r="J927" s="3" t="s">
        <v>80</v>
      </c>
      <c r="K927" s="3">
        <f t="array" ref="K927">VLOOKUP(J927,$U$2:$V$8,2,false)</f>
        <v>1</v>
      </c>
      <c r="L927" s="1">
        <v>-40.53</v>
      </c>
      <c r="M927" s="1">
        <v>13.0</v>
      </c>
      <c r="N927" s="1">
        <v>52.16</v>
      </c>
      <c r="O927" s="1">
        <v>86724.0</v>
      </c>
      <c r="P927" s="6">
        <v>42044.0</v>
      </c>
      <c r="Q927" s="7">
        <v>144121.0</v>
      </c>
      <c r="R927" s="5" t="s">
        <v>27</v>
      </c>
      <c r="S927" s="1" t="b">
        <f t="array" ref="S927">ISNUMBER(MATCH(Q927,$O$2:$O$1953,0))</f>
        <v>0</v>
      </c>
    </row>
    <row r="928">
      <c r="A928" s="1">
        <v>223.98</v>
      </c>
      <c r="B928" s="1">
        <v>1671.0</v>
      </c>
      <c r="C928" s="1" t="s">
        <v>1169</v>
      </c>
      <c r="D928" s="1" t="s">
        <v>40</v>
      </c>
      <c r="E928" s="1" t="s">
        <v>22</v>
      </c>
      <c r="F928" s="1" t="s">
        <v>78</v>
      </c>
      <c r="G928" s="1" t="s">
        <v>1170</v>
      </c>
      <c r="H928" s="1" t="s">
        <v>98</v>
      </c>
      <c r="I928" s="1" t="str">
        <f t="array" ref="I928">IF(H928="Warsaw","Toronto",IF(H928="Lodz","Ottawa",IF(H928="Krakow","Vancouver",IF(H928="Wroclaw","Montreal",H928))))</f>
        <v>Montreal</v>
      </c>
      <c r="J928" s="3" t="s">
        <v>43</v>
      </c>
      <c r="K928" s="3">
        <f t="array" ref="K928">VLOOKUP(J928,$U$2:$V$8,2,false)</f>
        <v>2</v>
      </c>
      <c r="L928" s="1">
        <v>0.696</v>
      </c>
      <c r="M928" s="1">
        <v>21.0</v>
      </c>
      <c r="N928" s="1">
        <v>4881.84</v>
      </c>
      <c r="O928" s="1">
        <v>86725.0</v>
      </c>
      <c r="P928" s="6">
        <v>42136.0</v>
      </c>
      <c r="Q928" s="7">
        <v>144125.0</v>
      </c>
      <c r="R928" s="5" t="s">
        <v>27</v>
      </c>
      <c r="S928" s="1" t="b">
        <f t="array" ref="S928">ISNUMBER(MATCH(Q928,$O$2:$O$1953,0))</f>
        <v>0</v>
      </c>
    </row>
    <row r="929">
      <c r="A929" s="1">
        <v>284.98</v>
      </c>
      <c r="B929" s="1">
        <v>1672.0</v>
      </c>
      <c r="C929" s="1" t="s">
        <v>1171</v>
      </c>
      <c r="D929" s="1" t="s">
        <v>40</v>
      </c>
      <c r="E929" s="1" t="s">
        <v>30</v>
      </c>
      <c r="F929" s="1" t="s">
        <v>31</v>
      </c>
      <c r="G929" s="1" t="s">
        <v>753</v>
      </c>
      <c r="H929" s="1" t="s">
        <v>98</v>
      </c>
      <c r="I929" s="1" t="str">
        <f t="array" ref="I929">IF(H929="Warsaw","Toronto",IF(H929="Lodz","Ottawa",IF(H929="Krakow","Vancouver",IF(H929="Wroclaw","Montreal",H929))))</f>
        <v>Montreal</v>
      </c>
      <c r="J929" s="3" t="s">
        <v>38</v>
      </c>
      <c r="K929" s="3">
        <f t="array" ref="K929">VLOOKUP(J929,$U$2:$V$8,2,false)</f>
        <v>7</v>
      </c>
      <c r="L929" s="1">
        <v>15.528</v>
      </c>
      <c r="M929" s="1">
        <v>3.0</v>
      </c>
      <c r="N929" s="1">
        <v>926.3</v>
      </c>
      <c r="O929" s="1">
        <v>86723.0</v>
      </c>
      <c r="P929" s="6">
        <v>42162.0</v>
      </c>
      <c r="Q929" s="7">
        <v>144159.0</v>
      </c>
      <c r="R929" s="5" t="s">
        <v>27</v>
      </c>
      <c r="S929" s="1" t="b">
        <f t="array" ref="S929">ISNUMBER(MATCH(Q929,$O$2:$O$1953,0))</f>
        <v>0</v>
      </c>
    </row>
    <row r="930">
      <c r="A930" s="1">
        <v>55.48</v>
      </c>
      <c r="B930" s="1">
        <v>1672.0</v>
      </c>
      <c r="C930" s="1" t="s">
        <v>1171</v>
      </c>
      <c r="D930" s="1" t="s">
        <v>40</v>
      </c>
      <c r="E930" s="1" t="s">
        <v>22</v>
      </c>
      <c r="F930" s="1" t="s">
        <v>67</v>
      </c>
      <c r="G930" s="1" t="s">
        <v>68</v>
      </c>
      <c r="H930" s="1" t="s">
        <v>98</v>
      </c>
      <c r="I930" s="1" t="str">
        <f t="array" ref="I930">IF(H930="Warsaw","Toronto",IF(H930="Lodz","Ottawa",IF(H930="Krakow","Vancouver",IF(H930="Wroclaw","Montreal",H930))))</f>
        <v>Montreal</v>
      </c>
      <c r="J930" s="3" t="s">
        <v>38</v>
      </c>
      <c r="K930" s="3">
        <f t="array" ref="K930">VLOOKUP(J930,$U$2:$V$8,2,false)</f>
        <v>7</v>
      </c>
      <c r="L930" s="1">
        <v>-225.5638</v>
      </c>
      <c r="M930" s="1">
        <v>17.0</v>
      </c>
      <c r="N930" s="1">
        <v>942.53</v>
      </c>
      <c r="O930" s="1">
        <v>86723.0</v>
      </c>
      <c r="P930" s="6">
        <v>42162.0</v>
      </c>
      <c r="Q930" s="7">
        <v>144190.0</v>
      </c>
      <c r="R930" s="5" t="s">
        <v>27</v>
      </c>
      <c r="S930" s="1" t="b">
        <f t="array" ref="S930">ISNUMBER(MATCH(Q930,$O$2:$O$1953,0))</f>
        <v>0</v>
      </c>
    </row>
    <row r="931">
      <c r="A931" s="1">
        <v>13.73</v>
      </c>
      <c r="B931" s="1">
        <v>1679.0</v>
      </c>
      <c r="C931" s="1" t="s">
        <v>1172</v>
      </c>
      <c r="D931" s="1" t="s">
        <v>83</v>
      </c>
      <c r="E931" s="1" t="s">
        <v>30</v>
      </c>
      <c r="F931" s="1" t="s">
        <v>35</v>
      </c>
      <c r="G931" s="1" t="s">
        <v>441</v>
      </c>
      <c r="H931" s="1" t="s">
        <v>37</v>
      </c>
      <c r="I931" s="1" t="str">
        <f t="array" ref="I931">IF(H931="Warsaw","Toronto",IF(H931="Lodz","Ottawa",IF(H931="Krakow","Vancouver",IF(H931="Wroclaw","Montreal",H931))))</f>
        <v>Ottawa</v>
      </c>
      <c r="J931" s="3" t="s">
        <v>60</v>
      </c>
      <c r="K931" s="3">
        <f t="array" ref="K931">VLOOKUP(J931,$U$2:$V$8,2,false)</f>
        <v>5</v>
      </c>
      <c r="L931" s="1">
        <v>-22.72</v>
      </c>
      <c r="M931" s="1">
        <v>21.0</v>
      </c>
      <c r="N931" s="1">
        <v>276.64</v>
      </c>
      <c r="O931" s="1">
        <v>86646.0</v>
      </c>
      <c r="P931" s="6">
        <v>42083.0</v>
      </c>
      <c r="Q931" s="7">
        <v>144286.0</v>
      </c>
      <c r="R931" s="5" t="s">
        <v>27</v>
      </c>
      <c r="S931" s="1" t="b">
        <f t="array" ref="S931">ISNUMBER(MATCH(Q931,$O$2:$O$1953,0))</f>
        <v>0</v>
      </c>
    </row>
    <row r="932">
      <c r="A932" s="1">
        <v>30.98</v>
      </c>
      <c r="B932" s="1">
        <v>1680.0</v>
      </c>
      <c r="C932" s="1" t="s">
        <v>1173</v>
      </c>
      <c r="D932" s="1" t="s">
        <v>83</v>
      </c>
      <c r="E932" s="1" t="s">
        <v>22</v>
      </c>
      <c r="F932" s="1" t="s">
        <v>49</v>
      </c>
      <c r="G932" s="1" t="s">
        <v>1174</v>
      </c>
      <c r="H932" s="1" t="s">
        <v>37</v>
      </c>
      <c r="I932" s="1" t="str">
        <f t="array" ref="I932">IF(H932="Warsaw","Toronto",IF(H932="Lodz","Ottawa",IF(H932="Krakow","Vancouver",IF(H932="Wroclaw","Montreal",H932))))</f>
        <v>Ottawa</v>
      </c>
      <c r="J932" s="3" t="s">
        <v>38</v>
      </c>
      <c r="K932" s="3">
        <f t="array" ref="K932">VLOOKUP(J932,$U$2:$V$8,2,false)</f>
        <v>7</v>
      </c>
      <c r="L932" s="1">
        <v>-163.53</v>
      </c>
      <c r="M932" s="1">
        <v>18.0</v>
      </c>
      <c r="N932" s="1">
        <v>514.62</v>
      </c>
      <c r="O932" s="1">
        <v>86645.0</v>
      </c>
      <c r="P932" s="6">
        <v>42127.0</v>
      </c>
      <c r="Q932" s="7">
        <v>144318.0</v>
      </c>
      <c r="R932" s="5" t="s">
        <v>27</v>
      </c>
      <c r="S932" s="1" t="b">
        <f t="array" ref="S932">ISNUMBER(MATCH(Q932,$O$2:$O$1953,0))</f>
        <v>0</v>
      </c>
    </row>
    <row r="933">
      <c r="A933" s="1">
        <v>49.34</v>
      </c>
      <c r="B933" s="1">
        <v>1680.0</v>
      </c>
      <c r="C933" s="1" t="s">
        <v>1173</v>
      </c>
      <c r="D933" s="1" t="s">
        <v>83</v>
      </c>
      <c r="E933" s="1" t="s">
        <v>30</v>
      </c>
      <c r="F933" s="1" t="s">
        <v>35</v>
      </c>
      <c r="G933" s="1" t="s">
        <v>1175</v>
      </c>
      <c r="H933" s="1" t="s">
        <v>37</v>
      </c>
      <c r="I933" s="1" t="str">
        <f t="array" ref="I933">IF(H933="Warsaw","Toronto",IF(H933="Lodz","Ottawa",IF(H933="Krakow","Vancouver",IF(H933="Wroclaw","Montreal",H933))))</f>
        <v>Ottawa</v>
      </c>
      <c r="J933" s="3" t="s">
        <v>38</v>
      </c>
      <c r="K933" s="3">
        <f t="array" ref="K933">VLOOKUP(J933,$U$2:$V$8,2,false)</f>
        <v>7</v>
      </c>
      <c r="L933" s="1">
        <v>554.77</v>
      </c>
      <c r="M933" s="1">
        <v>17.0</v>
      </c>
      <c r="N933" s="1">
        <v>817.32</v>
      </c>
      <c r="O933" s="1">
        <v>86645.0</v>
      </c>
      <c r="P933" s="6">
        <v>42127.0</v>
      </c>
      <c r="Q933" s="7">
        <v>144382.0</v>
      </c>
      <c r="R933" s="5" t="s">
        <v>27</v>
      </c>
      <c r="S933" s="1" t="b">
        <f t="array" ref="S933">ISNUMBER(MATCH(Q933,$O$2:$O$1953,0))</f>
        <v>0</v>
      </c>
    </row>
    <row r="934">
      <c r="A934" s="1">
        <v>6.28</v>
      </c>
      <c r="B934" s="1">
        <v>1682.0</v>
      </c>
      <c r="C934" s="1" t="s">
        <v>1176</v>
      </c>
      <c r="D934" s="1" t="s">
        <v>83</v>
      </c>
      <c r="E934" s="1" t="s">
        <v>30</v>
      </c>
      <c r="F934" s="1" t="s">
        <v>35</v>
      </c>
      <c r="G934" s="1" t="s">
        <v>1177</v>
      </c>
      <c r="H934" s="1" t="s">
        <v>42</v>
      </c>
      <c r="I934" s="1" t="str">
        <f t="array" ref="I934">IF(H934="Warsaw","Toronto",IF(H934="Lodz","Ottawa",IF(H934="Krakow","Vancouver",IF(H934="Wroclaw","Montreal",H934))))</f>
        <v>Vancouver</v>
      </c>
      <c r="J934" s="3" t="s">
        <v>33</v>
      </c>
      <c r="K934" s="3">
        <f t="array" ref="K934">VLOOKUP(J934,$U$2:$V$8,2,false)</f>
        <v>6</v>
      </c>
      <c r="L934" s="1">
        <v>-38.38</v>
      </c>
      <c r="M934" s="1">
        <v>43.0</v>
      </c>
      <c r="N934" s="1">
        <v>284.48</v>
      </c>
      <c r="O934" s="1">
        <v>14115.0</v>
      </c>
      <c r="P934" s="6">
        <v>42049.0</v>
      </c>
      <c r="Q934" s="7">
        <v>144442.0</v>
      </c>
      <c r="R934" s="5" t="s">
        <v>27</v>
      </c>
      <c r="S934" s="1" t="b">
        <f t="array" ref="S934">ISNUMBER(MATCH(Q934,$O$2:$O$1953,0))</f>
        <v>0</v>
      </c>
    </row>
    <row r="935">
      <c r="A935" s="1">
        <v>4.98</v>
      </c>
      <c r="B935" s="1">
        <v>1682.0</v>
      </c>
      <c r="C935" s="1" t="s">
        <v>1176</v>
      </c>
      <c r="D935" s="1" t="s">
        <v>83</v>
      </c>
      <c r="E935" s="1" t="s">
        <v>22</v>
      </c>
      <c r="F935" s="1" t="s">
        <v>67</v>
      </c>
      <c r="G935" s="1" t="s">
        <v>1178</v>
      </c>
      <c r="H935" s="1" t="s">
        <v>42</v>
      </c>
      <c r="I935" s="1" t="str">
        <f t="array" ref="I935">IF(H935="Warsaw","Toronto",IF(H935="Lodz","Ottawa",IF(H935="Krakow","Vancouver",IF(H935="Wroclaw","Montreal",H935))))</f>
        <v>Vancouver</v>
      </c>
      <c r="J935" s="3" t="s">
        <v>33</v>
      </c>
      <c r="K935" s="3">
        <f t="array" ref="K935">VLOOKUP(J935,$U$2:$V$8,2,false)</f>
        <v>6</v>
      </c>
      <c r="L935" s="1">
        <v>-56.35</v>
      </c>
      <c r="M935" s="1">
        <v>47.0</v>
      </c>
      <c r="N935" s="1">
        <v>225.98</v>
      </c>
      <c r="O935" s="1">
        <v>38080.0</v>
      </c>
      <c r="P935" s="6">
        <v>42077.0</v>
      </c>
      <c r="Q935" s="7">
        <v>144444.0</v>
      </c>
      <c r="R935" s="5" t="s">
        <v>27</v>
      </c>
      <c r="S935" s="1" t="b">
        <f t="array" ref="S935">ISNUMBER(MATCH(Q935,$O$2:$O$1953,0))</f>
        <v>0</v>
      </c>
    </row>
    <row r="936">
      <c r="A936" s="1">
        <v>6.28</v>
      </c>
      <c r="B936" s="1">
        <v>1683.0</v>
      </c>
      <c r="C936" s="1" t="s">
        <v>1179</v>
      </c>
      <c r="D936" s="1" t="s">
        <v>83</v>
      </c>
      <c r="E936" s="1" t="s">
        <v>30</v>
      </c>
      <c r="F936" s="1" t="s">
        <v>35</v>
      </c>
      <c r="G936" s="1" t="s">
        <v>1177</v>
      </c>
      <c r="H936" s="1" t="s">
        <v>42</v>
      </c>
      <c r="I936" s="1" t="str">
        <f t="array" ref="I936">IF(H936="Warsaw","Toronto",IF(H936="Lodz","Ottawa",IF(H936="Krakow","Vancouver",IF(H936="Wroclaw","Montreal",H936))))</f>
        <v>Vancouver</v>
      </c>
      <c r="J936" s="3" t="s">
        <v>33</v>
      </c>
      <c r="K936" s="3">
        <f t="array" ref="K936">VLOOKUP(J936,$U$2:$V$8,2,false)</f>
        <v>6</v>
      </c>
      <c r="L936" s="1">
        <v>-19.9576</v>
      </c>
      <c r="M936" s="1">
        <v>11.0</v>
      </c>
      <c r="N936" s="1">
        <v>72.77</v>
      </c>
      <c r="O936" s="1">
        <v>90612.0</v>
      </c>
      <c r="P936" s="6">
        <v>42049.0</v>
      </c>
      <c r="Q936" s="7">
        <v>144445.0</v>
      </c>
      <c r="R936" s="5" t="s">
        <v>27</v>
      </c>
      <c r="S936" s="1" t="b">
        <f t="array" ref="S936">ISNUMBER(MATCH(Q936,$O$2:$O$1953,0))</f>
        <v>0</v>
      </c>
    </row>
    <row r="937">
      <c r="A937" s="1">
        <v>4.98</v>
      </c>
      <c r="B937" s="1">
        <v>1683.0</v>
      </c>
      <c r="C937" s="1" t="s">
        <v>1179</v>
      </c>
      <c r="D937" s="1" t="s">
        <v>83</v>
      </c>
      <c r="E937" s="1" t="s">
        <v>22</v>
      </c>
      <c r="F937" s="1" t="s">
        <v>67</v>
      </c>
      <c r="G937" s="1" t="s">
        <v>1178</v>
      </c>
      <c r="H937" s="1" t="s">
        <v>42</v>
      </c>
      <c r="I937" s="1" t="str">
        <f t="array" ref="I937">IF(H937="Warsaw","Toronto",IF(H937="Lodz","Ottawa",IF(H937="Krakow","Vancouver",IF(H937="Wroclaw","Montreal",H937))))</f>
        <v>Vancouver</v>
      </c>
      <c r="J937" s="3" t="s">
        <v>33</v>
      </c>
      <c r="K937" s="3">
        <f t="array" ref="K937">VLOOKUP(J937,$U$2:$V$8,2,false)</f>
        <v>6</v>
      </c>
      <c r="L937" s="1">
        <v>-56.35</v>
      </c>
      <c r="M937" s="1">
        <v>12.0</v>
      </c>
      <c r="N937" s="1">
        <v>57.7</v>
      </c>
      <c r="O937" s="1">
        <v>90613.0</v>
      </c>
      <c r="P937" s="6">
        <v>42077.0</v>
      </c>
      <c r="Q937" s="7">
        <v>144479.0</v>
      </c>
      <c r="R937" s="5" t="s">
        <v>27</v>
      </c>
      <c r="S937" s="1" t="b">
        <f t="array" ref="S937">ISNUMBER(MATCH(Q937,$O$2:$O$1953,0))</f>
        <v>0</v>
      </c>
    </row>
    <row r="938">
      <c r="A938" s="1">
        <v>2.08</v>
      </c>
      <c r="B938" s="1">
        <v>1686.0</v>
      </c>
      <c r="C938" s="1" t="s">
        <v>1180</v>
      </c>
      <c r="D938" s="1" t="s">
        <v>21</v>
      </c>
      <c r="E938" s="1" t="s">
        <v>30</v>
      </c>
      <c r="F938" s="1" t="s">
        <v>35</v>
      </c>
      <c r="G938" s="1" t="s">
        <v>508</v>
      </c>
      <c r="H938" s="1" t="s">
        <v>42</v>
      </c>
      <c r="I938" s="1" t="str">
        <f t="array" ref="I938">IF(H938="Warsaw","Toronto",IF(H938="Lodz","Ottawa",IF(H938="Krakow","Vancouver",IF(H938="Wroclaw","Montreal",H938))))</f>
        <v>Vancouver</v>
      </c>
      <c r="J938" s="3" t="s">
        <v>43</v>
      </c>
      <c r="K938" s="3">
        <f t="array" ref="K938">VLOOKUP(J938,$U$2:$V$8,2,false)</f>
        <v>2</v>
      </c>
      <c r="L938" s="1">
        <v>-129.01</v>
      </c>
      <c r="M938" s="1">
        <v>9.0</v>
      </c>
      <c r="N938" s="1">
        <v>19.67</v>
      </c>
      <c r="O938" s="1">
        <v>86973.0</v>
      </c>
      <c r="P938" s="6">
        <v>42066.0</v>
      </c>
      <c r="Q938" s="7">
        <v>144573.0</v>
      </c>
      <c r="R938" s="5" t="s">
        <v>27</v>
      </c>
      <c r="S938" s="1" t="b">
        <f t="array" ref="S938">ISNUMBER(MATCH(Q938,$O$2:$O$1953,0))</f>
        <v>0</v>
      </c>
    </row>
    <row r="939">
      <c r="A939" s="1">
        <v>48.91</v>
      </c>
      <c r="B939" s="1">
        <v>1689.0</v>
      </c>
      <c r="C939" s="1" t="s">
        <v>1181</v>
      </c>
      <c r="D939" s="1" t="s">
        <v>21</v>
      </c>
      <c r="E939" s="1" t="s">
        <v>22</v>
      </c>
      <c r="F939" s="1" t="s">
        <v>100</v>
      </c>
      <c r="G939" s="1" t="s">
        <v>1182</v>
      </c>
      <c r="H939" s="1" t="s">
        <v>42</v>
      </c>
      <c r="I939" s="1" t="str">
        <f t="array" ref="I939">IF(H939="Warsaw","Toronto",IF(H939="Lodz","Ottawa",IF(H939="Krakow","Vancouver",IF(H939="Wroclaw","Montreal",H939))))</f>
        <v>Vancouver</v>
      </c>
      <c r="J939" s="3" t="s">
        <v>43</v>
      </c>
      <c r="K939" s="3">
        <f t="array" ref="K939">VLOOKUP(J939,$U$2:$V$8,2,false)</f>
        <v>2</v>
      </c>
      <c r="L939" s="1">
        <v>-628.38</v>
      </c>
      <c r="M939" s="1">
        <v>10.0</v>
      </c>
      <c r="N939" s="1">
        <v>514.79</v>
      </c>
      <c r="O939" s="1">
        <v>91077.0</v>
      </c>
      <c r="P939" s="6">
        <v>42087.0</v>
      </c>
      <c r="Q939" s="7">
        <v>144574.0</v>
      </c>
      <c r="R939" s="5" t="s">
        <v>27</v>
      </c>
      <c r="S939" s="1" t="b">
        <f t="array" ref="S939">ISNUMBER(MATCH(Q939,$O$2:$O$1953,0))</f>
        <v>0</v>
      </c>
    </row>
    <row r="940">
      <c r="A940" s="1">
        <v>115.99</v>
      </c>
      <c r="B940" s="1">
        <v>1690.0</v>
      </c>
      <c r="C940" s="1" t="s">
        <v>1183</v>
      </c>
      <c r="D940" s="1" t="s">
        <v>21</v>
      </c>
      <c r="E940" s="1" t="s">
        <v>55</v>
      </c>
      <c r="F940" s="1" t="s">
        <v>56</v>
      </c>
      <c r="G940" s="1">
        <v>636.0</v>
      </c>
      <c r="H940" s="1" t="s">
        <v>37</v>
      </c>
      <c r="I940" s="1" t="str">
        <f t="array" ref="I940">IF(H940="Warsaw","Toronto",IF(H940="Lodz","Ottawa",IF(H940="Krakow","Vancouver",IF(H940="Wroclaw","Montreal",H940))))</f>
        <v>Ottawa</v>
      </c>
      <c r="J940" s="3" t="s">
        <v>33</v>
      </c>
      <c r="K940" s="3">
        <f t="array" ref="K940">VLOOKUP(J940,$U$2:$V$8,2,false)</f>
        <v>6</v>
      </c>
      <c r="L940" s="1">
        <v>616.5357</v>
      </c>
      <c r="M940" s="1">
        <v>9.0</v>
      </c>
      <c r="N940" s="1">
        <v>893.53</v>
      </c>
      <c r="O940" s="1">
        <v>91076.0</v>
      </c>
      <c r="P940" s="6">
        <v>42028.0</v>
      </c>
      <c r="Q940" s="7">
        <v>144605.0</v>
      </c>
      <c r="R940" s="5" t="s">
        <v>27</v>
      </c>
      <c r="S940" s="1" t="b">
        <f t="array" ref="S940">ISNUMBER(MATCH(Q940,$O$2:$O$1953,0))</f>
        <v>0</v>
      </c>
    </row>
    <row r="941">
      <c r="A941" s="1">
        <v>95.43</v>
      </c>
      <c r="B941" s="1">
        <v>1690.0</v>
      </c>
      <c r="C941" s="1" t="s">
        <v>1183</v>
      </c>
      <c r="D941" s="1" t="s">
        <v>21</v>
      </c>
      <c r="E941" s="1" t="s">
        <v>22</v>
      </c>
      <c r="F941" s="1" t="s">
        <v>100</v>
      </c>
      <c r="G941" s="1" t="s">
        <v>584</v>
      </c>
      <c r="H941" s="1" t="s">
        <v>37</v>
      </c>
      <c r="I941" s="1" t="str">
        <f t="array" ref="I941">IF(H941="Warsaw","Toronto",IF(H941="Lodz","Ottawa",IF(H941="Krakow","Vancouver",IF(H941="Wroclaw","Montreal",H941))))</f>
        <v>Ottawa</v>
      </c>
      <c r="J941" s="3" t="s">
        <v>80</v>
      </c>
      <c r="K941" s="3">
        <f t="array" ref="K941">VLOOKUP(J941,$U$2:$V$8,2,false)</f>
        <v>1</v>
      </c>
      <c r="L941" s="1">
        <v>-143.235</v>
      </c>
      <c r="M941" s="1">
        <v>22.0</v>
      </c>
      <c r="N941" s="1">
        <v>2053.6</v>
      </c>
      <c r="O941" s="1">
        <v>91078.0</v>
      </c>
      <c r="P941" s="6">
        <v>42156.0</v>
      </c>
      <c r="Q941" s="7">
        <v>144606.0</v>
      </c>
      <c r="R941" s="5" t="s">
        <v>27</v>
      </c>
      <c r="S941" s="1" t="b">
        <f t="array" ref="S941">ISNUMBER(MATCH(Q941,$O$2:$O$1953,0))</f>
        <v>0</v>
      </c>
    </row>
    <row r="942">
      <c r="A942" s="1">
        <v>6.84</v>
      </c>
      <c r="B942" s="1">
        <v>1692.0</v>
      </c>
      <c r="C942" s="1" t="s">
        <v>1184</v>
      </c>
      <c r="D942" s="1" t="s">
        <v>83</v>
      </c>
      <c r="E942" s="1" t="s">
        <v>22</v>
      </c>
      <c r="F942" s="1" t="s">
        <v>122</v>
      </c>
      <c r="G942" s="1" t="s">
        <v>1185</v>
      </c>
      <c r="H942" s="1" t="s">
        <v>42</v>
      </c>
      <c r="I942" s="1" t="str">
        <f t="array" ref="I942">IF(H942="Warsaw","Toronto",IF(H942="Lodz","Ottawa",IF(H942="Krakow","Vancouver",IF(H942="Wroclaw","Montreal",H942))))</f>
        <v>Vancouver</v>
      </c>
      <c r="J942" s="3" t="s">
        <v>60</v>
      </c>
      <c r="K942" s="3">
        <f t="array" ref="K942">VLOOKUP(J942,$U$2:$V$8,2,false)</f>
        <v>5</v>
      </c>
      <c r="L942" s="1">
        <v>-123.1816</v>
      </c>
      <c r="M942" s="1">
        <v>5.0</v>
      </c>
      <c r="N942" s="1">
        <v>37.89</v>
      </c>
      <c r="O942" s="1">
        <v>90189.0</v>
      </c>
      <c r="P942" s="6">
        <v>42027.0</v>
      </c>
      <c r="Q942" s="7">
        <v>144634.0</v>
      </c>
      <c r="R942" s="5" t="s">
        <v>27</v>
      </c>
      <c r="S942" s="1" t="b">
        <f t="array" ref="S942">ISNUMBER(MATCH(Q942,$O$2:$O$1953,0))</f>
        <v>0</v>
      </c>
    </row>
    <row r="943">
      <c r="A943" s="1">
        <v>30.98</v>
      </c>
      <c r="B943" s="1">
        <v>1693.0</v>
      </c>
      <c r="C943" s="1" t="s">
        <v>1186</v>
      </c>
      <c r="D943" s="1" t="s">
        <v>83</v>
      </c>
      <c r="E943" s="1" t="s">
        <v>22</v>
      </c>
      <c r="F943" s="1" t="s">
        <v>67</v>
      </c>
      <c r="G943" s="1" t="s">
        <v>936</v>
      </c>
      <c r="H943" s="1" t="s">
        <v>98</v>
      </c>
      <c r="I943" s="1" t="str">
        <f t="array" ref="I943">IF(H943="Warsaw","Toronto",IF(H943="Lodz","Ottawa",IF(H943="Krakow","Vancouver",IF(H943="Wroclaw","Montreal",H943))))</f>
        <v>Montreal</v>
      </c>
      <c r="J943" s="3" t="s">
        <v>60</v>
      </c>
      <c r="K943" s="3">
        <f t="array" ref="K943">VLOOKUP(J943,$U$2:$V$8,2,false)</f>
        <v>5</v>
      </c>
      <c r="L943" s="1">
        <v>-28.798</v>
      </c>
      <c r="M943" s="1">
        <v>11.0</v>
      </c>
      <c r="N943" s="1">
        <v>343.79</v>
      </c>
      <c r="O943" s="1">
        <v>90189.0</v>
      </c>
      <c r="P943" s="6">
        <v>42027.0</v>
      </c>
      <c r="Q943" s="7">
        <v>144636.0</v>
      </c>
      <c r="R943" s="5" t="s">
        <v>27</v>
      </c>
      <c r="S943" s="1" t="b">
        <f t="array" ref="S943">ISNUMBER(MATCH(Q943,$O$2:$O$1953,0))</f>
        <v>0</v>
      </c>
    </row>
    <row r="944">
      <c r="A944" s="1">
        <v>15.67</v>
      </c>
      <c r="B944" s="1">
        <v>1693.0</v>
      </c>
      <c r="C944" s="1" t="s">
        <v>1186</v>
      </c>
      <c r="D944" s="1" t="s">
        <v>83</v>
      </c>
      <c r="E944" s="1" t="s">
        <v>22</v>
      </c>
      <c r="F944" s="1" t="s">
        <v>49</v>
      </c>
      <c r="G944" s="1" t="s">
        <v>1187</v>
      </c>
      <c r="H944" s="1" t="s">
        <v>98</v>
      </c>
      <c r="I944" s="1" t="str">
        <f t="array" ref="I944">IF(H944="Warsaw","Toronto",IF(H944="Lodz","Ottawa",IF(H944="Krakow","Vancouver",IF(H944="Wroclaw","Montreal",H944))))</f>
        <v>Montreal</v>
      </c>
      <c r="J944" s="3" t="s">
        <v>80</v>
      </c>
      <c r="K944" s="3">
        <f t="array" ref="K944">VLOOKUP(J944,$U$2:$V$8,2,false)</f>
        <v>1</v>
      </c>
      <c r="L944" s="1">
        <v>-273.98</v>
      </c>
      <c r="M944" s="1">
        <v>11.0</v>
      </c>
      <c r="N944" s="1">
        <v>188.09</v>
      </c>
      <c r="O944" s="1">
        <v>90190.0</v>
      </c>
      <c r="P944" s="6">
        <v>42135.0</v>
      </c>
      <c r="Q944" s="7">
        <v>144670.0</v>
      </c>
      <c r="R944" s="5" t="s">
        <v>27</v>
      </c>
      <c r="S944" s="1" t="b">
        <f t="array" ref="S944">ISNUMBER(MATCH(Q944,$O$2:$O$1953,0))</f>
        <v>0</v>
      </c>
    </row>
    <row r="945">
      <c r="A945" s="1">
        <v>13.43</v>
      </c>
      <c r="B945" s="1">
        <v>1697.0</v>
      </c>
      <c r="C945" s="1" t="s">
        <v>1188</v>
      </c>
      <c r="D945" s="1" t="s">
        <v>29</v>
      </c>
      <c r="E945" s="1" t="s">
        <v>22</v>
      </c>
      <c r="F945" s="1" t="s">
        <v>100</v>
      </c>
      <c r="G945" s="1" t="s">
        <v>1189</v>
      </c>
      <c r="H945" s="1" t="s">
        <v>98</v>
      </c>
      <c r="I945" s="1" t="str">
        <f t="array" ref="I945">IF(H945="Warsaw","Toronto",IF(H945="Lodz","Ottawa",IF(H945="Krakow","Vancouver",IF(H945="Wroclaw","Montreal",H945))))</f>
        <v>Montreal</v>
      </c>
      <c r="J945" s="3" t="s">
        <v>60</v>
      </c>
      <c r="K945" s="3">
        <f t="array" ref="K945">VLOOKUP(J945,$U$2:$V$8,2,false)</f>
        <v>5</v>
      </c>
      <c r="L945" s="1">
        <v>-253.778</v>
      </c>
      <c r="M945" s="1">
        <v>9.0</v>
      </c>
      <c r="N945" s="1">
        <v>129.54</v>
      </c>
      <c r="O945" s="1">
        <v>86338.0</v>
      </c>
      <c r="P945" s="6">
        <v>42020.0</v>
      </c>
      <c r="Q945" s="7">
        <v>144702.0</v>
      </c>
      <c r="R945" s="5" t="s">
        <v>27</v>
      </c>
      <c r="S945" s="1" t="b">
        <f t="array" ref="S945">ISNUMBER(MATCH(Q945,$O$2:$O$1953,0))</f>
        <v>0</v>
      </c>
    </row>
    <row r="946">
      <c r="A946" s="1">
        <v>3.98</v>
      </c>
      <c r="B946" s="1">
        <v>1699.0</v>
      </c>
      <c r="C946" s="1" t="s">
        <v>1190</v>
      </c>
      <c r="D946" s="1" t="s">
        <v>40</v>
      </c>
      <c r="E946" s="1" t="s">
        <v>22</v>
      </c>
      <c r="F946" s="1" t="s">
        <v>78</v>
      </c>
      <c r="G946" s="1" t="s">
        <v>1191</v>
      </c>
      <c r="H946" s="1" t="s">
        <v>37</v>
      </c>
      <c r="I946" s="1" t="str">
        <f t="array" ref="I946">IF(H946="Warsaw","Toronto",IF(H946="Lodz","Ottawa",IF(H946="Krakow","Vancouver",IF(H946="Wroclaw","Montreal",H946))))</f>
        <v>Ottawa</v>
      </c>
      <c r="J946" s="3" t="s">
        <v>26</v>
      </c>
      <c r="K946" s="3">
        <f t="array" ref="K946">VLOOKUP(J946,$U$2:$V$8,2,false)</f>
        <v>3</v>
      </c>
      <c r="L946" s="1">
        <v>-152.5245</v>
      </c>
      <c r="M946" s="1">
        <v>12.0</v>
      </c>
      <c r="N946" s="1">
        <v>49.44</v>
      </c>
      <c r="O946" s="1">
        <v>87345.0</v>
      </c>
      <c r="P946" s="6">
        <v>42088.0</v>
      </c>
      <c r="Q946" s="7">
        <v>144766.0</v>
      </c>
      <c r="R946" s="5" t="s">
        <v>27</v>
      </c>
      <c r="S946" s="1" t="b">
        <f t="array" ref="S946">ISNUMBER(MATCH(Q946,$O$2:$O$1953,0))</f>
        <v>0</v>
      </c>
    </row>
    <row r="947">
      <c r="A947" s="1">
        <v>6.48</v>
      </c>
      <c r="B947" s="1">
        <v>1699.0</v>
      </c>
      <c r="C947" s="1" t="s">
        <v>1190</v>
      </c>
      <c r="D947" s="1" t="s">
        <v>40</v>
      </c>
      <c r="E947" s="1" t="s">
        <v>22</v>
      </c>
      <c r="F947" s="1" t="s">
        <v>67</v>
      </c>
      <c r="G947" s="1" t="s">
        <v>1192</v>
      </c>
      <c r="H947" s="1" t="s">
        <v>37</v>
      </c>
      <c r="I947" s="1" t="str">
        <f t="array" ref="I947">IF(H947="Warsaw","Toronto",IF(H947="Lodz","Ottawa",IF(H947="Krakow","Vancouver",IF(H947="Wroclaw","Montreal",H947))))</f>
        <v>Ottawa</v>
      </c>
      <c r="J947" s="3" t="s">
        <v>26</v>
      </c>
      <c r="K947" s="3">
        <f t="array" ref="K947">VLOOKUP(J947,$U$2:$V$8,2,false)</f>
        <v>3</v>
      </c>
      <c r="L947" s="1">
        <v>-18.85</v>
      </c>
      <c r="M947" s="1">
        <v>2.0</v>
      </c>
      <c r="N947" s="1">
        <v>14.29</v>
      </c>
      <c r="O947" s="1">
        <v>87345.0</v>
      </c>
      <c r="P947" s="6">
        <v>42088.0</v>
      </c>
      <c r="Q947" s="7">
        <v>144824.0</v>
      </c>
      <c r="R947" s="5" t="s">
        <v>27</v>
      </c>
      <c r="S947" s="1" t="b">
        <f t="array" ref="S947">ISNUMBER(MATCH(Q947,$O$2:$O$1953,0))</f>
        <v>0</v>
      </c>
    </row>
    <row r="948">
      <c r="A948" s="1">
        <v>14.81</v>
      </c>
      <c r="B948" s="1">
        <v>1702.0</v>
      </c>
      <c r="C948" s="1" t="s">
        <v>1193</v>
      </c>
      <c r="D948" s="1" t="s">
        <v>29</v>
      </c>
      <c r="E948" s="1" t="s">
        <v>22</v>
      </c>
      <c r="F948" s="1" t="s">
        <v>172</v>
      </c>
      <c r="G948" s="1" t="s">
        <v>571</v>
      </c>
      <c r="H948" s="1" t="s">
        <v>98</v>
      </c>
      <c r="I948" s="1" t="str">
        <f t="array" ref="I948">IF(H948="Warsaw","Toronto",IF(H948="Lodz","Ottawa",IF(H948="Krakow","Vancouver",IF(H948="Wroclaw","Montreal",H948))))</f>
        <v>Montreal</v>
      </c>
      <c r="J948" s="3" t="s">
        <v>33</v>
      </c>
      <c r="K948" s="3">
        <f t="array" ref="K948">VLOOKUP(J948,$U$2:$V$8,2,false)</f>
        <v>6</v>
      </c>
      <c r="L948" s="1">
        <v>-220.052</v>
      </c>
      <c r="M948" s="1">
        <v>3.0</v>
      </c>
      <c r="N948" s="1">
        <v>45.28</v>
      </c>
      <c r="O948" s="1">
        <v>90473.0</v>
      </c>
      <c r="P948" s="6">
        <v>42021.0</v>
      </c>
      <c r="Q948" s="7">
        <v>144827.0</v>
      </c>
      <c r="R948" s="5" t="s">
        <v>27</v>
      </c>
      <c r="S948" s="1" t="b">
        <f t="array" ref="S948">ISNUMBER(MATCH(Q948,$O$2:$O$1953,0))</f>
        <v>0</v>
      </c>
    </row>
    <row r="949">
      <c r="A949" s="1">
        <v>4.2</v>
      </c>
      <c r="B949" s="1">
        <v>1702.0</v>
      </c>
      <c r="C949" s="1" t="s">
        <v>1193</v>
      </c>
      <c r="D949" s="1" t="s">
        <v>29</v>
      </c>
      <c r="E949" s="1" t="s">
        <v>22</v>
      </c>
      <c r="F949" s="1" t="s">
        <v>67</v>
      </c>
      <c r="G949" s="1" t="s">
        <v>862</v>
      </c>
      <c r="H949" s="1" t="s">
        <v>98</v>
      </c>
      <c r="I949" s="1" t="str">
        <f t="array" ref="I949">IF(H949="Warsaw","Toronto",IF(H949="Lodz","Ottawa",IF(H949="Krakow","Vancouver",IF(H949="Wroclaw","Montreal",H949))))</f>
        <v>Montreal</v>
      </c>
      <c r="J949" s="3" t="s">
        <v>33</v>
      </c>
      <c r="K949" s="3">
        <f t="array" ref="K949">VLOOKUP(J949,$U$2:$V$8,2,false)</f>
        <v>6</v>
      </c>
      <c r="L949" s="1">
        <v>20.39337</v>
      </c>
      <c r="M949" s="1">
        <v>3.0</v>
      </c>
      <c r="N949" s="1">
        <v>13.57</v>
      </c>
      <c r="O949" s="1">
        <v>90473.0</v>
      </c>
      <c r="P949" s="6">
        <v>42021.0</v>
      </c>
      <c r="Q949" s="7">
        <v>144859.0</v>
      </c>
      <c r="R949" s="5" t="s">
        <v>27</v>
      </c>
      <c r="S949" s="1" t="b">
        <f t="array" ref="S949">ISNUMBER(MATCH(Q949,$O$2:$O$1953,0))</f>
        <v>0</v>
      </c>
    </row>
    <row r="950">
      <c r="A950" s="1">
        <v>5.68</v>
      </c>
      <c r="B950" s="1">
        <v>1708.0</v>
      </c>
      <c r="C950" s="1" t="s">
        <v>1194</v>
      </c>
      <c r="D950" s="1" t="s">
        <v>40</v>
      </c>
      <c r="E950" s="1" t="s">
        <v>22</v>
      </c>
      <c r="F950" s="1" t="s">
        <v>49</v>
      </c>
      <c r="G950" s="1" t="s">
        <v>691</v>
      </c>
      <c r="H950" s="1" t="s">
        <v>37</v>
      </c>
      <c r="I950" s="1" t="str">
        <f t="array" ref="I950">IF(H950="Warsaw","Toronto",IF(H950="Lodz","Ottawa",IF(H950="Krakow","Vancouver",IF(H950="Wroclaw","Montreal",H950))))</f>
        <v>Ottawa</v>
      </c>
      <c r="J950" s="3" t="s">
        <v>33</v>
      </c>
      <c r="K950" s="3">
        <f t="array" ref="K950">VLOOKUP(J950,$U$2:$V$8,2,false)</f>
        <v>6</v>
      </c>
      <c r="L950" s="1">
        <v>38.2812</v>
      </c>
      <c r="M950" s="1">
        <v>10.0</v>
      </c>
      <c r="N950" s="1">
        <v>55.48</v>
      </c>
      <c r="O950" s="1">
        <v>88781.0</v>
      </c>
      <c r="P950" s="6">
        <v>42021.0</v>
      </c>
      <c r="Q950" s="7">
        <v>144862.0</v>
      </c>
      <c r="R950" s="5" t="s">
        <v>27</v>
      </c>
      <c r="S950" s="1" t="b">
        <f t="array" ref="S950">ISNUMBER(MATCH(Q950,$O$2:$O$1953,0))</f>
        <v>0</v>
      </c>
    </row>
    <row r="951">
      <c r="A951" s="1">
        <v>205.99</v>
      </c>
      <c r="B951" s="1">
        <v>1708.0</v>
      </c>
      <c r="C951" s="1" t="s">
        <v>1194</v>
      </c>
      <c r="D951" s="1" t="s">
        <v>40</v>
      </c>
      <c r="E951" s="1" t="s">
        <v>55</v>
      </c>
      <c r="F951" s="1" t="s">
        <v>56</v>
      </c>
      <c r="G951" s="1">
        <v>6185.0</v>
      </c>
      <c r="H951" s="1" t="s">
        <v>37</v>
      </c>
      <c r="I951" s="1" t="str">
        <f t="array" ref="I951">IF(H951="Warsaw","Toronto",IF(H951="Lodz","Ottawa",IF(H951="Krakow","Vancouver",IF(H951="Wroclaw","Montreal",H951))))</f>
        <v>Ottawa</v>
      </c>
      <c r="J951" s="3" t="s">
        <v>26</v>
      </c>
      <c r="K951" s="3">
        <f t="array" ref="K951">VLOOKUP(J951,$U$2:$V$8,2,false)</f>
        <v>3</v>
      </c>
      <c r="L951" s="1">
        <v>3670.3515</v>
      </c>
      <c r="M951" s="1">
        <v>29.0</v>
      </c>
      <c r="N951" s="1">
        <v>5319.35</v>
      </c>
      <c r="O951" s="1">
        <v>88784.0</v>
      </c>
      <c r="P951" s="6">
        <v>42144.0</v>
      </c>
      <c r="Q951" s="7">
        <v>144890.0</v>
      </c>
      <c r="R951" s="5" t="s">
        <v>27</v>
      </c>
      <c r="S951" s="1" t="b">
        <f t="array" ref="S951">ISNUMBER(MATCH(Q951,$O$2:$O$1953,0))</f>
        <v>0</v>
      </c>
    </row>
    <row r="952">
      <c r="A952" s="1">
        <v>14.28</v>
      </c>
      <c r="B952" s="1">
        <v>1709.0</v>
      </c>
      <c r="C952" s="1" t="s">
        <v>1195</v>
      </c>
      <c r="D952" s="1" t="s">
        <v>83</v>
      </c>
      <c r="E952" s="1" t="s">
        <v>22</v>
      </c>
      <c r="F952" s="1" t="s">
        <v>78</v>
      </c>
      <c r="G952" s="1" t="s">
        <v>1196</v>
      </c>
      <c r="H952" s="1" t="s">
        <v>37</v>
      </c>
      <c r="I952" s="1" t="str">
        <f t="array" ref="I952">IF(H952="Warsaw","Toronto",IF(H952="Lodz","Ottawa",IF(H952="Krakow","Vancouver",IF(H952="Wroclaw","Montreal",H952))))</f>
        <v>Ottawa</v>
      </c>
      <c r="J952" s="3" t="s">
        <v>26</v>
      </c>
      <c r="K952" s="3">
        <f t="array" ref="K952">VLOOKUP(J952,$U$2:$V$8,2,false)</f>
        <v>3</v>
      </c>
      <c r="L952" s="1">
        <v>21.0035</v>
      </c>
      <c r="M952" s="1">
        <v>2.0</v>
      </c>
      <c r="N952" s="1">
        <v>30.44</v>
      </c>
      <c r="O952" s="1">
        <v>88782.0</v>
      </c>
      <c r="P952" s="6">
        <v>42025.0</v>
      </c>
      <c r="Q952" s="7">
        <v>144894.0</v>
      </c>
      <c r="R952" s="5" t="s">
        <v>27</v>
      </c>
      <c r="S952" s="1" t="b">
        <f t="array" ref="S952">ISNUMBER(MATCH(Q952,$O$2:$O$1953,0))</f>
        <v>0</v>
      </c>
    </row>
    <row r="953">
      <c r="A953" s="1">
        <v>95.43</v>
      </c>
      <c r="B953" s="1">
        <v>1709.0</v>
      </c>
      <c r="C953" s="1" t="s">
        <v>1195</v>
      </c>
      <c r="D953" s="1" t="s">
        <v>40</v>
      </c>
      <c r="E953" s="1" t="s">
        <v>22</v>
      </c>
      <c r="F953" s="1" t="s">
        <v>100</v>
      </c>
      <c r="G953" s="1" t="s">
        <v>584</v>
      </c>
      <c r="H953" s="1" t="s">
        <v>37</v>
      </c>
      <c r="I953" s="1" t="str">
        <f t="array" ref="I953">IF(H953="Warsaw","Toronto",IF(H953="Lodz","Ottawa",IF(H953="Krakow","Vancouver",IF(H953="Wroclaw","Montreal",H953))))</f>
        <v>Ottawa</v>
      </c>
      <c r="J953" s="3" t="s">
        <v>38</v>
      </c>
      <c r="K953" s="3">
        <f t="array" ref="K953">VLOOKUP(J953,$U$2:$V$8,2,false)</f>
        <v>7</v>
      </c>
      <c r="L953" s="1">
        <v>13.536</v>
      </c>
      <c r="M953" s="1">
        <v>33.0</v>
      </c>
      <c r="N953" s="1">
        <v>3251.76</v>
      </c>
      <c r="O953" s="1">
        <v>88783.0</v>
      </c>
      <c r="P953" s="6">
        <v>42134.0</v>
      </c>
      <c r="Q953" s="7">
        <v>145117.0</v>
      </c>
      <c r="R953" s="5" t="s">
        <v>27</v>
      </c>
      <c r="S953" s="1" t="b">
        <f t="array" ref="S953">ISNUMBER(MATCH(Q953,$O$2:$O$1953,0))</f>
        <v>0</v>
      </c>
    </row>
    <row r="954">
      <c r="A954" s="1">
        <v>7.59</v>
      </c>
      <c r="B954" s="1">
        <v>1711.0</v>
      </c>
      <c r="C954" s="1" t="s">
        <v>1197</v>
      </c>
      <c r="D954" s="1" t="s">
        <v>21</v>
      </c>
      <c r="E954" s="1" t="s">
        <v>30</v>
      </c>
      <c r="F954" s="1" t="s">
        <v>35</v>
      </c>
      <c r="G954" s="1" t="s">
        <v>299</v>
      </c>
      <c r="H954" s="1" t="s">
        <v>98</v>
      </c>
      <c r="I954" s="1" t="str">
        <f t="array" ref="I954">IF(H954="Warsaw","Toronto",IF(H954="Lodz","Ottawa",IF(H954="Krakow","Vancouver",IF(H954="Wroclaw","Montreal",H954))))</f>
        <v>Montreal</v>
      </c>
      <c r="J954" s="3" t="s">
        <v>80</v>
      </c>
      <c r="K954" s="3">
        <f t="array" ref="K954">VLOOKUP(J954,$U$2:$V$8,2,false)</f>
        <v>1</v>
      </c>
      <c r="L954" s="1">
        <v>-167.048</v>
      </c>
      <c r="M954" s="1">
        <v>3.0</v>
      </c>
      <c r="N954" s="1">
        <v>22.48</v>
      </c>
      <c r="O954" s="1">
        <v>87747.0</v>
      </c>
      <c r="P954" s="6">
        <v>42079.0</v>
      </c>
      <c r="Q954" s="7">
        <v>145181.0</v>
      </c>
      <c r="R954" s="5" t="s">
        <v>27</v>
      </c>
      <c r="S954" s="1" t="b">
        <f t="array" ref="S954">ISNUMBER(MATCH(Q954,$O$2:$O$1953,0))</f>
        <v>0</v>
      </c>
    </row>
    <row r="955">
      <c r="A955" s="1">
        <v>11.66</v>
      </c>
      <c r="B955" s="1">
        <v>1712.0</v>
      </c>
      <c r="C955" s="1" t="s">
        <v>1198</v>
      </c>
      <c r="D955" s="1" t="s">
        <v>21</v>
      </c>
      <c r="E955" s="1" t="s">
        <v>22</v>
      </c>
      <c r="F955" s="1" t="s">
        <v>23</v>
      </c>
      <c r="G955" s="1" t="s">
        <v>1199</v>
      </c>
      <c r="H955" s="1" t="s">
        <v>98</v>
      </c>
      <c r="I955" s="1" t="str">
        <f t="array" ref="I955">IF(H955="Warsaw","Toronto",IF(H955="Lodz","Ottawa",IF(H955="Krakow","Vancouver",IF(H955="Wroclaw","Montreal",H955))))</f>
        <v>Montreal</v>
      </c>
      <c r="J955" s="3" t="s">
        <v>33</v>
      </c>
      <c r="K955" s="3">
        <f t="array" ref="K955">VLOOKUP(J955,$U$2:$V$8,2,false)</f>
        <v>6</v>
      </c>
      <c r="L955" s="1">
        <v>-31.094</v>
      </c>
      <c r="M955" s="1">
        <v>22.0</v>
      </c>
      <c r="N955" s="1">
        <v>267.32</v>
      </c>
      <c r="O955" s="1">
        <v>87749.0</v>
      </c>
      <c r="P955" s="6">
        <v>42105.0</v>
      </c>
      <c r="Q955" s="7">
        <v>145183.0</v>
      </c>
      <c r="R955" s="5" t="s">
        <v>27</v>
      </c>
      <c r="S955" s="1" t="b">
        <f t="array" ref="S955">ISNUMBER(MATCH(Q955,$O$2:$O$1953,0))</f>
        <v>0</v>
      </c>
    </row>
    <row r="956">
      <c r="A956" s="1">
        <v>23.99</v>
      </c>
      <c r="B956" s="1">
        <v>1713.0</v>
      </c>
      <c r="C956" s="1" t="s">
        <v>1200</v>
      </c>
      <c r="D956" s="1" t="s">
        <v>21</v>
      </c>
      <c r="E956" s="1" t="s">
        <v>55</v>
      </c>
      <c r="F956" s="1" t="s">
        <v>62</v>
      </c>
      <c r="G956" s="1" t="s">
        <v>1201</v>
      </c>
      <c r="H956" s="1" t="s">
        <v>98</v>
      </c>
      <c r="I956" s="1" t="str">
        <f t="array" ref="I956">IF(H956="Warsaw","Toronto",IF(H956="Lodz","Ottawa",IF(H956="Krakow","Vancouver",IF(H956="Wroclaw","Montreal",H956))))</f>
        <v>Montreal</v>
      </c>
      <c r="J956" s="3" t="s">
        <v>60</v>
      </c>
      <c r="K956" s="3">
        <f t="array" ref="K956">VLOOKUP(J956,$U$2:$V$8,2,false)</f>
        <v>5</v>
      </c>
      <c r="L956" s="1">
        <v>-6.202</v>
      </c>
      <c r="M956" s="1">
        <v>11.0</v>
      </c>
      <c r="N956" s="1">
        <v>284.39</v>
      </c>
      <c r="O956" s="1">
        <v>87748.0</v>
      </c>
      <c r="P956" s="6">
        <v>42153.0</v>
      </c>
      <c r="Q956" s="7">
        <v>145208.0</v>
      </c>
      <c r="R956" s="5" t="s">
        <v>27</v>
      </c>
      <c r="S956" s="1" t="b">
        <f t="array" ref="S956">ISNUMBER(MATCH(Q956,$O$2:$O$1953,0))</f>
        <v>0</v>
      </c>
    </row>
    <row r="957">
      <c r="A957" s="1">
        <v>300.98</v>
      </c>
      <c r="B957" s="1">
        <v>1718.0</v>
      </c>
      <c r="C957" s="1" t="s">
        <v>1202</v>
      </c>
      <c r="D957" s="1" t="s">
        <v>83</v>
      </c>
      <c r="E957" s="1" t="s">
        <v>30</v>
      </c>
      <c r="F957" s="1" t="s">
        <v>31</v>
      </c>
      <c r="G957" s="1" t="s">
        <v>1039</v>
      </c>
      <c r="H957" s="1" t="s">
        <v>98</v>
      </c>
      <c r="I957" s="1" t="str">
        <f t="array" ref="I957">IF(H957="Warsaw","Toronto",IF(H957="Lodz","Ottawa",IF(H957="Krakow","Vancouver",IF(H957="Wroclaw","Montreal",H957))))</f>
        <v>Montreal</v>
      </c>
      <c r="J957" s="3" t="s">
        <v>38</v>
      </c>
      <c r="K957" s="3">
        <f t="array" ref="K957">VLOOKUP(J957,$U$2:$V$8,2,false)</f>
        <v>7</v>
      </c>
      <c r="L957" s="1">
        <v>-48.874</v>
      </c>
      <c r="M957" s="1">
        <v>3.0</v>
      </c>
      <c r="N957" s="1">
        <v>974.14</v>
      </c>
      <c r="O957" s="1">
        <v>90621.0</v>
      </c>
      <c r="P957" s="6">
        <v>42071.0</v>
      </c>
      <c r="Q957" s="7">
        <v>145212.0</v>
      </c>
      <c r="R957" s="5" t="s">
        <v>27</v>
      </c>
      <c r="S957" s="1" t="b">
        <f t="array" ref="S957">ISNUMBER(MATCH(Q957,$O$2:$O$1953,0))</f>
        <v>0</v>
      </c>
    </row>
    <row r="958">
      <c r="A958" s="1">
        <v>16.48</v>
      </c>
      <c r="B958" s="1">
        <v>1719.0</v>
      </c>
      <c r="C958" s="1" t="s">
        <v>1203</v>
      </c>
      <c r="D958" s="1" t="s">
        <v>21</v>
      </c>
      <c r="E958" s="1" t="s">
        <v>55</v>
      </c>
      <c r="F958" s="1" t="s">
        <v>126</v>
      </c>
      <c r="G958" s="1" t="s">
        <v>1028</v>
      </c>
      <c r="H958" s="1" t="s">
        <v>98</v>
      </c>
      <c r="I958" s="1" t="str">
        <f t="array" ref="I958">IF(H958="Warsaw","Toronto",IF(H958="Lodz","Ottawa",IF(H958="Krakow","Vancouver",IF(H958="Wroclaw","Montreal",H958))))</f>
        <v>Montreal</v>
      </c>
      <c r="J958" s="3" t="s">
        <v>33</v>
      </c>
      <c r="K958" s="3">
        <f t="array" ref="K958">VLOOKUP(J958,$U$2:$V$8,2,false)</f>
        <v>6</v>
      </c>
      <c r="L958" s="1">
        <v>-144.592</v>
      </c>
      <c r="M958" s="1">
        <v>8.0</v>
      </c>
      <c r="N958" s="1">
        <v>128.13</v>
      </c>
      <c r="O958" s="1">
        <v>90786.0</v>
      </c>
      <c r="P958" s="6">
        <v>42021.0</v>
      </c>
      <c r="Q958" s="7">
        <v>145279.0</v>
      </c>
      <c r="R958" s="5" t="s">
        <v>27</v>
      </c>
      <c r="S958" s="1" t="b">
        <f t="array" ref="S958">ISNUMBER(MATCH(Q958,$O$2:$O$1953,0))</f>
        <v>0</v>
      </c>
    </row>
    <row r="959">
      <c r="A959" s="1">
        <v>12.44</v>
      </c>
      <c r="B959" s="1">
        <v>1721.0</v>
      </c>
      <c r="C959" s="1" t="s">
        <v>1204</v>
      </c>
      <c r="D959" s="1" t="s">
        <v>21</v>
      </c>
      <c r="E959" s="1" t="s">
        <v>22</v>
      </c>
      <c r="F959" s="1" t="s">
        <v>100</v>
      </c>
      <c r="G959" s="1" t="s">
        <v>1205</v>
      </c>
      <c r="H959" s="1" t="s">
        <v>98</v>
      </c>
      <c r="I959" s="1" t="str">
        <f t="array" ref="I959">IF(H959="Warsaw","Toronto",IF(H959="Lodz","Ottawa",IF(H959="Krakow","Vancouver",IF(H959="Wroclaw","Montreal",H959))))</f>
        <v>Montreal</v>
      </c>
      <c r="J959" s="3" t="s">
        <v>33</v>
      </c>
      <c r="K959" s="3">
        <f t="array" ref="K959">VLOOKUP(J959,$U$2:$V$8,2,false)</f>
        <v>6</v>
      </c>
      <c r="L959" s="1">
        <v>-258.566</v>
      </c>
      <c r="M959" s="1">
        <v>37.0</v>
      </c>
      <c r="N959" s="1">
        <v>464.94</v>
      </c>
      <c r="O959" s="1">
        <v>90787.0</v>
      </c>
      <c r="P959" s="6">
        <v>42140.0</v>
      </c>
      <c r="Q959" s="7">
        <v>145338.0</v>
      </c>
      <c r="R959" s="5" t="s">
        <v>27</v>
      </c>
      <c r="S959" s="1" t="b">
        <f t="array" ref="S959">ISNUMBER(MATCH(Q959,$O$2:$O$1953,0))</f>
        <v>0</v>
      </c>
    </row>
    <row r="960">
      <c r="A960" s="1">
        <v>49.99</v>
      </c>
      <c r="B960" s="1">
        <v>1723.0</v>
      </c>
      <c r="C960" s="1" t="s">
        <v>1206</v>
      </c>
      <c r="D960" s="1" t="s">
        <v>21</v>
      </c>
      <c r="E960" s="1" t="s">
        <v>55</v>
      </c>
      <c r="F960" s="1" t="s">
        <v>126</v>
      </c>
      <c r="G960" s="1" t="s">
        <v>1207</v>
      </c>
      <c r="H960" s="1" t="s">
        <v>25</v>
      </c>
      <c r="I960" s="1" t="str">
        <f t="array" ref="I960">IF(H960="Warsaw","Toronto",IF(H960="Lodz","Ottawa",IF(H960="Krakow","Vancouver",IF(H960="Wroclaw","Montreal",H960))))</f>
        <v>Toronto</v>
      </c>
      <c r="J960" s="3" t="s">
        <v>33</v>
      </c>
      <c r="K960" s="3">
        <f t="array" ref="K960">VLOOKUP(J960,$U$2:$V$8,2,false)</f>
        <v>6</v>
      </c>
      <c r="L960" s="1">
        <v>13.508</v>
      </c>
      <c r="M960" s="1">
        <v>46.0</v>
      </c>
      <c r="N960" s="1">
        <v>2188.06</v>
      </c>
      <c r="O960" s="1">
        <v>40101.0</v>
      </c>
      <c r="P960" s="6">
        <v>42035.0</v>
      </c>
      <c r="Q960" s="7">
        <v>145342.0</v>
      </c>
      <c r="R960" s="5" t="s">
        <v>27</v>
      </c>
      <c r="S960" s="1" t="b">
        <f t="array" ref="S960">ISNUMBER(MATCH(Q960,$O$2:$O$1953,0))</f>
        <v>0</v>
      </c>
    </row>
    <row r="961">
      <c r="A961" s="1">
        <v>6.68</v>
      </c>
      <c r="B961" s="1">
        <v>1723.0</v>
      </c>
      <c r="C961" s="1" t="s">
        <v>1206</v>
      </c>
      <c r="D961" s="1" t="s">
        <v>21</v>
      </c>
      <c r="E961" s="1" t="s">
        <v>22</v>
      </c>
      <c r="F961" s="1" t="s">
        <v>67</v>
      </c>
      <c r="G961" s="1" t="s">
        <v>813</v>
      </c>
      <c r="H961" s="1" t="s">
        <v>25</v>
      </c>
      <c r="I961" s="1" t="str">
        <f t="array" ref="I961">IF(H961="Warsaw","Toronto",IF(H961="Lodz","Ottawa",IF(H961="Krakow","Vancouver",IF(H961="Wroclaw","Montreal",H961))))</f>
        <v>Toronto</v>
      </c>
      <c r="J961" s="3" t="s">
        <v>33</v>
      </c>
      <c r="K961" s="3">
        <f t="array" ref="K961">VLOOKUP(J961,$U$2:$V$8,2,false)</f>
        <v>6</v>
      </c>
      <c r="L961" s="1">
        <v>-66.48</v>
      </c>
      <c r="M961" s="1">
        <v>46.0</v>
      </c>
      <c r="N961" s="1">
        <v>320.93</v>
      </c>
      <c r="O961" s="1">
        <v>44002.0</v>
      </c>
      <c r="P961" s="6">
        <v>42042.0</v>
      </c>
      <c r="Q961" s="7">
        <v>145371.0</v>
      </c>
      <c r="R961" s="5" t="s">
        <v>27</v>
      </c>
      <c r="S961" s="1" t="b">
        <f t="array" ref="S961">ISNUMBER(MATCH(Q961,$O$2:$O$1953,0))</f>
        <v>0</v>
      </c>
    </row>
    <row r="962">
      <c r="A962" s="1">
        <v>17.7</v>
      </c>
      <c r="B962" s="1">
        <v>1723.0</v>
      </c>
      <c r="C962" s="1" t="s">
        <v>1206</v>
      </c>
      <c r="D962" s="1" t="s">
        <v>21</v>
      </c>
      <c r="E962" s="1" t="s">
        <v>22</v>
      </c>
      <c r="F962" s="1" t="s">
        <v>100</v>
      </c>
      <c r="G962" s="1" t="s">
        <v>1095</v>
      </c>
      <c r="H962" s="1" t="s">
        <v>25</v>
      </c>
      <c r="I962" s="1" t="str">
        <f t="array" ref="I962">IF(H962="Warsaw","Toronto",IF(H962="Lodz","Ottawa",IF(H962="Krakow","Vancouver",IF(H962="Wroclaw","Montreal",H962))))</f>
        <v>Toronto</v>
      </c>
      <c r="J962" s="3" t="s">
        <v>33</v>
      </c>
      <c r="K962" s="3">
        <f t="array" ref="K962">VLOOKUP(J962,$U$2:$V$8,2,false)</f>
        <v>6</v>
      </c>
      <c r="L962" s="1">
        <v>-52.33</v>
      </c>
      <c r="M962" s="1">
        <v>14.0</v>
      </c>
      <c r="N962" s="1">
        <v>261.85</v>
      </c>
      <c r="O962" s="1">
        <v>44002.0</v>
      </c>
      <c r="P962" s="6">
        <v>42042.0</v>
      </c>
      <c r="Q962" s="7">
        <v>145375.0</v>
      </c>
      <c r="R962" s="5" t="s">
        <v>27</v>
      </c>
      <c r="S962" s="1" t="b">
        <f t="array" ref="S962">ISNUMBER(MATCH(Q962,$O$2:$O$1953,0))</f>
        <v>0</v>
      </c>
    </row>
    <row r="963">
      <c r="A963" s="1">
        <v>12.44</v>
      </c>
      <c r="B963" s="1">
        <v>1723.0</v>
      </c>
      <c r="C963" s="1" t="s">
        <v>1206</v>
      </c>
      <c r="D963" s="1" t="s">
        <v>21</v>
      </c>
      <c r="E963" s="1" t="s">
        <v>22</v>
      </c>
      <c r="F963" s="1" t="s">
        <v>100</v>
      </c>
      <c r="G963" s="1" t="s">
        <v>1205</v>
      </c>
      <c r="H963" s="1" t="s">
        <v>25</v>
      </c>
      <c r="I963" s="1" t="str">
        <f t="array" ref="I963">IF(H963="Warsaw","Toronto",IF(H963="Lodz","Ottawa",IF(H963="Krakow","Vancouver",IF(H963="Wroclaw","Montreal",H963))))</f>
        <v>Toronto</v>
      </c>
      <c r="J963" s="3" t="s">
        <v>33</v>
      </c>
      <c r="K963" s="3">
        <f t="array" ref="K963">VLOOKUP(J963,$U$2:$V$8,2,false)</f>
        <v>6</v>
      </c>
      <c r="L963" s="1">
        <v>-59.06</v>
      </c>
      <c r="M963" s="1">
        <v>146.0</v>
      </c>
      <c r="N963" s="1">
        <v>1834.61</v>
      </c>
      <c r="O963" s="1">
        <v>32710.0</v>
      </c>
      <c r="P963" s="6">
        <v>42140.0</v>
      </c>
      <c r="Q963" s="7">
        <v>145563.0</v>
      </c>
      <c r="R963" s="5" t="s">
        <v>27</v>
      </c>
      <c r="S963" s="1" t="b">
        <f t="array" ref="S963">ISNUMBER(MATCH(Q963,$O$2:$O$1953,0))</f>
        <v>0</v>
      </c>
    </row>
    <row r="964">
      <c r="A964" s="1">
        <v>35.99</v>
      </c>
      <c r="B964" s="1">
        <v>1725.0</v>
      </c>
      <c r="C964" s="1" t="s">
        <v>1208</v>
      </c>
      <c r="D964" s="1" t="s">
        <v>21</v>
      </c>
      <c r="E964" s="1" t="s">
        <v>55</v>
      </c>
      <c r="F964" s="1" t="s">
        <v>56</v>
      </c>
      <c r="G964" s="1" t="s">
        <v>646</v>
      </c>
      <c r="H964" s="1" t="s">
        <v>37</v>
      </c>
      <c r="I964" s="1" t="str">
        <f t="array" ref="I964">IF(H964="Warsaw","Toronto",IF(H964="Lodz","Ottawa",IF(H964="Krakow","Vancouver",IF(H964="Wroclaw","Montreal",H964))))</f>
        <v>Ottawa</v>
      </c>
      <c r="J964" s="3" t="s">
        <v>52</v>
      </c>
      <c r="K964" s="3">
        <f t="array" ref="K964">VLOOKUP(J964,$U$2:$V$8,2,false)</f>
        <v>4</v>
      </c>
      <c r="L964" s="1">
        <v>149.166</v>
      </c>
      <c r="M964" s="1">
        <v>9.0</v>
      </c>
      <c r="N964" s="1">
        <v>261.56</v>
      </c>
      <c r="O964" s="1">
        <v>87193.0</v>
      </c>
      <c r="P964" s="6">
        <v>42131.0</v>
      </c>
      <c r="Q964" s="7">
        <v>145626.0</v>
      </c>
      <c r="R964" s="5" t="s">
        <v>27</v>
      </c>
      <c r="S964" s="1" t="b">
        <f t="array" ref="S964">ISNUMBER(MATCH(Q964,$O$2:$O$1953,0))</f>
        <v>0</v>
      </c>
    </row>
    <row r="965">
      <c r="A965" s="1">
        <v>14.98</v>
      </c>
      <c r="B965" s="1">
        <v>1727.0</v>
      </c>
      <c r="C965" s="1" t="s">
        <v>1209</v>
      </c>
      <c r="D965" s="1" t="s">
        <v>40</v>
      </c>
      <c r="E965" s="1" t="s">
        <v>22</v>
      </c>
      <c r="F965" s="1" t="s">
        <v>100</v>
      </c>
      <c r="G965" s="1" t="s">
        <v>1210</v>
      </c>
      <c r="H965" s="1" t="s">
        <v>37</v>
      </c>
      <c r="I965" s="1" t="str">
        <f t="array" ref="I965">IF(H965="Warsaw","Toronto",IF(H965="Lodz","Ottawa",IF(H965="Krakow","Vancouver",IF(H965="Wroclaw","Montreal",H965))))</f>
        <v>Ottawa</v>
      </c>
      <c r="J965" s="3" t="s">
        <v>26</v>
      </c>
      <c r="K965" s="3">
        <f t="array" ref="K965">VLOOKUP(J965,$U$2:$V$8,2,false)</f>
        <v>3</v>
      </c>
      <c r="L965" s="1">
        <v>-76.9</v>
      </c>
      <c r="M965" s="1">
        <v>8.0</v>
      </c>
      <c r="N965" s="1">
        <v>114.81</v>
      </c>
      <c r="O965" s="1">
        <v>87194.0</v>
      </c>
      <c r="P965" s="6">
        <v>42025.0</v>
      </c>
      <c r="Q965" s="7">
        <v>145818.0</v>
      </c>
      <c r="R965" s="5" t="s">
        <v>27</v>
      </c>
      <c r="S965" s="1" t="b">
        <f t="array" ref="S965">ISNUMBER(MATCH(Q965,$O$2:$O$1953,0))</f>
        <v>0</v>
      </c>
    </row>
    <row r="966">
      <c r="A966" s="1">
        <v>55.48</v>
      </c>
      <c r="B966" s="1">
        <v>1728.0</v>
      </c>
      <c r="C966" s="1" t="s">
        <v>1211</v>
      </c>
      <c r="D966" s="1" t="s">
        <v>21</v>
      </c>
      <c r="E966" s="1" t="s">
        <v>22</v>
      </c>
      <c r="F966" s="1" t="s">
        <v>67</v>
      </c>
      <c r="G966" s="1" t="s">
        <v>1152</v>
      </c>
      <c r="H966" s="1" t="s">
        <v>37</v>
      </c>
      <c r="I966" s="1" t="str">
        <f t="array" ref="I966">IF(H966="Warsaw","Toronto",IF(H966="Lodz","Ottawa",IF(H966="Krakow","Vancouver",IF(H966="Wroclaw","Montreal",H966))))</f>
        <v>Ottawa</v>
      </c>
      <c r="J966" s="3" t="s">
        <v>38</v>
      </c>
      <c r="K966" s="3">
        <f t="array" ref="K966">VLOOKUP(J966,$U$2:$V$8,2,false)</f>
        <v>7</v>
      </c>
      <c r="L966" s="1">
        <v>376.8849</v>
      </c>
      <c r="M966" s="1">
        <v>10.0</v>
      </c>
      <c r="N966" s="1">
        <v>546.21</v>
      </c>
      <c r="O966" s="1">
        <v>87195.0</v>
      </c>
      <c r="P966" s="6">
        <v>42057.0</v>
      </c>
      <c r="Q966" s="7">
        <v>145916.0</v>
      </c>
      <c r="R966" s="5" t="s">
        <v>27</v>
      </c>
      <c r="S966" s="1" t="b">
        <f t="array" ref="S966">ISNUMBER(MATCH(Q966,$O$2:$O$1953,0))</f>
        <v>0</v>
      </c>
    </row>
    <row r="967">
      <c r="A967" s="1">
        <v>65.99</v>
      </c>
      <c r="B967" s="1">
        <v>1730.0</v>
      </c>
      <c r="C967" s="1" t="s">
        <v>1212</v>
      </c>
      <c r="D967" s="1" t="s">
        <v>40</v>
      </c>
      <c r="E967" s="1" t="s">
        <v>55</v>
      </c>
      <c r="F967" s="1" t="s">
        <v>56</v>
      </c>
      <c r="G967" s="1" t="s">
        <v>731</v>
      </c>
      <c r="H967" s="1" t="s">
        <v>25</v>
      </c>
      <c r="I967" s="1" t="str">
        <f t="array" ref="I967">IF(H967="Warsaw","Toronto",IF(H967="Lodz","Ottawa",IF(H967="Krakow","Vancouver",IF(H967="Wroclaw","Montreal",H967))))</f>
        <v>Toronto</v>
      </c>
      <c r="J967" s="3" t="s">
        <v>43</v>
      </c>
      <c r="K967" s="3">
        <f t="array" ref="K967">VLOOKUP(J967,$U$2:$V$8,2,false)</f>
        <v>2</v>
      </c>
      <c r="L967" s="1">
        <v>-88.6248</v>
      </c>
      <c r="M967" s="1">
        <v>5.0</v>
      </c>
      <c r="N967" s="1">
        <v>272.86</v>
      </c>
      <c r="O967" s="1">
        <v>90653.0</v>
      </c>
      <c r="P967" s="6">
        <v>42101.0</v>
      </c>
      <c r="Q967" s="7">
        <v>145947.0</v>
      </c>
      <c r="R967" s="5" t="s">
        <v>27</v>
      </c>
      <c r="S967" s="1" t="b">
        <f t="array" ref="S967">ISNUMBER(MATCH(Q967,$O$2:$O$1953,0))</f>
        <v>0</v>
      </c>
    </row>
    <row r="968">
      <c r="A968" s="1">
        <v>60.98</v>
      </c>
      <c r="B968" s="1">
        <v>1733.0</v>
      </c>
      <c r="C968" s="1" t="s">
        <v>1213</v>
      </c>
      <c r="D968" s="1" t="s">
        <v>40</v>
      </c>
      <c r="E968" s="1" t="s">
        <v>22</v>
      </c>
      <c r="F968" s="1" t="s">
        <v>172</v>
      </c>
      <c r="G968" s="1" t="s">
        <v>1105</v>
      </c>
      <c r="H968" s="1" t="s">
        <v>37</v>
      </c>
      <c r="I968" s="1" t="str">
        <f t="array" ref="I968">IF(H968="Warsaw","Toronto",IF(H968="Lodz","Ottawa",IF(H968="Krakow","Vancouver",IF(H968="Wroclaw","Montreal",H968))))</f>
        <v>Ottawa</v>
      </c>
      <c r="J968" s="3" t="s">
        <v>33</v>
      </c>
      <c r="K968" s="3">
        <f t="array" ref="K968">VLOOKUP(J968,$U$2:$V$8,2,false)</f>
        <v>6</v>
      </c>
      <c r="L968" s="1">
        <v>-662.52</v>
      </c>
      <c r="M968" s="1">
        <v>34.0</v>
      </c>
      <c r="N968" s="1">
        <v>2119.54</v>
      </c>
      <c r="O968" s="1">
        <v>3841.0</v>
      </c>
      <c r="P968" s="6">
        <v>42098.0</v>
      </c>
      <c r="Q968" s="7">
        <v>145950.0</v>
      </c>
      <c r="R968" s="5" t="s">
        <v>27</v>
      </c>
      <c r="S968" s="1" t="b">
        <f t="array" ref="S968">ISNUMBER(MATCH(Q968,$O$2:$O$1953,0))</f>
        <v>0</v>
      </c>
    </row>
    <row r="969">
      <c r="A969" s="1">
        <v>1270.99</v>
      </c>
      <c r="B969" s="1">
        <v>1733.0</v>
      </c>
      <c r="C969" s="1" t="s">
        <v>1213</v>
      </c>
      <c r="D969" s="1" t="s">
        <v>40</v>
      </c>
      <c r="E969" s="1" t="s">
        <v>22</v>
      </c>
      <c r="F969" s="1" t="s">
        <v>78</v>
      </c>
      <c r="G969" s="1" t="s">
        <v>429</v>
      </c>
      <c r="H969" s="1" t="s">
        <v>37</v>
      </c>
      <c r="I969" s="1" t="str">
        <f t="array" ref="I969">IF(H969="Warsaw","Toronto",IF(H969="Lodz","Ottawa",IF(H969="Krakow","Vancouver",IF(H969="Wroclaw","Montreal",H969))))</f>
        <v>Ottawa</v>
      </c>
      <c r="J969" s="3" t="s">
        <v>33</v>
      </c>
      <c r="K969" s="3">
        <f t="array" ref="K969">VLOOKUP(J969,$U$2:$V$8,2,false)</f>
        <v>6</v>
      </c>
      <c r="L969" s="1">
        <v>9228.2256</v>
      </c>
      <c r="M969" s="1">
        <v>36.0</v>
      </c>
      <c r="N969" s="1">
        <v>45737.33</v>
      </c>
      <c r="O969" s="1">
        <v>3841.0</v>
      </c>
      <c r="P969" s="6">
        <v>42098.0</v>
      </c>
      <c r="Q969" s="7">
        <v>146076.0</v>
      </c>
      <c r="R969" s="5" t="s">
        <v>27</v>
      </c>
      <c r="S969" s="1" t="b">
        <f t="array" ref="S969">ISNUMBER(MATCH(Q969,$O$2:$O$1953,0))</f>
        <v>0</v>
      </c>
    </row>
    <row r="970">
      <c r="A970" s="1">
        <v>30.98</v>
      </c>
      <c r="B970" s="1">
        <v>1733.0</v>
      </c>
      <c r="C970" s="1" t="s">
        <v>1213</v>
      </c>
      <c r="D970" s="1" t="s">
        <v>40</v>
      </c>
      <c r="E970" s="1" t="s">
        <v>22</v>
      </c>
      <c r="F970" s="1" t="s">
        <v>67</v>
      </c>
      <c r="G970" s="1" t="s">
        <v>1214</v>
      </c>
      <c r="H970" s="1" t="s">
        <v>37</v>
      </c>
      <c r="I970" s="1" t="str">
        <f t="array" ref="I970">IF(H970="Warsaw","Toronto",IF(H970="Lodz","Ottawa",IF(H970="Krakow","Vancouver",IF(H970="Wroclaw","Montreal",H970))))</f>
        <v>Ottawa</v>
      </c>
      <c r="J970" s="3" t="s">
        <v>38</v>
      </c>
      <c r="K970" s="3">
        <f t="array" ref="K970">VLOOKUP(J970,$U$2:$V$8,2,false)</f>
        <v>7</v>
      </c>
      <c r="L970" s="1">
        <v>-32.28</v>
      </c>
      <c r="M970" s="1">
        <v>13.0</v>
      </c>
      <c r="N970" s="1">
        <v>438.25</v>
      </c>
      <c r="O970" s="1">
        <v>59937.0</v>
      </c>
      <c r="P970" s="6">
        <v>42183.0</v>
      </c>
      <c r="Q970" s="7">
        <v>146170.0</v>
      </c>
      <c r="R970" s="5" t="s">
        <v>27</v>
      </c>
      <c r="S970" s="1" t="b">
        <f t="array" ref="S970">ISNUMBER(MATCH(Q970,$O$2:$O$1953,0))</f>
        <v>0</v>
      </c>
    </row>
    <row r="971">
      <c r="A971" s="1">
        <v>60.98</v>
      </c>
      <c r="B971" s="1">
        <v>1734.0</v>
      </c>
      <c r="C971" s="1" t="s">
        <v>1215</v>
      </c>
      <c r="D971" s="1" t="s">
        <v>40</v>
      </c>
      <c r="E971" s="1" t="s">
        <v>22</v>
      </c>
      <c r="F971" s="1" t="s">
        <v>172</v>
      </c>
      <c r="G971" s="1" t="s">
        <v>1105</v>
      </c>
      <c r="H971" s="1" t="s">
        <v>37</v>
      </c>
      <c r="I971" s="1" t="str">
        <f t="array" ref="I971">IF(H971="Warsaw","Toronto",IF(H971="Lodz","Ottawa",IF(H971="Krakow","Vancouver",IF(H971="Wroclaw","Montreal",H971))))</f>
        <v>Ottawa</v>
      </c>
      <c r="J971" s="3" t="s">
        <v>33</v>
      </c>
      <c r="K971" s="3">
        <f t="array" ref="K971">VLOOKUP(J971,$U$2:$V$8,2,false)</f>
        <v>6</v>
      </c>
      <c r="L971" s="1">
        <v>-596.268</v>
      </c>
      <c r="M971" s="1">
        <v>9.0</v>
      </c>
      <c r="N971" s="1">
        <v>561.06</v>
      </c>
      <c r="O971" s="1">
        <v>88443.0</v>
      </c>
      <c r="P971" s="6">
        <v>42098.0</v>
      </c>
      <c r="Q971" s="7">
        <v>146232.0</v>
      </c>
      <c r="R971" s="5" t="s">
        <v>27</v>
      </c>
      <c r="S971" s="1" t="b">
        <f t="array" ref="S971">ISNUMBER(MATCH(Q971,$O$2:$O$1953,0))</f>
        <v>0</v>
      </c>
    </row>
    <row r="972">
      <c r="A972" s="1">
        <v>1270.99</v>
      </c>
      <c r="B972" s="1">
        <v>1734.0</v>
      </c>
      <c r="C972" s="1" t="s">
        <v>1215</v>
      </c>
      <c r="D972" s="1" t="s">
        <v>40</v>
      </c>
      <c r="E972" s="1" t="s">
        <v>22</v>
      </c>
      <c r="F972" s="1" t="s">
        <v>78</v>
      </c>
      <c r="G972" s="1" t="s">
        <v>429</v>
      </c>
      <c r="H972" s="1" t="s">
        <v>37</v>
      </c>
      <c r="I972" s="1" t="str">
        <f t="array" ref="I972">IF(H972="Warsaw","Toronto",IF(H972="Lodz","Ottawa",IF(H972="Krakow","Vancouver",IF(H972="Wroclaw","Montreal",H972))))</f>
        <v>Ottawa</v>
      </c>
      <c r="J972" s="3" t="s">
        <v>33</v>
      </c>
      <c r="K972" s="3">
        <f t="array" ref="K972">VLOOKUP(J972,$U$2:$V$8,2,false)</f>
        <v>6</v>
      </c>
      <c r="L972" s="1">
        <v>7889.6877</v>
      </c>
      <c r="M972" s="1">
        <v>9.0</v>
      </c>
      <c r="N972" s="1">
        <v>11434.33</v>
      </c>
      <c r="O972" s="1">
        <v>88443.0</v>
      </c>
      <c r="P972" s="6">
        <v>42098.0</v>
      </c>
      <c r="Q972" s="7">
        <v>146271.0</v>
      </c>
      <c r="R972" s="5" t="s">
        <v>27</v>
      </c>
      <c r="S972" s="1" t="b">
        <f t="array" ref="S972">ISNUMBER(MATCH(Q972,$O$2:$O$1953,0))</f>
        <v>0</v>
      </c>
    </row>
    <row r="973">
      <c r="A973" s="1">
        <v>205.99</v>
      </c>
      <c r="B973" s="1">
        <v>1734.0</v>
      </c>
      <c r="C973" s="1" t="s">
        <v>1215</v>
      </c>
      <c r="D973" s="1" t="s">
        <v>40</v>
      </c>
      <c r="E973" s="1" t="s">
        <v>55</v>
      </c>
      <c r="F973" s="1" t="s">
        <v>56</v>
      </c>
      <c r="G973" s="1" t="s">
        <v>1077</v>
      </c>
      <c r="H973" s="1" t="s">
        <v>37</v>
      </c>
      <c r="I973" s="1" t="str">
        <f t="array" ref="I973">IF(H973="Warsaw","Toronto",IF(H973="Lodz","Ottawa",IF(H973="Krakow","Vancouver",IF(H973="Wroclaw","Montreal",H973))))</f>
        <v>Ottawa</v>
      </c>
      <c r="J973" s="3" t="s">
        <v>33</v>
      </c>
      <c r="K973" s="3">
        <f t="array" ref="K973">VLOOKUP(J973,$U$2:$V$8,2,false)</f>
        <v>6</v>
      </c>
      <c r="L973" s="1">
        <v>1545.80976</v>
      </c>
      <c r="M973" s="1">
        <v>19.0</v>
      </c>
      <c r="N973" s="1">
        <v>3229.24</v>
      </c>
      <c r="O973" s="1">
        <v>88443.0</v>
      </c>
      <c r="P973" s="6">
        <v>42098.0</v>
      </c>
      <c r="Q973" s="7">
        <v>146297.0</v>
      </c>
      <c r="R973" s="5" t="s">
        <v>27</v>
      </c>
      <c r="S973" s="1" t="b">
        <f t="array" ref="S973">ISNUMBER(MATCH(Q973,$O$2:$O$1953,0))</f>
        <v>0</v>
      </c>
    </row>
    <row r="974">
      <c r="A974" s="1">
        <v>30.98</v>
      </c>
      <c r="B974" s="1">
        <v>1735.0</v>
      </c>
      <c r="C974" s="1" t="s">
        <v>1216</v>
      </c>
      <c r="D974" s="1" t="s">
        <v>40</v>
      </c>
      <c r="E974" s="1" t="s">
        <v>22</v>
      </c>
      <c r="F974" s="1" t="s">
        <v>67</v>
      </c>
      <c r="G974" s="1" t="s">
        <v>1214</v>
      </c>
      <c r="H974" s="1" t="s">
        <v>37</v>
      </c>
      <c r="I974" s="1" t="str">
        <f t="array" ref="I974">IF(H974="Warsaw","Toronto",IF(H974="Lodz","Ottawa",IF(H974="Krakow","Vancouver",IF(H974="Wroclaw","Montreal",H974))))</f>
        <v>Ottawa</v>
      </c>
      <c r="J974" s="3" t="s">
        <v>38</v>
      </c>
      <c r="K974" s="3">
        <f t="array" ref="K974">VLOOKUP(J974,$U$2:$V$8,2,false)</f>
        <v>7</v>
      </c>
      <c r="L974" s="1">
        <v>-16.14</v>
      </c>
      <c r="M974" s="1">
        <v>3.0</v>
      </c>
      <c r="N974" s="1">
        <v>101.13</v>
      </c>
      <c r="O974" s="1">
        <v>88444.0</v>
      </c>
      <c r="P974" s="6">
        <v>42183.0</v>
      </c>
      <c r="Q974" s="7">
        <v>146328.0</v>
      </c>
      <c r="R974" s="5" t="s">
        <v>27</v>
      </c>
      <c r="S974" s="1" t="b">
        <f t="array" ref="S974">ISNUMBER(MATCH(Q974,$O$2:$O$1953,0))</f>
        <v>0</v>
      </c>
    </row>
    <row r="975">
      <c r="A975" s="1">
        <v>30.93</v>
      </c>
      <c r="B975" s="1">
        <v>1737.0</v>
      </c>
      <c r="C975" s="1" t="s">
        <v>1217</v>
      </c>
      <c r="D975" s="1" t="s">
        <v>21</v>
      </c>
      <c r="E975" s="1" t="s">
        <v>30</v>
      </c>
      <c r="F975" s="1" t="s">
        <v>35</v>
      </c>
      <c r="G975" s="1" t="s">
        <v>1218</v>
      </c>
      <c r="H975" s="1" t="s">
        <v>98</v>
      </c>
      <c r="I975" s="1" t="str">
        <f t="array" ref="I975">IF(H975="Warsaw","Toronto",IF(H975="Lodz","Ottawa",IF(H975="Krakow","Vancouver",IF(H975="Wroclaw","Montreal",H975))))</f>
        <v>Montreal</v>
      </c>
      <c r="J975" s="3" t="s">
        <v>26</v>
      </c>
      <c r="K975" s="3">
        <f t="array" ref="K975">VLOOKUP(J975,$U$2:$V$8,2,false)</f>
        <v>3</v>
      </c>
      <c r="L975" s="1">
        <v>-130.424</v>
      </c>
      <c r="M975" s="1">
        <v>16.0</v>
      </c>
      <c r="N975" s="1">
        <v>451.83</v>
      </c>
      <c r="O975" s="1">
        <v>85866.0</v>
      </c>
      <c r="P975" s="6">
        <v>42158.0</v>
      </c>
      <c r="Q975" s="7">
        <v>146426.0</v>
      </c>
      <c r="R975" s="5" t="s">
        <v>27</v>
      </c>
      <c r="S975" s="1" t="b">
        <f t="array" ref="S975">ISNUMBER(MATCH(Q975,$O$2:$O$1953,0))</f>
        <v>0</v>
      </c>
    </row>
    <row r="976">
      <c r="A976" s="1">
        <v>1.68</v>
      </c>
      <c r="B976" s="1">
        <v>1737.0</v>
      </c>
      <c r="C976" s="1" t="s">
        <v>1217</v>
      </c>
      <c r="D976" s="1" t="s">
        <v>21</v>
      </c>
      <c r="E976" s="1" t="s">
        <v>22</v>
      </c>
      <c r="F976" s="1" t="s">
        <v>23</v>
      </c>
      <c r="G976" s="1" t="s">
        <v>1219</v>
      </c>
      <c r="H976" s="1" t="s">
        <v>98</v>
      </c>
      <c r="I976" s="1" t="str">
        <f t="array" ref="I976">IF(H976="Warsaw","Toronto",IF(H976="Lodz","Ottawa",IF(H976="Krakow","Vancouver",IF(H976="Wroclaw","Montreal",H976))))</f>
        <v>Montreal</v>
      </c>
      <c r="J976" s="3" t="s">
        <v>26</v>
      </c>
      <c r="K976" s="3">
        <f t="array" ref="K976">VLOOKUP(J976,$U$2:$V$8,2,false)</f>
        <v>3</v>
      </c>
      <c r="L976" s="1">
        <v>-106.421</v>
      </c>
      <c r="M976" s="1">
        <v>11.0</v>
      </c>
      <c r="N976" s="1">
        <v>20.24</v>
      </c>
      <c r="O976" s="1">
        <v>85866.0</v>
      </c>
      <c r="P976" s="6">
        <v>42158.0</v>
      </c>
      <c r="Q976" s="7">
        <v>146489.0</v>
      </c>
      <c r="R976" s="5" t="s">
        <v>27</v>
      </c>
      <c r="S976" s="1" t="b">
        <f t="array" ref="S976">ISNUMBER(MATCH(Q976,$O$2:$O$1953,0))</f>
        <v>0</v>
      </c>
    </row>
    <row r="977">
      <c r="A977" s="1">
        <v>175.99</v>
      </c>
      <c r="B977" s="1">
        <v>1738.0</v>
      </c>
      <c r="C977" s="1" t="s">
        <v>1220</v>
      </c>
      <c r="D977" s="1" t="s">
        <v>21</v>
      </c>
      <c r="E977" s="1" t="s">
        <v>55</v>
      </c>
      <c r="F977" s="1" t="s">
        <v>56</v>
      </c>
      <c r="G977" s="1">
        <v>5165.0</v>
      </c>
      <c r="H977" s="1" t="s">
        <v>98</v>
      </c>
      <c r="I977" s="1" t="str">
        <f t="array" ref="I977">IF(H977="Warsaw","Toronto",IF(H977="Lodz","Ottawa",IF(H977="Krakow","Vancouver",IF(H977="Wroclaw","Montreal",H977))))</f>
        <v>Montreal</v>
      </c>
      <c r="J977" s="3" t="s">
        <v>33</v>
      </c>
      <c r="K977" s="3">
        <f t="array" ref="K977">VLOOKUP(J977,$U$2:$V$8,2,false)</f>
        <v>6</v>
      </c>
      <c r="L977" s="1">
        <v>-16476.838</v>
      </c>
      <c r="M977" s="1">
        <v>10.0</v>
      </c>
      <c r="N977" s="1">
        <v>1486.34</v>
      </c>
      <c r="O977" s="1">
        <v>85865.0</v>
      </c>
      <c r="P977" s="6">
        <v>42091.0</v>
      </c>
      <c r="Q977" s="7">
        <v>146685.0</v>
      </c>
      <c r="R977" s="5" t="s">
        <v>27</v>
      </c>
      <c r="S977" s="1" t="b">
        <f t="array" ref="S977">ISNUMBER(MATCH(Q977,$O$2:$O$1953,0))</f>
        <v>0</v>
      </c>
    </row>
    <row r="978">
      <c r="A978" s="1">
        <v>35.44</v>
      </c>
      <c r="B978" s="1">
        <v>1738.0</v>
      </c>
      <c r="C978" s="1" t="s">
        <v>1220</v>
      </c>
      <c r="D978" s="1" t="s">
        <v>21</v>
      </c>
      <c r="E978" s="1" t="s">
        <v>22</v>
      </c>
      <c r="F978" s="1" t="s">
        <v>67</v>
      </c>
      <c r="G978" s="1" t="s">
        <v>1221</v>
      </c>
      <c r="H978" s="1" t="s">
        <v>98</v>
      </c>
      <c r="I978" s="1" t="str">
        <f t="array" ref="I978">IF(H978="Warsaw","Toronto",IF(H978="Lodz","Ottawa",IF(H978="Krakow","Vancouver",IF(H978="Wroclaw","Montreal",H978))))</f>
        <v>Montreal</v>
      </c>
      <c r="J978" s="3" t="s">
        <v>38</v>
      </c>
      <c r="K978" s="3">
        <f t="array" ref="K978">VLOOKUP(J978,$U$2:$V$8,2,false)</f>
        <v>7</v>
      </c>
      <c r="L978" s="1">
        <v>-108.2725</v>
      </c>
      <c r="M978" s="1">
        <v>11.0</v>
      </c>
      <c r="N978" s="1">
        <v>406.26</v>
      </c>
      <c r="O978" s="1">
        <v>85868.0</v>
      </c>
      <c r="P978" s="6">
        <v>42169.0</v>
      </c>
      <c r="Q978" s="7">
        <v>146713.0</v>
      </c>
      <c r="R978" s="5" t="s">
        <v>27</v>
      </c>
      <c r="S978" s="1" t="b">
        <f t="array" ref="S978">ISNUMBER(MATCH(Q978,$O$2:$O$1953,0))</f>
        <v>0</v>
      </c>
    </row>
    <row r="979">
      <c r="A979" s="1">
        <v>349.45</v>
      </c>
      <c r="B979" s="1">
        <v>1739.0</v>
      </c>
      <c r="C979" s="1" t="s">
        <v>1222</v>
      </c>
      <c r="D979" s="1" t="s">
        <v>21</v>
      </c>
      <c r="E979" s="1" t="s">
        <v>30</v>
      </c>
      <c r="F979" s="1" t="s">
        <v>108</v>
      </c>
      <c r="G979" s="1" t="s">
        <v>684</v>
      </c>
      <c r="H979" s="1" t="s">
        <v>98</v>
      </c>
      <c r="I979" s="1" t="str">
        <f t="array" ref="I979">IF(H979="Warsaw","Toronto",IF(H979="Lodz","Ottawa",IF(H979="Krakow","Vancouver",IF(H979="Wroclaw","Montreal",H979))))</f>
        <v>Montreal</v>
      </c>
      <c r="J979" s="3" t="s">
        <v>38</v>
      </c>
      <c r="K979" s="3">
        <f t="array" ref="K979">VLOOKUP(J979,$U$2:$V$8,2,false)</f>
        <v>7</v>
      </c>
      <c r="L979" s="1">
        <v>-90.748</v>
      </c>
      <c r="M979" s="1">
        <v>17.0</v>
      </c>
      <c r="N979" s="1">
        <v>5835.41</v>
      </c>
      <c r="O979" s="1">
        <v>85867.0</v>
      </c>
      <c r="P979" s="6">
        <v>42127.0</v>
      </c>
      <c r="Q979" s="7">
        <v>146745.0</v>
      </c>
      <c r="R979" s="5" t="s">
        <v>27</v>
      </c>
      <c r="S979" s="1" t="b">
        <f t="array" ref="S979">ISNUMBER(MATCH(Q979,$O$2:$O$1953,0))</f>
        <v>0</v>
      </c>
    </row>
    <row r="980">
      <c r="A980" s="1">
        <v>55.99</v>
      </c>
      <c r="B980" s="1">
        <v>1743.0</v>
      </c>
      <c r="C980" s="1" t="s">
        <v>1223</v>
      </c>
      <c r="D980" s="1" t="s">
        <v>83</v>
      </c>
      <c r="E980" s="1" t="s">
        <v>55</v>
      </c>
      <c r="F980" s="1" t="s">
        <v>56</v>
      </c>
      <c r="G980" s="1" t="s">
        <v>1224</v>
      </c>
      <c r="H980" s="1" t="s">
        <v>42</v>
      </c>
      <c r="I980" s="1" t="str">
        <f t="array" ref="I980">IF(H980="Warsaw","Toronto",IF(H980="Lodz","Ottawa",IF(H980="Krakow","Vancouver",IF(H980="Wroclaw","Montreal",H980))))</f>
        <v>Vancouver</v>
      </c>
      <c r="J980" s="3" t="s">
        <v>52</v>
      </c>
      <c r="K980" s="3">
        <f t="array" ref="K980">VLOOKUP(J980,$U$2:$V$8,2,false)</f>
        <v>4</v>
      </c>
      <c r="L980" s="1">
        <v>-121.05808</v>
      </c>
      <c r="M980" s="1">
        <v>1.0</v>
      </c>
      <c r="N980" s="1">
        <v>52.1</v>
      </c>
      <c r="O980" s="1">
        <v>91025.0</v>
      </c>
      <c r="P980" s="6">
        <v>42047.0</v>
      </c>
      <c r="Q980" s="7">
        <v>146778.0</v>
      </c>
      <c r="R980" s="5" t="s">
        <v>27</v>
      </c>
      <c r="S980" s="1" t="b">
        <f t="array" ref="S980">ISNUMBER(MATCH(Q980,$O$2:$O$1953,0))</f>
        <v>0</v>
      </c>
    </row>
    <row r="981">
      <c r="A981" s="1">
        <v>4.13</v>
      </c>
      <c r="B981" s="1">
        <v>1745.0</v>
      </c>
      <c r="C981" s="1" t="s">
        <v>1225</v>
      </c>
      <c r="D981" s="1" t="s">
        <v>29</v>
      </c>
      <c r="E981" s="1" t="s">
        <v>22</v>
      </c>
      <c r="F981" s="1" t="s">
        <v>96</v>
      </c>
      <c r="G981" s="1" t="s">
        <v>1226</v>
      </c>
      <c r="H981" s="1" t="s">
        <v>98</v>
      </c>
      <c r="I981" s="1" t="str">
        <f t="array" ref="I981">IF(H981="Warsaw","Toronto",IF(H981="Lodz","Ottawa",IF(H981="Krakow","Vancouver",IF(H981="Wroclaw","Montreal",H981))))</f>
        <v>Montreal</v>
      </c>
      <c r="J981" s="3" t="s">
        <v>60</v>
      </c>
      <c r="K981" s="3">
        <f t="array" ref="K981">VLOOKUP(J981,$U$2:$V$8,2,false)</f>
        <v>5</v>
      </c>
      <c r="L981" s="1">
        <v>-51.737</v>
      </c>
      <c r="M981" s="1">
        <v>9.0</v>
      </c>
      <c r="N981" s="1">
        <v>45.87</v>
      </c>
      <c r="O981" s="1">
        <v>18561.0</v>
      </c>
      <c r="P981" s="6">
        <v>42013.0</v>
      </c>
      <c r="Q981" s="7">
        <v>146782.0</v>
      </c>
      <c r="R981" s="5" t="s">
        <v>27</v>
      </c>
      <c r="S981" s="1" t="b">
        <f t="array" ref="S981">ISNUMBER(MATCH(Q981,$O$2:$O$1953,0))</f>
        <v>0</v>
      </c>
    </row>
    <row r="982">
      <c r="A982" s="1">
        <v>60.65</v>
      </c>
      <c r="B982" s="1">
        <v>1745.0</v>
      </c>
      <c r="C982" s="1" t="s">
        <v>1225</v>
      </c>
      <c r="D982" s="1" t="s">
        <v>29</v>
      </c>
      <c r="E982" s="1" t="s">
        <v>30</v>
      </c>
      <c r="F982" s="1" t="s">
        <v>35</v>
      </c>
      <c r="G982" s="1" t="s">
        <v>1227</v>
      </c>
      <c r="H982" s="1" t="s">
        <v>98</v>
      </c>
      <c r="I982" s="1" t="str">
        <f t="array" ref="I982">IF(H982="Warsaw","Toronto",IF(H982="Lodz","Ottawa",IF(H982="Krakow","Vancouver",IF(H982="Wroclaw","Montreal",H982))))</f>
        <v>Montreal</v>
      </c>
      <c r="J982" s="3" t="s">
        <v>33</v>
      </c>
      <c r="K982" s="3">
        <f t="array" ref="K982">VLOOKUP(J982,$U$2:$V$8,2,false)</f>
        <v>6</v>
      </c>
      <c r="L982" s="1">
        <v>116.5063</v>
      </c>
      <c r="M982" s="1">
        <v>4.0</v>
      </c>
      <c r="N982" s="1">
        <v>256.77</v>
      </c>
      <c r="O982" s="1">
        <v>13408.0</v>
      </c>
      <c r="P982" s="6">
        <v>42049.0</v>
      </c>
      <c r="Q982" s="7">
        <v>146812.0</v>
      </c>
      <c r="R982" s="5" t="s">
        <v>27</v>
      </c>
      <c r="S982" s="1" t="b">
        <f t="array" ref="S982">ISNUMBER(MATCH(Q982,$O$2:$O$1953,0))</f>
        <v>0</v>
      </c>
    </row>
    <row r="983">
      <c r="A983" s="1">
        <v>124.49</v>
      </c>
      <c r="B983" s="1">
        <v>1745.0</v>
      </c>
      <c r="C983" s="1" t="s">
        <v>1225</v>
      </c>
      <c r="D983" s="1" t="s">
        <v>83</v>
      </c>
      <c r="E983" s="1" t="s">
        <v>30</v>
      </c>
      <c r="F983" s="1" t="s">
        <v>108</v>
      </c>
      <c r="G983" s="1" t="s">
        <v>312</v>
      </c>
      <c r="H983" s="1" t="s">
        <v>98</v>
      </c>
      <c r="I983" s="1" t="str">
        <f t="array" ref="I983">IF(H983="Warsaw","Toronto",IF(H983="Lodz","Ottawa",IF(H983="Krakow","Vancouver",IF(H983="Wroclaw","Montreal",H983))))</f>
        <v>Montreal</v>
      </c>
      <c r="J983" s="3" t="s">
        <v>60</v>
      </c>
      <c r="K983" s="3">
        <f t="array" ref="K983">VLOOKUP(J983,$U$2:$V$8,2,false)</f>
        <v>5</v>
      </c>
      <c r="L983" s="1">
        <v>-247.55157</v>
      </c>
      <c r="M983" s="1">
        <v>4.0</v>
      </c>
      <c r="N983" s="1">
        <v>605.82</v>
      </c>
      <c r="O983" s="1">
        <v>12224.0</v>
      </c>
      <c r="P983" s="6">
        <v>42167.0</v>
      </c>
      <c r="Q983" s="7">
        <v>146906.0</v>
      </c>
      <c r="R983" s="5" t="s">
        <v>27</v>
      </c>
      <c r="S983" s="1" t="b">
        <f t="array" ref="S983">ISNUMBER(MATCH(Q983,$O$2:$O$1953,0))</f>
        <v>0</v>
      </c>
    </row>
    <row r="984">
      <c r="A984" s="1">
        <v>35.99</v>
      </c>
      <c r="B984" s="1">
        <v>1745.0</v>
      </c>
      <c r="C984" s="1" t="s">
        <v>1225</v>
      </c>
      <c r="D984" s="1" t="s">
        <v>83</v>
      </c>
      <c r="E984" s="1" t="s">
        <v>55</v>
      </c>
      <c r="F984" s="1" t="s">
        <v>56</v>
      </c>
      <c r="G984" s="1" t="s">
        <v>1228</v>
      </c>
      <c r="H984" s="1" t="s">
        <v>98</v>
      </c>
      <c r="I984" s="1" t="str">
        <f t="array" ref="I984">IF(H984="Warsaw","Toronto",IF(H984="Lodz","Ottawa",IF(H984="Krakow","Vancouver",IF(H984="Wroclaw","Montreal",H984))))</f>
        <v>Montreal</v>
      </c>
      <c r="J984" s="3" t="s">
        <v>60</v>
      </c>
      <c r="K984" s="3">
        <f t="array" ref="K984">VLOOKUP(J984,$U$2:$V$8,2,false)</f>
        <v>5</v>
      </c>
      <c r="L984" s="1">
        <v>-277.20924</v>
      </c>
      <c r="M984" s="1">
        <v>54.0</v>
      </c>
      <c r="N984" s="1">
        <v>1569.0</v>
      </c>
      <c r="O984" s="1">
        <v>12224.0</v>
      </c>
      <c r="P984" s="6">
        <v>42167.0</v>
      </c>
      <c r="Q984" s="7">
        <v>146971.0</v>
      </c>
      <c r="R984" s="5" t="s">
        <v>27</v>
      </c>
      <c r="S984" s="1" t="b">
        <f t="array" ref="S984">ISNUMBER(MATCH(Q984,$O$2:$O$1953,0))</f>
        <v>0</v>
      </c>
    </row>
    <row r="985">
      <c r="A985" s="1">
        <v>124.49</v>
      </c>
      <c r="B985" s="1">
        <v>1748.0</v>
      </c>
      <c r="C985" s="1" t="s">
        <v>1229</v>
      </c>
      <c r="D985" s="1" t="s">
        <v>83</v>
      </c>
      <c r="E985" s="1" t="s">
        <v>30</v>
      </c>
      <c r="F985" s="1" t="s">
        <v>108</v>
      </c>
      <c r="G985" s="1" t="s">
        <v>312</v>
      </c>
      <c r="H985" s="1" t="s">
        <v>42</v>
      </c>
      <c r="I985" s="1" t="str">
        <f t="array" ref="I985">IF(H985="Warsaw","Toronto",IF(H985="Lodz","Ottawa",IF(H985="Krakow","Vancouver",IF(H985="Wroclaw","Montreal",H985))))</f>
        <v>Vancouver</v>
      </c>
      <c r="J985" s="3" t="s">
        <v>60</v>
      </c>
      <c r="K985" s="3">
        <f t="array" ref="K985">VLOOKUP(J985,$U$2:$V$8,2,false)</f>
        <v>5</v>
      </c>
      <c r="L985" s="1">
        <v>-93.0645</v>
      </c>
      <c r="M985" s="1">
        <v>1.0</v>
      </c>
      <c r="N985" s="1">
        <v>151.46</v>
      </c>
      <c r="O985" s="1">
        <v>87245.0</v>
      </c>
      <c r="P985" s="6">
        <v>42167.0</v>
      </c>
      <c r="Q985" s="7">
        <v>147033.0</v>
      </c>
      <c r="R985" s="5" t="s">
        <v>27</v>
      </c>
      <c r="S985" s="1" t="b">
        <f t="array" ref="S985">ISNUMBER(MATCH(Q985,$O$2:$O$1953,0))</f>
        <v>0</v>
      </c>
    </row>
    <row r="986">
      <c r="A986" s="1">
        <v>4.13</v>
      </c>
      <c r="B986" s="1">
        <v>1749.0</v>
      </c>
      <c r="C986" s="1" t="s">
        <v>1230</v>
      </c>
      <c r="D986" s="1" t="s">
        <v>29</v>
      </c>
      <c r="E986" s="1" t="s">
        <v>22</v>
      </c>
      <c r="F986" s="1" t="s">
        <v>96</v>
      </c>
      <c r="G986" s="1" t="s">
        <v>1226</v>
      </c>
      <c r="H986" s="1" t="s">
        <v>42</v>
      </c>
      <c r="I986" s="1" t="str">
        <f t="array" ref="I986">IF(H986="Warsaw","Toronto",IF(H986="Lodz","Ottawa",IF(H986="Krakow","Vancouver",IF(H986="Wroclaw","Montreal",H986))))</f>
        <v>Vancouver</v>
      </c>
      <c r="J986" s="3" t="s">
        <v>60</v>
      </c>
      <c r="K986" s="3">
        <f t="array" ref="K986">VLOOKUP(J986,$U$2:$V$8,2,false)</f>
        <v>5</v>
      </c>
      <c r="L986" s="1">
        <v>-48.236</v>
      </c>
      <c r="M986" s="1">
        <v>2.0</v>
      </c>
      <c r="N986" s="1">
        <v>10.19</v>
      </c>
      <c r="O986" s="1">
        <v>87243.0</v>
      </c>
      <c r="P986" s="6">
        <v>42013.0</v>
      </c>
      <c r="Q986" s="7">
        <v>147066.0</v>
      </c>
      <c r="R986" s="5" t="s">
        <v>27</v>
      </c>
      <c r="S986" s="1" t="b">
        <f t="array" ref="S986">ISNUMBER(MATCH(Q986,$O$2:$O$1953,0))</f>
        <v>0</v>
      </c>
    </row>
    <row r="987">
      <c r="A987" s="1">
        <v>60.65</v>
      </c>
      <c r="B987" s="1">
        <v>1749.0</v>
      </c>
      <c r="C987" s="1" t="s">
        <v>1230</v>
      </c>
      <c r="D987" s="1" t="s">
        <v>29</v>
      </c>
      <c r="E987" s="1" t="s">
        <v>30</v>
      </c>
      <c r="F987" s="1" t="s">
        <v>35</v>
      </c>
      <c r="G987" s="1" t="s">
        <v>1227</v>
      </c>
      <c r="H987" s="1" t="s">
        <v>42</v>
      </c>
      <c r="I987" s="1" t="str">
        <f t="array" ref="I987">IF(H987="Warsaw","Toronto",IF(H987="Lodz","Ottawa",IF(H987="Krakow","Vancouver",IF(H987="Wroclaw","Montreal",H987))))</f>
        <v>Vancouver</v>
      </c>
      <c r="J987" s="3" t="s">
        <v>33</v>
      </c>
      <c r="K987" s="3">
        <f t="array" ref="K987">VLOOKUP(J987,$U$2:$V$8,2,false)</f>
        <v>6</v>
      </c>
      <c r="L987" s="1">
        <v>44.2911</v>
      </c>
      <c r="M987" s="1">
        <v>1.0</v>
      </c>
      <c r="N987" s="1">
        <v>64.19</v>
      </c>
      <c r="O987" s="1">
        <v>87244.0</v>
      </c>
      <c r="P987" s="6">
        <v>42049.0</v>
      </c>
      <c r="Q987" s="7">
        <v>147099.0</v>
      </c>
      <c r="R987" s="5" t="s">
        <v>27</v>
      </c>
      <c r="S987" s="1" t="b">
        <f t="array" ref="S987">ISNUMBER(MATCH(Q987,$O$2:$O$1953,0))</f>
        <v>0</v>
      </c>
    </row>
    <row r="988">
      <c r="A988" s="1">
        <v>8.5</v>
      </c>
      <c r="B988" s="1">
        <v>1754.0</v>
      </c>
      <c r="C988" s="1" t="s">
        <v>1231</v>
      </c>
      <c r="D988" s="1" t="s">
        <v>83</v>
      </c>
      <c r="E988" s="1" t="s">
        <v>55</v>
      </c>
      <c r="F988" s="1" t="s">
        <v>126</v>
      </c>
      <c r="G988" s="1" t="s">
        <v>583</v>
      </c>
      <c r="H988" s="1" t="s">
        <v>25</v>
      </c>
      <c r="I988" s="1" t="str">
        <f t="array" ref="I988">IF(H988="Warsaw","Toronto",IF(H988="Lodz","Ottawa",IF(H988="Krakow","Vancouver",IF(H988="Wroclaw","Montreal",H988))))</f>
        <v>Toronto</v>
      </c>
      <c r="J988" s="3" t="s">
        <v>60</v>
      </c>
      <c r="K988" s="3">
        <f t="array" ref="K988">VLOOKUP(J988,$U$2:$V$8,2,false)</f>
        <v>5</v>
      </c>
      <c r="L988" s="1">
        <v>43.2752</v>
      </c>
      <c r="M988" s="1">
        <v>14.0</v>
      </c>
      <c r="N988" s="1">
        <v>118.57</v>
      </c>
      <c r="O988" s="1">
        <v>90178.0</v>
      </c>
      <c r="P988" s="6">
        <v>42062.0</v>
      </c>
      <c r="Q988" s="7">
        <v>147102.0</v>
      </c>
      <c r="R988" s="5" t="s">
        <v>27</v>
      </c>
      <c r="S988" s="1" t="b">
        <f t="array" ref="S988">ISNUMBER(MATCH(Q988,$O$2:$O$1953,0))</f>
        <v>0</v>
      </c>
    </row>
    <row r="989">
      <c r="A989" s="1">
        <v>15.99</v>
      </c>
      <c r="B989" s="1">
        <v>1754.0</v>
      </c>
      <c r="C989" s="1" t="s">
        <v>1231</v>
      </c>
      <c r="D989" s="1" t="s">
        <v>83</v>
      </c>
      <c r="E989" s="1" t="s">
        <v>55</v>
      </c>
      <c r="F989" s="1" t="s">
        <v>62</v>
      </c>
      <c r="G989" s="1" t="s">
        <v>1232</v>
      </c>
      <c r="H989" s="1" t="s">
        <v>25</v>
      </c>
      <c r="I989" s="1" t="str">
        <f t="array" ref="I989">IF(H989="Warsaw","Toronto",IF(H989="Lodz","Ottawa",IF(H989="Krakow","Vancouver",IF(H989="Wroclaw","Montreal",H989))))</f>
        <v>Toronto</v>
      </c>
      <c r="J989" s="3" t="s">
        <v>60</v>
      </c>
      <c r="K989" s="3">
        <f t="array" ref="K989">VLOOKUP(J989,$U$2:$V$8,2,false)</f>
        <v>5</v>
      </c>
      <c r="L989" s="1">
        <v>-36.21462</v>
      </c>
      <c r="M989" s="1">
        <v>5.0</v>
      </c>
      <c r="N989" s="1">
        <v>79.47</v>
      </c>
      <c r="O989" s="1">
        <v>90178.0</v>
      </c>
      <c r="P989" s="6">
        <v>42062.0</v>
      </c>
      <c r="Q989" s="7">
        <v>147197.0</v>
      </c>
      <c r="R989" s="5" t="s">
        <v>27</v>
      </c>
      <c r="S989" s="1" t="b">
        <f t="array" ref="S989">ISNUMBER(MATCH(Q989,$O$2:$O$1953,0))</f>
        <v>0</v>
      </c>
    </row>
    <row r="990">
      <c r="A990" s="1">
        <v>95.99</v>
      </c>
      <c r="B990" s="1">
        <v>1754.0</v>
      </c>
      <c r="C990" s="1" t="s">
        <v>1231</v>
      </c>
      <c r="D990" s="1" t="s">
        <v>83</v>
      </c>
      <c r="E990" s="1" t="s">
        <v>55</v>
      </c>
      <c r="F990" s="1" t="s">
        <v>56</v>
      </c>
      <c r="G990" s="1" t="s">
        <v>1233</v>
      </c>
      <c r="H990" s="1" t="s">
        <v>25</v>
      </c>
      <c r="I990" s="1" t="str">
        <f t="array" ref="I990">IF(H990="Warsaw","Toronto",IF(H990="Lodz","Ottawa",IF(H990="Krakow","Vancouver",IF(H990="Wroclaw","Montreal",H990))))</f>
        <v>Toronto</v>
      </c>
      <c r="J990" s="3" t="s">
        <v>60</v>
      </c>
      <c r="K990" s="3">
        <f t="array" ref="K990">VLOOKUP(J990,$U$2:$V$8,2,false)</f>
        <v>5</v>
      </c>
      <c r="L990" s="1">
        <v>7.03296</v>
      </c>
      <c r="M990" s="1">
        <v>8.0</v>
      </c>
      <c r="N990" s="1">
        <v>627.28</v>
      </c>
      <c r="O990" s="1">
        <v>90178.0</v>
      </c>
      <c r="P990" s="6">
        <v>42062.0</v>
      </c>
      <c r="Q990" s="7">
        <v>147199.0</v>
      </c>
      <c r="R990" s="5" t="s">
        <v>27</v>
      </c>
      <c r="S990" s="1" t="b">
        <f t="array" ref="S990">ISNUMBER(MATCH(Q990,$O$2:$O$1953,0))</f>
        <v>0</v>
      </c>
    </row>
    <row r="991">
      <c r="A991" s="1">
        <v>115.99</v>
      </c>
      <c r="B991" s="1">
        <v>1764.0</v>
      </c>
      <c r="C991" s="1" t="s">
        <v>1234</v>
      </c>
      <c r="D991" s="1" t="s">
        <v>83</v>
      </c>
      <c r="E991" s="1" t="s">
        <v>55</v>
      </c>
      <c r="F991" s="1" t="s">
        <v>56</v>
      </c>
      <c r="G991" s="1">
        <v>8890.0</v>
      </c>
      <c r="H991" s="1" t="s">
        <v>98</v>
      </c>
      <c r="I991" s="1" t="str">
        <f t="array" ref="I991">IF(H991="Warsaw","Toronto",IF(H991="Lodz","Ottawa",IF(H991="Krakow","Vancouver",IF(H991="Wroclaw","Montreal",H991))))</f>
        <v>Montreal</v>
      </c>
      <c r="J991" s="3" t="s">
        <v>52</v>
      </c>
      <c r="K991" s="3">
        <f t="array" ref="K991">VLOOKUP(J991,$U$2:$V$8,2,false)</f>
        <v>4</v>
      </c>
      <c r="L991" s="1">
        <v>-16.772</v>
      </c>
      <c r="M991" s="1">
        <v>11.0</v>
      </c>
      <c r="N991" s="1">
        <v>1160.42</v>
      </c>
      <c r="O991" s="1">
        <v>89775.0</v>
      </c>
      <c r="P991" s="6">
        <v>42026.0</v>
      </c>
      <c r="Q991" s="7">
        <v>147231.0</v>
      </c>
      <c r="R991" s="5" t="s">
        <v>27</v>
      </c>
      <c r="S991" s="1" t="b">
        <f t="array" ref="S991">ISNUMBER(MATCH(Q991,$O$2:$O$1953,0))</f>
        <v>0</v>
      </c>
    </row>
    <row r="992">
      <c r="A992" s="1">
        <v>19.98</v>
      </c>
      <c r="B992" s="1">
        <v>1764.0</v>
      </c>
      <c r="C992" s="1" t="s">
        <v>1234</v>
      </c>
      <c r="D992" s="1" t="s">
        <v>83</v>
      </c>
      <c r="E992" s="1" t="s">
        <v>30</v>
      </c>
      <c r="F992" s="1" t="s">
        <v>35</v>
      </c>
      <c r="G992" s="1" t="s">
        <v>1235</v>
      </c>
      <c r="H992" s="1" t="s">
        <v>98</v>
      </c>
      <c r="I992" s="1" t="str">
        <f t="array" ref="I992">IF(H992="Warsaw","Toronto",IF(H992="Lodz","Ottawa",IF(H992="Krakow","Vancouver",IF(H992="Wroclaw","Montreal",H992))))</f>
        <v>Montreal</v>
      </c>
      <c r="J992" s="3" t="s">
        <v>38</v>
      </c>
      <c r="K992" s="3">
        <f t="array" ref="K992">VLOOKUP(J992,$U$2:$V$8,2,false)</f>
        <v>7</v>
      </c>
      <c r="L992" s="1">
        <v>514.1772</v>
      </c>
      <c r="M992" s="1">
        <v>5.0</v>
      </c>
      <c r="N992" s="1">
        <v>103.37</v>
      </c>
      <c r="O992" s="1">
        <v>89776.0</v>
      </c>
      <c r="P992" s="6">
        <v>42064.0</v>
      </c>
      <c r="Q992" s="7">
        <v>147260.0</v>
      </c>
      <c r="R992" s="5" t="s">
        <v>27</v>
      </c>
      <c r="S992" s="1" t="b">
        <f t="array" ref="S992">ISNUMBER(MATCH(Q992,$O$2:$O$1953,0))</f>
        <v>0</v>
      </c>
    </row>
    <row r="993">
      <c r="A993" s="1">
        <v>1.76</v>
      </c>
      <c r="B993" s="1">
        <v>1764.0</v>
      </c>
      <c r="C993" s="1" t="s">
        <v>1234</v>
      </c>
      <c r="D993" s="1" t="s">
        <v>83</v>
      </c>
      <c r="E993" s="1" t="s">
        <v>30</v>
      </c>
      <c r="F993" s="1" t="s">
        <v>35</v>
      </c>
      <c r="G993" s="1" t="s">
        <v>1236</v>
      </c>
      <c r="H993" s="1" t="s">
        <v>98</v>
      </c>
      <c r="I993" s="1" t="str">
        <f t="array" ref="I993">IF(H993="Warsaw","Toronto",IF(H993="Lodz","Ottawa",IF(H993="Krakow","Vancouver",IF(H993="Wroclaw","Montreal",H993))))</f>
        <v>Montreal</v>
      </c>
      <c r="J993" s="3" t="s">
        <v>38</v>
      </c>
      <c r="K993" s="3">
        <f t="array" ref="K993">VLOOKUP(J993,$U$2:$V$8,2,false)</f>
        <v>7</v>
      </c>
      <c r="L993" s="1">
        <v>235.656</v>
      </c>
      <c r="M993" s="1">
        <v>23.0</v>
      </c>
      <c r="N993" s="1">
        <v>40.22</v>
      </c>
      <c r="O993" s="1">
        <v>89776.0</v>
      </c>
      <c r="P993" s="6">
        <v>42064.0</v>
      </c>
      <c r="Q993" s="7">
        <v>147384.0</v>
      </c>
      <c r="R993" s="5" t="s">
        <v>27</v>
      </c>
      <c r="S993" s="1" t="b">
        <f t="array" ref="S993">ISNUMBER(MATCH(Q993,$O$2:$O$1953,0))</f>
        <v>0</v>
      </c>
    </row>
    <row r="994">
      <c r="A994" s="1">
        <v>5.77</v>
      </c>
      <c r="B994" s="1">
        <v>1765.0</v>
      </c>
      <c r="C994" s="1" t="s">
        <v>1237</v>
      </c>
      <c r="D994" s="1" t="s">
        <v>83</v>
      </c>
      <c r="E994" s="1" t="s">
        <v>22</v>
      </c>
      <c r="F994" s="1" t="s">
        <v>78</v>
      </c>
      <c r="G994" s="1" t="s">
        <v>1238</v>
      </c>
      <c r="H994" s="1" t="s">
        <v>42</v>
      </c>
      <c r="I994" s="1" t="str">
        <f t="array" ref="I994">IF(H994="Warsaw","Toronto",IF(H994="Lodz","Ottawa",IF(H994="Krakow","Vancouver",IF(H994="Wroclaw","Montreal",H994))))</f>
        <v>Vancouver</v>
      </c>
      <c r="J994" s="3" t="s">
        <v>80</v>
      </c>
      <c r="K994" s="3">
        <f t="array" ref="K994">VLOOKUP(J994,$U$2:$V$8,2,false)</f>
        <v>1</v>
      </c>
      <c r="L994" s="1">
        <v>3.5581</v>
      </c>
      <c r="M994" s="1">
        <v>8.0</v>
      </c>
      <c r="N994" s="1">
        <v>52.43</v>
      </c>
      <c r="O994" s="1">
        <v>89777.0</v>
      </c>
      <c r="P994" s="6">
        <v>42128.0</v>
      </c>
      <c r="Q994" s="7">
        <v>147452.0</v>
      </c>
      <c r="R994" s="5" t="s">
        <v>27</v>
      </c>
      <c r="S994" s="1" t="b">
        <f t="array" ref="S994">ISNUMBER(MATCH(Q994,$O$2:$O$1953,0))</f>
        <v>0</v>
      </c>
    </row>
    <row r="995">
      <c r="A995" s="1">
        <v>50.98</v>
      </c>
      <c r="B995" s="1">
        <v>1767.0</v>
      </c>
      <c r="C995" s="1" t="s">
        <v>1239</v>
      </c>
      <c r="D995" s="1" t="s">
        <v>29</v>
      </c>
      <c r="E995" s="1" t="s">
        <v>55</v>
      </c>
      <c r="F995" s="1" t="s">
        <v>126</v>
      </c>
      <c r="G995" s="1" t="s">
        <v>648</v>
      </c>
      <c r="H995" s="1" t="s">
        <v>98</v>
      </c>
      <c r="I995" s="1" t="str">
        <f t="array" ref="I995">IF(H995="Warsaw","Toronto",IF(H995="Lodz","Ottawa",IF(H995="Krakow","Vancouver",IF(H995="Wroclaw","Montreal",H995))))</f>
        <v>Montreal</v>
      </c>
      <c r="J995" s="3" t="s">
        <v>52</v>
      </c>
      <c r="K995" s="3">
        <f t="array" ref="K995">VLOOKUP(J995,$U$2:$V$8,2,false)</f>
        <v>4</v>
      </c>
      <c r="L995" s="1">
        <v>5.3397</v>
      </c>
      <c r="M995" s="1">
        <v>16.0</v>
      </c>
      <c r="N995" s="1">
        <v>818.49</v>
      </c>
      <c r="O995" s="1">
        <v>89211.0</v>
      </c>
      <c r="P995" s="6">
        <v>42089.0</v>
      </c>
      <c r="Q995" s="7">
        <v>147486.0</v>
      </c>
      <c r="R995" s="5" t="s">
        <v>27</v>
      </c>
      <c r="S995" s="1" t="b">
        <f t="array" ref="S995">ISNUMBER(MATCH(Q995,$O$2:$O$1953,0))</f>
        <v>0</v>
      </c>
    </row>
    <row r="996">
      <c r="A996" s="1">
        <v>60.98</v>
      </c>
      <c r="B996" s="1">
        <v>1771.0</v>
      </c>
      <c r="C996" s="1" t="s">
        <v>1240</v>
      </c>
      <c r="D996" s="1" t="s">
        <v>29</v>
      </c>
      <c r="E996" s="1" t="s">
        <v>22</v>
      </c>
      <c r="F996" s="1" t="s">
        <v>172</v>
      </c>
      <c r="G996" s="1" t="s">
        <v>1105</v>
      </c>
      <c r="H996" s="1" t="s">
        <v>42</v>
      </c>
      <c r="I996" s="1" t="str">
        <f t="array" ref="I996">IF(H996="Warsaw","Toronto",IF(H996="Lodz","Ottawa",IF(H996="Krakow","Vancouver",IF(H996="Wroclaw","Montreal",H996))))</f>
        <v>Vancouver</v>
      </c>
      <c r="J996" s="3" t="s">
        <v>60</v>
      </c>
      <c r="K996" s="3">
        <f t="array" ref="K996">VLOOKUP(J996,$U$2:$V$8,2,false)</f>
        <v>5</v>
      </c>
      <c r="L996" s="1">
        <v>-807.89</v>
      </c>
      <c r="M996" s="1">
        <v>7.0</v>
      </c>
      <c r="N996" s="1">
        <v>410.17</v>
      </c>
      <c r="O996" s="1">
        <v>89106.0</v>
      </c>
      <c r="P996" s="6">
        <v>42069.0</v>
      </c>
      <c r="Q996" s="7">
        <v>147546.0</v>
      </c>
      <c r="R996" s="5" t="s">
        <v>27</v>
      </c>
      <c r="S996" s="1" t="b">
        <f t="array" ref="S996">ISNUMBER(MATCH(Q996,$O$2:$O$1953,0))</f>
        <v>0</v>
      </c>
    </row>
    <row r="997">
      <c r="A997" s="1">
        <v>12.95</v>
      </c>
      <c r="B997" s="1">
        <v>1775.0</v>
      </c>
      <c r="C997" s="1" t="s">
        <v>1241</v>
      </c>
      <c r="D997" s="1" t="s">
        <v>83</v>
      </c>
      <c r="E997" s="1" t="s">
        <v>22</v>
      </c>
      <c r="F997" s="1" t="s">
        <v>78</v>
      </c>
      <c r="G997" s="1" t="s">
        <v>1050</v>
      </c>
      <c r="H997" s="1" t="s">
        <v>42</v>
      </c>
      <c r="I997" s="1" t="str">
        <f t="array" ref="I997">IF(H997="Warsaw","Toronto",IF(H997="Lodz","Ottawa",IF(H997="Krakow","Vancouver",IF(H997="Wroclaw","Montreal",H997))))</f>
        <v>Vancouver</v>
      </c>
      <c r="J997" s="3" t="s">
        <v>38</v>
      </c>
      <c r="K997" s="3">
        <f t="array" ref="K997">VLOOKUP(J997,$U$2:$V$8,2,false)</f>
        <v>7</v>
      </c>
      <c r="L997" s="1">
        <v>123.89175</v>
      </c>
      <c r="M997" s="1">
        <v>21.0</v>
      </c>
      <c r="N997" s="1">
        <v>269.54</v>
      </c>
      <c r="O997" s="1">
        <v>89944.0</v>
      </c>
      <c r="P997" s="6">
        <v>42169.0</v>
      </c>
      <c r="Q997" s="7">
        <v>147643.0</v>
      </c>
      <c r="R997" s="5" t="s">
        <v>27</v>
      </c>
      <c r="S997" s="1" t="b">
        <f t="array" ref="S997">ISNUMBER(MATCH(Q997,$O$2:$O$1953,0))</f>
        <v>0</v>
      </c>
    </row>
    <row r="998">
      <c r="A998" s="1">
        <v>5.78</v>
      </c>
      <c r="B998" s="1">
        <v>1776.0</v>
      </c>
      <c r="C998" s="1" t="s">
        <v>1242</v>
      </c>
      <c r="D998" s="1" t="s">
        <v>83</v>
      </c>
      <c r="E998" s="1" t="s">
        <v>22</v>
      </c>
      <c r="F998" s="1" t="s">
        <v>67</v>
      </c>
      <c r="G998" s="1" t="s">
        <v>432</v>
      </c>
      <c r="H998" s="1" t="s">
        <v>42</v>
      </c>
      <c r="I998" s="1" t="str">
        <f t="array" ref="I998">IF(H998="Warsaw","Toronto",IF(H998="Lodz","Ottawa",IF(H998="Krakow","Vancouver",IF(H998="Wroclaw","Montreal",H998))))</f>
        <v>Vancouver</v>
      </c>
      <c r="J998" s="3" t="s">
        <v>26</v>
      </c>
      <c r="K998" s="3">
        <f t="array" ref="K998">VLOOKUP(J998,$U$2:$V$8,2,false)</f>
        <v>3</v>
      </c>
      <c r="L998" s="1">
        <v>-53.898</v>
      </c>
      <c r="M998" s="1">
        <v>19.0</v>
      </c>
      <c r="N998" s="1">
        <v>106.57</v>
      </c>
      <c r="O998" s="1">
        <v>89941.0</v>
      </c>
      <c r="P998" s="6">
        <v>42039.0</v>
      </c>
      <c r="Q998" s="7">
        <v>147646.0</v>
      </c>
      <c r="R998" s="5" t="s">
        <v>27</v>
      </c>
      <c r="S998" s="1" t="b">
        <f t="array" ref="S998">ISNUMBER(MATCH(Q998,$O$2:$O$1953,0))</f>
        <v>0</v>
      </c>
    </row>
    <row r="999">
      <c r="A999" s="1">
        <v>5.43</v>
      </c>
      <c r="B999" s="1">
        <v>1777.0</v>
      </c>
      <c r="C999" s="1" t="s">
        <v>1243</v>
      </c>
      <c r="D999" s="1" t="s">
        <v>83</v>
      </c>
      <c r="E999" s="1" t="s">
        <v>22</v>
      </c>
      <c r="F999" s="1" t="s">
        <v>67</v>
      </c>
      <c r="G999" s="1" t="s">
        <v>426</v>
      </c>
      <c r="H999" s="1" t="s">
        <v>42</v>
      </c>
      <c r="I999" s="1" t="str">
        <f t="array" ref="I999">IF(H999="Warsaw","Toronto",IF(H999="Lodz","Ottawa",IF(H999="Krakow","Vancouver",IF(H999="Wroclaw","Montreal",H999))))</f>
        <v>Vancouver</v>
      </c>
      <c r="J999" s="3" t="s">
        <v>26</v>
      </c>
      <c r="K999" s="3">
        <f t="array" ref="K999">VLOOKUP(J999,$U$2:$V$8,2,false)</f>
        <v>3</v>
      </c>
      <c r="L999" s="1">
        <v>26.5029</v>
      </c>
      <c r="M999" s="1">
        <v>7.0</v>
      </c>
      <c r="N999" s="1">
        <v>38.41</v>
      </c>
      <c r="O999" s="1">
        <v>89939.0</v>
      </c>
      <c r="P999" s="6">
        <v>42116.0</v>
      </c>
      <c r="Q999" s="7">
        <v>147672.0</v>
      </c>
      <c r="R999" s="5" t="s">
        <v>27</v>
      </c>
      <c r="S999" s="1" t="b">
        <f t="array" ref="S999">ISNUMBER(MATCH(Q999,$O$2:$O$1953,0))</f>
        <v>0</v>
      </c>
    </row>
    <row r="1000">
      <c r="A1000" s="1">
        <v>10.06</v>
      </c>
      <c r="B1000" s="1">
        <v>1777.0</v>
      </c>
      <c r="C1000" s="1" t="s">
        <v>1243</v>
      </c>
      <c r="D1000" s="1" t="s">
        <v>83</v>
      </c>
      <c r="E1000" s="1" t="s">
        <v>22</v>
      </c>
      <c r="F1000" s="1" t="s">
        <v>67</v>
      </c>
      <c r="G1000" s="1" t="s">
        <v>189</v>
      </c>
      <c r="H1000" s="1" t="s">
        <v>42</v>
      </c>
      <c r="I1000" s="1" t="str">
        <f t="array" ref="I1000">IF(H1000="Warsaw","Toronto",IF(H1000="Lodz","Ottawa",IF(H1000="Krakow","Vancouver",IF(H1000="Wroclaw","Montreal",H1000))))</f>
        <v>Vancouver</v>
      </c>
      <c r="J1000" s="3" t="s">
        <v>33</v>
      </c>
      <c r="K1000" s="3">
        <f t="array" ref="K1000">VLOOKUP(J1000,$U$2:$V$8,2,false)</f>
        <v>6</v>
      </c>
      <c r="L1000" s="1">
        <v>90.6246</v>
      </c>
      <c r="M1000" s="1">
        <v>13.0</v>
      </c>
      <c r="N1000" s="1">
        <v>131.34</v>
      </c>
      <c r="O1000" s="1">
        <v>89940.0</v>
      </c>
      <c r="P1000" s="6">
        <v>42007.0</v>
      </c>
      <c r="Q1000" s="7">
        <v>147743.0</v>
      </c>
      <c r="R1000" s="5" t="s">
        <v>27</v>
      </c>
      <c r="S1000" s="1" t="b">
        <f t="array" ref="S1000">ISNUMBER(MATCH(Q1000,$O$2:$O$1953,0))</f>
        <v>0</v>
      </c>
    </row>
    <row r="1001">
      <c r="A1001" s="1">
        <v>19.99</v>
      </c>
      <c r="B1001" s="1">
        <v>1777.0</v>
      </c>
      <c r="C1001" s="1" t="s">
        <v>1243</v>
      </c>
      <c r="D1001" s="1" t="s">
        <v>21</v>
      </c>
      <c r="E1001" s="1" t="s">
        <v>30</v>
      </c>
      <c r="F1001" s="1" t="s">
        <v>35</v>
      </c>
      <c r="G1001" s="1" t="s">
        <v>341</v>
      </c>
      <c r="H1001" s="1" t="s">
        <v>42</v>
      </c>
      <c r="I1001" s="1" t="str">
        <f t="array" ref="I1001">IF(H1001="Warsaw","Toronto",IF(H1001="Lodz","Ottawa",IF(H1001="Krakow","Vancouver",IF(H1001="Wroclaw","Montreal",H1001))))</f>
        <v>Vancouver</v>
      </c>
      <c r="J1001" s="3" t="s">
        <v>52</v>
      </c>
      <c r="K1001" s="3">
        <f t="array" ref="K1001">VLOOKUP(J1001,$U$2:$V$8,2,false)</f>
        <v>4</v>
      </c>
      <c r="L1001" s="1">
        <v>-20.8764</v>
      </c>
      <c r="M1001" s="1">
        <v>12.0</v>
      </c>
      <c r="N1001" s="1">
        <v>251.61</v>
      </c>
      <c r="O1001" s="1">
        <v>89942.0</v>
      </c>
      <c r="P1001" s="6">
        <v>42096.0</v>
      </c>
      <c r="Q1001" s="7">
        <v>147775.0</v>
      </c>
      <c r="R1001" s="5" t="s">
        <v>27</v>
      </c>
      <c r="S1001" s="1" t="b">
        <f t="array" ref="S1001">ISNUMBER(MATCH(Q1001,$O$2:$O$1953,0))</f>
        <v>0</v>
      </c>
    </row>
    <row r="1002">
      <c r="A1002" s="1">
        <v>13.99</v>
      </c>
      <c r="B1002" s="1">
        <v>1778.0</v>
      </c>
      <c r="C1002" s="1" t="s">
        <v>1244</v>
      </c>
      <c r="D1002" s="1" t="s">
        <v>83</v>
      </c>
      <c r="E1002" s="1" t="s">
        <v>55</v>
      </c>
      <c r="F1002" s="1" t="s">
        <v>62</v>
      </c>
      <c r="G1002" s="1" t="s">
        <v>954</v>
      </c>
      <c r="H1002" s="1" t="s">
        <v>42</v>
      </c>
      <c r="I1002" s="1" t="str">
        <f t="array" ref="I1002">IF(H1002="Warsaw","Toronto",IF(H1002="Lodz","Ottawa",IF(H1002="Krakow","Vancouver",IF(H1002="Wroclaw","Montreal",H1002))))</f>
        <v>Vancouver</v>
      </c>
      <c r="J1002" s="3" t="s">
        <v>38</v>
      </c>
      <c r="K1002" s="3">
        <f t="array" ref="K1002">VLOOKUP(J1002,$U$2:$V$8,2,false)</f>
        <v>7</v>
      </c>
      <c r="L1002" s="1">
        <v>6.48324</v>
      </c>
      <c r="M1002" s="1">
        <v>21.0</v>
      </c>
      <c r="N1002" s="1">
        <v>287.99</v>
      </c>
      <c r="O1002" s="1">
        <v>89943.0</v>
      </c>
      <c r="P1002" s="6">
        <v>42134.0</v>
      </c>
      <c r="Q1002" s="7">
        <v>147804.0</v>
      </c>
      <c r="R1002" s="5" t="s">
        <v>27</v>
      </c>
      <c r="S1002" s="1" t="b">
        <f t="array" ref="S1002">ISNUMBER(MATCH(Q1002,$O$2:$O$1953,0))</f>
        <v>0</v>
      </c>
    </row>
    <row r="1003">
      <c r="A1003" s="1">
        <v>15.04</v>
      </c>
      <c r="B1003" s="1">
        <v>1778.0</v>
      </c>
      <c r="C1003" s="1" t="s">
        <v>1244</v>
      </c>
      <c r="D1003" s="1" t="s">
        <v>83</v>
      </c>
      <c r="E1003" s="1" t="s">
        <v>22</v>
      </c>
      <c r="F1003" s="1" t="s">
        <v>67</v>
      </c>
      <c r="G1003" s="1" t="s">
        <v>448</v>
      </c>
      <c r="H1003" s="1" t="s">
        <v>42</v>
      </c>
      <c r="I1003" s="1" t="str">
        <f t="array" ref="I1003">IF(H1003="Warsaw","Toronto",IF(H1003="Lodz","Ottawa",IF(H1003="Krakow","Vancouver",IF(H1003="Wroclaw","Montreal",H1003))))</f>
        <v>Vancouver</v>
      </c>
      <c r="J1003" s="3" t="s">
        <v>38</v>
      </c>
      <c r="K1003" s="3">
        <f t="array" ref="K1003">VLOOKUP(J1003,$U$2:$V$8,2,false)</f>
        <v>7</v>
      </c>
      <c r="L1003" s="1">
        <v>2.332</v>
      </c>
      <c r="M1003" s="1">
        <v>3.0</v>
      </c>
      <c r="N1003" s="1">
        <v>46.86</v>
      </c>
      <c r="O1003" s="1">
        <v>89943.0</v>
      </c>
      <c r="P1003" s="6">
        <v>42134.0</v>
      </c>
      <c r="Q1003" s="7">
        <v>147869.0</v>
      </c>
      <c r="R1003" s="5" t="s">
        <v>27</v>
      </c>
      <c r="S1003" s="1" t="b">
        <f t="array" ref="S1003">ISNUMBER(MATCH(Q1003,$O$2:$O$1953,0))</f>
        <v>0</v>
      </c>
    </row>
    <row r="1004">
      <c r="A1004" s="1">
        <v>55.48</v>
      </c>
      <c r="B1004" s="1">
        <v>1781.0</v>
      </c>
      <c r="C1004" s="1" t="s">
        <v>1245</v>
      </c>
      <c r="D1004" s="1" t="s">
        <v>21</v>
      </c>
      <c r="E1004" s="1" t="s">
        <v>22</v>
      </c>
      <c r="F1004" s="1" t="s">
        <v>67</v>
      </c>
      <c r="G1004" s="1" t="s">
        <v>68</v>
      </c>
      <c r="H1004" s="1" t="s">
        <v>25</v>
      </c>
      <c r="I1004" s="1" t="str">
        <f t="array" ref="I1004">IF(H1004="Warsaw","Toronto",IF(H1004="Lodz","Ottawa",IF(H1004="Krakow","Vancouver",IF(H1004="Wroclaw","Montreal",H1004))))</f>
        <v>Toronto</v>
      </c>
      <c r="J1004" s="3" t="s">
        <v>60</v>
      </c>
      <c r="K1004" s="3">
        <f t="array" ref="K1004">VLOOKUP(J1004,$U$2:$V$8,2,false)</f>
        <v>5</v>
      </c>
      <c r="L1004" s="1">
        <v>454.4478</v>
      </c>
      <c r="M1004" s="1">
        <v>11.0</v>
      </c>
      <c r="N1004" s="1">
        <v>658.62</v>
      </c>
      <c r="O1004" s="1">
        <v>89857.0</v>
      </c>
      <c r="P1004" s="6">
        <v>42167.0</v>
      </c>
      <c r="Q1004" s="7">
        <v>147871.0</v>
      </c>
      <c r="R1004" s="5" t="s">
        <v>27</v>
      </c>
      <c r="S1004" s="1" t="b">
        <f t="array" ref="S1004">ISNUMBER(MATCH(Q1004,$O$2:$O$1953,0))</f>
        <v>0</v>
      </c>
    </row>
    <row r="1005">
      <c r="A1005" s="1">
        <v>5.08</v>
      </c>
      <c r="B1005" s="1">
        <v>1781.0</v>
      </c>
      <c r="C1005" s="1" t="s">
        <v>1245</v>
      </c>
      <c r="D1005" s="1" t="s">
        <v>29</v>
      </c>
      <c r="E1005" s="1" t="s">
        <v>30</v>
      </c>
      <c r="F1005" s="1" t="s">
        <v>35</v>
      </c>
      <c r="G1005" s="1" t="s">
        <v>1246</v>
      </c>
      <c r="H1005" s="1" t="s">
        <v>25</v>
      </c>
      <c r="I1005" s="1" t="str">
        <f t="array" ref="I1005">IF(H1005="Warsaw","Toronto",IF(H1005="Lodz","Ottawa",IF(H1005="Krakow","Vancouver",IF(H1005="Wroclaw","Montreal",H1005))))</f>
        <v>Toronto</v>
      </c>
      <c r="J1005" s="3" t="s">
        <v>26</v>
      </c>
      <c r="K1005" s="3">
        <f t="array" ref="K1005">VLOOKUP(J1005,$U$2:$V$8,2,false)</f>
        <v>3</v>
      </c>
      <c r="L1005" s="1">
        <v>15.1524</v>
      </c>
      <c r="M1005" s="1">
        <v>4.0</v>
      </c>
      <c r="N1005" s="1">
        <v>21.96</v>
      </c>
      <c r="O1005" s="1">
        <v>89858.0</v>
      </c>
      <c r="P1005" s="6">
        <v>42011.0</v>
      </c>
      <c r="Q1005" s="7">
        <v>147993.0</v>
      </c>
      <c r="R1005" s="5" t="s">
        <v>27</v>
      </c>
      <c r="S1005" s="1" t="b">
        <f t="array" ref="S1005">ISNUMBER(MATCH(Q1005,$O$2:$O$1953,0))</f>
        <v>0</v>
      </c>
    </row>
    <row r="1006">
      <c r="A1006" s="1">
        <v>3.28</v>
      </c>
      <c r="B1006" s="1">
        <v>1782.0</v>
      </c>
      <c r="C1006" s="1" t="s">
        <v>1247</v>
      </c>
      <c r="D1006" s="1" t="s">
        <v>29</v>
      </c>
      <c r="E1006" s="1" t="s">
        <v>22</v>
      </c>
      <c r="F1006" s="1" t="s">
        <v>23</v>
      </c>
      <c r="G1006" s="1" t="s">
        <v>1248</v>
      </c>
      <c r="H1006" s="1" t="s">
        <v>25</v>
      </c>
      <c r="I1006" s="1" t="str">
        <f t="array" ref="I1006">IF(H1006="Warsaw","Toronto",IF(H1006="Lodz","Ottawa",IF(H1006="Krakow","Vancouver",IF(H1006="Wroclaw","Montreal",H1006))))</f>
        <v>Toronto</v>
      </c>
      <c r="J1006" s="3" t="s">
        <v>43</v>
      </c>
      <c r="K1006" s="3">
        <f t="array" ref="K1006">VLOOKUP(J1006,$U$2:$V$8,2,false)</f>
        <v>2</v>
      </c>
      <c r="L1006" s="1">
        <v>-90.7556</v>
      </c>
      <c r="M1006" s="1">
        <v>7.0</v>
      </c>
      <c r="N1006" s="1">
        <v>24.57</v>
      </c>
      <c r="O1006" s="1">
        <v>89856.0</v>
      </c>
      <c r="P1006" s="6">
        <v>42010.0</v>
      </c>
      <c r="Q1006" s="7">
        <v>147996.0</v>
      </c>
      <c r="R1006" s="5" t="s">
        <v>27</v>
      </c>
      <c r="S1006" s="1" t="b">
        <f t="array" ref="S1006">ISNUMBER(MATCH(Q1006,$O$2:$O$1953,0))</f>
        <v>0</v>
      </c>
    </row>
    <row r="1007">
      <c r="A1007" s="1">
        <v>205.99</v>
      </c>
      <c r="B1007" s="1">
        <v>1788.0</v>
      </c>
      <c r="C1007" s="1" t="s">
        <v>1249</v>
      </c>
      <c r="D1007" s="1" t="s">
        <v>83</v>
      </c>
      <c r="E1007" s="1" t="s">
        <v>55</v>
      </c>
      <c r="F1007" s="1" t="s">
        <v>56</v>
      </c>
      <c r="G1007" s="1" t="s">
        <v>76</v>
      </c>
      <c r="H1007" s="1" t="s">
        <v>98</v>
      </c>
      <c r="I1007" s="1" t="str">
        <f t="array" ref="I1007">IF(H1007="Warsaw","Toronto",IF(H1007="Lodz","Ottawa",IF(H1007="Krakow","Vancouver",IF(H1007="Wroclaw","Montreal",H1007))))</f>
        <v>Montreal</v>
      </c>
      <c r="J1007" s="3" t="s">
        <v>26</v>
      </c>
      <c r="K1007" s="3">
        <f t="array" ref="K1007">VLOOKUP(J1007,$U$2:$V$8,2,false)</f>
        <v>3</v>
      </c>
      <c r="L1007" s="1">
        <v>960.984</v>
      </c>
      <c r="M1007" s="1">
        <v>6.0</v>
      </c>
      <c r="N1007" s="1">
        <v>1008.53</v>
      </c>
      <c r="O1007" s="1">
        <v>88256.0</v>
      </c>
      <c r="P1007" s="6">
        <v>42025.0</v>
      </c>
      <c r="Q1007" s="7">
        <v>148031.0</v>
      </c>
      <c r="R1007" s="5" t="s">
        <v>27</v>
      </c>
      <c r="S1007" s="1" t="b">
        <f t="array" ref="S1007">ISNUMBER(MATCH(Q1007,$O$2:$O$1953,0))</f>
        <v>0</v>
      </c>
    </row>
    <row r="1008">
      <c r="A1008" s="1">
        <v>880.98</v>
      </c>
      <c r="B1008" s="1">
        <v>1793.0</v>
      </c>
      <c r="C1008" s="1" t="s">
        <v>1250</v>
      </c>
      <c r="D1008" s="1" t="s">
        <v>29</v>
      </c>
      <c r="E1008" s="1" t="s">
        <v>30</v>
      </c>
      <c r="F1008" s="1" t="s">
        <v>132</v>
      </c>
      <c r="G1008" s="1" t="s">
        <v>524</v>
      </c>
      <c r="H1008" s="1" t="s">
        <v>42</v>
      </c>
      <c r="I1008" s="1" t="str">
        <f t="array" ref="I1008">IF(H1008="Warsaw","Toronto",IF(H1008="Lodz","Ottawa",IF(H1008="Krakow","Vancouver",IF(H1008="Wroclaw","Montreal",H1008))))</f>
        <v>Vancouver</v>
      </c>
      <c r="J1008" s="3" t="s">
        <v>43</v>
      </c>
      <c r="K1008" s="3">
        <f t="array" ref="K1008">VLOOKUP(J1008,$U$2:$V$8,2,false)</f>
        <v>2</v>
      </c>
      <c r="L1008" s="1">
        <v>-13706.464</v>
      </c>
      <c r="M1008" s="1">
        <v>8.0</v>
      </c>
      <c r="N1008" s="1">
        <v>6968.9</v>
      </c>
      <c r="O1008" s="1">
        <v>87853.0</v>
      </c>
      <c r="P1008" s="6">
        <v>42010.0</v>
      </c>
      <c r="Q1008" s="7">
        <v>148056.0</v>
      </c>
      <c r="R1008" s="5" t="s">
        <v>27</v>
      </c>
      <c r="S1008" s="1" t="b">
        <f t="array" ref="S1008">ISNUMBER(MATCH(Q1008,$O$2:$O$1953,0))</f>
        <v>0</v>
      </c>
    </row>
    <row r="1009">
      <c r="A1009" s="1">
        <v>3.68</v>
      </c>
      <c r="B1009" s="1">
        <v>1802.0</v>
      </c>
      <c r="C1009" s="1" t="s">
        <v>1251</v>
      </c>
      <c r="D1009" s="1" t="s">
        <v>21</v>
      </c>
      <c r="E1009" s="1" t="s">
        <v>22</v>
      </c>
      <c r="F1009" s="1" t="s">
        <v>122</v>
      </c>
      <c r="G1009" s="1" t="s">
        <v>577</v>
      </c>
      <c r="H1009" s="1" t="s">
        <v>98</v>
      </c>
      <c r="I1009" s="1" t="str">
        <f t="array" ref="I1009">IF(H1009="Warsaw","Toronto",IF(H1009="Lodz","Ottawa",IF(H1009="Krakow","Vancouver",IF(H1009="Wroclaw","Montreal",H1009))))</f>
        <v>Montreal</v>
      </c>
      <c r="J1009" s="3" t="s">
        <v>80</v>
      </c>
      <c r="K1009" s="3">
        <f t="array" ref="K1009">VLOOKUP(J1009,$U$2:$V$8,2,false)</f>
        <v>1</v>
      </c>
      <c r="L1009" s="1">
        <v>300.9258</v>
      </c>
      <c r="M1009" s="1">
        <v>11.0</v>
      </c>
      <c r="N1009" s="1">
        <v>41.29</v>
      </c>
      <c r="O1009" s="1">
        <v>91543.0</v>
      </c>
      <c r="P1009" s="6">
        <v>42156.0</v>
      </c>
      <c r="Q1009" s="7">
        <v>148092.0</v>
      </c>
      <c r="R1009" s="5" t="s">
        <v>27</v>
      </c>
      <c r="S1009" s="1" t="b">
        <f t="array" ref="S1009">ISNUMBER(MATCH(Q1009,$O$2:$O$1953,0))</f>
        <v>0</v>
      </c>
    </row>
    <row r="1010">
      <c r="A1010" s="1">
        <v>8.12</v>
      </c>
      <c r="B1010" s="1">
        <v>1808.0</v>
      </c>
      <c r="C1010" s="1" t="s">
        <v>1252</v>
      </c>
      <c r="D1010" s="1" t="s">
        <v>29</v>
      </c>
      <c r="E1010" s="1" t="s">
        <v>55</v>
      </c>
      <c r="F1010" s="1" t="s">
        <v>126</v>
      </c>
      <c r="G1010" s="1" t="s">
        <v>567</v>
      </c>
      <c r="H1010" s="1" t="s">
        <v>37</v>
      </c>
      <c r="I1010" s="1" t="str">
        <f t="array" ref="I1010">IF(H1010="Warsaw","Toronto",IF(H1010="Lodz","Ottawa",IF(H1010="Krakow","Vancouver",IF(H1010="Wroclaw","Montreal",H1010))))</f>
        <v>Ottawa</v>
      </c>
      <c r="J1010" s="3" t="s">
        <v>43</v>
      </c>
      <c r="K1010" s="3">
        <f t="array" ref="K1010">VLOOKUP(J1010,$U$2:$V$8,2,false)</f>
        <v>2</v>
      </c>
      <c r="L1010" s="1">
        <v>-40.76</v>
      </c>
      <c r="M1010" s="1">
        <v>10.0</v>
      </c>
      <c r="N1010" s="1">
        <v>88.64</v>
      </c>
      <c r="O1010" s="1">
        <v>89251.0</v>
      </c>
      <c r="P1010" s="6">
        <v>42080.0</v>
      </c>
      <c r="Q1010" s="7">
        <v>148095.0</v>
      </c>
      <c r="R1010" s="5" t="s">
        <v>27</v>
      </c>
      <c r="S1010" s="1" t="b">
        <f t="array" ref="S1010">ISNUMBER(MATCH(Q1010,$O$2:$O$1953,0))</f>
        <v>0</v>
      </c>
    </row>
    <row r="1011">
      <c r="A1011" s="1">
        <v>77.51</v>
      </c>
      <c r="B1011" s="1">
        <v>1814.0</v>
      </c>
      <c r="C1011" s="1" t="s">
        <v>1253</v>
      </c>
      <c r="D1011" s="1" t="s">
        <v>29</v>
      </c>
      <c r="E1011" s="1" t="s">
        <v>55</v>
      </c>
      <c r="F1011" s="1" t="s">
        <v>126</v>
      </c>
      <c r="G1011" s="1" t="s">
        <v>1254</v>
      </c>
      <c r="H1011" s="1" t="s">
        <v>98</v>
      </c>
      <c r="I1011" s="1" t="str">
        <f t="array" ref="I1011">IF(H1011="Warsaw","Toronto",IF(H1011="Lodz","Ottawa",IF(H1011="Krakow","Vancouver",IF(H1011="Wroclaw","Montreal",H1011))))</f>
        <v>Montreal</v>
      </c>
      <c r="J1011" s="3" t="s">
        <v>33</v>
      </c>
      <c r="K1011" s="3">
        <f t="array" ref="K1011">VLOOKUP(J1011,$U$2:$V$8,2,false)</f>
        <v>6</v>
      </c>
      <c r="L1011" s="1">
        <v>-986.524</v>
      </c>
      <c r="M1011" s="1">
        <v>17.0</v>
      </c>
      <c r="N1011" s="1">
        <v>1300.54</v>
      </c>
      <c r="O1011" s="1">
        <v>90524.0</v>
      </c>
      <c r="P1011" s="6">
        <v>42147.0</v>
      </c>
      <c r="Q1011" s="7">
        <v>148254.0</v>
      </c>
      <c r="R1011" s="5" t="s">
        <v>27</v>
      </c>
      <c r="S1011" s="1" t="b">
        <f t="array" ref="S1011">ISNUMBER(MATCH(Q1011,$O$2:$O$1953,0))</f>
        <v>0</v>
      </c>
    </row>
    <row r="1012">
      <c r="A1012" s="1">
        <v>2.88</v>
      </c>
      <c r="B1012" s="1">
        <v>1814.0</v>
      </c>
      <c r="C1012" s="1" t="s">
        <v>1253</v>
      </c>
      <c r="D1012" s="1" t="s">
        <v>29</v>
      </c>
      <c r="E1012" s="1" t="s">
        <v>22</v>
      </c>
      <c r="F1012" s="1" t="s">
        <v>23</v>
      </c>
      <c r="G1012" s="1" t="s">
        <v>247</v>
      </c>
      <c r="H1012" s="1" t="s">
        <v>98</v>
      </c>
      <c r="I1012" s="1" t="str">
        <f t="array" ref="I1012">IF(H1012="Warsaw","Toronto",IF(H1012="Lodz","Ottawa",IF(H1012="Krakow","Vancouver",IF(H1012="Wroclaw","Montreal",H1012))))</f>
        <v>Montreal</v>
      </c>
      <c r="J1012" s="3" t="s">
        <v>33</v>
      </c>
      <c r="K1012" s="3">
        <f t="array" ref="K1012">VLOOKUP(J1012,$U$2:$V$8,2,false)</f>
        <v>6</v>
      </c>
      <c r="L1012" s="1">
        <v>-141.666</v>
      </c>
      <c r="M1012" s="1">
        <v>13.0</v>
      </c>
      <c r="N1012" s="1">
        <v>38.06</v>
      </c>
      <c r="O1012" s="1">
        <v>90524.0</v>
      </c>
      <c r="P1012" s="6">
        <v>42147.0</v>
      </c>
      <c r="Q1012" s="7">
        <v>148280.0</v>
      </c>
      <c r="R1012" s="5" t="s">
        <v>27</v>
      </c>
      <c r="S1012" s="1" t="b">
        <f t="array" ref="S1012">ISNUMBER(MATCH(Q1012,$O$2:$O$1953,0))</f>
        <v>0</v>
      </c>
    </row>
    <row r="1013">
      <c r="A1013" s="1">
        <v>90.97</v>
      </c>
      <c r="B1013" s="1">
        <v>1815.0</v>
      </c>
      <c r="C1013" s="1" t="s">
        <v>1255</v>
      </c>
      <c r="D1013" s="1" t="s">
        <v>29</v>
      </c>
      <c r="E1013" s="1" t="s">
        <v>55</v>
      </c>
      <c r="F1013" s="1" t="s">
        <v>62</v>
      </c>
      <c r="G1013" s="1" t="s">
        <v>1256</v>
      </c>
      <c r="H1013" s="1" t="s">
        <v>98</v>
      </c>
      <c r="I1013" s="1" t="str">
        <f t="array" ref="I1013">IF(H1013="Warsaw","Toronto",IF(H1013="Lodz","Ottawa",IF(H1013="Krakow","Vancouver",IF(H1013="Wroclaw","Montreal",H1013))))</f>
        <v>Montreal</v>
      </c>
      <c r="J1013" s="3" t="s">
        <v>26</v>
      </c>
      <c r="K1013" s="3">
        <f t="array" ref="K1013">VLOOKUP(J1013,$U$2:$V$8,2,false)</f>
        <v>3</v>
      </c>
      <c r="L1013" s="1">
        <v>47.334</v>
      </c>
      <c r="M1013" s="1">
        <v>14.0</v>
      </c>
      <c r="N1013" s="1">
        <v>1263.35</v>
      </c>
      <c r="O1013" s="1">
        <v>90525.0</v>
      </c>
      <c r="P1013" s="6">
        <v>42046.0</v>
      </c>
      <c r="Q1013" s="7">
        <v>148347.0</v>
      </c>
      <c r="R1013" s="5" t="s">
        <v>27</v>
      </c>
      <c r="S1013" s="1" t="b">
        <f t="array" ref="S1013">ISNUMBER(MATCH(Q1013,$O$2:$O$1953,0))</f>
        <v>0</v>
      </c>
    </row>
    <row r="1014">
      <c r="A1014" s="1">
        <v>10.48</v>
      </c>
      <c r="B1014" s="1">
        <v>1816.0</v>
      </c>
      <c r="C1014" s="1" t="s">
        <v>1257</v>
      </c>
      <c r="D1014" s="1" t="s">
        <v>83</v>
      </c>
      <c r="E1014" s="1" t="s">
        <v>22</v>
      </c>
      <c r="F1014" s="1" t="s">
        <v>23</v>
      </c>
      <c r="G1014" s="1" t="s">
        <v>1258</v>
      </c>
      <c r="H1014" s="1" t="s">
        <v>42</v>
      </c>
      <c r="I1014" s="1" t="str">
        <f t="array" ref="I1014">IF(H1014="Warsaw","Toronto",IF(H1014="Lodz","Ottawa",IF(H1014="Krakow","Vancouver",IF(H1014="Wroclaw","Montreal",H1014))))</f>
        <v>Vancouver</v>
      </c>
      <c r="J1014" s="3" t="s">
        <v>52</v>
      </c>
      <c r="K1014" s="3">
        <f t="array" ref="K1014">VLOOKUP(J1014,$U$2:$V$8,2,false)</f>
        <v>4</v>
      </c>
      <c r="L1014" s="1">
        <v>60.5616</v>
      </c>
      <c r="M1014" s="1">
        <v>19.0</v>
      </c>
      <c r="N1014" s="1">
        <v>202.38</v>
      </c>
      <c r="O1014" s="1">
        <v>85990.0</v>
      </c>
      <c r="P1014" s="6">
        <v>42040.0</v>
      </c>
      <c r="Q1014" s="7">
        <v>148536.0</v>
      </c>
      <c r="R1014" s="5" t="s">
        <v>27</v>
      </c>
      <c r="S1014" s="1" t="b">
        <f t="array" ref="S1014">ISNUMBER(MATCH(Q1014,$O$2:$O$1953,0))</f>
        <v>0</v>
      </c>
    </row>
    <row r="1015">
      <c r="A1015" s="1">
        <v>17.98</v>
      </c>
      <c r="B1015" s="1">
        <v>1818.0</v>
      </c>
      <c r="C1015" s="1" t="s">
        <v>1259</v>
      </c>
      <c r="D1015" s="1" t="s">
        <v>83</v>
      </c>
      <c r="E1015" s="1" t="s">
        <v>55</v>
      </c>
      <c r="F1015" s="1" t="s">
        <v>62</v>
      </c>
      <c r="G1015" s="1" t="s">
        <v>74</v>
      </c>
      <c r="H1015" s="1" t="s">
        <v>42</v>
      </c>
      <c r="I1015" s="1" t="str">
        <f t="array" ref="I1015">IF(H1015="Warsaw","Toronto",IF(H1015="Lodz","Ottawa",IF(H1015="Krakow","Vancouver",IF(H1015="Wroclaw","Montreal",H1015))))</f>
        <v>Vancouver</v>
      </c>
      <c r="J1015" s="3" t="s">
        <v>26</v>
      </c>
      <c r="K1015" s="3">
        <f t="array" ref="K1015">VLOOKUP(J1015,$U$2:$V$8,2,false)</f>
        <v>3</v>
      </c>
      <c r="L1015" s="1">
        <v>-47.243088</v>
      </c>
      <c r="M1015" s="1">
        <v>3.0</v>
      </c>
      <c r="N1015" s="1">
        <v>56.38</v>
      </c>
      <c r="O1015" s="1">
        <v>85991.0</v>
      </c>
      <c r="P1015" s="6">
        <v>42109.0</v>
      </c>
      <c r="Q1015" s="7">
        <v>148634.0</v>
      </c>
      <c r="R1015" s="5" t="s">
        <v>27</v>
      </c>
      <c r="S1015" s="1" t="b">
        <f t="array" ref="S1015">ISNUMBER(MATCH(Q1015,$O$2:$O$1953,0))</f>
        <v>0</v>
      </c>
    </row>
    <row r="1016">
      <c r="A1016" s="1">
        <v>9.99</v>
      </c>
      <c r="B1016" s="1">
        <v>1818.0</v>
      </c>
      <c r="C1016" s="1" t="s">
        <v>1259</v>
      </c>
      <c r="D1016" s="1" t="s">
        <v>83</v>
      </c>
      <c r="E1016" s="1" t="s">
        <v>22</v>
      </c>
      <c r="F1016" s="1" t="s">
        <v>67</v>
      </c>
      <c r="G1016" s="1" t="s">
        <v>1260</v>
      </c>
      <c r="H1016" s="1" t="s">
        <v>42</v>
      </c>
      <c r="I1016" s="1" t="str">
        <f t="array" ref="I1016">IF(H1016="Warsaw","Toronto",IF(H1016="Lodz","Ottawa",IF(H1016="Krakow","Vancouver",IF(H1016="Wroclaw","Montreal",H1016))))</f>
        <v>Vancouver</v>
      </c>
      <c r="J1016" s="3" t="s">
        <v>26</v>
      </c>
      <c r="K1016" s="3">
        <f t="array" ref="K1016">VLOOKUP(J1016,$U$2:$V$8,2,false)</f>
        <v>3</v>
      </c>
      <c r="L1016" s="1">
        <v>9.154</v>
      </c>
      <c r="M1016" s="1">
        <v>12.0</v>
      </c>
      <c r="N1016" s="1">
        <v>119.13</v>
      </c>
      <c r="O1016" s="1">
        <v>85991.0</v>
      </c>
      <c r="P1016" s="6">
        <v>42109.0</v>
      </c>
      <c r="Q1016" s="7">
        <v>148669.0</v>
      </c>
      <c r="R1016" s="5" t="s">
        <v>27</v>
      </c>
      <c r="S1016" s="1" t="b">
        <f t="array" ref="S1016">ISNUMBER(MATCH(Q1016,$O$2:$O$1953,0))</f>
        <v>0</v>
      </c>
    </row>
    <row r="1017">
      <c r="A1017" s="1">
        <v>10.48</v>
      </c>
      <c r="B1017" s="1">
        <v>1821.0</v>
      </c>
      <c r="C1017" s="1" t="s">
        <v>1261</v>
      </c>
      <c r="D1017" s="1" t="s">
        <v>83</v>
      </c>
      <c r="E1017" s="1" t="s">
        <v>22</v>
      </c>
      <c r="F1017" s="1" t="s">
        <v>23</v>
      </c>
      <c r="G1017" s="1" t="s">
        <v>1258</v>
      </c>
      <c r="H1017" s="1" t="s">
        <v>37</v>
      </c>
      <c r="I1017" s="1" t="str">
        <f t="array" ref="I1017">IF(H1017="Warsaw","Toronto",IF(H1017="Lodz","Ottawa",IF(H1017="Krakow","Vancouver",IF(H1017="Wroclaw","Montreal",H1017))))</f>
        <v>Ottawa</v>
      </c>
      <c r="J1017" s="3" t="s">
        <v>52</v>
      </c>
      <c r="K1017" s="3">
        <f t="array" ref="K1017">VLOOKUP(J1017,$U$2:$V$8,2,false)</f>
        <v>4</v>
      </c>
      <c r="L1017" s="1">
        <v>40.92</v>
      </c>
      <c r="M1017" s="1">
        <v>76.0</v>
      </c>
      <c r="N1017" s="1">
        <v>809.51</v>
      </c>
      <c r="O1017" s="1">
        <v>34435.0</v>
      </c>
      <c r="P1017" s="6">
        <v>42040.0</v>
      </c>
      <c r="Q1017" s="7">
        <v>148697.0</v>
      </c>
      <c r="R1017" s="5" t="s">
        <v>27</v>
      </c>
      <c r="S1017" s="1" t="b">
        <f t="array" ref="S1017">ISNUMBER(MATCH(Q1017,$O$2:$O$1953,0))</f>
        <v>0</v>
      </c>
    </row>
    <row r="1018">
      <c r="A1018" s="1">
        <v>18.65</v>
      </c>
      <c r="B1018" s="1">
        <v>1821.0</v>
      </c>
      <c r="C1018" s="1" t="s">
        <v>1261</v>
      </c>
      <c r="D1018" s="1" t="s">
        <v>83</v>
      </c>
      <c r="E1018" s="1" t="s">
        <v>30</v>
      </c>
      <c r="F1018" s="1" t="s">
        <v>35</v>
      </c>
      <c r="G1018" s="1" t="s">
        <v>1262</v>
      </c>
      <c r="H1018" s="1" t="s">
        <v>37</v>
      </c>
      <c r="I1018" s="1" t="str">
        <f t="array" ref="I1018">IF(H1018="Warsaw","Toronto",IF(H1018="Lodz","Ottawa",IF(H1018="Krakow","Vancouver",IF(H1018="Wroclaw","Montreal",H1018))))</f>
        <v>Ottawa</v>
      </c>
      <c r="J1018" s="3" t="s">
        <v>26</v>
      </c>
      <c r="K1018" s="3">
        <f t="array" ref="K1018">VLOOKUP(J1018,$U$2:$V$8,2,false)</f>
        <v>3</v>
      </c>
      <c r="L1018" s="1">
        <v>149.72</v>
      </c>
      <c r="M1018" s="1">
        <v>34.0</v>
      </c>
      <c r="N1018" s="1">
        <v>643.64</v>
      </c>
      <c r="O1018" s="1">
        <v>47108.0</v>
      </c>
      <c r="P1018" s="6">
        <v>42109.0</v>
      </c>
      <c r="Q1018" s="7">
        <v>148767.0</v>
      </c>
      <c r="R1018" s="5" t="s">
        <v>27</v>
      </c>
      <c r="S1018" s="1" t="b">
        <f t="array" ref="S1018">ISNUMBER(MATCH(Q1018,$O$2:$O$1953,0))</f>
        <v>0</v>
      </c>
    </row>
    <row r="1019">
      <c r="A1019" s="1">
        <v>17.98</v>
      </c>
      <c r="B1019" s="1">
        <v>1821.0</v>
      </c>
      <c r="C1019" s="1" t="s">
        <v>1261</v>
      </c>
      <c r="D1019" s="1" t="s">
        <v>83</v>
      </c>
      <c r="E1019" s="1" t="s">
        <v>55</v>
      </c>
      <c r="F1019" s="1" t="s">
        <v>62</v>
      </c>
      <c r="G1019" s="1" t="s">
        <v>74</v>
      </c>
      <c r="H1019" s="1" t="s">
        <v>37</v>
      </c>
      <c r="I1019" s="1" t="str">
        <f t="array" ref="I1019">IF(H1019="Warsaw","Toronto",IF(H1019="Lodz","Ottawa",IF(H1019="Krakow","Vancouver",IF(H1019="Wroclaw","Montreal",H1019))))</f>
        <v>Ottawa</v>
      </c>
      <c r="J1019" s="3" t="s">
        <v>26</v>
      </c>
      <c r="K1019" s="3">
        <f t="array" ref="K1019">VLOOKUP(J1019,$U$2:$V$8,2,false)</f>
        <v>3</v>
      </c>
      <c r="L1019" s="1">
        <v>-52.49232</v>
      </c>
      <c r="M1019" s="1">
        <v>13.0</v>
      </c>
      <c r="N1019" s="1">
        <v>244.31</v>
      </c>
      <c r="O1019" s="1">
        <v>47108.0</v>
      </c>
      <c r="P1019" s="6">
        <v>42109.0</v>
      </c>
      <c r="Q1019" s="7">
        <v>148952.0</v>
      </c>
      <c r="R1019" s="5" t="s">
        <v>27</v>
      </c>
      <c r="S1019" s="1" t="b">
        <f t="array" ref="S1019">ISNUMBER(MATCH(Q1019,$O$2:$O$1953,0))</f>
        <v>0</v>
      </c>
    </row>
    <row r="1020">
      <c r="A1020" s="1">
        <v>9.99</v>
      </c>
      <c r="B1020" s="1">
        <v>1821.0</v>
      </c>
      <c r="C1020" s="1" t="s">
        <v>1261</v>
      </c>
      <c r="D1020" s="1" t="s">
        <v>83</v>
      </c>
      <c r="E1020" s="1" t="s">
        <v>22</v>
      </c>
      <c r="F1020" s="1" t="s">
        <v>67</v>
      </c>
      <c r="G1020" s="1" t="s">
        <v>1260</v>
      </c>
      <c r="H1020" s="1" t="s">
        <v>37</v>
      </c>
      <c r="I1020" s="1" t="str">
        <f t="array" ref="I1020">IF(H1020="Warsaw","Toronto",IF(H1020="Lodz","Ottawa",IF(H1020="Krakow","Vancouver",IF(H1020="Wroclaw","Montreal",H1020))))</f>
        <v>Ottawa</v>
      </c>
      <c r="J1020" s="3" t="s">
        <v>26</v>
      </c>
      <c r="K1020" s="3">
        <f t="array" ref="K1020">VLOOKUP(J1020,$U$2:$V$8,2,false)</f>
        <v>3</v>
      </c>
      <c r="L1020" s="1">
        <v>7.96</v>
      </c>
      <c r="M1020" s="1">
        <v>47.0</v>
      </c>
      <c r="N1020" s="1">
        <v>466.58</v>
      </c>
      <c r="O1020" s="1">
        <v>47108.0</v>
      </c>
      <c r="P1020" s="6">
        <v>42109.0</v>
      </c>
      <c r="Q1020" s="7">
        <v>149050.0</v>
      </c>
      <c r="R1020" s="5" t="s">
        <v>27</v>
      </c>
      <c r="S1020" s="1" t="b">
        <f t="array" ref="S1020">ISNUMBER(MATCH(Q1020,$O$2:$O$1953,0))</f>
        <v>0</v>
      </c>
    </row>
    <row r="1021">
      <c r="A1021" s="1">
        <v>175.99</v>
      </c>
      <c r="B1021" s="1">
        <v>1821.0</v>
      </c>
      <c r="C1021" s="1" t="s">
        <v>1261</v>
      </c>
      <c r="D1021" s="1" t="s">
        <v>83</v>
      </c>
      <c r="E1021" s="1" t="s">
        <v>55</v>
      </c>
      <c r="F1021" s="1" t="s">
        <v>56</v>
      </c>
      <c r="G1021" s="1">
        <v>2180.0</v>
      </c>
      <c r="H1021" s="1" t="s">
        <v>37</v>
      </c>
      <c r="I1021" s="1" t="str">
        <f t="array" ref="I1021">IF(H1021="Warsaw","Toronto",IF(H1021="Lodz","Ottawa",IF(H1021="Krakow","Vancouver",IF(H1021="Wroclaw","Montreal",H1021))))</f>
        <v>Ottawa</v>
      </c>
      <c r="J1021" s="3" t="s">
        <v>26</v>
      </c>
      <c r="K1021" s="3">
        <f t="array" ref="K1021">VLOOKUP(J1021,$U$2:$V$8,2,false)</f>
        <v>3</v>
      </c>
      <c r="L1021" s="1">
        <v>-459.0828</v>
      </c>
      <c r="M1021" s="1">
        <v>16.0</v>
      </c>
      <c r="N1021" s="1">
        <v>2290.69</v>
      </c>
      <c r="O1021" s="1">
        <v>47108.0</v>
      </c>
      <c r="P1021" s="6">
        <v>42109.0</v>
      </c>
      <c r="Q1021" s="7">
        <v>149053.0</v>
      </c>
      <c r="R1021" s="5" t="s">
        <v>27</v>
      </c>
      <c r="S1021" s="1" t="b">
        <f t="array" ref="S1021">ISNUMBER(MATCH(Q1021,$O$2:$O$1953,0))</f>
        <v>0</v>
      </c>
    </row>
    <row r="1022">
      <c r="A1022" s="1">
        <v>52.99</v>
      </c>
      <c r="B1022" s="1">
        <v>1826.0</v>
      </c>
      <c r="C1022" s="1" t="s">
        <v>1263</v>
      </c>
      <c r="D1022" s="1" t="s">
        <v>21</v>
      </c>
      <c r="E1022" s="1" t="s">
        <v>22</v>
      </c>
      <c r="F1022" s="1" t="s">
        <v>100</v>
      </c>
      <c r="G1022" s="1" t="s">
        <v>1264</v>
      </c>
      <c r="H1022" s="1" t="s">
        <v>42</v>
      </c>
      <c r="I1022" s="1" t="str">
        <f t="array" ref="I1022">IF(H1022="Warsaw","Toronto",IF(H1022="Lodz","Ottawa",IF(H1022="Krakow","Vancouver",IF(H1022="Wroclaw","Montreal",H1022))))</f>
        <v>Vancouver</v>
      </c>
      <c r="J1022" s="3" t="s">
        <v>33</v>
      </c>
      <c r="K1022" s="3">
        <f t="array" ref="K1022">VLOOKUP(J1022,$U$2:$V$8,2,false)</f>
        <v>6</v>
      </c>
      <c r="L1022" s="1">
        <v>-517.17</v>
      </c>
      <c r="M1022" s="1">
        <v>7.0</v>
      </c>
      <c r="N1022" s="1">
        <v>337.59</v>
      </c>
      <c r="O1022" s="1">
        <v>86958.0</v>
      </c>
      <c r="P1022" s="6">
        <v>42112.0</v>
      </c>
      <c r="Q1022" s="7">
        <v>149054.0</v>
      </c>
      <c r="R1022" s="5" t="s">
        <v>27</v>
      </c>
      <c r="S1022" s="1" t="b">
        <f t="array" ref="S1022">ISNUMBER(MATCH(Q1022,$O$2:$O$1953,0))</f>
        <v>0</v>
      </c>
    </row>
    <row r="1023">
      <c r="A1023" s="1">
        <v>9.27</v>
      </c>
      <c r="B1023" s="1">
        <v>1826.0</v>
      </c>
      <c r="C1023" s="1" t="s">
        <v>1263</v>
      </c>
      <c r="D1023" s="1" t="s">
        <v>21</v>
      </c>
      <c r="E1023" s="1" t="s">
        <v>22</v>
      </c>
      <c r="F1023" s="1" t="s">
        <v>67</v>
      </c>
      <c r="G1023" s="1" t="s">
        <v>1265</v>
      </c>
      <c r="H1023" s="1" t="s">
        <v>42</v>
      </c>
      <c r="I1023" s="1" t="str">
        <f t="array" ref="I1023">IF(H1023="Warsaw","Toronto",IF(H1023="Lodz","Ottawa",IF(H1023="Krakow","Vancouver",IF(H1023="Wroclaw","Montreal",H1023))))</f>
        <v>Vancouver</v>
      </c>
      <c r="J1023" s="3" t="s">
        <v>43</v>
      </c>
      <c r="K1023" s="3">
        <f t="array" ref="K1023">VLOOKUP(J1023,$U$2:$V$8,2,false)</f>
        <v>2</v>
      </c>
      <c r="L1023" s="1">
        <v>-7.61</v>
      </c>
      <c r="M1023" s="1">
        <v>1.0</v>
      </c>
      <c r="N1023" s="1">
        <v>10.65</v>
      </c>
      <c r="O1023" s="1">
        <v>86959.0</v>
      </c>
      <c r="P1023" s="6">
        <v>42136.0</v>
      </c>
      <c r="Q1023" s="7">
        <v>149084.0</v>
      </c>
      <c r="R1023" s="5" t="s">
        <v>27</v>
      </c>
      <c r="S1023" s="1" t="b">
        <f t="array" ref="S1023">ISNUMBER(MATCH(Q1023,$O$2:$O$1953,0))</f>
        <v>0</v>
      </c>
    </row>
    <row r="1024">
      <c r="A1024" s="1">
        <v>5.98</v>
      </c>
      <c r="B1024" s="1">
        <v>1827.0</v>
      </c>
      <c r="C1024" s="1" t="s">
        <v>1266</v>
      </c>
      <c r="D1024" s="1" t="s">
        <v>21</v>
      </c>
      <c r="E1024" s="1" t="s">
        <v>22</v>
      </c>
      <c r="F1024" s="1" t="s">
        <v>23</v>
      </c>
      <c r="G1024" s="1" t="s">
        <v>1267</v>
      </c>
      <c r="H1024" s="1" t="s">
        <v>42</v>
      </c>
      <c r="I1024" s="1" t="str">
        <f t="array" ref="I1024">IF(H1024="Warsaw","Toronto",IF(H1024="Lodz","Ottawa",IF(H1024="Krakow","Vancouver",IF(H1024="Wroclaw","Montreal",H1024))))</f>
        <v>Vancouver</v>
      </c>
      <c r="J1024" s="3" t="s">
        <v>52</v>
      </c>
      <c r="K1024" s="3">
        <f t="array" ref="K1024">VLOOKUP(J1024,$U$2:$V$8,2,false)</f>
        <v>4</v>
      </c>
      <c r="L1024" s="1">
        <v>38.0397</v>
      </c>
      <c r="M1024" s="1">
        <v>9.0</v>
      </c>
      <c r="N1024" s="1">
        <v>55.13</v>
      </c>
      <c r="O1024" s="1">
        <v>86956.0</v>
      </c>
      <c r="P1024" s="6">
        <v>42054.0</v>
      </c>
      <c r="Q1024" s="7">
        <v>149144.0</v>
      </c>
      <c r="R1024" s="5" t="s">
        <v>27</v>
      </c>
      <c r="S1024" s="1" t="b">
        <f t="array" ref="S1024">ISNUMBER(MATCH(Q1024,$O$2:$O$1953,0))</f>
        <v>0</v>
      </c>
    </row>
    <row r="1025">
      <c r="A1025" s="1">
        <v>100.98</v>
      </c>
      <c r="B1025" s="1">
        <v>1827.0</v>
      </c>
      <c r="C1025" s="1" t="s">
        <v>1266</v>
      </c>
      <c r="D1025" s="1" t="s">
        <v>21</v>
      </c>
      <c r="E1025" s="1" t="s">
        <v>30</v>
      </c>
      <c r="F1025" s="1" t="s">
        <v>132</v>
      </c>
      <c r="G1025" s="1" t="s">
        <v>1268</v>
      </c>
      <c r="H1025" s="1" t="s">
        <v>42</v>
      </c>
      <c r="I1025" s="1" t="str">
        <f t="array" ref="I1025">IF(H1025="Warsaw","Toronto",IF(H1025="Lodz","Ottawa",IF(H1025="Krakow","Vancouver",IF(H1025="Wroclaw","Montreal",H1025))))</f>
        <v>Vancouver</v>
      </c>
      <c r="J1025" s="3" t="s">
        <v>33</v>
      </c>
      <c r="K1025" s="3">
        <f t="array" ref="K1025">VLOOKUP(J1025,$U$2:$V$8,2,false)</f>
        <v>6</v>
      </c>
      <c r="L1025" s="1">
        <v>-429.86</v>
      </c>
      <c r="M1025" s="1">
        <v>2.0</v>
      </c>
      <c r="N1025" s="1">
        <v>215.32</v>
      </c>
      <c r="O1025" s="1">
        <v>86958.0</v>
      </c>
      <c r="P1025" s="6">
        <v>42112.0</v>
      </c>
      <c r="Q1025" s="7">
        <v>149176.0</v>
      </c>
      <c r="R1025" s="5" t="s">
        <v>27</v>
      </c>
      <c r="S1025" s="1" t="b">
        <f t="array" ref="S1025">ISNUMBER(MATCH(Q1025,$O$2:$O$1953,0))</f>
        <v>0</v>
      </c>
    </row>
    <row r="1026">
      <c r="A1026" s="1">
        <v>85.99</v>
      </c>
      <c r="B1026" s="1">
        <v>1827.0</v>
      </c>
      <c r="C1026" s="1" t="s">
        <v>1266</v>
      </c>
      <c r="D1026" s="1" t="s">
        <v>21</v>
      </c>
      <c r="E1026" s="1" t="s">
        <v>55</v>
      </c>
      <c r="F1026" s="1" t="s">
        <v>56</v>
      </c>
      <c r="G1026" s="1" t="s">
        <v>280</v>
      </c>
      <c r="H1026" s="1" t="s">
        <v>42</v>
      </c>
      <c r="I1026" s="1" t="str">
        <f t="array" ref="I1026">IF(H1026="Warsaw","Toronto",IF(H1026="Lodz","Ottawa",IF(H1026="Krakow","Vancouver",IF(H1026="Wroclaw","Montreal",H1026))))</f>
        <v>Vancouver</v>
      </c>
      <c r="J1026" s="3" t="s">
        <v>33</v>
      </c>
      <c r="K1026" s="3">
        <f t="array" ref="K1026">VLOOKUP(J1026,$U$2:$V$8,2,false)</f>
        <v>6</v>
      </c>
      <c r="L1026" s="1">
        <v>264.1665</v>
      </c>
      <c r="M1026" s="1">
        <v>5.0</v>
      </c>
      <c r="N1026" s="1">
        <v>382.85</v>
      </c>
      <c r="O1026" s="1">
        <v>86958.0</v>
      </c>
      <c r="P1026" s="6">
        <v>42112.0</v>
      </c>
      <c r="Q1026" s="7">
        <v>149272.0</v>
      </c>
      <c r="R1026" s="5" t="s">
        <v>27</v>
      </c>
      <c r="S1026" s="1" t="b">
        <f t="array" ref="S1026">ISNUMBER(MATCH(Q1026,$O$2:$O$1953,0))</f>
        <v>0</v>
      </c>
    </row>
    <row r="1027">
      <c r="A1027" s="1">
        <v>5.98</v>
      </c>
      <c r="B1027" s="1">
        <v>1828.0</v>
      </c>
      <c r="C1027" s="1" t="s">
        <v>1269</v>
      </c>
      <c r="D1027" s="1" t="s">
        <v>21</v>
      </c>
      <c r="E1027" s="1" t="s">
        <v>22</v>
      </c>
      <c r="F1027" s="1" t="s">
        <v>67</v>
      </c>
      <c r="G1027" s="1" t="s">
        <v>729</v>
      </c>
      <c r="H1027" s="1" t="s">
        <v>42</v>
      </c>
      <c r="I1027" s="1" t="str">
        <f t="array" ref="I1027">IF(H1027="Warsaw","Toronto",IF(H1027="Lodz","Ottawa",IF(H1027="Krakow","Vancouver",IF(H1027="Wroclaw","Montreal",H1027))))</f>
        <v>Vancouver</v>
      </c>
      <c r="J1027" s="3" t="s">
        <v>52</v>
      </c>
      <c r="K1027" s="3">
        <f t="array" ref="K1027">VLOOKUP(J1027,$U$2:$V$8,2,false)</f>
        <v>4</v>
      </c>
      <c r="L1027" s="1">
        <v>-47.12</v>
      </c>
      <c r="M1027" s="1">
        <v>7.0</v>
      </c>
      <c r="N1027" s="1">
        <v>44.8</v>
      </c>
      <c r="O1027" s="1">
        <v>86956.0</v>
      </c>
      <c r="P1027" s="6">
        <v>42054.0</v>
      </c>
      <c r="Q1027" s="7">
        <v>149368.0</v>
      </c>
      <c r="R1027" s="5" t="s">
        <v>27</v>
      </c>
      <c r="S1027" s="1" t="b">
        <f t="array" ref="S1027">ISNUMBER(MATCH(Q1027,$O$2:$O$1953,0))</f>
        <v>0</v>
      </c>
    </row>
    <row r="1028">
      <c r="A1028" s="1">
        <v>7.1</v>
      </c>
      <c r="B1028" s="1">
        <v>1828.0</v>
      </c>
      <c r="C1028" s="1" t="s">
        <v>1269</v>
      </c>
      <c r="D1028" s="1" t="s">
        <v>21</v>
      </c>
      <c r="E1028" s="1" t="s">
        <v>22</v>
      </c>
      <c r="F1028" s="1" t="s">
        <v>78</v>
      </c>
      <c r="G1028" s="1" t="s">
        <v>443</v>
      </c>
      <c r="H1028" s="1" t="s">
        <v>42</v>
      </c>
      <c r="I1028" s="1" t="str">
        <f t="array" ref="I1028">IF(H1028="Warsaw","Toronto",IF(H1028="Lodz","Ottawa",IF(H1028="Krakow","Vancouver",IF(H1028="Wroclaw","Montreal",H1028))))</f>
        <v>Vancouver</v>
      </c>
      <c r="J1028" s="3" t="s">
        <v>43</v>
      </c>
      <c r="K1028" s="3">
        <f t="array" ref="K1028">VLOOKUP(J1028,$U$2:$V$8,2,false)</f>
        <v>2</v>
      </c>
      <c r="L1028" s="1">
        <v>-101.246</v>
      </c>
      <c r="M1028" s="1">
        <v>14.0</v>
      </c>
      <c r="N1028" s="1">
        <v>100.99</v>
      </c>
      <c r="O1028" s="1">
        <v>86960.0</v>
      </c>
      <c r="P1028" s="6">
        <v>42010.0</v>
      </c>
      <c r="Q1028" s="7">
        <v>149407.0</v>
      </c>
      <c r="R1028" s="5" t="s">
        <v>27</v>
      </c>
      <c r="S1028" s="1" t="b">
        <f t="array" ref="S1028">ISNUMBER(MATCH(Q1028,$O$2:$O$1953,0))</f>
        <v>0</v>
      </c>
    </row>
    <row r="1029">
      <c r="A1029" s="1">
        <v>20.95</v>
      </c>
      <c r="B1029" s="1">
        <v>1828.0</v>
      </c>
      <c r="C1029" s="1" t="s">
        <v>1269</v>
      </c>
      <c r="D1029" s="1" t="s">
        <v>21</v>
      </c>
      <c r="E1029" s="1" t="s">
        <v>55</v>
      </c>
      <c r="F1029" s="1" t="s">
        <v>126</v>
      </c>
      <c r="G1029" s="1" t="s">
        <v>1111</v>
      </c>
      <c r="H1029" s="1" t="s">
        <v>42</v>
      </c>
      <c r="I1029" s="1" t="str">
        <f t="array" ref="I1029">IF(H1029="Warsaw","Toronto",IF(H1029="Lodz","Ottawa",IF(H1029="Krakow","Vancouver",IF(H1029="Wroclaw","Montreal",H1029))))</f>
        <v>Vancouver</v>
      </c>
      <c r="J1029" s="3" t="s">
        <v>43</v>
      </c>
      <c r="K1029" s="3">
        <f t="array" ref="K1029">VLOOKUP(J1029,$U$2:$V$8,2,false)</f>
        <v>2</v>
      </c>
      <c r="L1029" s="1">
        <v>-1.88</v>
      </c>
      <c r="M1029" s="1">
        <v>7.0</v>
      </c>
      <c r="N1029" s="1">
        <v>142.06</v>
      </c>
      <c r="O1029" s="1">
        <v>86960.0</v>
      </c>
      <c r="P1029" s="6">
        <v>42010.0</v>
      </c>
      <c r="Q1029" s="7">
        <v>149469.0</v>
      </c>
      <c r="R1029" s="5" t="s">
        <v>27</v>
      </c>
      <c r="S1029" s="1" t="b">
        <f t="array" ref="S1029">ISNUMBER(MATCH(Q1029,$O$2:$O$1953,0))</f>
        <v>0</v>
      </c>
    </row>
    <row r="1030">
      <c r="A1030" s="1">
        <v>10.64</v>
      </c>
      <c r="B1030" s="1">
        <v>1829.0</v>
      </c>
      <c r="C1030" s="1" t="s">
        <v>1270</v>
      </c>
      <c r="D1030" s="1" t="s">
        <v>21</v>
      </c>
      <c r="E1030" s="1" t="s">
        <v>30</v>
      </c>
      <c r="F1030" s="1" t="s">
        <v>35</v>
      </c>
      <c r="G1030" s="1" t="s">
        <v>586</v>
      </c>
      <c r="H1030" s="1" t="s">
        <v>42</v>
      </c>
      <c r="I1030" s="1" t="str">
        <f t="array" ref="I1030">IF(H1030="Warsaw","Toronto",IF(H1030="Lodz","Ottawa",IF(H1030="Krakow","Vancouver",IF(H1030="Wroclaw","Montreal",H1030))))</f>
        <v>Vancouver</v>
      </c>
      <c r="J1030" s="3" t="s">
        <v>26</v>
      </c>
      <c r="K1030" s="3">
        <f t="array" ref="K1030">VLOOKUP(J1030,$U$2:$V$8,2,false)</f>
        <v>3</v>
      </c>
      <c r="L1030" s="1">
        <v>-11.69</v>
      </c>
      <c r="M1030" s="1">
        <v>5.0</v>
      </c>
      <c r="N1030" s="1">
        <v>58.52</v>
      </c>
      <c r="O1030" s="1">
        <v>86957.0</v>
      </c>
      <c r="P1030" s="6">
        <v>42088.0</v>
      </c>
      <c r="Q1030" s="7">
        <v>149627.0</v>
      </c>
      <c r="R1030" s="5" t="s">
        <v>27</v>
      </c>
      <c r="S1030" s="1" t="b">
        <f t="array" ref="S1030">ISNUMBER(MATCH(Q1030,$O$2:$O$1953,0))</f>
        <v>0</v>
      </c>
    </row>
    <row r="1031">
      <c r="A1031" s="1">
        <v>39.06</v>
      </c>
      <c r="B1031" s="1">
        <v>1829.0</v>
      </c>
      <c r="C1031" s="1" t="s">
        <v>1270</v>
      </c>
      <c r="D1031" s="1" t="s">
        <v>21</v>
      </c>
      <c r="E1031" s="1" t="s">
        <v>22</v>
      </c>
      <c r="F1031" s="1" t="s">
        <v>78</v>
      </c>
      <c r="G1031" s="1" t="s">
        <v>790</v>
      </c>
      <c r="H1031" s="1" t="s">
        <v>42</v>
      </c>
      <c r="I1031" s="1" t="str">
        <f t="array" ref="I1031">IF(H1031="Warsaw","Toronto",IF(H1031="Lodz","Ottawa",IF(H1031="Krakow","Vancouver",IF(H1031="Wroclaw","Montreal",H1031))))</f>
        <v>Vancouver</v>
      </c>
      <c r="J1031" s="3" t="s">
        <v>43</v>
      </c>
      <c r="K1031" s="3">
        <f t="array" ref="K1031">VLOOKUP(J1031,$U$2:$V$8,2,false)</f>
        <v>2</v>
      </c>
      <c r="L1031" s="1">
        <v>250.9806</v>
      </c>
      <c r="M1031" s="1">
        <v>9.0</v>
      </c>
      <c r="N1031" s="1">
        <v>363.74</v>
      </c>
      <c r="O1031" s="1">
        <v>86960.0</v>
      </c>
      <c r="P1031" s="6">
        <v>42010.0</v>
      </c>
      <c r="Q1031" s="7">
        <v>149657.0</v>
      </c>
      <c r="R1031" s="5" t="s">
        <v>27</v>
      </c>
      <c r="S1031" s="1" t="b">
        <f t="array" ref="S1031">ISNUMBER(MATCH(Q1031,$O$2:$O$1953,0))</f>
        <v>0</v>
      </c>
    </row>
    <row r="1032">
      <c r="A1032" s="1">
        <v>3.52</v>
      </c>
      <c r="B1032" s="1">
        <v>1829.0</v>
      </c>
      <c r="C1032" s="1" t="s">
        <v>1270</v>
      </c>
      <c r="D1032" s="1" t="s">
        <v>21</v>
      </c>
      <c r="E1032" s="1" t="s">
        <v>22</v>
      </c>
      <c r="F1032" s="1" t="s">
        <v>78</v>
      </c>
      <c r="G1032" s="1" t="s">
        <v>1271</v>
      </c>
      <c r="H1032" s="1" t="s">
        <v>42</v>
      </c>
      <c r="I1032" s="1" t="str">
        <f t="array" ref="I1032">IF(H1032="Warsaw","Toronto",IF(H1032="Lodz","Ottawa",IF(H1032="Krakow","Vancouver",IF(H1032="Wroclaw","Montreal",H1032))))</f>
        <v>Vancouver</v>
      </c>
      <c r="J1032" s="3" t="s">
        <v>43</v>
      </c>
      <c r="K1032" s="3">
        <f t="array" ref="K1032">VLOOKUP(J1032,$U$2:$V$8,2,false)</f>
        <v>2</v>
      </c>
      <c r="L1032" s="1">
        <v>-57.753</v>
      </c>
      <c r="M1032" s="1">
        <v>4.0</v>
      </c>
      <c r="N1032" s="1">
        <v>15.93</v>
      </c>
      <c r="O1032" s="1">
        <v>86960.0</v>
      </c>
      <c r="P1032" s="6">
        <v>42010.0</v>
      </c>
      <c r="Q1032" s="7">
        <v>149658.0</v>
      </c>
      <c r="R1032" s="5" t="s">
        <v>27</v>
      </c>
      <c r="S1032" s="1" t="b">
        <f t="array" ref="S1032">ISNUMBER(MATCH(Q1032,$O$2:$O$1953,0))</f>
        <v>0</v>
      </c>
    </row>
    <row r="1033">
      <c r="A1033" s="1">
        <v>15.51</v>
      </c>
      <c r="B1033" s="1">
        <v>1829.0</v>
      </c>
      <c r="C1033" s="1" t="s">
        <v>1270</v>
      </c>
      <c r="D1033" s="1" t="s">
        <v>21</v>
      </c>
      <c r="E1033" s="1" t="s">
        <v>22</v>
      </c>
      <c r="F1033" s="1" t="s">
        <v>100</v>
      </c>
      <c r="G1033" s="1" t="s">
        <v>470</v>
      </c>
      <c r="H1033" s="1" t="s">
        <v>42</v>
      </c>
      <c r="I1033" s="1" t="str">
        <f t="array" ref="I1033">IF(H1033="Warsaw","Toronto",IF(H1033="Lodz","Ottawa",IF(H1033="Krakow","Vancouver",IF(H1033="Wroclaw","Montreal",H1033))))</f>
        <v>Vancouver</v>
      </c>
      <c r="J1033" s="3" t="s">
        <v>43</v>
      </c>
      <c r="K1033" s="3">
        <f t="array" ref="K1033">VLOOKUP(J1033,$U$2:$V$8,2,false)</f>
        <v>2</v>
      </c>
      <c r="L1033" s="1">
        <v>-47.97</v>
      </c>
      <c r="M1033" s="1">
        <v>1.0</v>
      </c>
      <c r="N1033" s="1">
        <v>21.28</v>
      </c>
      <c r="O1033" s="1">
        <v>86960.0</v>
      </c>
      <c r="P1033" s="6">
        <v>42010.0</v>
      </c>
      <c r="Q1033" s="7">
        <v>149660.0</v>
      </c>
      <c r="R1033" s="5" t="s">
        <v>27</v>
      </c>
      <c r="S1033" s="1" t="b">
        <f t="array" ref="S1033">ISNUMBER(MATCH(Q1033,$O$2:$O$1953,0))</f>
        <v>0</v>
      </c>
    </row>
    <row r="1034">
      <c r="A1034" s="1">
        <v>155.99</v>
      </c>
      <c r="B1034" s="1">
        <v>1836.0</v>
      </c>
      <c r="C1034" s="1" t="s">
        <v>1272</v>
      </c>
      <c r="D1034" s="1" t="s">
        <v>21</v>
      </c>
      <c r="E1034" s="1" t="s">
        <v>55</v>
      </c>
      <c r="F1034" s="1" t="s">
        <v>56</v>
      </c>
      <c r="G1034" s="1" t="s">
        <v>689</v>
      </c>
      <c r="H1034" s="1" t="s">
        <v>25</v>
      </c>
      <c r="I1034" s="1" t="str">
        <f t="array" ref="I1034">IF(H1034="Warsaw","Toronto",IF(H1034="Lodz","Ottawa",IF(H1034="Krakow","Vancouver",IF(H1034="Wroclaw","Montreal",H1034))))</f>
        <v>Toronto</v>
      </c>
      <c r="J1034" s="3" t="s">
        <v>38</v>
      </c>
      <c r="K1034" s="3">
        <f t="array" ref="K1034">VLOOKUP(J1034,$U$2:$V$8,2,false)</f>
        <v>7</v>
      </c>
      <c r="L1034" s="1">
        <v>-219.07908</v>
      </c>
      <c r="M1034" s="1">
        <v>5.0</v>
      </c>
      <c r="N1034" s="1">
        <v>675.83</v>
      </c>
      <c r="O1034" s="1">
        <v>86600.0</v>
      </c>
      <c r="P1034" s="6">
        <v>42113.0</v>
      </c>
      <c r="Q1034" s="7">
        <v>149661.0</v>
      </c>
      <c r="R1034" s="5" t="s">
        <v>27</v>
      </c>
      <c r="S1034" s="1" t="b">
        <f t="array" ref="S1034">ISNUMBER(MATCH(Q1034,$O$2:$O$1953,0))</f>
        <v>0</v>
      </c>
    </row>
    <row r="1035">
      <c r="A1035" s="1">
        <v>5.98</v>
      </c>
      <c r="B1035" s="1">
        <v>1837.0</v>
      </c>
      <c r="C1035" s="1" t="s">
        <v>1273</v>
      </c>
      <c r="D1035" s="1" t="s">
        <v>21</v>
      </c>
      <c r="E1035" s="1" t="s">
        <v>22</v>
      </c>
      <c r="F1035" s="1" t="s">
        <v>67</v>
      </c>
      <c r="G1035" s="1" t="s">
        <v>729</v>
      </c>
      <c r="H1035" s="1" t="s">
        <v>25</v>
      </c>
      <c r="I1035" s="1" t="str">
        <f t="array" ref="I1035">IF(H1035="Warsaw","Toronto",IF(H1035="Lodz","Ottawa",IF(H1035="Krakow","Vancouver",IF(H1035="Wroclaw","Montreal",H1035))))</f>
        <v>Toronto</v>
      </c>
      <c r="J1035" s="3" t="s">
        <v>38</v>
      </c>
      <c r="K1035" s="3">
        <f t="array" ref="K1035">VLOOKUP(J1035,$U$2:$V$8,2,false)</f>
        <v>7</v>
      </c>
      <c r="L1035" s="1">
        <v>-18.8784</v>
      </c>
      <c r="M1035" s="1">
        <v>4.0</v>
      </c>
      <c r="N1035" s="1">
        <v>28.0</v>
      </c>
      <c r="O1035" s="1">
        <v>86600.0</v>
      </c>
      <c r="P1035" s="6">
        <v>42113.0</v>
      </c>
      <c r="Q1035" s="7">
        <v>149691.0</v>
      </c>
      <c r="R1035" s="5" t="s">
        <v>27</v>
      </c>
      <c r="S1035" s="1" t="b">
        <f t="array" ref="S1035">ISNUMBER(MATCH(Q1035,$O$2:$O$1953,0))</f>
        <v>0</v>
      </c>
    </row>
    <row r="1036">
      <c r="A1036" s="1">
        <v>40.98</v>
      </c>
      <c r="B1036" s="1">
        <v>1840.0</v>
      </c>
      <c r="C1036" s="1" t="s">
        <v>1274</v>
      </c>
      <c r="D1036" s="1" t="s">
        <v>29</v>
      </c>
      <c r="E1036" s="1" t="s">
        <v>22</v>
      </c>
      <c r="F1036" s="1" t="s">
        <v>78</v>
      </c>
      <c r="G1036" s="1" t="s">
        <v>739</v>
      </c>
      <c r="H1036" s="1" t="s">
        <v>37</v>
      </c>
      <c r="I1036" s="1" t="str">
        <f t="array" ref="I1036">IF(H1036="Warsaw","Toronto",IF(H1036="Lodz","Ottawa",IF(H1036="Krakow","Vancouver",IF(H1036="Wroclaw","Montreal",H1036))))</f>
        <v>Ottawa</v>
      </c>
      <c r="J1036" s="3" t="s">
        <v>80</v>
      </c>
      <c r="K1036" s="3">
        <f t="array" ref="K1036">VLOOKUP(J1036,$U$2:$V$8,2,false)</f>
        <v>1</v>
      </c>
      <c r="L1036" s="1">
        <v>369.2052</v>
      </c>
      <c r="M1036" s="1">
        <v>13.0</v>
      </c>
      <c r="N1036" s="1">
        <v>535.08</v>
      </c>
      <c r="O1036" s="1">
        <v>86599.0</v>
      </c>
      <c r="P1036" s="6">
        <v>42093.0</v>
      </c>
      <c r="Q1036" s="7">
        <v>149852.0</v>
      </c>
      <c r="R1036" s="5" t="s">
        <v>27</v>
      </c>
      <c r="S1036" s="1" t="b">
        <f t="array" ref="S1036">ISNUMBER(MATCH(Q1036,$O$2:$O$1953,0))</f>
        <v>0</v>
      </c>
    </row>
    <row r="1037">
      <c r="A1037" s="1">
        <v>35.99</v>
      </c>
      <c r="B1037" s="1">
        <v>1849.0</v>
      </c>
      <c r="C1037" s="1" t="s">
        <v>1275</v>
      </c>
      <c r="D1037" s="1" t="s">
        <v>83</v>
      </c>
      <c r="E1037" s="1" t="s">
        <v>55</v>
      </c>
      <c r="F1037" s="1" t="s">
        <v>56</v>
      </c>
      <c r="G1037" s="1" t="s">
        <v>646</v>
      </c>
      <c r="H1037" s="1" t="s">
        <v>98</v>
      </c>
      <c r="I1037" s="1" t="str">
        <f t="array" ref="I1037">IF(H1037="Warsaw","Toronto",IF(H1037="Lodz","Ottawa",IF(H1037="Krakow","Vancouver",IF(H1037="Wroclaw","Montreal",H1037))))</f>
        <v>Montreal</v>
      </c>
      <c r="J1037" s="3" t="s">
        <v>26</v>
      </c>
      <c r="K1037" s="3">
        <f t="array" ref="K1037">VLOOKUP(J1037,$U$2:$V$8,2,false)</f>
        <v>3</v>
      </c>
      <c r="L1037" s="1">
        <v>19.35</v>
      </c>
      <c r="M1037" s="1">
        <v>8.0</v>
      </c>
      <c r="N1037" s="1">
        <v>222.71</v>
      </c>
      <c r="O1037" s="1">
        <v>89697.0</v>
      </c>
      <c r="P1037" s="6">
        <v>42095.0</v>
      </c>
      <c r="Q1037" s="7">
        <v>149947.0</v>
      </c>
      <c r="R1037" s="5" t="s">
        <v>27</v>
      </c>
      <c r="S1037" s="1" t="b">
        <f t="array" ref="S1037">ISNUMBER(MATCH(Q1037,$O$2:$O$1953,0))</f>
        <v>0</v>
      </c>
    </row>
    <row r="1038">
      <c r="A1038" s="1">
        <v>125.99</v>
      </c>
      <c r="B1038" s="1">
        <v>1849.0</v>
      </c>
      <c r="C1038" s="1" t="s">
        <v>1275</v>
      </c>
      <c r="D1038" s="1" t="s">
        <v>83</v>
      </c>
      <c r="E1038" s="1" t="s">
        <v>55</v>
      </c>
      <c r="F1038" s="1" t="s">
        <v>56</v>
      </c>
      <c r="G1038" s="1" t="s">
        <v>802</v>
      </c>
      <c r="H1038" s="1" t="s">
        <v>98</v>
      </c>
      <c r="I1038" s="1" t="str">
        <f t="array" ref="I1038">IF(H1038="Warsaw","Toronto",IF(H1038="Lodz","Ottawa",IF(H1038="Krakow","Vancouver",IF(H1038="Wroclaw","Montreal",H1038))))</f>
        <v>Montreal</v>
      </c>
      <c r="J1038" s="3" t="s">
        <v>26</v>
      </c>
      <c r="K1038" s="3">
        <f t="array" ref="K1038">VLOOKUP(J1038,$U$2:$V$8,2,false)</f>
        <v>3</v>
      </c>
      <c r="L1038" s="1">
        <v>-967.834</v>
      </c>
      <c r="M1038" s="1">
        <v>2.0</v>
      </c>
      <c r="N1038" s="1">
        <v>220.52</v>
      </c>
      <c r="O1038" s="1">
        <v>89697.0</v>
      </c>
      <c r="P1038" s="6">
        <v>42095.0</v>
      </c>
      <c r="Q1038" s="7">
        <v>149976.0</v>
      </c>
      <c r="R1038" s="5" t="s">
        <v>27</v>
      </c>
      <c r="S1038" s="1" t="b">
        <f t="array" ref="S1038">ISNUMBER(MATCH(Q1038,$O$2:$O$1953,0))</f>
        <v>0</v>
      </c>
    </row>
    <row r="1039">
      <c r="A1039" s="1">
        <v>6.48</v>
      </c>
      <c r="B1039" s="1">
        <v>1852.0</v>
      </c>
      <c r="C1039" s="1" t="s">
        <v>1276</v>
      </c>
      <c r="D1039" s="1" t="s">
        <v>29</v>
      </c>
      <c r="E1039" s="1" t="s">
        <v>22</v>
      </c>
      <c r="F1039" s="1" t="s">
        <v>67</v>
      </c>
      <c r="G1039" s="1" t="s">
        <v>649</v>
      </c>
      <c r="H1039" s="1" t="s">
        <v>25</v>
      </c>
      <c r="I1039" s="1" t="str">
        <f t="array" ref="I1039">IF(H1039="Warsaw","Toronto",IF(H1039="Lodz","Ottawa",IF(H1039="Krakow","Vancouver",IF(H1039="Wroclaw","Montreal",H1039))))</f>
        <v>Toronto</v>
      </c>
      <c r="J1039" s="3" t="s">
        <v>52</v>
      </c>
      <c r="K1039" s="3">
        <f t="array" ref="K1039">VLOOKUP(J1039,$U$2:$V$8,2,false)</f>
        <v>4</v>
      </c>
      <c r="L1039" s="1">
        <v>-28.45</v>
      </c>
      <c r="M1039" s="1">
        <v>10.0</v>
      </c>
      <c r="N1039" s="1">
        <v>68.34</v>
      </c>
      <c r="O1039" s="1">
        <v>86847.0</v>
      </c>
      <c r="P1039" s="6">
        <v>42082.0</v>
      </c>
      <c r="Q1039" s="7">
        <v>149981.0</v>
      </c>
      <c r="R1039" s="5" t="s">
        <v>27</v>
      </c>
      <c r="S1039" s="1" t="b">
        <f t="array" ref="S1039">ISNUMBER(MATCH(Q1039,$O$2:$O$1953,0))</f>
        <v>0</v>
      </c>
    </row>
    <row r="1040">
      <c r="A1040" s="1">
        <v>30.73</v>
      </c>
      <c r="B1040" s="1">
        <v>1854.0</v>
      </c>
      <c r="C1040" s="1" t="s">
        <v>1277</v>
      </c>
      <c r="D1040" s="1" t="s">
        <v>29</v>
      </c>
      <c r="E1040" s="1" t="s">
        <v>55</v>
      </c>
      <c r="F1040" s="1" t="s">
        <v>126</v>
      </c>
      <c r="G1040" s="1" t="s">
        <v>194</v>
      </c>
      <c r="H1040" s="1" t="s">
        <v>37</v>
      </c>
      <c r="I1040" s="1" t="str">
        <f t="array" ref="I1040">IF(H1040="Warsaw","Toronto",IF(H1040="Lodz","Ottawa",IF(H1040="Krakow","Vancouver",IF(H1040="Wroclaw","Montreal",H1040))))</f>
        <v>Ottawa</v>
      </c>
      <c r="J1040" s="3" t="s">
        <v>52</v>
      </c>
      <c r="K1040" s="3">
        <f t="array" ref="K1040">VLOOKUP(J1040,$U$2:$V$8,2,false)</f>
        <v>4</v>
      </c>
      <c r="L1040" s="1">
        <v>72.78</v>
      </c>
      <c r="M1040" s="1">
        <v>16.0</v>
      </c>
      <c r="N1040" s="1">
        <v>522.22</v>
      </c>
      <c r="O1040" s="1">
        <v>86847.0</v>
      </c>
      <c r="P1040" s="6">
        <v>42082.0</v>
      </c>
      <c r="Q1040" s="7">
        <v>150105.0</v>
      </c>
      <c r="R1040" s="5" t="s">
        <v>27</v>
      </c>
      <c r="S1040" s="1" t="b">
        <f t="array" ref="S1040">ISNUMBER(MATCH(Q1040,$O$2:$O$1953,0))</f>
        <v>0</v>
      </c>
    </row>
    <row r="1041">
      <c r="A1041" s="1">
        <v>5.98</v>
      </c>
      <c r="B1041" s="1">
        <v>1860.0</v>
      </c>
      <c r="C1041" s="1" t="s">
        <v>1278</v>
      </c>
      <c r="D1041" s="1" t="s">
        <v>29</v>
      </c>
      <c r="E1041" s="1" t="s">
        <v>22</v>
      </c>
      <c r="F1041" s="1" t="s">
        <v>78</v>
      </c>
      <c r="G1041" s="1" t="s">
        <v>707</v>
      </c>
      <c r="H1041" s="1" t="s">
        <v>37</v>
      </c>
      <c r="I1041" s="1" t="str">
        <f t="array" ref="I1041">IF(H1041="Warsaw","Toronto",IF(H1041="Lodz","Ottawa",IF(H1041="Krakow","Vancouver",IF(H1041="Wroclaw","Montreal",H1041))))</f>
        <v>Ottawa</v>
      </c>
      <c r="J1041" s="3" t="s">
        <v>80</v>
      </c>
      <c r="K1041" s="3">
        <f t="array" ref="K1041">VLOOKUP(J1041,$U$2:$V$8,2,false)</f>
        <v>1</v>
      </c>
      <c r="L1041" s="1">
        <v>13.2294</v>
      </c>
      <c r="M1041" s="1">
        <v>5.0</v>
      </c>
      <c r="N1041" s="1">
        <v>28.01</v>
      </c>
      <c r="O1041" s="1">
        <v>86846.0</v>
      </c>
      <c r="P1041" s="6">
        <v>42170.0</v>
      </c>
      <c r="Q1041" s="7">
        <v>150109.0</v>
      </c>
      <c r="R1041" s="5" t="s">
        <v>27</v>
      </c>
      <c r="S1041" s="1" t="b">
        <f t="array" ref="S1041">ISNUMBER(MATCH(Q1041,$O$2:$O$1953,0))</f>
        <v>0</v>
      </c>
    </row>
    <row r="1042">
      <c r="A1042" s="1">
        <v>8.09</v>
      </c>
      <c r="B1042" s="1">
        <v>1869.0</v>
      </c>
      <c r="C1042" s="1" t="s">
        <v>1279</v>
      </c>
      <c r="D1042" s="1" t="s">
        <v>83</v>
      </c>
      <c r="E1042" s="1" t="s">
        <v>30</v>
      </c>
      <c r="F1042" s="1" t="s">
        <v>35</v>
      </c>
      <c r="G1042" s="1" t="s">
        <v>111</v>
      </c>
      <c r="H1042" s="1" t="s">
        <v>25</v>
      </c>
      <c r="I1042" s="1" t="str">
        <f t="array" ref="I1042">IF(H1042="Warsaw","Toronto",IF(H1042="Lodz","Ottawa",IF(H1042="Krakow","Vancouver",IF(H1042="Wroclaw","Montreal",H1042))))</f>
        <v>Toronto</v>
      </c>
      <c r="J1042" s="3" t="s">
        <v>38</v>
      </c>
      <c r="K1042" s="3">
        <f t="array" ref="K1042">VLOOKUP(J1042,$U$2:$V$8,2,false)</f>
        <v>7</v>
      </c>
      <c r="L1042" s="1">
        <v>-88.82</v>
      </c>
      <c r="M1042" s="1">
        <v>10.0</v>
      </c>
      <c r="N1042" s="1">
        <v>80.35</v>
      </c>
      <c r="O1042" s="1">
        <v>89209.0</v>
      </c>
      <c r="P1042" s="6">
        <v>42127.0</v>
      </c>
      <c r="Q1042" s="7">
        <v>150138.0</v>
      </c>
      <c r="R1042" s="5" t="s">
        <v>27</v>
      </c>
      <c r="S1042" s="1" t="b">
        <f t="array" ref="S1042">ISNUMBER(MATCH(Q1042,$O$2:$O$1953,0))</f>
        <v>0</v>
      </c>
    </row>
    <row r="1043">
      <c r="A1043" s="1">
        <v>90.48</v>
      </c>
      <c r="B1043" s="1">
        <v>1873.0</v>
      </c>
      <c r="C1043" s="1" t="s">
        <v>1280</v>
      </c>
      <c r="D1043" s="1" t="s">
        <v>21</v>
      </c>
      <c r="E1043" s="1" t="s">
        <v>22</v>
      </c>
      <c r="F1043" s="1" t="s">
        <v>49</v>
      </c>
      <c r="G1043" s="1" t="s">
        <v>1281</v>
      </c>
      <c r="H1043" s="1" t="s">
        <v>98</v>
      </c>
      <c r="I1043" s="1" t="str">
        <f t="array" ref="I1043">IF(H1043="Warsaw","Toronto",IF(H1043="Lodz","Ottawa",IF(H1043="Krakow","Vancouver",IF(H1043="Wroclaw","Montreal",H1043))))</f>
        <v>Montreal</v>
      </c>
      <c r="J1043" s="3" t="s">
        <v>33</v>
      </c>
      <c r="K1043" s="3">
        <f t="array" ref="K1043">VLOOKUP(J1043,$U$2:$V$8,2,false)</f>
        <v>6</v>
      </c>
      <c r="L1043" s="1">
        <v>15.354</v>
      </c>
      <c r="M1043" s="1">
        <v>1.0</v>
      </c>
      <c r="N1043" s="1">
        <v>99.69</v>
      </c>
      <c r="O1043" s="1">
        <v>90099.0</v>
      </c>
      <c r="P1043" s="6">
        <v>42021.0</v>
      </c>
      <c r="Q1043" s="7">
        <v>150141.0</v>
      </c>
      <c r="R1043" s="5" t="s">
        <v>27</v>
      </c>
      <c r="S1043" s="1" t="b">
        <f t="array" ref="S1043">ISNUMBER(MATCH(Q1043,$O$2:$O$1953,0))</f>
        <v>0</v>
      </c>
    </row>
    <row r="1044">
      <c r="A1044" s="1">
        <v>22.84</v>
      </c>
      <c r="B1044" s="1">
        <v>1873.0</v>
      </c>
      <c r="C1044" s="1" t="s">
        <v>1280</v>
      </c>
      <c r="D1044" s="1" t="s">
        <v>21</v>
      </c>
      <c r="E1044" s="1" t="s">
        <v>22</v>
      </c>
      <c r="F1044" s="1" t="s">
        <v>67</v>
      </c>
      <c r="G1044" s="1" t="s">
        <v>1282</v>
      </c>
      <c r="H1044" s="1" t="s">
        <v>98</v>
      </c>
      <c r="I1044" s="1" t="str">
        <f t="array" ref="I1044">IF(H1044="Warsaw","Toronto",IF(H1044="Lodz","Ottawa",IF(H1044="Krakow","Vancouver",IF(H1044="Wroclaw","Montreal",H1044))))</f>
        <v>Montreal</v>
      </c>
      <c r="J1044" s="3" t="s">
        <v>33</v>
      </c>
      <c r="K1044" s="3">
        <f t="array" ref="K1044">VLOOKUP(J1044,$U$2:$V$8,2,false)</f>
        <v>6</v>
      </c>
      <c r="L1044" s="1">
        <v>-357.924</v>
      </c>
      <c r="M1044" s="1">
        <v>7.0</v>
      </c>
      <c r="N1044" s="1">
        <v>152.49</v>
      </c>
      <c r="O1044" s="1">
        <v>90099.0</v>
      </c>
      <c r="P1044" s="6">
        <v>42021.0</v>
      </c>
      <c r="Q1044" s="7">
        <v>150169.0</v>
      </c>
      <c r="R1044" s="5" t="s">
        <v>27</v>
      </c>
      <c r="S1044" s="1" t="b">
        <f t="array" ref="S1044">ISNUMBER(MATCH(Q1044,$O$2:$O$1953,0))</f>
        <v>0</v>
      </c>
    </row>
    <row r="1045">
      <c r="A1045" s="1">
        <v>95.99</v>
      </c>
      <c r="B1045" s="1">
        <v>1875.0</v>
      </c>
      <c r="C1045" s="1" t="s">
        <v>1283</v>
      </c>
      <c r="D1045" s="1" t="s">
        <v>83</v>
      </c>
      <c r="E1045" s="1" t="s">
        <v>55</v>
      </c>
      <c r="F1045" s="1" t="s">
        <v>56</v>
      </c>
      <c r="G1045" s="1" t="s">
        <v>171</v>
      </c>
      <c r="H1045" s="1" t="s">
        <v>98</v>
      </c>
      <c r="I1045" s="1" t="str">
        <f t="array" ref="I1045">IF(H1045="Warsaw","Toronto",IF(H1045="Lodz","Ottawa",IF(H1045="Krakow","Vancouver",IF(H1045="Wroclaw","Montreal",H1045))))</f>
        <v>Montreal</v>
      </c>
      <c r="J1045" s="3" t="s">
        <v>52</v>
      </c>
      <c r="K1045" s="3">
        <f t="array" ref="K1045">VLOOKUP(J1045,$U$2:$V$8,2,false)</f>
        <v>4</v>
      </c>
      <c r="L1045" s="1">
        <v>34.302</v>
      </c>
      <c r="M1045" s="1">
        <v>4.0</v>
      </c>
      <c r="N1045" s="1">
        <v>320.75</v>
      </c>
      <c r="O1045" s="1">
        <v>90899.0</v>
      </c>
      <c r="P1045" s="6">
        <v>42033.0</v>
      </c>
      <c r="Q1045" s="7">
        <v>150205.0</v>
      </c>
      <c r="R1045" s="5" t="s">
        <v>27</v>
      </c>
      <c r="S1045" s="1" t="b">
        <f t="array" ref="S1045">ISNUMBER(MATCH(Q1045,$O$2:$O$1953,0))</f>
        <v>0</v>
      </c>
    </row>
    <row r="1046">
      <c r="A1046" s="1">
        <v>5.78</v>
      </c>
      <c r="B1046" s="1">
        <v>1882.0</v>
      </c>
      <c r="C1046" s="1" t="s">
        <v>1284</v>
      </c>
      <c r="D1046" s="1" t="s">
        <v>29</v>
      </c>
      <c r="E1046" s="1" t="s">
        <v>22</v>
      </c>
      <c r="F1046" s="1" t="s">
        <v>67</v>
      </c>
      <c r="G1046" s="1" t="s">
        <v>432</v>
      </c>
      <c r="H1046" s="1" t="s">
        <v>37</v>
      </c>
      <c r="I1046" s="1" t="str">
        <f t="array" ref="I1046">IF(H1046="Warsaw","Toronto",IF(H1046="Lodz","Ottawa",IF(H1046="Krakow","Vancouver",IF(H1046="Wroclaw","Montreal",H1046))))</f>
        <v>Ottawa</v>
      </c>
      <c r="J1046" s="3" t="s">
        <v>38</v>
      </c>
      <c r="K1046" s="3">
        <f t="array" ref="K1046">VLOOKUP(J1046,$U$2:$V$8,2,false)</f>
        <v>7</v>
      </c>
      <c r="L1046" s="1">
        <v>-7.96</v>
      </c>
      <c r="M1046" s="1">
        <v>1.0</v>
      </c>
      <c r="N1046" s="1">
        <v>11.35</v>
      </c>
      <c r="O1046" s="1">
        <v>87378.0</v>
      </c>
      <c r="P1046" s="6">
        <v>42064.0</v>
      </c>
      <c r="Q1046" s="7">
        <v>150232.0</v>
      </c>
      <c r="R1046" s="5" t="s">
        <v>27</v>
      </c>
      <c r="S1046" s="1" t="b">
        <f t="array" ref="S1046">ISNUMBER(MATCH(Q1046,$O$2:$O$1953,0))</f>
        <v>0</v>
      </c>
    </row>
    <row r="1047">
      <c r="A1047" s="1">
        <v>535.64</v>
      </c>
      <c r="B1047" s="1">
        <v>1885.0</v>
      </c>
      <c r="C1047" s="1" t="s">
        <v>1285</v>
      </c>
      <c r="D1047" s="1" t="s">
        <v>29</v>
      </c>
      <c r="E1047" s="1" t="s">
        <v>55</v>
      </c>
      <c r="F1047" s="1" t="s">
        <v>62</v>
      </c>
      <c r="G1047" s="1" t="s">
        <v>1286</v>
      </c>
      <c r="H1047" s="1" t="s">
        <v>37</v>
      </c>
      <c r="I1047" s="1" t="str">
        <f t="array" ref="I1047">IF(H1047="Warsaw","Toronto",IF(H1047="Lodz","Ottawa",IF(H1047="Krakow","Vancouver",IF(H1047="Wroclaw","Montreal",H1047))))</f>
        <v>Ottawa</v>
      </c>
      <c r="J1047" s="3" t="s">
        <v>38</v>
      </c>
      <c r="K1047" s="3">
        <f t="array" ref="K1047">VLOOKUP(J1047,$U$2:$V$8,2,false)</f>
        <v>7</v>
      </c>
      <c r="L1047" s="1">
        <v>4407.44</v>
      </c>
      <c r="M1047" s="1">
        <v>15.0</v>
      </c>
      <c r="N1047" s="1">
        <v>7029.1</v>
      </c>
      <c r="O1047" s="1">
        <v>87378.0</v>
      </c>
      <c r="P1047" s="6">
        <v>42064.0</v>
      </c>
      <c r="Q1047" s="7">
        <v>150264.0</v>
      </c>
      <c r="R1047" s="5" t="s">
        <v>27</v>
      </c>
      <c r="S1047" s="1" t="b">
        <f t="array" ref="S1047">ISNUMBER(MATCH(Q1047,$O$2:$O$1953,0))</f>
        <v>0</v>
      </c>
    </row>
    <row r="1048">
      <c r="A1048" s="1">
        <v>78.8</v>
      </c>
      <c r="B1048" s="1">
        <v>1889.0</v>
      </c>
      <c r="C1048" s="1" t="s">
        <v>1287</v>
      </c>
      <c r="D1048" s="1" t="s">
        <v>29</v>
      </c>
      <c r="E1048" s="1" t="s">
        <v>22</v>
      </c>
      <c r="F1048" s="1" t="s">
        <v>100</v>
      </c>
      <c r="G1048" s="1" t="s">
        <v>1288</v>
      </c>
      <c r="H1048" s="1" t="s">
        <v>37</v>
      </c>
      <c r="I1048" s="1" t="str">
        <f t="array" ref="I1048">IF(H1048="Warsaw","Toronto",IF(H1048="Lodz","Ottawa",IF(H1048="Krakow","Vancouver",IF(H1048="Wroclaw","Montreal",H1048))))</f>
        <v>Ottawa</v>
      </c>
      <c r="J1048" s="3" t="s">
        <v>60</v>
      </c>
      <c r="K1048" s="3">
        <f t="array" ref="K1048">VLOOKUP(J1048,$U$2:$V$8,2,false)</f>
        <v>5</v>
      </c>
      <c r="L1048" s="1">
        <v>-1025.0172</v>
      </c>
      <c r="M1048" s="1">
        <v>14.0</v>
      </c>
      <c r="N1048" s="1">
        <v>1059.38</v>
      </c>
      <c r="O1048" s="1">
        <v>90631.0</v>
      </c>
      <c r="P1048" s="6">
        <v>42111.0</v>
      </c>
      <c r="Q1048" s="7">
        <v>150265.0</v>
      </c>
      <c r="R1048" s="5" t="s">
        <v>27</v>
      </c>
      <c r="S1048" s="1" t="b">
        <f t="array" ref="S1048">ISNUMBER(MATCH(Q1048,$O$2:$O$1953,0))</f>
        <v>0</v>
      </c>
    </row>
    <row r="1049">
      <c r="A1049" s="1">
        <v>320.64</v>
      </c>
      <c r="B1049" s="1">
        <v>1891.0</v>
      </c>
      <c r="C1049" s="1" t="s">
        <v>1289</v>
      </c>
      <c r="D1049" s="1" t="s">
        <v>29</v>
      </c>
      <c r="E1049" s="1" t="s">
        <v>30</v>
      </c>
      <c r="F1049" s="1" t="s">
        <v>108</v>
      </c>
      <c r="G1049" s="1" t="s">
        <v>1290</v>
      </c>
      <c r="H1049" s="1" t="s">
        <v>37</v>
      </c>
      <c r="I1049" s="1" t="str">
        <f t="array" ref="I1049">IF(H1049="Warsaw","Toronto",IF(H1049="Lodz","Ottawa",IF(H1049="Krakow","Vancouver",IF(H1049="Wroclaw","Montreal",H1049))))</f>
        <v>Ottawa</v>
      </c>
      <c r="J1049" s="3" t="s">
        <v>38</v>
      </c>
      <c r="K1049" s="3">
        <f t="array" ref="K1049">VLOOKUP(J1049,$U$2:$V$8,2,false)</f>
        <v>7</v>
      </c>
      <c r="L1049" s="1">
        <v>429.754356</v>
      </c>
      <c r="M1049" s="1">
        <v>7.0</v>
      </c>
      <c r="N1049" s="1">
        <v>2233.46</v>
      </c>
      <c r="O1049" s="1">
        <v>90630.0</v>
      </c>
      <c r="P1049" s="6">
        <v>42099.0</v>
      </c>
      <c r="Q1049" s="7">
        <v>150299.0</v>
      </c>
      <c r="R1049" s="5" t="s">
        <v>27</v>
      </c>
      <c r="S1049" s="1" t="b">
        <f t="array" ref="S1049">ISNUMBER(MATCH(Q1049,$O$2:$O$1953,0))</f>
        <v>0</v>
      </c>
    </row>
    <row r="1050">
      <c r="A1050" s="1">
        <v>180.98</v>
      </c>
      <c r="B1050" s="1">
        <v>1893.0</v>
      </c>
      <c r="C1050" s="1" t="s">
        <v>1291</v>
      </c>
      <c r="D1050" s="1" t="s">
        <v>83</v>
      </c>
      <c r="E1050" s="1" t="s">
        <v>30</v>
      </c>
      <c r="F1050" s="1" t="s">
        <v>31</v>
      </c>
      <c r="G1050" s="1" t="s">
        <v>161</v>
      </c>
      <c r="H1050" s="1" t="s">
        <v>42</v>
      </c>
      <c r="I1050" s="1" t="str">
        <f t="array" ref="I1050">IF(H1050="Warsaw","Toronto",IF(H1050="Lodz","Ottawa",IF(H1050="Krakow","Vancouver",IF(H1050="Wroclaw","Montreal",H1050))))</f>
        <v>Vancouver</v>
      </c>
      <c r="J1050" s="3" t="s">
        <v>38</v>
      </c>
      <c r="K1050" s="3">
        <f t="array" ref="K1050">VLOOKUP(J1050,$U$2:$V$8,2,false)</f>
        <v>7</v>
      </c>
      <c r="L1050" s="1">
        <v>588.54</v>
      </c>
      <c r="M1050" s="1">
        <v>5.0</v>
      </c>
      <c r="N1050" s="1">
        <v>928.92</v>
      </c>
      <c r="O1050" s="1">
        <v>91262.0</v>
      </c>
      <c r="P1050" s="6">
        <v>42120.0</v>
      </c>
      <c r="Q1050" s="7">
        <v>150364.0</v>
      </c>
      <c r="R1050" s="5" t="s">
        <v>27</v>
      </c>
      <c r="S1050" s="1" t="b">
        <f t="array" ref="S1050">ISNUMBER(MATCH(Q1050,$O$2:$O$1953,0))</f>
        <v>0</v>
      </c>
    </row>
    <row r="1051">
      <c r="A1051" s="1">
        <v>300.98</v>
      </c>
      <c r="B1051" s="1">
        <v>1894.0</v>
      </c>
      <c r="C1051" s="1" t="s">
        <v>1292</v>
      </c>
      <c r="D1051" s="1" t="s">
        <v>29</v>
      </c>
      <c r="E1051" s="1" t="s">
        <v>30</v>
      </c>
      <c r="F1051" s="1" t="s">
        <v>31</v>
      </c>
      <c r="G1051" s="1" t="s">
        <v>1039</v>
      </c>
      <c r="H1051" s="1" t="s">
        <v>42</v>
      </c>
      <c r="I1051" s="1" t="str">
        <f t="array" ref="I1051">IF(H1051="Warsaw","Toronto",IF(H1051="Lodz","Ottawa",IF(H1051="Krakow","Vancouver",IF(H1051="Wroclaw","Montreal",H1051))))</f>
        <v>Vancouver</v>
      </c>
      <c r="J1051" s="3" t="s">
        <v>43</v>
      </c>
      <c r="K1051" s="3">
        <f t="array" ref="K1051">VLOOKUP(J1051,$U$2:$V$8,2,false)</f>
        <v>2</v>
      </c>
      <c r="L1051" s="1">
        <v>2653.2915</v>
      </c>
      <c r="M1051" s="1">
        <v>12.0</v>
      </c>
      <c r="N1051" s="1">
        <v>3845.35</v>
      </c>
      <c r="O1051" s="1">
        <v>91261.0</v>
      </c>
      <c r="P1051" s="6">
        <v>42059.0</v>
      </c>
      <c r="Q1051" s="7">
        <v>150527.0</v>
      </c>
      <c r="R1051" s="5" t="s">
        <v>27</v>
      </c>
      <c r="S1051" s="1" t="b">
        <f t="array" ref="S1051">ISNUMBER(MATCH(Q1051,$O$2:$O$1953,0))</f>
        <v>0</v>
      </c>
    </row>
    <row r="1052">
      <c r="A1052" s="1">
        <v>2.94</v>
      </c>
      <c r="B1052" s="1">
        <v>1894.0</v>
      </c>
      <c r="C1052" s="1" t="s">
        <v>1292</v>
      </c>
      <c r="D1052" s="1" t="s">
        <v>29</v>
      </c>
      <c r="E1052" s="1" t="s">
        <v>22</v>
      </c>
      <c r="F1052" s="1" t="s">
        <v>23</v>
      </c>
      <c r="G1052" s="1" t="s">
        <v>403</v>
      </c>
      <c r="H1052" s="1" t="s">
        <v>42</v>
      </c>
      <c r="I1052" s="1" t="str">
        <f t="array" ref="I1052">IF(H1052="Warsaw","Toronto",IF(H1052="Lodz","Ottawa",IF(H1052="Krakow","Vancouver",IF(H1052="Wroclaw","Montreal",H1052))))</f>
        <v>Vancouver</v>
      </c>
      <c r="J1052" s="3" t="s">
        <v>43</v>
      </c>
      <c r="K1052" s="3">
        <f t="array" ref="K1052">VLOOKUP(J1052,$U$2:$V$8,2,false)</f>
        <v>2</v>
      </c>
      <c r="L1052" s="1">
        <v>-1.84</v>
      </c>
      <c r="M1052" s="1">
        <v>1.0</v>
      </c>
      <c r="N1052" s="1">
        <v>3.77</v>
      </c>
      <c r="O1052" s="1">
        <v>91261.0</v>
      </c>
      <c r="P1052" s="6">
        <v>42059.0</v>
      </c>
      <c r="Q1052" s="7">
        <v>150557.0</v>
      </c>
      <c r="R1052" s="5" t="s">
        <v>27</v>
      </c>
      <c r="S1052" s="1" t="b">
        <f t="array" ref="S1052">ISNUMBER(MATCH(Q1052,$O$2:$O$1953,0))</f>
        <v>0</v>
      </c>
    </row>
    <row r="1053">
      <c r="A1053" s="1">
        <v>26.17</v>
      </c>
      <c r="B1053" s="1">
        <v>1894.0</v>
      </c>
      <c r="C1053" s="1" t="s">
        <v>1292</v>
      </c>
      <c r="D1053" s="1" t="s">
        <v>83</v>
      </c>
      <c r="E1053" s="1" t="s">
        <v>22</v>
      </c>
      <c r="F1053" s="1" t="s">
        <v>49</v>
      </c>
      <c r="G1053" s="1" t="s">
        <v>1293</v>
      </c>
      <c r="H1053" s="1" t="s">
        <v>42</v>
      </c>
      <c r="I1053" s="1" t="str">
        <f t="array" ref="I1053">IF(H1053="Warsaw","Toronto",IF(H1053="Lodz","Ottawa",IF(H1053="Krakow","Vancouver",IF(H1053="Wroclaw","Montreal",H1053))))</f>
        <v>Vancouver</v>
      </c>
      <c r="J1053" s="3" t="s">
        <v>26</v>
      </c>
      <c r="K1053" s="3">
        <f t="array" ref="K1053">VLOOKUP(J1053,$U$2:$V$8,2,false)</f>
        <v>3</v>
      </c>
      <c r="L1053" s="1">
        <v>237.0426</v>
      </c>
      <c r="M1053" s="1">
        <v>13.0</v>
      </c>
      <c r="N1053" s="1">
        <v>343.54</v>
      </c>
      <c r="O1053" s="1">
        <v>91263.0</v>
      </c>
      <c r="P1053" s="6">
        <v>42081.0</v>
      </c>
      <c r="Q1053" s="7">
        <v>150622.0</v>
      </c>
      <c r="R1053" s="5" t="s">
        <v>27</v>
      </c>
      <c r="S1053" s="1" t="b">
        <f t="array" ref="S1053">ISNUMBER(MATCH(Q1053,$O$2:$O$1953,0))</f>
        <v>0</v>
      </c>
    </row>
    <row r="1054">
      <c r="A1054" s="1">
        <v>172.99</v>
      </c>
      <c r="B1054" s="1">
        <v>1906.0</v>
      </c>
      <c r="C1054" s="1" t="s">
        <v>1294</v>
      </c>
      <c r="D1054" s="1" t="s">
        <v>21</v>
      </c>
      <c r="E1054" s="1" t="s">
        <v>22</v>
      </c>
      <c r="F1054" s="1" t="s">
        <v>78</v>
      </c>
      <c r="G1054" s="1" t="s">
        <v>1295</v>
      </c>
      <c r="H1054" s="1" t="s">
        <v>37</v>
      </c>
      <c r="I1054" s="1" t="str">
        <f t="array" ref="I1054">IF(H1054="Warsaw","Toronto",IF(H1054="Lodz","Ottawa",IF(H1054="Krakow","Vancouver",IF(H1054="Wroclaw","Montreal",H1054))))</f>
        <v>Ottawa</v>
      </c>
      <c r="J1054" s="3" t="s">
        <v>38</v>
      </c>
      <c r="K1054" s="3">
        <f t="array" ref="K1054">VLOOKUP(J1054,$U$2:$V$8,2,false)</f>
        <v>7</v>
      </c>
      <c r="L1054" s="1">
        <v>2502.6852</v>
      </c>
      <c r="M1054" s="1">
        <v>22.0</v>
      </c>
      <c r="N1054" s="1">
        <v>3627.08</v>
      </c>
      <c r="O1054" s="1">
        <v>86500.0</v>
      </c>
      <c r="P1054" s="6">
        <v>42141.0</v>
      </c>
      <c r="Q1054" s="7">
        <v>150680.0</v>
      </c>
      <c r="R1054" s="5" t="s">
        <v>27</v>
      </c>
      <c r="S1054" s="1" t="b">
        <f t="array" ref="S1054">ISNUMBER(MATCH(Q1054,$O$2:$O$1953,0))</f>
        <v>0</v>
      </c>
    </row>
    <row r="1055">
      <c r="A1055" s="1">
        <v>7.64</v>
      </c>
      <c r="B1055" s="1">
        <v>1907.0</v>
      </c>
      <c r="C1055" s="1" t="s">
        <v>1296</v>
      </c>
      <c r="D1055" s="1" t="s">
        <v>21</v>
      </c>
      <c r="E1055" s="1" t="s">
        <v>22</v>
      </c>
      <c r="F1055" s="1" t="s">
        <v>49</v>
      </c>
      <c r="G1055" s="1" t="s">
        <v>866</v>
      </c>
      <c r="H1055" s="1" t="s">
        <v>37</v>
      </c>
      <c r="I1055" s="1" t="str">
        <f t="array" ref="I1055">IF(H1055="Warsaw","Toronto",IF(H1055="Lodz","Ottawa",IF(H1055="Krakow","Vancouver",IF(H1055="Wroclaw","Montreal",H1055))))</f>
        <v>Ottawa</v>
      </c>
      <c r="J1055" s="3" t="s">
        <v>38</v>
      </c>
      <c r="K1055" s="3">
        <f t="array" ref="K1055">VLOOKUP(J1055,$U$2:$V$8,2,false)</f>
        <v>7</v>
      </c>
      <c r="L1055" s="1">
        <v>0.688</v>
      </c>
      <c r="M1055" s="1">
        <v>1.0</v>
      </c>
      <c r="N1055" s="1">
        <v>8.34</v>
      </c>
      <c r="O1055" s="1">
        <v>86500.0</v>
      </c>
      <c r="P1055" s="6">
        <v>42141.0</v>
      </c>
      <c r="Q1055" s="7">
        <v>150780.0</v>
      </c>
      <c r="R1055" s="5" t="s">
        <v>27</v>
      </c>
      <c r="S1055" s="1" t="b">
        <f t="array" ref="S1055">ISNUMBER(MATCH(Q1055,$O$2:$O$1953,0))</f>
        <v>0</v>
      </c>
    </row>
    <row r="1056">
      <c r="A1056" s="1">
        <v>29.17</v>
      </c>
      <c r="B1056" s="1">
        <v>1910.0</v>
      </c>
      <c r="C1056" s="1" t="s">
        <v>1297</v>
      </c>
      <c r="D1056" s="1" t="s">
        <v>29</v>
      </c>
      <c r="E1056" s="1" t="s">
        <v>22</v>
      </c>
      <c r="F1056" s="1" t="s">
        <v>78</v>
      </c>
      <c r="G1056" s="1" t="s">
        <v>353</v>
      </c>
      <c r="H1056" s="1" t="s">
        <v>98</v>
      </c>
      <c r="I1056" s="1" t="str">
        <f t="array" ref="I1056">IF(H1056="Warsaw","Toronto",IF(H1056="Lodz","Ottawa",IF(H1056="Krakow","Vancouver",IF(H1056="Wroclaw","Montreal",H1056))))</f>
        <v>Montreal</v>
      </c>
      <c r="J1056" s="3" t="s">
        <v>52</v>
      </c>
      <c r="K1056" s="3">
        <f t="array" ref="K1056">VLOOKUP(J1056,$U$2:$V$8,2,false)</f>
        <v>4</v>
      </c>
      <c r="L1056" s="1">
        <v>36.906</v>
      </c>
      <c r="M1056" s="1">
        <v>2.0</v>
      </c>
      <c r="N1056" s="1">
        <v>63.32</v>
      </c>
      <c r="O1056" s="1">
        <v>91371.0</v>
      </c>
      <c r="P1056" s="6">
        <v>42005.0</v>
      </c>
      <c r="Q1056" s="7">
        <v>150843.0</v>
      </c>
      <c r="R1056" s="5" t="s">
        <v>27</v>
      </c>
      <c r="S1056" s="1" t="b">
        <f t="array" ref="S1056">ISNUMBER(MATCH(Q1056,$O$2:$O$1953,0))</f>
        <v>0</v>
      </c>
    </row>
    <row r="1057">
      <c r="A1057" s="1">
        <v>11.99</v>
      </c>
      <c r="B1057" s="1">
        <v>1916.0</v>
      </c>
      <c r="C1057" s="1" t="s">
        <v>1298</v>
      </c>
      <c r="D1057" s="1" t="s">
        <v>29</v>
      </c>
      <c r="E1057" s="1" t="s">
        <v>55</v>
      </c>
      <c r="F1057" s="1" t="s">
        <v>62</v>
      </c>
      <c r="G1057" s="1" t="s">
        <v>1299</v>
      </c>
      <c r="H1057" s="1" t="s">
        <v>98</v>
      </c>
      <c r="I1057" s="1" t="str">
        <f t="array" ref="I1057">IF(H1057="Warsaw","Toronto",IF(H1057="Lodz","Ottawa",IF(H1057="Krakow","Vancouver",IF(H1057="Wroclaw","Montreal",H1057))))</f>
        <v>Montreal</v>
      </c>
      <c r="J1057" s="3" t="s">
        <v>60</v>
      </c>
      <c r="K1057" s="3">
        <f t="array" ref="K1057">VLOOKUP(J1057,$U$2:$V$8,2,false)</f>
        <v>5</v>
      </c>
      <c r="L1057" s="1">
        <v>-216.0298</v>
      </c>
      <c r="M1057" s="1">
        <v>7.0</v>
      </c>
      <c r="N1057" s="1">
        <v>83.72</v>
      </c>
      <c r="O1057" s="1">
        <v>85893.0</v>
      </c>
      <c r="P1057" s="6">
        <v>42062.0</v>
      </c>
      <c r="Q1057" s="7">
        <v>150844.0</v>
      </c>
      <c r="R1057" s="5" t="s">
        <v>27</v>
      </c>
      <c r="S1057" s="1" t="b">
        <f t="array" ref="S1057">ISNUMBER(MATCH(Q1057,$O$2:$O$1953,0))</f>
        <v>0</v>
      </c>
    </row>
    <row r="1058">
      <c r="A1058" s="1">
        <v>125.99</v>
      </c>
      <c r="B1058" s="1">
        <v>1916.0</v>
      </c>
      <c r="C1058" s="1" t="s">
        <v>1298</v>
      </c>
      <c r="D1058" s="1" t="s">
        <v>29</v>
      </c>
      <c r="E1058" s="1" t="s">
        <v>55</v>
      </c>
      <c r="F1058" s="1" t="s">
        <v>56</v>
      </c>
      <c r="G1058" s="1" t="s">
        <v>590</v>
      </c>
      <c r="H1058" s="1" t="s">
        <v>98</v>
      </c>
      <c r="I1058" s="1" t="str">
        <f t="array" ref="I1058">IF(H1058="Warsaw","Toronto",IF(H1058="Lodz","Ottawa",IF(H1058="Krakow","Vancouver",IF(H1058="Wroclaw","Montreal",H1058))))</f>
        <v>Montreal</v>
      </c>
      <c r="J1058" s="3" t="s">
        <v>52</v>
      </c>
      <c r="K1058" s="3">
        <f t="array" ref="K1058">VLOOKUP(J1058,$U$2:$V$8,2,false)</f>
        <v>4</v>
      </c>
      <c r="L1058" s="1">
        <v>-45.472</v>
      </c>
      <c r="M1058" s="1">
        <v>9.0</v>
      </c>
      <c r="N1058" s="1">
        <v>1011.44</v>
      </c>
      <c r="O1058" s="1">
        <v>85895.0</v>
      </c>
      <c r="P1058" s="6">
        <v>42110.0</v>
      </c>
      <c r="Q1058" s="7">
        <v>150904.0</v>
      </c>
      <c r="R1058" s="5" t="s">
        <v>27</v>
      </c>
      <c r="S1058" s="1" t="b">
        <f t="array" ref="S1058">ISNUMBER(MATCH(Q1058,$O$2:$O$1953,0))</f>
        <v>0</v>
      </c>
    </row>
    <row r="1059">
      <c r="A1059" s="1">
        <v>18.7</v>
      </c>
      <c r="B1059" s="1">
        <v>1917.0</v>
      </c>
      <c r="C1059" s="1" t="s">
        <v>1300</v>
      </c>
      <c r="D1059" s="1" t="s">
        <v>29</v>
      </c>
      <c r="E1059" s="1" t="s">
        <v>30</v>
      </c>
      <c r="F1059" s="1" t="s">
        <v>35</v>
      </c>
      <c r="G1059" s="1" t="s">
        <v>1301</v>
      </c>
      <c r="H1059" s="1" t="s">
        <v>98</v>
      </c>
      <c r="I1059" s="1" t="str">
        <f t="array" ref="I1059">IF(H1059="Warsaw","Toronto",IF(H1059="Lodz","Ottawa",IF(H1059="Krakow","Vancouver",IF(H1059="Wroclaw","Montreal",H1059))))</f>
        <v>Montreal</v>
      </c>
      <c r="J1059" s="3" t="s">
        <v>60</v>
      </c>
      <c r="K1059" s="3">
        <f t="array" ref="K1059">VLOOKUP(J1059,$U$2:$V$8,2,false)</f>
        <v>5</v>
      </c>
      <c r="L1059" s="1">
        <v>16.1364</v>
      </c>
      <c r="M1059" s="1">
        <v>7.0</v>
      </c>
      <c r="N1059" s="1">
        <v>132.23</v>
      </c>
      <c r="O1059" s="1">
        <v>85894.0</v>
      </c>
      <c r="P1059" s="6">
        <v>42090.0</v>
      </c>
      <c r="Q1059" s="7">
        <v>150909.0</v>
      </c>
      <c r="R1059" s="5" t="s">
        <v>27</v>
      </c>
      <c r="S1059" s="1" t="b">
        <f t="array" ref="S1059">ISNUMBER(MATCH(Q1059,$O$2:$O$1953,0))</f>
        <v>0</v>
      </c>
    </row>
    <row r="1060">
      <c r="A1060" s="1">
        <v>22.23</v>
      </c>
      <c r="B1060" s="1">
        <v>1917.0</v>
      </c>
      <c r="C1060" s="1" t="s">
        <v>1300</v>
      </c>
      <c r="D1060" s="1" t="s">
        <v>29</v>
      </c>
      <c r="E1060" s="1" t="s">
        <v>30</v>
      </c>
      <c r="F1060" s="1" t="s">
        <v>35</v>
      </c>
      <c r="G1060" s="1" t="s">
        <v>1302</v>
      </c>
      <c r="H1060" s="1" t="s">
        <v>98</v>
      </c>
      <c r="I1060" s="1" t="str">
        <f t="array" ref="I1060">IF(H1060="Warsaw","Toronto",IF(H1060="Lodz","Ottawa",IF(H1060="Krakow","Vancouver",IF(H1060="Wroclaw","Montreal",H1060))))</f>
        <v>Montreal</v>
      </c>
      <c r="J1060" s="3" t="s">
        <v>38</v>
      </c>
      <c r="K1060" s="3">
        <f t="array" ref="K1060">VLOOKUP(J1060,$U$2:$V$8,2,false)</f>
        <v>7</v>
      </c>
      <c r="L1060" s="1">
        <v>-29.61</v>
      </c>
      <c r="M1060" s="1">
        <v>10.0</v>
      </c>
      <c r="N1060" s="1">
        <v>210.33</v>
      </c>
      <c r="O1060" s="1">
        <v>85897.0</v>
      </c>
      <c r="P1060" s="6">
        <v>42064.0</v>
      </c>
      <c r="Q1060" s="7">
        <v>150936.0</v>
      </c>
      <c r="R1060" s="5" t="s">
        <v>27</v>
      </c>
      <c r="S1060" s="1" t="b">
        <f t="array" ref="S1060">ISNUMBER(MATCH(Q1060,$O$2:$O$1953,0))</f>
        <v>0</v>
      </c>
    </row>
    <row r="1061">
      <c r="A1061" s="1">
        <v>10.44</v>
      </c>
      <c r="B1061" s="1">
        <v>1918.0</v>
      </c>
      <c r="C1061" s="1" t="s">
        <v>1303</v>
      </c>
      <c r="D1061" s="1" t="s">
        <v>29</v>
      </c>
      <c r="E1061" s="1" t="s">
        <v>22</v>
      </c>
      <c r="F1061" s="1" t="s">
        <v>78</v>
      </c>
      <c r="G1061" s="1" t="s">
        <v>1304</v>
      </c>
      <c r="H1061" s="1" t="s">
        <v>98</v>
      </c>
      <c r="I1061" s="1" t="str">
        <f t="array" ref="I1061">IF(H1061="Warsaw","Toronto",IF(H1061="Lodz","Ottawa",IF(H1061="Krakow","Vancouver",IF(H1061="Wroclaw","Montreal",H1061))))</f>
        <v>Montreal</v>
      </c>
      <c r="J1061" s="3" t="s">
        <v>33</v>
      </c>
      <c r="K1061" s="3">
        <f t="array" ref="K1061">VLOOKUP(J1061,$U$2:$V$8,2,false)</f>
        <v>6</v>
      </c>
      <c r="L1061" s="1">
        <v>125.724</v>
      </c>
      <c r="M1061" s="1">
        <v>17.0</v>
      </c>
      <c r="N1061" s="1">
        <v>168.04</v>
      </c>
      <c r="O1061" s="1">
        <v>85898.0</v>
      </c>
      <c r="P1061" s="6">
        <v>42098.0</v>
      </c>
      <c r="Q1061" s="7">
        <v>150938.0</v>
      </c>
      <c r="R1061" s="5" t="s">
        <v>27</v>
      </c>
      <c r="S1061" s="1" t="b">
        <f t="array" ref="S1061">ISNUMBER(MATCH(Q1061,$O$2:$O$1953,0))</f>
        <v>0</v>
      </c>
    </row>
    <row r="1062">
      <c r="A1062" s="1">
        <v>195.99</v>
      </c>
      <c r="B1062" s="1">
        <v>1919.0</v>
      </c>
      <c r="C1062" s="1" t="s">
        <v>1305</v>
      </c>
      <c r="D1062" s="1" t="s">
        <v>29</v>
      </c>
      <c r="E1062" s="1" t="s">
        <v>55</v>
      </c>
      <c r="F1062" s="1" t="s">
        <v>56</v>
      </c>
      <c r="G1062" s="1" t="s">
        <v>501</v>
      </c>
      <c r="H1062" s="1" t="s">
        <v>98</v>
      </c>
      <c r="I1062" s="1" t="str">
        <f t="array" ref="I1062">IF(H1062="Warsaw","Toronto",IF(H1062="Lodz","Ottawa",IF(H1062="Krakow","Vancouver",IF(H1062="Wroclaw","Montreal",H1062))))</f>
        <v>Montreal</v>
      </c>
      <c r="J1062" s="3" t="s">
        <v>43</v>
      </c>
      <c r="K1062" s="3">
        <f t="array" ref="K1062">VLOOKUP(J1062,$U$2:$V$8,2,false)</f>
        <v>2</v>
      </c>
      <c r="L1062" s="1">
        <v>114.882</v>
      </c>
      <c r="M1062" s="1">
        <v>5.0</v>
      </c>
      <c r="N1062" s="1">
        <v>882.93</v>
      </c>
      <c r="O1062" s="1">
        <v>85896.0</v>
      </c>
      <c r="P1062" s="6">
        <v>42059.0</v>
      </c>
      <c r="Q1062" s="7">
        <v>151135.0</v>
      </c>
      <c r="R1062" s="5" t="s">
        <v>27</v>
      </c>
      <c r="S1062" s="1" t="b">
        <f t="array" ref="S1062">ISNUMBER(MATCH(Q1062,$O$2:$O$1953,0))</f>
        <v>0</v>
      </c>
    </row>
    <row r="1063">
      <c r="A1063" s="1">
        <v>259.71</v>
      </c>
      <c r="B1063" s="1">
        <v>1927.0</v>
      </c>
      <c r="C1063" s="1" t="s">
        <v>1306</v>
      </c>
      <c r="D1063" s="1" t="s">
        <v>29</v>
      </c>
      <c r="E1063" s="1" t="s">
        <v>30</v>
      </c>
      <c r="F1063" s="1" t="s">
        <v>108</v>
      </c>
      <c r="G1063" s="1" t="s">
        <v>231</v>
      </c>
      <c r="H1063" s="1" t="s">
        <v>98</v>
      </c>
      <c r="I1063" s="1" t="str">
        <f t="array" ref="I1063">IF(H1063="Warsaw","Toronto",IF(H1063="Lodz","Ottawa",IF(H1063="Krakow","Vancouver",IF(H1063="Wroclaw","Montreal",H1063))))</f>
        <v>Montreal</v>
      </c>
      <c r="J1063" s="3" t="s">
        <v>60</v>
      </c>
      <c r="K1063" s="3">
        <f t="array" ref="K1063">VLOOKUP(J1063,$U$2:$V$8,2,false)</f>
        <v>5</v>
      </c>
      <c r="L1063" s="1">
        <v>-14.448</v>
      </c>
      <c r="M1063" s="1">
        <v>8.0</v>
      </c>
      <c r="N1063" s="1">
        <v>1757.15</v>
      </c>
      <c r="O1063" s="1">
        <v>88579.0</v>
      </c>
      <c r="P1063" s="6">
        <v>42041.0</v>
      </c>
      <c r="Q1063" s="7">
        <v>151228.0</v>
      </c>
      <c r="R1063" s="5" t="s">
        <v>27</v>
      </c>
      <c r="S1063" s="1" t="b">
        <f t="array" ref="S1063">ISNUMBER(MATCH(Q1063,$O$2:$O$1953,0))</f>
        <v>0</v>
      </c>
    </row>
    <row r="1064">
      <c r="A1064" s="1">
        <v>1889.99</v>
      </c>
      <c r="B1064" s="1">
        <v>1928.0</v>
      </c>
      <c r="C1064" s="1" t="s">
        <v>1307</v>
      </c>
      <c r="D1064" s="1" t="s">
        <v>29</v>
      </c>
      <c r="E1064" s="1" t="s">
        <v>22</v>
      </c>
      <c r="F1064" s="1" t="s">
        <v>78</v>
      </c>
      <c r="G1064" s="1" t="s">
        <v>1308</v>
      </c>
      <c r="H1064" s="1" t="s">
        <v>98</v>
      </c>
      <c r="I1064" s="1" t="str">
        <f t="array" ref="I1064">IF(H1064="Warsaw","Toronto",IF(H1064="Lodz","Ottawa",IF(H1064="Krakow","Vancouver",IF(H1064="Wroclaw","Montreal",H1064))))</f>
        <v>Montreal</v>
      </c>
      <c r="J1064" s="3" t="s">
        <v>26</v>
      </c>
      <c r="K1064" s="3">
        <f t="array" ref="K1064">VLOOKUP(J1064,$U$2:$V$8,2,false)</f>
        <v>3</v>
      </c>
      <c r="L1064" s="1">
        <v>-42.546</v>
      </c>
      <c r="M1064" s="1">
        <v>1.0</v>
      </c>
      <c r="N1064" s="1">
        <v>1786.04</v>
      </c>
      <c r="O1064" s="1">
        <v>88580.0</v>
      </c>
      <c r="P1064" s="6">
        <v>42025.0</v>
      </c>
      <c r="Q1064" s="7">
        <v>151290.0</v>
      </c>
      <c r="R1064" s="5" t="s">
        <v>27</v>
      </c>
      <c r="S1064" s="1" t="b">
        <f t="array" ref="S1064">ISNUMBER(MATCH(Q1064,$O$2:$O$1953,0))</f>
        <v>0</v>
      </c>
    </row>
    <row r="1065">
      <c r="A1065" s="1">
        <v>3.58</v>
      </c>
      <c r="B1065" s="1">
        <v>1933.0</v>
      </c>
      <c r="C1065" s="1" t="s">
        <v>1309</v>
      </c>
      <c r="D1065" s="1" t="s">
        <v>21</v>
      </c>
      <c r="E1065" s="1" t="s">
        <v>22</v>
      </c>
      <c r="F1065" s="1" t="s">
        <v>46</v>
      </c>
      <c r="G1065" s="1" t="s">
        <v>47</v>
      </c>
      <c r="H1065" s="1" t="s">
        <v>42</v>
      </c>
      <c r="I1065" s="1" t="str">
        <f t="array" ref="I1065">IF(H1065="Warsaw","Toronto",IF(H1065="Lodz","Ottawa",IF(H1065="Krakow","Vancouver",IF(H1065="Wroclaw","Montreal",H1065))))</f>
        <v>Vancouver</v>
      </c>
      <c r="J1065" s="3" t="s">
        <v>38</v>
      </c>
      <c r="K1065" s="3">
        <f t="array" ref="K1065">VLOOKUP(J1065,$U$2:$V$8,2,false)</f>
        <v>7</v>
      </c>
      <c r="L1065" s="1">
        <v>14.0</v>
      </c>
      <c r="M1065" s="1">
        <v>10.0</v>
      </c>
      <c r="N1065" s="1">
        <v>34.76</v>
      </c>
      <c r="O1065" s="1">
        <v>86687.0</v>
      </c>
      <c r="P1065" s="6">
        <v>42113.0</v>
      </c>
      <c r="Q1065" s="7">
        <v>151354.0</v>
      </c>
      <c r="R1065" s="5" t="s">
        <v>27</v>
      </c>
      <c r="S1065" s="1" t="b">
        <f t="array" ref="S1065">ISNUMBER(MATCH(Q1065,$O$2:$O$1953,0))</f>
        <v>0</v>
      </c>
    </row>
    <row r="1066">
      <c r="A1066" s="1">
        <v>180.98</v>
      </c>
      <c r="B1066" s="1">
        <v>1934.0</v>
      </c>
      <c r="C1066" s="1" t="s">
        <v>1310</v>
      </c>
      <c r="D1066" s="1" t="s">
        <v>29</v>
      </c>
      <c r="E1066" s="1" t="s">
        <v>30</v>
      </c>
      <c r="F1066" s="1" t="s">
        <v>31</v>
      </c>
      <c r="G1066" s="1" t="s">
        <v>1311</v>
      </c>
      <c r="H1066" s="1" t="s">
        <v>42</v>
      </c>
      <c r="I1066" s="1" t="str">
        <f t="array" ref="I1066">IF(H1066="Warsaw","Toronto",IF(H1066="Lodz","Ottawa",IF(H1066="Krakow","Vancouver",IF(H1066="Wroclaw","Montreal",H1066))))</f>
        <v>Vancouver</v>
      </c>
      <c r="J1066" s="3" t="s">
        <v>33</v>
      </c>
      <c r="K1066" s="3">
        <f t="array" ref="K1066">VLOOKUP(J1066,$U$2:$V$8,2,false)</f>
        <v>6</v>
      </c>
      <c r="L1066" s="1">
        <v>52.988</v>
      </c>
      <c r="M1066" s="1">
        <v>3.0</v>
      </c>
      <c r="N1066" s="1">
        <v>561.65</v>
      </c>
      <c r="O1066" s="1">
        <v>86688.0</v>
      </c>
      <c r="P1066" s="6">
        <v>42154.0</v>
      </c>
      <c r="Q1066" s="7">
        <v>151387.0</v>
      </c>
      <c r="R1066" s="5" t="s">
        <v>27</v>
      </c>
      <c r="S1066" s="1" t="b">
        <f t="array" ref="S1066">ISNUMBER(MATCH(Q1066,$O$2:$O$1953,0))</f>
        <v>0</v>
      </c>
    </row>
    <row r="1067">
      <c r="A1067" s="1">
        <v>42.98</v>
      </c>
      <c r="B1067" s="1">
        <v>1935.0</v>
      </c>
      <c r="C1067" s="1" t="s">
        <v>1312</v>
      </c>
      <c r="D1067" s="1" t="s">
        <v>21</v>
      </c>
      <c r="E1067" s="1" t="s">
        <v>22</v>
      </c>
      <c r="F1067" s="1" t="s">
        <v>172</v>
      </c>
      <c r="G1067" s="1" t="s">
        <v>1313</v>
      </c>
      <c r="H1067" s="1" t="s">
        <v>42</v>
      </c>
      <c r="I1067" s="1" t="str">
        <f t="array" ref="I1067">IF(H1067="Warsaw","Toronto",IF(H1067="Lodz","Ottawa",IF(H1067="Krakow","Vancouver",IF(H1067="Wroclaw","Montreal",H1067))))</f>
        <v>Vancouver</v>
      </c>
      <c r="J1067" s="3" t="s">
        <v>26</v>
      </c>
      <c r="K1067" s="3">
        <f t="array" ref="K1067">VLOOKUP(J1067,$U$2:$V$8,2,false)</f>
        <v>3</v>
      </c>
      <c r="L1067" s="1">
        <v>285.4737</v>
      </c>
      <c r="M1067" s="1">
        <v>9.0</v>
      </c>
      <c r="N1067" s="1">
        <v>413.73</v>
      </c>
      <c r="O1067" s="1">
        <v>86686.0</v>
      </c>
      <c r="P1067" s="6">
        <v>42102.0</v>
      </c>
      <c r="Q1067" s="7">
        <v>151420.0</v>
      </c>
      <c r="R1067" s="5" t="s">
        <v>27</v>
      </c>
      <c r="S1067" s="1" t="b">
        <f t="array" ref="S1067">ISNUMBER(MATCH(Q1067,$O$2:$O$1953,0))</f>
        <v>0</v>
      </c>
    </row>
    <row r="1068">
      <c r="A1068" s="1">
        <v>3.25</v>
      </c>
      <c r="B1068" s="1">
        <v>1935.0</v>
      </c>
      <c r="C1068" s="1" t="s">
        <v>1312</v>
      </c>
      <c r="D1068" s="1" t="s">
        <v>29</v>
      </c>
      <c r="E1068" s="1" t="s">
        <v>22</v>
      </c>
      <c r="F1068" s="1" t="s">
        <v>172</v>
      </c>
      <c r="G1068" s="1" t="s">
        <v>1314</v>
      </c>
      <c r="H1068" s="1" t="s">
        <v>42</v>
      </c>
      <c r="I1068" s="1" t="str">
        <f t="array" ref="I1068">IF(H1068="Warsaw","Toronto",IF(H1068="Lodz","Ottawa",IF(H1068="Krakow","Vancouver",IF(H1068="Wroclaw","Montreal",H1068))))</f>
        <v>Vancouver</v>
      </c>
      <c r="J1068" s="3" t="s">
        <v>33</v>
      </c>
      <c r="K1068" s="3">
        <f t="array" ref="K1068">VLOOKUP(J1068,$U$2:$V$8,2,false)</f>
        <v>6</v>
      </c>
      <c r="L1068" s="1">
        <v>10.508</v>
      </c>
      <c r="M1068" s="1">
        <v>2.0</v>
      </c>
      <c r="N1068" s="1">
        <v>55.6</v>
      </c>
      <c r="O1068" s="1">
        <v>86688.0</v>
      </c>
      <c r="P1068" s="6">
        <v>42154.0</v>
      </c>
      <c r="Q1068" s="7">
        <v>151455.0</v>
      </c>
      <c r="R1068" s="5" t="s">
        <v>27</v>
      </c>
      <c r="S1068" s="1" t="b">
        <f t="array" ref="S1068">ISNUMBER(MATCH(Q1068,$O$2:$O$1953,0))</f>
        <v>0</v>
      </c>
    </row>
    <row r="1069">
      <c r="A1069" s="1">
        <v>110.98</v>
      </c>
      <c r="B1069" s="1">
        <v>1935.0</v>
      </c>
      <c r="C1069" s="1" t="s">
        <v>1312</v>
      </c>
      <c r="D1069" s="1" t="s">
        <v>29</v>
      </c>
      <c r="E1069" s="1" t="s">
        <v>30</v>
      </c>
      <c r="F1069" s="1" t="s">
        <v>35</v>
      </c>
      <c r="G1069" s="1" t="s">
        <v>1315</v>
      </c>
      <c r="H1069" s="1" t="s">
        <v>42</v>
      </c>
      <c r="I1069" s="1" t="str">
        <f t="array" ref="I1069">IF(H1069="Warsaw","Toronto",IF(H1069="Lodz","Ottawa",IF(H1069="Krakow","Vancouver",IF(H1069="Wroclaw","Montreal",H1069))))</f>
        <v>Vancouver</v>
      </c>
      <c r="J1069" s="3" t="s">
        <v>33</v>
      </c>
      <c r="K1069" s="3">
        <f t="array" ref="K1069">VLOOKUP(J1069,$U$2:$V$8,2,false)</f>
        <v>6</v>
      </c>
      <c r="L1069" s="1">
        <v>1448.7309</v>
      </c>
      <c r="M1069" s="1">
        <v>19.0</v>
      </c>
      <c r="N1069" s="1">
        <v>2099.61</v>
      </c>
      <c r="O1069" s="1">
        <v>86688.0</v>
      </c>
      <c r="P1069" s="6">
        <v>42154.0</v>
      </c>
      <c r="Q1069" s="7">
        <v>151519.0</v>
      </c>
      <c r="R1069" s="5" t="s">
        <v>27</v>
      </c>
      <c r="S1069" s="1" t="b">
        <f t="array" ref="S1069">ISNUMBER(MATCH(Q1069,$O$2:$O$1953,0))</f>
        <v>0</v>
      </c>
    </row>
    <row r="1070">
      <c r="A1070" s="1">
        <v>3.95</v>
      </c>
      <c r="B1070" s="1">
        <v>1935.0</v>
      </c>
      <c r="C1070" s="1" t="s">
        <v>1312</v>
      </c>
      <c r="D1070" s="1" t="s">
        <v>29</v>
      </c>
      <c r="E1070" s="1" t="s">
        <v>22</v>
      </c>
      <c r="F1070" s="1" t="s">
        <v>46</v>
      </c>
      <c r="G1070" s="1" t="s">
        <v>944</v>
      </c>
      <c r="H1070" s="1" t="s">
        <v>42</v>
      </c>
      <c r="I1070" s="1" t="str">
        <f t="array" ref="I1070">IF(H1070="Warsaw","Toronto",IF(H1070="Lodz","Ottawa",IF(H1070="Krakow","Vancouver",IF(H1070="Wroclaw","Montreal",H1070))))</f>
        <v>Vancouver</v>
      </c>
      <c r="J1070" s="3" t="s">
        <v>33</v>
      </c>
      <c r="K1070" s="3">
        <f t="array" ref="K1070">VLOOKUP(J1070,$U$2:$V$8,2,false)</f>
        <v>6</v>
      </c>
      <c r="L1070" s="1">
        <v>1.004</v>
      </c>
      <c r="M1070" s="1">
        <v>23.0</v>
      </c>
      <c r="N1070" s="1">
        <v>96.6</v>
      </c>
      <c r="O1070" s="1">
        <v>86688.0</v>
      </c>
      <c r="P1070" s="6">
        <v>42154.0</v>
      </c>
      <c r="Q1070" s="7">
        <v>151611.0</v>
      </c>
      <c r="R1070" s="5" t="s">
        <v>27</v>
      </c>
      <c r="S1070" s="1" t="b">
        <f t="array" ref="S1070">ISNUMBER(MATCH(Q1070,$O$2:$O$1953,0))</f>
        <v>0</v>
      </c>
    </row>
    <row r="1071">
      <c r="A1071" s="1">
        <v>152.48</v>
      </c>
      <c r="B1071" s="1">
        <v>1938.0</v>
      </c>
      <c r="C1071" s="1" t="s">
        <v>1316</v>
      </c>
      <c r="D1071" s="1" t="s">
        <v>21</v>
      </c>
      <c r="E1071" s="1" t="s">
        <v>55</v>
      </c>
      <c r="F1071" s="1" t="s">
        <v>126</v>
      </c>
      <c r="G1071" s="1" t="s">
        <v>412</v>
      </c>
      <c r="H1071" s="1" t="s">
        <v>42</v>
      </c>
      <c r="I1071" s="1" t="str">
        <f t="array" ref="I1071">IF(H1071="Warsaw","Toronto",IF(H1071="Lodz","Ottawa",IF(H1071="Krakow","Vancouver",IF(H1071="Wroclaw","Montreal",H1071))))</f>
        <v>Vancouver</v>
      </c>
      <c r="J1071" s="3" t="s">
        <v>38</v>
      </c>
      <c r="K1071" s="3">
        <f t="array" ref="K1071">VLOOKUP(J1071,$U$2:$V$8,2,false)</f>
        <v>7</v>
      </c>
      <c r="L1071" s="1">
        <v>-521.09</v>
      </c>
      <c r="M1071" s="1">
        <v>4.0</v>
      </c>
      <c r="N1071" s="1">
        <v>558.17</v>
      </c>
      <c r="O1071" s="1">
        <v>88870.0</v>
      </c>
      <c r="P1071" s="6">
        <v>42085.0</v>
      </c>
      <c r="Q1071" s="7">
        <v>151641.0</v>
      </c>
      <c r="R1071" s="5" t="s">
        <v>27</v>
      </c>
      <c r="S1071" s="1" t="b">
        <f t="array" ref="S1071">ISNUMBER(MATCH(Q1071,$O$2:$O$1953,0))</f>
        <v>0</v>
      </c>
    </row>
    <row r="1072">
      <c r="A1072" s="1">
        <v>6.84</v>
      </c>
      <c r="B1072" s="1">
        <v>1940.0</v>
      </c>
      <c r="C1072" s="1" t="s">
        <v>1317</v>
      </c>
      <c r="D1072" s="1" t="s">
        <v>21</v>
      </c>
      <c r="E1072" s="1" t="s">
        <v>22</v>
      </c>
      <c r="F1072" s="1" t="s">
        <v>122</v>
      </c>
      <c r="G1072" s="1" t="s">
        <v>1185</v>
      </c>
      <c r="H1072" s="1" t="s">
        <v>25</v>
      </c>
      <c r="I1072" s="1" t="str">
        <f t="array" ref="I1072">IF(H1072="Warsaw","Toronto",IF(H1072="Lodz","Ottawa",IF(H1072="Krakow","Vancouver",IF(H1072="Wroclaw","Montreal",H1072))))</f>
        <v>Toronto</v>
      </c>
      <c r="J1072" s="3" t="s">
        <v>38</v>
      </c>
      <c r="K1072" s="3">
        <f t="array" ref="K1072">VLOOKUP(J1072,$U$2:$V$8,2,false)</f>
        <v>7</v>
      </c>
      <c r="L1072" s="1">
        <v>-29.49</v>
      </c>
      <c r="M1072" s="1">
        <v>1.0</v>
      </c>
      <c r="N1072" s="1">
        <v>8.39</v>
      </c>
      <c r="O1072" s="1">
        <v>88870.0</v>
      </c>
      <c r="P1072" s="6">
        <v>42085.0</v>
      </c>
      <c r="Q1072" s="7">
        <v>151738.0</v>
      </c>
      <c r="R1072" s="5" t="s">
        <v>27</v>
      </c>
      <c r="S1072" s="1" t="b">
        <f t="array" ref="S1072">ISNUMBER(MATCH(Q1072,$O$2:$O$1953,0))</f>
        <v>0</v>
      </c>
    </row>
    <row r="1073">
      <c r="A1073" s="1">
        <v>78.65</v>
      </c>
      <c r="B1073" s="1">
        <v>1940.0</v>
      </c>
      <c r="C1073" s="1" t="s">
        <v>1317</v>
      </c>
      <c r="D1073" s="1" t="s">
        <v>21</v>
      </c>
      <c r="E1073" s="1" t="s">
        <v>22</v>
      </c>
      <c r="F1073" s="1" t="s">
        <v>172</v>
      </c>
      <c r="G1073" s="1" t="s">
        <v>1318</v>
      </c>
      <c r="H1073" s="1" t="s">
        <v>25</v>
      </c>
      <c r="I1073" s="1" t="str">
        <f t="array" ref="I1073">IF(H1073="Warsaw","Toronto",IF(H1073="Lodz","Ottawa",IF(H1073="Krakow","Vancouver",IF(H1073="Wroclaw","Montreal",H1073))))</f>
        <v>Toronto</v>
      </c>
      <c r="J1073" s="3" t="s">
        <v>38</v>
      </c>
      <c r="K1073" s="3">
        <f t="array" ref="K1073">VLOOKUP(J1073,$U$2:$V$8,2,false)</f>
        <v>7</v>
      </c>
      <c r="L1073" s="1">
        <v>386.0067</v>
      </c>
      <c r="M1073" s="1">
        <v>7.0</v>
      </c>
      <c r="N1073" s="1">
        <v>559.43</v>
      </c>
      <c r="O1073" s="1">
        <v>88871.0</v>
      </c>
      <c r="P1073" s="6">
        <v>42113.0</v>
      </c>
      <c r="Q1073" s="7">
        <v>151802.0</v>
      </c>
      <c r="R1073" s="5" t="s">
        <v>27</v>
      </c>
      <c r="S1073" s="1" t="b">
        <f t="array" ref="S1073">ISNUMBER(MATCH(Q1073,$O$2:$O$1953,0))</f>
        <v>0</v>
      </c>
    </row>
    <row r="1074">
      <c r="A1074" s="1">
        <v>122.99</v>
      </c>
      <c r="B1074" s="1">
        <v>1940.0</v>
      </c>
      <c r="C1074" s="1" t="s">
        <v>1317</v>
      </c>
      <c r="D1074" s="1" t="s">
        <v>21</v>
      </c>
      <c r="E1074" s="1" t="s">
        <v>30</v>
      </c>
      <c r="F1074" s="1" t="s">
        <v>31</v>
      </c>
      <c r="G1074" s="1" t="s">
        <v>105</v>
      </c>
      <c r="H1074" s="1" t="s">
        <v>25</v>
      </c>
      <c r="I1074" s="1" t="str">
        <f t="array" ref="I1074">IF(H1074="Warsaw","Toronto",IF(H1074="Lodz","Ottawa",IF(H1074="Krakow","Vancouver",IF(H1074="Wroclaw","Montreal",H1074))))</f>
        <v>Toronto</v>
      </c>
      <c r="J1074" s="3" t="s">
        <v>38</v>
      </c>
      <c r="K1074" s="3">
        <f t="array" ref="K1074">VLOOKUP(J1074,$U$2:$V$8,2,false)</f>
        <v>7</v>
      </c>
      <c r="L1074" s="1">
        <v>-1867.97</v>
      </c>
      <c r="M1074" s="1">
        <v>10.0</v>
      </c>
      <c r="N1074" s="1">
        <v>1216.52</v>
      </c>
      <c r="O1074" s="1">
        <v>88871.0</v>
      </c>
      <c r="P1074" s="6">
        <v>42113.0</v>
      </c>
      <c r="Q1074" s="7">
        <v>151901.0</v>
      </c>
      <c r="R1074" s="5" t="s">
        <v>27</v>
      </c>
      <c r="S1074" s="1" t="b">
        <f t="array" ref="S1074">ISNUMBER(MATCH(Q1074,$O$2:$O$1953,0))</f>
        <v>0</v>
      </c>
    </row>
    <row r="1075">
      <c r="A1075" s="1">
        <v>90.98</v>
      </c>
      <c r="B1075" s="1">
        <v>1946.0</v>
      </c>
      <c r="C1075" s="1" t="s">
        <v>1319</v>
      </c>
      <c r="D1075" s="1" t="s">
        <v>83</v>
      </c>
      <c r="E1075" s="1" t="s">
        <v>30</v>
      </c>
      <c r="F1075" s="1" t="s">
        <v>35</v>
      </c>
      <c r="G1075" s="1" t="s">
        <v>736</v>
      </c>
      <c r="H1075" s="1" t="s">
        <v>37</v>
      </c>
      <c r="I1075" s="1" t="str">
        <f t="array" ref="I1075">IF(H1075="Warsaw","Toronto",IF(H1075="Lodz","Ottawa",IF(H1075="Krakow","Vancouver",IF(H1075="Wroclaw","Montreal",H1075))))</f>
        <v>Ottawa</v>
      </c>
      <c r="J1075" s="3" t="s">
        <v>80</v>
      </c>
      <c r="K1075" s="3">
        <f t="array" ref="K1075">VLOOKUP(J1075,$U$2:$V$8,2,false)</f>
        <v>1</v>
      </c>
      <c r="L1075" s="1">
        <v>-1920.9336</v>
      </c>
      <c r="M1075" s="1">
        <v>12.0</v>
      </c>
      <c r="N1075" s="1">
        <v>1058.36</v>
      </c>
      <c r="O1075" s="1">
        <v>86331.0</v>
      </c>
      <c r="P1075" s="6">
        <v>42030.0</v>
      </c>
      <c r="Q1075" s="7">
        <v>151933.0</v>
      </c>
      <c r="R1075" s="5" t="s">
        <v>27</v>
      </c>
      <c r="S1075" s="1" t="b">
        <f t="array" ref="S1075">ISNUMBER(MATCH(Q1075,$O$2:$O$1953,0))</f>
        <v>0</v>
      </c>
    </row>
    <row r="1076">
      <c r="A1076" s="1">
        <v>5.98</v>
      </c>
      <c r="B1076" s="1">
        <v>1946.0</v>
      </c>
      <c r="C1076" s="1" t="s">
        <v>1319</v>
      </c>
      <c r="D1076" s="1" t="s">
        <v>83</v>
      </c>
      <c r="E1076" s="1" t="s">
        <v>22</v>
      </c>
      <c r="F1076" s="1" t="s">
        <v>67</v>
      </c>
      <c r="G1076" s="1" t="s">
        <v>1004</v>
      </c>
      <c r="H1076" s="1" t="s">
        <v>37</v>
      </c>
      <c r="I1076" s="1" t="str">
        <f t="array" ref="I1076">IF(H1076="Warsaw","Toronto",IF(H1076="Lodz","Ottawa",IF(H1076="Krakow","Vancouver",IF(H1076="Wroclaw","Montreal",H1076))))</f>
        <v>Ottawa</v>
      </c>
      <c r="J1076" s="3" t="s">
        <v>80</v>
      </c>
      <c r="K1076" s="3">
        <f t="array" ref="K1076">VLOOKUP(J1076,$U$2:$V$8,2,false)</f>
        <v>1</v>
      </c>
      <c r="L1076" s="1">
        <v>-37.1752</v>
      </c>
      <c r="M1076" s="1">
        <v>3.0</v>
      </c>
      <c r="N1076" s="1">
        <v>18.31</v>
      </c>
      <c r="O1076" s="1">
        <v>86331.0</v>
      </c>
      <c r="P1076" s="6">
        <v>42030.0</v>
      </c>
      <c r="Q1076" s="7">
        <v>152028.0</v>
      </c>
      <c r="R1076" s="5" t="s">
        <v>27</v>
      </c>
      <c r="S1076" s="1" t="b">
        <f t="array" ref="S1076">ISNUMBER(MATCH(Q1076,$O$2:$O$1953,0))</f>
        <v>0</v>
      </c>
    </row>
    <row r="1077">
      <c r="A1077" s="1">
        <v>424.21</v>
      </c>
      <c r="B1077" s="1">
        <v>1949.0</v>
      </c>
      <c r="C1077" s="1" t="s">
        <v>1320</v>
      </c>
      <c r="D1077" s="1" t="s">
        <v>40</v>
      </c>
      <c r="E1077" s="1" t="s">
        <v>30</v>
      </c>
      <c r="F1077" s="1" t="s">
        <v>108</v>
      </c>
      <c r="G1077" s="1" t="s">
        <v>1321</v>
      </c>
      <c r="H1077" s="1" t="s">
        <v>25</v>
      </c>
      <c r="I1077" s="1" t="str">
        <f t="array" ref="I1077">IF(H1077="Warsaw","Toronto",IF(H1077="Lodz","Ottawa",IF(H1077="Krakow","Vancouver",IF(H1077="Wroclaw","Montreal",H1077))))</f>
        <v>Toronto</v>
      </c>
      <c r="J1077" s="3" t="s">
        <v>38</v>
      </c>
      <c r="K1077" s="3">
        <f t="array" ref="K1077">VLOOKUP(J1077,$U$2:$V$8,2,false)</f>
        <v>7</v>
      </c>
      <c r="L1077" s="1">
        <v>-213.4028</v>
      </c>
      <c r="M1077" s="1">
        <v>12.0</v>
      </c>
      <c r="N1077" s="1">
        <v>4935.22</v>
      </c>
      <c r="O1077" s="1">
        <v>90415.0</v>
      </c>
      <c r="P1077" s="6">
        <v>42036.0</v>
      </c>
      <c r="Q1077" s="7">
        <v>152121.0</v>
      </c>
      <c r="R1077" s="5" t="s">
        <v>27</v>
      </c>
      <c r="S1077" s="1" t="b">
        <f t="array" ref="S1077">ISNUMBER(MATCH(Q1077,$O$2:$O$1953,0))</f>
        <v>0</v>
      </c>
    </row>
    <row r="1078">
      <c r="A1078" s="1">
        <v>6.68</v>
      </c>
      <c r="B1078" s="1">
        <v>1950.0</v>
      </c>
      <c r="C1078" s="1" t="s">
        <v>1322</v>
      </c>
      <c r="D1078" s="1" t="s">
        <v>40</v>
      </c>
      <c r="E1078" s="1" t="s">
        <v>22</v>
      </c>
      <c r="F1078" s="1" t="s">
        <v>67</v>
      </c>
      <c r="G1078" s="1" t="s">
        <v>1323</v>
      </c>
      <c r="H1078" s="1" t="s">
        <v>25</v>
      </c>
      <c r="I1078" s="1" t="str">
        <f t="array" ref="I1078">IF(H1078="Warsaw","Toronto",IF(H1078="Lodz","Ottawa",IF(H1078="Krakow","Vancouver",IF(H1078="Wroclaw","Montreal",H1078))))</f>
        <v>Toronto</v>
      </c>
      <c r="J1078" s="3" t="s">
        <v>43</v>
      </c>
      <c r="K1078" s="3">
        <f t="array" ref="K1078">VLOOKUP(J1078,$U$2:$V$8,2,false)</f>
        <v>2</v>
      </c>
      <c r="L1078" s="1">
        <v>-15.48</v>
      </c>
      <c r="M1078" s="1">
        <v>7.0</v>
      </c>
      <c r="N1078" s="1">
        <v>51.03</v>
      </c>
      <c r="O1078" s="1">
        <v>90414.0</v>
      </c>
      <c r="P1078" s="6">
        <v>42010.0</v>
      </c>
      <c r="Q1078" s="7">
        <v>152219.0</v>
      </c>
      <c r="R1078" s="5" t="s">
        <v>27</v>
      </c>
      <c r="S1078" s="1" t="b">
        <f t="array" ref="S1078">ISNUMBER(MATCH(Q1078,$O$2:$O$1953,0))</f>
        <v>0</v>
      </c>
    </row>
    <row r="1079">
      <c r="A1079" s="1">
        <v>40.98</v>
      </c>
      <c r="B1079" s="1">
        <v>1956.0</v>
      </c>
      <c r="C1079" s="1" t="s">
        <v>1324</v>
      </c>
      <c r="D1079" s="1" t="s">
        <v>83</v>
      </c>
      <c r="E1079" s="1" t="s">
        <v>55</v>
      </c>
      <c r="F1079" s="1" t="s">
        <v>126</v>
      </c>
      <c r="G1079" s="1" t="s">
        <v>885</v>
      </c>
      <c r="H1079" s="1" t="s">
        <v>25</v>
      </c>
      <c r="I1079" s="1" t="str">
        <f t="array" ref="I1079">IF(H1079="Warsaw","Toronto",IF(H1079="Lodz","Ottawa",IF(H1079="Krakow","Vancouver",IF(H1079="Wroclaw","Montreal",H1079))))</f>
        <v>Toronto</v>
      </c>
      <c r="J1079" s="3" t="s">
        <v>60</v>
      </c>
      <c r="K1079" s="3">
        <f t="array" ref="K1079">VLOOKUP(J1079,$U$2:$V$8,2,false)</f>
        <v>5</v>
      </c>
      <c r="L1079" s="1">
        <v>-50.245</v>
      </c>
      <c r="M1079" s="1">
        <v>19.0</v>
      </c>
      <c r="N1079" s="1">
        <v>746.91</v>
      </c>
      <c r="O1079" s="1">
        <v>89820.0</v>
      </c>
      <c r="P1079" s="6">
        <v>42174.0</v>
      </c>
      <c r="Q1079" s="7">
        <v>152221.0</v>
      </c>
      <c r="R1079" s="5" t="s">
        <v>27</v>
      </c>
      <c r="S1079" s="1" t="b">
        <f t="array" ref="S1079">ISNUMBER(MATCH(Q1079,$O$2:$O$1953,0))</f>
        <v>0</v>
      </c>
    </row>
    <row r="1080">
      <c r="A1080" s="1">
        <v>77.51</v>
      </c>
      <c r="B1080" s="1">
        <v>1957.0</v>
      </c>
      <c r="C1080" s="1" t="s">
        <v>1325</v>
      </c>
      <c r="D1080" s="1" t="s">
        <v>83</v>
      </c>
      <c r="E1080" s="1" t="s">
        <v>55</v>
      </c>
      <c r="F1080" s="1" t="s">
        <v>126</v>
      </c>
      <c r="G1080" s="1" t="s">
        <v>1254</v>
      </c>
      <c r="H1080" s="1" t="s">
        <v>42</v>
      </c>
      <c r="I1080" s="1" t="str">
        <f t="array" ref="I1080">IF(H1080="Warsaw","Toronto",IF(H1080="Lodz","Ottawa",IF(H1080="Krakow","Vancouver",IF(H1080="Wroclaw","Montreal",H1080))))</f>
        <v>Vancouver</v>
      </c>
      <c r="J1080" s="3" t="s">
        <v>43</v>
      </c>
      <c r="K1080" s="3">
        <f t="array" ref="K1080">VLOOKUP(J1080,$U$2:$V$8,2,false)</f>
        <v>2</v>
      </c>
      <c r="L1080" s="1">
        <v>-387.1044</v>
      </c>
      <c r="M1080" s="1">
        <v>1.0</v>
      </c>
      <c r="N1080" s="1">
        <v>77.47</v>
      </c>
      <c r="O1080" s="1">
        <v>89818.0</v>
      </c>
      <c r="P1080" s="6">
        <v>42101.0</v>
      </c>
      <c r="Q1080" s="7">
        <v>152249.0</v>
      </c>
      <c r="R1080" s="5" t="s">
        <v>27</v>
      </c>
      <c r="S1080" s="1" t="b">
        <f t="array" ref="S1080">ISNUMBER(MATCH(Q1080,$O$2:$O$1953,0))</f>
        <v>0</v>
      </c>
    </row>
    <row r="1081">
      <c r="A1081" s="1">
        <v>30.98</v>
      </c>
      <c r="B1081" s="1">
        <v>1958.0</v>
      </c>
      <c r="C1081" s="1" t="s">
        <v>1326</v>
      </c>
      <c r="D1081" s="1" t="s">
        <v>83</v>
      </c>
      <c r="E1081" s="1" t="s">
        <v>55</v>
      </c>
      <c r="F1081" s="1" t="s">
        <v>126</v>
      </c>
      <c r="G1081" s="1" t="s">
        <v>1327</v>
      </c>
      <c r="H1081" s="1" t="s">
        <v>25</v>
      </c>
      <c r="I1081" s="1" t="str">
        <f t="array" ref="I1081">IF(H1081="Warsaw","Toronto",IF(H1081="Lodz","Ottawa",IF(H1081="Krakow","Vancouver",IF(H1081="Wroclaw","Montreal",H1081))))</f>
        <v>Toronto</v>
      </c>
      <c r="J1081" s="3" t="s">
        <v>52</v>
      </c>
      <c r="K1081" s="3">
        <f t="array" ref="K1081">VLOOKUP(J1081,$U$2:$V$8,2,false)</f>
        <v>4</v>
      </c>
      <c r="L1081" s="1">
        <v>-55.97</v>
      </c>
      <c r="M1081" s="1">
        <v>7.0</v>
      </c>
      <c r="N1081" s="1">
        <v>204.34</v>
      </c>
      <c r="O1081" s="1">
        <v>89819.0</v>
      </c>
      <c r="P1081" s="6">
        <v>42173.0</v>
      </c>
      <c r="Q1081" s="7">
        <v>152282.0</v>
      </c>
      <c r="R1081" s="5" t="s">
        <v>27</v>
      </c>
      <c r="S1081" s="1" t="b">
        <f t="array" ref="S1081">ISNUMBER(MATCH(Q1081,$O$2:$O$1953,0))</f>
        <v>0</v>
      </c>
    </row>
    <row r="1082">
      <c r="A1082" s="1">
        <v>20.28</v>
      </c>
      <c r="B1082" s="1">
        <v>1959.0</v>
      </c>
      <c r="C1082" s="1" t="s">
        <v>1328</v>
      </c>
      <c r="D1082" s="1" t="s">
        <v>21</v>
      </c>
      <c r="E1082" s="1" t="s">
        <v>30</v>
      </c>
      <c r="F1082" s="1" t="s">
        <v>35</v>
      </c>
      <c r="G1082" s="1" t="s">
        <v>1329</v>
      </c>
      <c r="H1082" s="1" t="s">
        <v>98</v>
      </c>
      <c r="I1082" s="1" t="str">
        <f t="array" ref="I1082">IF(H1082="Warsaw","Toronto",IF(H1082="Lodz","Ottawa",IF(H1082="Krakow","Vancouver",IF(H1082="Wroclaw","Montreal",H1082))))</f>
        <v>Montreal</v>
      </c>
      <c r="J1082" s="3" t="s">
        <v>52</v>
      </c>
      <c r="K1082" s="3">
        <f t="array" ref="K1082">VLOOKUP(J1082,$U$2:$V$8,2,false)</f>
        <v>4</v>
      </c>
      <c r="L1082" s="1">
        <v>-66.2473</v>
      </c>
      <c r="M1082" s="1">
        <v>9.0</v>
      </c>
      <c r="N1082" s="1">
        <v>206.04</v>
      </c>
      <c r="O1082" s="1">
        <v>28225.0</v>
      </c>
      <c r="P1082" s="6">
        <v>42026.0</v>
      </c>
      <c r="Q1082" s="7">
        <v>152286.0</v>
      </c>
      <c r="R1082" s="5" t="s">
        <v>27</v>
      </c>
      <c r="S1082" s="1" t="b">
        <f t="array" ref="S1082">ISNUMBER(MATCH(Q1082,$O$2:$O$1953,0))</f>
        <v>0</v>
      </c>
    </row>
    <row r="1083">
      <c r="A1083" s="1">
        <v>9.99</v>
      </c>
      <c r="B1083" s="1">
        <v>1959.0</v>
      </c>
      <c r="C1083" s="1" t="s">
        <v>1328</v>
      </c>
      <c r="D1083" s="1" t="s">
        <v>29</v>
      </c>
      <c r="E1083" s="1" t="s">
        <v>22</v>
      </c>
      <c r="F1083" s="1" t="s">
        <v>67</v>
      </c>
      <c r="G1083" s="1" t="s">
        <v>1330</v>
      </c>
      <c r="H1083" s="1" t="s">
        <v>98</v>
      </c>
      <c r="I1083" s="1" t="str">
        <f t="array" ref="I1083">IF(H1083="Warsaw","Toronto",IF(H1083="Lodz","Ottawa",IF(H1083="Krakow","Vancouver",IF(H1083="Wroclaw","Montreal",H1083))))</f>
        <v>Montreal</v>
      </c>
      <c r="J1083" s="3" t="s">
        <v>33</v>
      </c>
      <c r="K1083" s="3">
        <f t="array" ref="K1083">VLOOKUP(J1083,$U$2:$V$8,2,false)</f>
        <v>6</v>
      </c>
      <c r="L1083" s="1">
        <v>-171.1577</v>
      </c>
      <c r="M1083" s="1">
        <v>43.0</v>
      </c>
      <c r="N1083" s="1">
        <v>475.42</v>
      </c>
      <c r="O1083" s="1">
        <v>26342.0</v>
      </c>
      <c r="P1083" s="6">
        <v>42112.0</v>
      </c>
      <c r="Q1083" s="7">
        <v>152287.0</v>
      </c>
      <c r="R1083" s="5" t="s">
        <v>27</v>
      </c>
      <c r="S1083" s="1" t="b">
        <f t="array" ref="S1083">ISNUMBER(MATCH(Q1083,$O$2:$O$1953,0))</f>
        <v>0</v>
      </c>
    </row>
    <row r="1084">
      <c r="A1084" s="1">
        <v>48.04</v>
      </c>
      <c r="B1084" s="1">
        <v>1959.0</v>
      </c>
      <c r="C1084" s="1" t="s">
        <v>1328</v>
      </c>
      <c r="D1084" s="1" t="s">
        <v>29</v>
      </c>
      <c r="E1084" s="1" t="s">
        <v>22</v>
      </c>
      <c r="F1084" s="1" t="s">
        <v>67</v>
      </c>
      <c r="G1084" s="1" t="s">
        <v>597</v>
      </c>
      <c r="H1084" s="1" t="s">
        <v>98</v>
      </c>
      <c r="I1084" s="1" t="str">
        <f t="array" ref="I1084">IF(H1084="Warsaw","Toronto",IF(H1084="Lodz","Ottawa",IF(H1084="Krakow","Vancouver",IF(H1084="Wroclaw","Montreal",H1084))))</f>
        <v>Montreal</v>
      </c>
      <c r="J1084" s="3" t="s">
        <v>33</v>
      </c>
      <c r="K1084" s="3">
        <f t="array" ref="K1084">VLOOKUP(J1084,$U$2:$V$8,2,false)</f>
        <v>6</v>
      </c>
      <c r="L1084" s="1">
        <v>624.239</v>
      </c>
      <c r="M1084" s="1">
        <v>74.0</v>
      </c>
      <c r="N1084" s="1">
        <v>3598.82</v>
      </c>
      <c r="O1084" s="1">
        <v>26342.0</v>
      </c>
      <c r="P1084" s="6">
        <v>42112.0</v>
      </c>
      <c r="Q1084" s="7">
        <v>152317.0</v>
      </c>
      <c r="R1084" s="5" t="s">
        <v>27</v>
      </c>
      <c r="S1084" s="1" t="b">
        <f t="array" ref="S1084">ISNUMBER(MATCH(Q1084,$O$2:$O$1953,0))</f>
        <v>0</v>
      </c>
    </row>
    <row r="1085">
      <c r="A1085" s="1">
        <v>6.68</v>
      </c>
      <c r="B1085" s="1">
        <v>1959.0</v>
      </c>
      <c r="C1085" s="1" t="s">
        <v>1328</v>
      </c>
      <c r="D1085" s="1" t="s">
        <v>29</v>
      </c>
      <c r="E1085" s="1" t="s">
        <v>22</v>
      </c>
      <c r="F1085" s="1" t="s">
        <v>67</v>
      </c>
      <c r="G1085" s="1" t="s">
        <v>1323</v>
      </c>
      <c r="H1085" s="1" t="s">
        <v>98</v>
      </c>
      <c r="I1085" s="1" t="str">
        <f t="array" ref="I1085">IF(H1085="Warsaw","Toronto",IF(H1085="Lodz","Ottawa",IF(H1085="Krakow","Vancouver",IF(H1085="Wroclaw","Montreal",H1085))))</f>
        <v>Montreal</v>
      </c>
      <c r="J1085" s="3" t="s">
        <v>33</v>
      </c>
      <c r="K1085" s="3">
        <f t="array" ref="K1085">VLOOKUP(J1085,$U$2:$V$8,2,false)</f>
        <v>6</v>
      </c>
      <c r="L1085" s="1">
        <v>-14.3241</v>
      </c>
      <c r="M1085" s="1">
        <v>5.0</v>
      </c>
      <c r="N1085" s="1">
        <v>41.22</v>
      </c>
      <c r="O1085" s="1">
        <v>26342.0</v>
      </c>
      <c r="P1085" s="6">
        <v>42112.0</v>
      </c>
      <c r="Q1085" s="7">
        <v>152346.0</v>
      </c>
      <c r="R1085" s="5" t="s">
        <v>27</v>
      </c>
      <c r="S1085" s="1" t="b">
        <f t="array" ref="S1085">ISNUMBER(MATCH(Q1085,$O$2:$O$1953,0))</f>
        <v>0</v>
      </c>
    </row>
    <row r="1086">
      <c r="A1086" s="1">
        <v>48.04</v>
      </c>
      <c r="B1086" s="1">
        <v>1962.0</v>
      </c>
      <c r="C1086" s="1" t="s">
        <v>1331</v>
      </c>
      <c r="D1086" s="1" t="s">
        <v>29</v>
      </c>
      <c r="E1086" s="1" t="s">
        <v>22</v>
      </c>
      <c r="F1086" s="1" t="s">
        <v>67</v>
      </c>
      <c r="G1086" s="1" t="s">
        <v>597</v>
      </c>
      <c r="H1086" s="1" t="s">
        <v>42</v>
      </c>
      <c r="I1086" s="1" t="str">
        <f t="array" ref="I1086">IF(H1086="Warsaw","Toronto",IF(H1086="Lodz","Ottawa",IF(H1086="Krakow","Vancouver",IF(H1086="Wroclaw","Montreal",H1086))))</f>
        <v>Vancouver</v>
      </c>
      <c r="J1086" s="3" t="s">
        <v>33</v>
      </c>
      <c r="K1086" s="3">
        <f t="array" ref="K1086">VLOOKUP(J1086,$U$2:$V$8,2,false)</f>
        <v>6</v>
      </c>
      <c r="L1086" s="1">
        <v>604.0191</v>
      </c>
      <c r="M1086" s="1">
        <v>18.0</v>
      </c>
      <c r="N1086" s="1">
        <v>875.39</v>
      </c>
      <c r="O1086" s="1">
        <v>88857.0</v>
      </c>
      <c r="P1086" s="6">
        <v>42112.0</v>
      </c>
      <c r="Q1086" s="7">
        <v>152382.0</v>
      </c>
      <c r="R1086" s="5" t="s">
        <v>27</v>
      </c>
      <c r="S1086" s="1" t="b">
        <f t="array" ref="S1086">ISNUMBER(MATCH(Q1086,$O$2:$O$1953,0))</f>
        <v>0</v>
      </c>
    </row>
    <row r="1087">
      <c r="A1087" s="1">
        <v>6.68</v>
      </c>
      <c r="B1087" s="1">
        <v>1962.0</v>
      </c>
      <c r="C1087" s="1" t="s">
        <v>1331</v>
      </c>
      <c r="D1087" s="1" t="s">
        <v>29</v>
      </c>
      <c r="E1087" s="1" t="s">
        <v>22</v>
      </c>
      <c r="F1087" s="1" t="s">
        <v>67</v>
      </c>
      <c r="G1087" s="1" t="s">
        <v>1323</v>
      </c>
      <c r="H1087" s="1" t="s">
        <v>42</v>
      </c>
      <c r="I1087" s="1" t="str">
        <f t="array" ref="I1087">IF(H1087="Warsaw","Toronto",IF(H1087="Lodz","Ottawa",IF(H1087="Krakow","Vancouver",IF(H1087="Wroclaw","Montreal",H1087))))</f>
        <v>Vancouver</v>
      </c>
      <c r="J1087" s="3" t="s">
        <v>33</v>
      </c>
      <c r="K1087" s="3">
        <f t="array" ref="K1087">VLOOKUP(J1087,$U$2:$V$8,2,false)</f>
        <v>6</v>
      </c>
      <c r="L1087" s="1">
        <v>-11.6316</v>
      </c>
      <c r="M1087" s="1">
        <v>1.0</v>
      </c>
      <c r="N1087" s="1">
        <v>8.24</v>
      </c>
      <c r="O1087" s="1">
        <v>88857.0</v>
      </c>
      <c r="P1087" s="6">
        <v>42112.0</v>
      </c>
      <c r="Q1087" s="7">
        <v>152504.0</v>
      </c>
      <c r="R1087" s="5" t="s">
        <v>27</v>
      </c>
      <c r="S1087" s="1" t="b">
        <f t="array" ref="S1087">ISNUMBER(MATCH(Q1087,$O$2:$O$1953,0))</f>
        <v>0</v>
      </c>
    </row>
    <row r="1088">
      <c r="A1088" s="1">
        <v>78.65</v>
      </c>
      <c r="B1088" s="1">
        <v>1967.0</v>
      </c>
      <c r="C1088" s="1" t="s">
        <v>1332</v>
      </c>
      <c r="D1088" s="1" t="s">
        <v>40</v>
      </c>
      <c r="E1088" s="1" t="s">
        <v>22</v>
      </c>
      <c r="F1088" s="1" t="s">
        <v>172</v>
      </c>
      <c r="G1088" s="1" t="s">
        <v>1318</v>
      </c>
      <c r="H1088" s="1" t="s">
        <v>42</v>
      </c>
      <c r="I1088" s="1" t="str">
        <f t="array" ref="I1088">IF(H1088="Warsaw","Toronto",IF(H1088="Lodz","Ottawa",IF(H1088="Krakow","Vancouver",IF(H1088="Wroclaw","Montreal",H1088))))</f>
        <v>Vancouver</v>
      </c>
      <c r="J1088" s="3" t="s">
        <v>26</v>
      </c>
      <c r="K1088" s="3">
        <f t="array" ref="K1088">VLOOKUP(J1088,$U$2:$V$8,2,false)</f>
        <v>3</v>
      </c>
      <c r="L1088" s="1">
        <v>442.3659</v>
      </c>
      <c r="M1088" s="1">
        <v>8.0</v>
      </c>
      <c r="N1088" s="1">
        <v>641.11</v>
      </c>
      <c r="O1088" s="1">
        <v>89456.0</v>
      </c>
      <c r="P1088" s="6">
        <v>42081.0</v>
      </c>
      <c r="Q1088" s="7">
        <v>152510.0</v>
      </c>
      <c r="R1088" s="5" t="s">
        <v>27</v>
      </c>
      <c r="S1088" s="1" t="b">
        <f t="array" ref="S1088">ISNUMBER(MATCH(Q1088,$O$2:$O$1953,0))</f>
        <v>0</v>
      </c>
    </row>
    <row r="1089">
      <c r="A1089" s="1">
        <v>11.58</v>
      </c>
      <c r="B1089" s="1">
        <v>1971.0</v>
      </c>
      <c r="C1089" s="1" t="s">
        <v>1333</v>
      </c>
      <c r="D1089" s="1" t="s">
        <v>21</v>
      </c>
      <c r="E1089" s="1" t="s">
        <v>22</v>
      </c>
      <c r="F1089" s="1" t="s">
        <v>49</v>
      </c>
      <c r="G1089" s="1" t="s">
        <v>466</v>
      </c>
      <c r="H1089" s="1" t="s">
        <v>98</v>
      </c>
      <c r="I1089" s="1" t="str">
        <f t="array" ref="I1089">IF(H1089="Warsaw","Toronto",IF(H1089="Lodz","Ottawa",IF(H1089="Krakow","Vancouver",IF(H1089="Wroclaw","Montreal",H1089))))</f>
        <v>Montreal</v>
      </c>
      <c r="J1089" s="3" t="s">
        <v>38</v>
      </c>
      <c r="K1089" s="3">
        <f t="array" ref="K1089">VLOOKUP(J1089,$U$2:$V$8,2,false)</f>
        <v>7</v>
      </c>
      <c r="L1089" s="1">
        <v>-259.756</v>
      </c>
      <c r="M1089" s="1">
        <v>3.0</v>
      </c>
      <c r="N1089" s="1">
        <v>35.48</v>
      </c>
      <c r="O1089" s="1">
        <v>91550.0</v>
      </c>
      <c r="P1089" s="6">
        <v>42022.0</v>
      </c>
      <c r="Q1089" s="7">
        <v>152667.0</v>
      </c>
      <c r="R1089" s="5" t="s">
        <v>27</v>
      </c>
      <c r="S1089" s="1" t="b">
        <f t="array" ref="S1089">ISNUMBER(MATCH(Q1089,$O$2:$O$1953,0))</f>
        <v>0</v>
      </c>
    </row>
    <row r="1090">
      <c r="A1090" s="1">
        <v>350.99</v>
      </c>
      <c r="B1090" s="1">
        <v>1972.0</v>
      </c>
      <c r="C1090" s="1" t="s">
        <v>1334</v>
      </c>
      <c r="D1090" s="1" t="s">
        <v>21</v>
      </c>
      <c r="E1090" s="1" t="s">
        <v>30</v>
      </c>
      <c r="F1090" s="1" t="s">
        <v>31</v>
      </c>
      <c r="G1090" s="1" t="s">
        <v>884</v>
      </c>
      <c r="H1090" s="1" t="s">
        <v>37</v>
      </c>
      <c r="I1090" s="1" t="str">
        <f t="array" ref="I1090">IF(H1090="Warsaw","Toronto",IF(H1090="Lodz","Ottawa",IF(H1090="Krakow","Vancouver",IF(H1090="Wroclaw","Montreal",H1090))))</f>
        <v>Ottawa</v>
      </c>
      <c r="J1090" s="3" t="s">
        <v>38</v>
      </c>
      <c r="K1090" s="3">
        <f t="array" ref="K1090">VLOOKUP(J1090,$U$2:$V$8,2,false)</f>
        <v>7</v>
      </c>
      <c r="L1090" s="1">
        <v>1469.7276</v>
      </c>
      <c r="M1090" s="1">
        <v>6.0</v>
      </c>
      <c r="N1090" s="1">
        <v>2130.04</v>
      </c>
      <c r="O1090" s="1">
        <v>91550.0</v>
      </c>
      <c r="P1090" s="6">
        <v>42022.0</v>
      </c>
      <c r="Q1090" s="7">
        <v>152761.0</v>
      </c>
      <c r="R1090" s="5" t="s">
        <v>27</v>
      </c>
      <c r="S1090" s="1" t="b">
        <f t="array" ref="S1090">ISNUMBER(MATCH(Q1090,$O$2:$O$1953,0))</f>
        <v>0</v>
      </c>
    </row>
    <row r="1091">
      <c r="A1091" s="1">
        <v>15.99</v>
      </c>
      <c r="B1091" s="1">
        <v>1972.0</v>
      </c>
      <c r="C1091" s="1" t="s">
        <v>1334</v>
      </c>
      <c r="D1091" s="1" t="s">
        <v>21</v>
      </c>
      <c r="E1091" s="1" t="s">
        <v>55</v>
      </c>
      <c r="F1091" s="1" t="s">
        <v>62</v>
      </c>
      <c r="G1091" s="1" t="s">
        <v>1232</v>
      </c>
      <c r="H1091" s="1" t="s">
        <v>37</v>
      </c>
      <c r="I1091" s="1" t="str">
        <f t="array" ref="I1091">IF(H1091="Warsaw","Toronto",IF(H1091="Lodz","Ottawa",IF(H1091="Krakow","Vancouver",IF(H1091="Wroclaw","Montreal",H1091))))</f>
        <v>Ottawa</v>
      </c>
      <c r="J1091" s="3" t="s">
        <v>38</v>
      </c>
      <c r="K1091" s="3">
        <f t="array" ref="K1091">VLOOKUP(J1091,$U$2:$V$8,2,false)</f>
        <v>7</v>
      </c>
      <c r="L1091" s="1">
        <v>-83.55306</v>
      </c>
      <c r="M1091" s="1">
        <v>5.0</v>
      </c>
      <c r="N1091" s="1">
        <v>82.8</v>
      </c>
      <c r="O1091" s="1">
        <v>91550.0</v>
      </c>
      <c r="P1091" s="6">
        <v>42022.0</v>
      </c>
      <c r="Q1091" s="7">
        <v>152826.0</v>
      </c>
      <c r="R1091" s="5" t="s">
        <v>27</v>
      </c>
      <c r="S1091" s="1" t="b">
        <f t="array" ref="S1091">ISNUMBER(MATCH(Q1091,$O$2:$O$1953,0))</f>
        <v>0</v>
      </c>
    </row>
    <row r="1092">
      <c r="A1092" s="1">
        <v>20.48</v>
      </c>
      <c r="B1092" s="1">
        <v>1974.0</v>
      </c>
      <c r="C1092" s="1" t="s">
        <v>1335</v>
      </c>
      <c r="D1092" s="1" t="s">
        <v>83</v>
      </c>
      <c r="E1092" s="1" t="s">
        <v>22</v>
      </c>
      <c r="F1092" s="1" t="s">
        <v>172</v>
      </c>
      <c r="G1092" s="1" t="s">
        <v>1336</v>
      </c>
      <c r="H1092" s="1" t="s">
        <v>42</v>
      </c>
      <c r="I1092" s="1" t="str">
        <f t="array" ref="I1092">IF(H1092="Warsaw","Toronto",IF(H1092="Lodz","Ottawa",IF(H1092="Krakow","Vancouver",IF(H1092="Wroclaw","Montreal",H1092))))</f>
        <v>Vancouver</v>
      </c>
      <c r="J1092" s="3" t="s">
        <v>26</v>
      </c>
      <c r="K1092" s="3">
        <f t="array" ref="K1092">VLOOKUP(J1092,$U$2:$V$8,2,false)</f>
        <v>3</v>
      </c>
      <c r="L1092" s="1">
        <v>-16.89</v>
      </c>
      <c r="M1092" s="1">
        <v>5.0</v>
      </c>
      <c r="N1092" s="1">
        <v>99.02</v>
      </c>
      <c r="O1092" s="1">
        <v>89040.0</v>
      </c>
      <c r="P1092" s="6">
        <v>42144.0</v>
      </c>
      <c r="Q1092" s="7">
        <v>152895.0</v>
      </c>
      <c r="R1092" s="5" t="s">
        <v>27</v>
      </c>
      <c r="S1092" s="1" t="b">
        <f t="array" ref="S1092">ISNUMBER(MATCH(Q1092,$O$2:$O$1953,0))</f>
        <v>0</v>
      </c>
    </row>
    <row r="1093">
      <c r="A1093" s="1">
        <v>15.67</v>
      </c>
      <c r="B1093" s="1">
        <v>1974.0</v>
      </c>
      <c r="C1093" s="1" t="s">
        <v>1335</v>
      </c>
      <c r="D1093" s="1" t="s">
        <v>83</v>
      </c>
      <c r="E1093" s="1" t="s">
        <v>22</v>
      </c>
      <c r="F1093" s="1" t="s">
        <v>49</v>
      </c>
      <c r="G1093" s="1" t="s">
        <v>1187</v>
      </c>
      <c r="H1093" s="1" t="s">
        <v>42</v>
      </c>
      <c r="I1093" s="1" t="str">
        <f t="array" ref="I1093">IF(H1093="Warsaw","Toronto",IF(H1093="Lodz","Ottawa",IF(H1093="Krakow","Vancouver",IF(H1093="Wroclaw","Montreal",H1093))))</f>
        <v>Vancouver</v>
      </c>
      <c r="J1093" s="3" t="s">
        <v>26</v>
      </c>
      <c r="K1093" s="3">
        <f t="array" ref="K1093">VLOOKUP(J1093,$U$2:$V$8,2,false)</f>
        <v>3</v>
      </c>
      <c r="L1093" s="1">
        <v>25.51</v>
      </c>
      <c r="M1093" s="1">
        <v>3.0</v>
      </c>
      <c r="N1093" s="1">
        <v>46.4</v>
      </c>
      <c r="O1093" s="1">
        <v>89040.0</v>
      </c>
      <c r="P1093" s="6">
        <v>42144.0</v>
      </c>
      <c r="Q1093" s="7">
        <v>152957.0</v>
      </c>
      <c r="R1093" s="5" t="s">
        <v>27</v>
      </c>
      <c r="S1093" s="1" t="b">
        <f t="array" ref="S1093">ISNUMBER(MATCH(Q1093,$O$2:$O$1953,0))</f>
        <v>0</v>
      </c>
    </row>
    <row r="1094">
      <c r="A1094" s="1">
        <v>70.98</v>
      </c>
      <c r="B1094" s="1">
        <v>1976.0</v>
      </c>
      <c r="C1094" s="1" t="s">
        <v>1337</v>
      </c>
      <c r="D1094" s="1" t="s">
        <v>83</v>
      </c>
      <c r="E1094" s="1" t="s">
        <v>30</v>
      </c>
      <c r="F1094" s="1" t="s">
        <v>132</v>
      </c>
      <c r="G1094" s="1" t="s">
        <v>599</v>
      </c>
      <c r="H1094" s="1" t="s">
        <v>42</v>
      </c>
      <c r="I1094" s="1" t="str">
        <f t="array" ref="I1094">IF(H1094="Warsaw","Toronto",IF(H1094="Lodz","Ottawa",IF(H1094="Krakow","Vancouver",IF(H1094="Wroclaw","Montreal",H1094))))</f>
        <v>Vancouver</v>
      </c>
      <c r="J1094" s="3" t="s">
        <v>33</v>
      </c>
      <c r="K1094" s="3">
        <f t="array" ref="K1094">VLOOKUP(J1094,$U$2:$V$8,2,false)</f>
        <v>6</v>
      </c>
      <c r="L1094" s="1">
        <v>-850.6524</v>
      </c>
      <c r="M1094" s="1">
        <v>8.0</v>
      </c>
      <c r="N1094" s="1">
        <v>551.51</v>
      </c>
      <c r="O1094" s="1">
        <v>89039.0</v>
      </c>
      <c r="P1094" s="6">
        <v>42014.0</v>
      </c>
      <c r="Q1094" s="7">
        <v>152958.0</v>
      </c>
      <c r="R1094" s="5" t="s">
        <v>27</v>
      </c>
      <c r="S1094" s="1" t="b">
        <f t="array" ref="S1094">ISNUMBER(MATCH(Q1094,$O$2:$O$1953,0))</f>
        <v>0</v>
      </c>
    </row>
    <row r="1095">
      <c r="A1095" s="1">
        <v>11.55</v>
      </c>
      <c r="B1095" s="1">
        <v>1976.0</v>
      </c>
      <c r="C1095" s="1" t="s">
        <v>1337</v>
      </c>
      <c r="D1095" s="1" t="s">
        <v>83</v>
      </c>
      <c r="E1095" s="1" t="s">
        <v>22</v>
      </c>
      <c r="F1095" s="1" t="s">
        <v>23</v>
      </c>
      <c r="G1095" s="1" t="s">
        <v>211</v>
      </c>
      <c r="H1095" s="1" t="s">
        <v>42</v>
      </c>
      <c r="I1095" s="1" t="str">
        <f t="array" ref="I1095">IF(H1095="Warsaw","Toronto",IF(H1095="Lodz","Ottawa",IF(H1095="Krakow","Vancouver",IF(H1095="Wroclaw","Montreal",H1095))))</f>
        <v>Vancouver</v>
      </c>
      <c r="J1095" s="3" t="s">
        <v>33</v>
      </c>
      <c r="K1095" s="3">
        <f t="array" ref="K1095">VLOOKUP(J1095,$U$2:$V$8,2,false)</f>
        <v>6</v>
      </c>
      <c r="L1095" s="1">
        <v>98.5251</v>
      </c>
      <c r="M1095" s="1">
        <v>12.0</v>
      </c>
      <c r="N1095" s="1">
        <v>142.79</v>
      </c>
      <c r="O1095" s="1">
        <v>89039.0</v>
      </c>
      <c r="P1095" s="6">
        <v>42014.0</v>
      </c>
      <c r="Q1095" s="7">
        <v>153016.0</v>
      </c>
      <c r="R1095" s="5" t="s">
        <v>27</v>
      </c>
      <c r="S1095" s="1" t="b">
        <f t="array" ref="S1095">ISNUMBER(MATCH(Q1095,$O$2:$O$1953,0))</f>
        <v>0</v>
      </c>
    </row>
    <row r="1096">
      <c r="A1096" s="1">
        <v>40.99</v>
      </c>
      <c r="B1096" s="1">
        <v>1976.0</v>
      </c>
      <c r="C1096" s="1" t="s">
        <v>1337</v>
      </c>
      <c r="D1096" s="1" t="s">
        <v>83</v>
      </c>
      <c r="E1096" s="1" t="s">
        <v>22</v>
      </c>
      <c r="F1096" s="1" t="s">
        <v>67</v>
      </c>
      <c r="G1096" s="1" t="s">
        <v>771</v>
      </c>
      <c r="H1096" s="1" t="s">
        <v>42</v>
      </c>
      <c r="I1096" s="1" t="str">
        <f t="array" ref="I1096">IF(H1096="Warsaw","Toronto",IF(H1096="Lodz","Ottawa",IF(H1096="Krakow","Vancouver",IF(H1096="Wroclaw","Montreal",H1096))))</f>
        <v>Vancouver</v>
      </c>
      <c r="J1096" s="3" t="s">
        <v>80</v>
      </c>
      <c r="K1096" s="3">
        <f t="array" ref="K1096">VLOOKUP(J1096,$U$2:$V$8,2,false)</f>
        <v>1</v>
      </c>
      <c r="L1096" s="1">
        <v>214.23</v>
      </c>
      <c r="M1096" s="1">
        <v>14.0</v>
      </c>
      <c r="N1096" s="1">
        <v>585.08</v>
      </c>
      <c r="O1096" s="1">
        <v>89041.0</v>
      </c>
      <c r="P1096" s="6">
        <v>42086.0</v>
      </c>
      <c r="Q1096" s="7">
        <v>153081.0</v>
      </c>
      <c r="R1096" s="5" t="s">
        <v>27</v>
      </c>
      <c r="S1096" s="1" t="b">
        <f t="array" ref="S1096">ISNUMBER(MATCH(Q1096,$O$2:$O$1953,0))</f>
        <v>0</v>
      </c>
    </row>
    <row r="1097">
      <c r="A1097" s="1">
        <v>20.99</v>
      </c>
      <c r="B1097" s="1">
        <v>1979.0</v>
      </c>
      <c r="C1097" s="1" t="s">
        <v>1338</v>
      </c>
      <c r="D1097" s="1" t="s">
        <v>21</v>
      </c>
      <c r="E1097" s="1" t="s">
        <v>55</v>
      </c>
      <c r="F1097" s="1" t="s">
        <v>56</v>
      </c>
      <c r="G1097" s="1" t="s">
        <v>618</v>
      </c>
      <c r="H1097" s="1" t="s">
        <v>25</v>
      </c>
      <c r="I1097" s="1" t="str">
        <f t="array" ref="I1097">IF(H1097="Warsaw","Toronto",IF(H1097="Lodz","Ottawa",IF(H1097="Krakow","Vancouver",IF(H1097="Wroclaw","Montreal",H1097))))</f>
        <v>Toronto</v>
      </c>
      <c r="J1097" s="3" t="s">
        <v>43</v>
      </c>
      <c r="K1097" s="3">
        <f t="array" ref="K1097">VLOOKUP(J1097,$U$2:$V$8,2,false)</f>
        <v>2</v>
      </c>
      <c r="L1097" s="1">
        <v>21.8834</v>
      </c>
      <c r="M1097" s="1">
        <v>4.0</v>
      </c>
      <c r="N1097" s="1">
        <v>72.75</v>
      </c>
      <c r="O1097" s="1">
        <v>87757.0</v>
      </c>
      <c r="P1097" s="6">
        <v>42129.0</v>
      </c>
      <c r="Q1097" s="7">
        <v>153144.0</v>
      </c>
      <c r="R1097" s="5" t="s">
        <v>27</v>
      </c>
      <c r="S1097" s="1" t="b">
        <f t="array" ref="S1097">ISNUMBER(MATCH(Q1097,$O$2:$O$1953,0))</f>
        <v>0</v>
      </c>
    </row>
    <row r="1098">
      <c r="A1098" s="1">
        <v>7.37</v>
      </c>
      <c r="B1098" s="1">
        <v>1984.0</v>
      </c>
      <c r="C1098" s="1" t="s">
        <v>1339</v>
      </c>
      <c r="D1098" s="1" t="s">
        <v>83</v>
      </c>
      <c r="E1098" s="1" t="s">
        <v>55</v>
      </c>
      <c r="F1098" s="1" t="s">
        <v>126</v>
      </c>
      <c r="G1098" s="1" t="s">
        <v>206</v>
      </c>
      <c r="H1098" s="1" t="s">
        <v>98</v>
      </c>
      <c r="I1098" s="1" t="str">
        <f t="array" ref="I1098">IF(H1098="Warsaw","Toronto",IF(H1098="Lodz","Ottawa",IF(H1098="Krakow","Vancouver",IF(H1098="Wroclaw","Montreal",H1098))))</f>
        <v>Montreal</v>
      </c>
      <c r="J1098" s="3" t="s">
        <v>33</v>
      </c>
      <c r="K1098" s="3">
        <f t="array" ref="K1098">VLOOKUP(J1098,$U$2:$V$8,2,false)</f>
        <v>6</v>
      </c>
      <c r="L1098" s="1">
        <v>290.202</v>
      </c>
      <c r="M1098" s="1">
        <v>38.0</v>
      </c>
      <c r="N1098" s="1">
        <v>269.33</v>
      </c>
      <c r="O1098" s="1">
        <v>91258.0</v>
      </c>
      <c r="P1098" s="6">
        <v>42140.0</v>
      </c>
      <c r="Q1098" s="7">
        <v>153149.0</v>
      </c>
      <c r="R1098" s="5" t="s">
        <v>27</v>
      </c>
      <c r="S1098" s="1" t="b">
        <f t="array" ref="S1098">ISNUMBER(MATCH(Q1098,$O$2:$O$1953,0))</f>
        <v>0</v>
      </c>
    </row>
    <row r="1099">
      <c r="A1099" s="1">
        <v>15.31</v>
      </c>
      <c r="B1099" s="1">
        <v>1986.0</v>
      </c>
      <c r="C1099" s="1" t="s">
        <v>1340</v>
      </c>
      <c r="D1099" s="1" t="s">
        <v>29</v>
      </c>
      <c r="E1099" s="1" t="s">
        <v>22</v>
      </c>
      <c r="F1099" s="1" t="s">
        <v>100</v>
      </c>
      <c r="G1099" s="1" t="s">
        <v>1341</v>
      </c>
      <c r="H1099" s="1" t="s">
        <v>42</v>
      </c>
      <c r="I1099" s="1" t="str">
        <f t="array" ref="I1099">IF(H1099="Warsaw","Toronto",IF(H1099="Lodz","Ottawa",IF(H1099="Krakow","Vancouver",IF(H1099="Wroclaw","Montreal",H1099))))</f>
        <v>Vancouver</v>
      </c>
      <c r="J1099" s="3" t="s">
        <v>26</v>
      </c>
      <c r="K1099" s="3">
        <f t="array" ref="K1099">VLOOKUP(J1099,$U$2:$V$8,2,false)</f>
        <v>3</v>
      </c>
      <c r="L1099" s="1">
        <v>12.146</v>
      </c>
      <c r="M1099" s="1">
        <v>23.0</v>
      </c>
      <c r="N1099" s="1">
        <v>377.0</v>
      </c>
      <c r="O1099" s="1">
        <v>90888.0</v>
      </c>
      <c r="P1099" s="6">
        <v>42130.0</v>
      </c>
      <c r="Q1099" s="7">
        <v>153151.0</v>
      </c>
      <c r="R1099" s="5" t="s">
        <v>27</v>
      </c>
      <c r="S1099" s="1" t="b">
        <f t="array" ref="S1099">ISNUMBER(MATCH(Q1099,$O$2:$O$1953,0))</f>
        <v>0</v>
      </c>
    </row>
    <row r="1100">
      <c r="A1100" s="1">
        <v>7.99</v>
      </c>
      <c r="B1100" s="1">
        <v>1986.0</v>
      </c>
      <c r="C1100" s="1" t="s">
        <v>1340</v>
      </c>
      <c r="D1100" s="1" t="s">
        <v>29</v>
      </c>
      <c r="E1100" s="1" t="s">
        <v>55</v>
      </c>
      <c r="F1100" s="1" t="s">
        <v>56</v>
      </c>
      <c r="G1100" s="1" t="s">
        <v>290</v>
      </c>
      <c r="H1100" s="1" t="s">
        <v>42</v>
      </c>
      <c r="I1100" s="1" t="str">
        <f t="array" ref="I1100">IF(H1100="Warsaw","Toronto",IF(H1100="Lodz","Ottawa",IF(H1100="Krakow","Vancouver",IF(H1100="Wroclaw","Montreal",H1100))))</f>
        <v>Vancouver</v>
      </c>
      <c r="J1100" s="3" t="s">
        <v>26</v>
      </c>
      <c r="K1100" s="3">
        <f t="array" ref="K1100">VLOOKUP(J1100,$U$2:$V$8,2,false)</f>
        <v>3</v>
      </c>
      <c r="L1100" s="1">
        <v>5.687</v>
      </c>
      <c r="M1100" s="1">
        <v>4.0</v>
      </c>
      <c r="N1100" s="1">
        <v>42.99</v>
      </c>
      <c r="O1100" s="1">
        <v>90888.0</v>
      </c>
      <c r="P1100" s="6">
        <v>42130.0</v>
      </c>
      <c r="Q1100" s="7">
        <v>153310.0</v>
      </c>
      <c r="R1100" s="5" t="s">
        <v>27</v>
      </c>
      <c r="S1100" s="1" t="b">
        <f t="array" ref="S1100">ISNUMBER(MATCH(Q1100,$O$2:$O$1953,0))</f>
        <v>0</v>
      </c>
    </row>
    <row r="1101">
      <c r="A1101" s="1">
        <v>20.98</v>
      </c>
      <c r="B1101" s="1">
        <v>1988.0</v>
      </c>
      <c r="C1101" s="1" t="s">
        <v>1342</v>
      </c>
      <c r="D1101" s="1" t="s">
        <v>29</v>
      </c>
      <c r="E1101" s="1" t="s">
        <v>30</v>
      </c>
      <c r="F1101" s="1" t="s">
        <v>35</v>
      </c>
      <c r="G1101" s="1" t="s">
        <v>1343</v>
      </c>
      <c r="H1101" s="1" t="s">
        <v>25</v>
      </c>
      <c r="I1101" s="1" t="str">
        <f t="array" ref="I1101">IF(H1101="Warsaw","Toronto",IF(H1101="Lodz","Ottawa",IF(H1101="Krakow","Vancouver",IF(H1101="Wroclaw","Montreal",H1101))))</f>
        <v>Toronto</v>
      </c>
      <c r="J1101" s="3" t="s">
        <v>33</v>
      </c>
      <c r="K1101" s="3">
        <f t="array" ref="K1101">VLOOKUP(J1101,$U$2:$V$8,2,false)</f>
        <v>6</v>
      </c>
      <c r="L1101" s="1">
        <v>-181.102</v>
      </c>
      <c r="M1101" s="1">
        <v>3.0</v>
      </c>
      <c r="N1101" s="1">
        <v>65.69</v>
      </c>
      <c r="O1101" s="1">
        <v>89999.0</v>
      </c>
      <c r="P1101" s="6">
        <v>42007.0</v>
      </c>
      <c r="Q1101" s="7">
        <v>153403.0</v>
      </c>
      <c r="R1101" s="5" t="s">
        <v>27</v>
      </c>
      <c r="S1101" s="1" t="b">
        <f t="array" ref="S1101">ISNUMBER(MATCH(Q1101,$O$2:$O$1953,0))</f>
        <v>0</v>
      </c>
    </row>
    <row r="1102">
      <c r="A1102" s="1">
        <v>355.98</v>
      </c>
      <c r="B1102" s="1">
        <v>1989.0</v>
      </c>
      <c r="C1102" s="1" t="s">
        <v>1344</v>
      </c>
      <c r="D1102" s="1" t="s">
        <v>29</v>
      </c>
      <c r="E1102" s="1" t="s">
        <v>30</v>
      </c>
      <c r="F1102" s="1" t="s">
        <v>31</v>
      </c>
      <c r="G1102" s="1" t="s">
        <v>902</v>
      </c>
      <c r="H1102" s="1" t="s">
        <v>25</v>
      </c>
      <c r="I1102" s="1" t="str">
        <f t="array" ref="I1102">IF(H1102="Warsaw","Toronto",IF(H1102="Lodz","Ottawa",IF(H1102="Krakow","Vancouver",IF(H1102="Wroclaw","Montreal",H1102))))</f>
        <v>Toronto</v>
      </c>
      <c r="J1102" s="3" t="s">
        <v>26</v>
      </c>
      <c r="K1102" s="3">
        <f t="array" ref="K1102">VLOOKUP(J1102,$U$2:$V$8,2,false)</f>
        <v>3</v>
      </c>
      <c r="L1102" s="1">
        <v>882.93</v>
      </c>
      <c r="M1102" s="1">
        <v>8.0</v>
      </c>
      <c r="N1102" s="1">
        <v>2748.21</v>
      </c>
      <c r="O1102" s="1">
        <v>90000.0</v>
      </c>
      <c r="P1102" s="6">
        <v>42025.0</v>
      </c>
      <c r="Q1102" s="7">
        <v>153433.0</v>
      </c>
      <c r="R1102" s="5" t="s">
        <v>27</v>
      </c>
      <c r="S1102" s="1" t="b">
        <f t="array" ref="S1102">ISNUMBER(MATCH(Q1102,$O$2:$O$1953,0))</f>
        <v>0</v>
      </c>
    </row>
    <row r="1103">
      <c r="A1103" s="1">
        <v>19.98</v>
      </c>
      <c r="B1103" s="1">
        <v>1989.0</v>
      </c>
      <c r="C1103" s="1" t="s">
        <v>1344</v>
      </c>
      <c r="D1103" s="1" t="s">
        <v>29</v>
      </c>
      <c r="E1103" s="1" t="s">
        <v>22</v>
      </c>
      <c r="F1103" s="1" t="s">
        <v>67</v>
      </c>
      <c r="G1103" s="1" t="s">
        <v>854</v>
      </c>
      <c r="H1103" s="1" t="s">
        <v>25</v>
      </c>
      <c r="I1103" s="1" t="str">
        <f t="array" ref="I1103">IF(H1103="Warsaw","Toronto",IF(H1103="Lodz","Ottawa",IF(H1103="Krakow","Vancouver",IF(H1103="Wroclaw","Montreal",H1103))))</f>
        <v>Toronto</v>
      </c>
      <c r="J1103" s="3" t="s">
        <v>26</v>
      </c>
      <c r="K1103" s="3">
        <f t="array" ref="K1103">VLOOKUP(J1103,$U$2:$V$8,2,false)</f>
        <v>3</v>
      </c>
      <c r="L1103" s="1">
        <v>6.6804</v>
      </c>
      <c r="M1103" s="1">
        <v>5.0</v>
      </c>
      <c r="N1103" s="1">
        <v>93.19</v>
      </c>
      <c r="O1103" s="1">
        <v>90000.0</v>
      </c>
      <c r="P1103" s="6">
        <v>42025.0</v>
      </c>
      <c r="Q1103" s="7">
        <v>153564.0</v>
      </c>
      <c r="R1103" s="5" t="s">
        <v>27</v>
      </c>
      <c r="S1103" s="1" t="b">
        <f t="array" ref="S1103">ISNUMBER(MATCH(Q1103,$O$2:$O$1953,0))</f>
        <v>0</v>
      </c>
    </row>
    <row r="1104">
      <c r="A1104" s="1">
        <v>30.98</v>
      </c>
      <c r="B1104" s="1">
        <v>1989.0</v>
      </c>
      <c r="C1104" s="1" t="s">
        <v>1344</v>
      </c>
      <c r="D1104" s="1" t="s">
        <v>21</v>
      </c>
      <c r="E1104" s="1" t="s">
        <v>55</v>
      </c>
      <c r="F1104" s="1" t="s">
        <v>126</v>
      </c>
      <c r="G1104" s="1" t="s">
        <v>1327</v>
      </c>
      <c r="H1104" s="1" t="s">
        <v>25</v>
      </c>
      <c r="I1104" s="1" t="str">
        <f t="array" ref="I1104">IF(H1104="Warsaw","Toronto",IF(H1104="Lodz","Ottawa",IF(H1104="Krakow","Vancouver",IF(H1104="Wroclaw","Montreal",H1104))))</f>
        <v>Toronto</v>
      </c>
      <c r="J1104" s="3" t="s">
        <v>60</v>
      </c>
      <c r="K1104" s="3">
        <f t="array" ref="K1104">VLOOKUP(J1104,$U$2:$V$8,2,false)</f>
        <v>5</v>
      </c>
      <c r="L1104" s="1">
        <v>46.29</v>
      </c>
      <c r="M1104" s="1">
        <v>11.0</v>
      </c>
      <c r="N1104" s="1">
        <v>363.37</v>
      </c>
      <c r="O1104" s="1">
        <v>90001.0</v>
      </c>
      <c r="P1104" s="6">
        <v>42139.0</v>
      </c>
      <c r="Q1104" s="7">
        <v>153567.0</v>
      </c>
      <c r="R1104" s="5" t="s">
        <v>27</v>
      </c>
      <c r="S1104" s="1" t="b">
        <f t="array" ref="S1104">ISNUMBER(MATCH(Q1104,$O$2:$O$1953,0))</f>
        <v>0</v>
      </c>
    </row>
    <row r="1105">
      <c r="A1105" s="1">
        <v>40.99</v>
      </c>
      <c r="B1105" s="1">
        <v>1989.0</v>
      </c>
      <c r="C1105" s="1" t="s">
        <v>1344</v>
      </c>
      <c r="D1105" s="1" t="s">
        <v>21</v>
      </c>
      <c r="E1105" s="1" t="s">
        <v>22</v>
      </c>
      <c r="F1105" s="1" t="s">
        <v>67</v>
      </c>
      <c r="G1105" s="1" t="s">
        <v>1345</v>
      </c>
      <c r="H1105" s="1" t="s">
        <v>25</v>
      </c>
      <c r="I1105" s="1" t="str">
        <f t="array" ref="I1105">IF(H1105="Warsaw","Toronto",IF(H1105="Lodz","Ottawa",IF(H1105="Krakow","Vancouver",IF(H1105="Wroclaw","Montreal",H1105))))</f>
        <v>Toronto</v>
      </c>
      <c r="J1105" s="3" t="s">
        <v>60</v>
      </c>
      <c r="K1105" s="3">
        <f t="array" ref="K1105">VLOOKUP(J1105,$U$2:$V$8,2,false)</f>
        <v>5</v>
      </c>
      <c r="L1105" s="1">
        <v>177.79</v>
      </c>
      <c r="M1105" s="1">
        <v>11.0</v>
      </c>
      <c r="N1105" s="1">
        <v>480.75</v>
      </c>
      <c r="O1105" s="1">
        <v>90001.0</v>
      </c>
      <c r="P1105" s="6">
        <v>42139.0</v>
      </c>
      <c r="Q1105" s="7">
        <v>153726.0</v>
      </c>
      <c r="R1105" s="5" t="s">
        <v>27</v>
      </c>
      <c r="S1105" s="1" t="b">
        <f t="array" ref="S1105">ISNUMBER(MATCH(Q1105,$O$2:$O$1953,0))</f>
        <v>0</v>
      </c>
    </row>
    <row r="1106">
      <c r="A1106" s="1">
        <v>1.6</v>
      </c>
      <c r="B1106" s="1">
        <v>1989.0</v>
      </c>
      <c r="C1106" s="1" t="s">
        <v>1344</v>
      </c>
      <c r="D1106" s="1" t="s">
        <v>29</v>
      </c>
      <c r="E1106" s="1" t="s">
        <v>22</v>
      </c>
      <c r="F1106" s="1" t="s">
        <v>23</v>
      </c>
      <c r="G1106" s="1" t="s">
        <v>1346</v>
      </c>
      <c r="H1106" s="1" t="s">
        <v>25</v>
      </c>
      <c r="I1106" s="1" t="str">
        <f t="array" ref="I1106">IF(H1106="Warsaw","Toronto",IF(H1106="Lodz","Ottawa",IF(H1106="Krakow","Vancouver",IF(H1106="Wroclaw","Montreal",H1106))))</f>
        <v>Toronto</v>
      </c>
      <c r="J1106" s="3" t="s">
        <v>52</v>
      </c>
      <c r="K1106" s="3">
        <f t="array" ref="K1106">VLOOKUP(J1106,$U$2:$V$8,2,false)</f>
        <v>4</v>
      </c>
      <c r="L1106" s="1">
        <v>-14.9904</v>
      </c>
      <c r="M1106" s="1">
        <v>11.0</v>
      </c>
      <c r="N1106" s="1">
        <v>16.88</v>
      </c>
      <c r="O1106" s="1">
        <v>90003.0</v>
      </c>
      <c r="P1106" s="6">
        <v>42124.0</v>
      </c>
      <c r="Q1106" s="7">
        <v>153757.0</v>
      </c>
      <c r="R1106" s="5" t="s">
        <v>27</v>
      </c>
      <c r="S1106" s="1" t="b">
        <f t="array" ref="S1106">ISNUMBER(MATCH(Q1106,$O$2:$O$1953,0))</f>
        <v>0</v>
      </c>
    </row>
    <row r="1107">
      <c r="A1107" s="1">
        <v>47.9</v>
      </c>
      <c r="B1107" s="1">
        <v>1991.0</v>
      </c>
      <c r="C1107" s="1" t="s">
        <v>1347</v>
      </c>
      <c r="D1107" s="1" t="s">
        <v>29</v>
      </c>
      <c r="E1107" s="1" t="s">
        <v>22</v>
      </c>
      <c r="F1107" s="1" t="s">
        <v>67</v>
      </c>
      <c r="G1107" s="1" t="s">
        <v>1348</v>
      </c>
      <c r="H1107" s="1" t="s">
        <v>25</v>
      </c>
      <c r="I1107" s="1" t="str">
        <f t="array" ref="I1107">IF(H1107="Warsaw","Toronto",IF(H1107="Lodz","Ottawa",IF(H1107="Krakow","Vancouver",IF(H1107="Wroclaw","Montreal",H1107))))</f>
        <v>Toronto</v>
      </c>
      <c r="J1107" s="3" t="s">
        <v>38</v>
      </c>
      <c r="K1107" s="3">
        <f t="array" ref="K1107">VLOOKUP(J1107,$U$2:$V$8,2,false)</f>
        <v>7</v>
      </c>
      <c r="L1107" s="1">
        <v>638.3811</v>
      </c>
      <c r="M1107" s="1">
        <v>18.0</v>
      </c>
      <c r="N1107" s="1">
        <v>925.19</v>
      </c>
      <c r="O1107" s="1">
        <v>90002.0</v>
      </c>
      <c r="P1107" s="6">
        <v>42057.0</v>
      </c>
      <c r="Q1107" s="7">
        <v>153759.0</v>
      </c>
      <c r="R1107" s="5" t="s">
        <v>27</v>
      </c>
      <c r="S1107" s="1" t="b">
        <f t="array" ref="S1107">ISNUMBER(MATCH(Q1107,$O$2:$O$1953,0))</f>
        <v>0</v>
      </c>
    </row>
    <row r="1108">
      <c r="A1108" s="1">
        <v>125.99</v>
      </c>
      <c r="B1108" s="1">
        <v>1997.0</v>
      </c>
      <c r="C1108" s="1" t="s">
        <v>1349</v>
      </c>
      <c r="D1108" s="1" t="s">
        <v>83</v>
      </c>
      <c r="E1108" s="1" t="s">
        <v>55</v>
      </c>
      <c r="F1108" s="1" t="s">
        <v>56</v>
      </c>
      <c r="G1108" s="1" t="s">
        <v>620</v>
      </c>
      <c r="H1108" s="1" t="s">
        <v>98</v>
      </c>
      <c r="I1108" s="1" t="str">
        <f t="array" ref="I1108">IF(H1108="Warsaw","Toronto",IF(H1108="Lodz","Ottawa",IF(H1108="Krakow","Vancouver",IF(H1108="Wroclaw","Montreal",H1108))))</f>
        <v>Montreal</v>
      </c>
      <c r="J1108" s="3" t="s">
        <v>38</v>
      </c>
      <c r="K1108" s="3">
        <f t="array" ref="K1108">VLOOKUP(J1108,$U$2:$V$8,2,false)</f>
        <v>7</v>
      </c>
      <c r="L1108" s="1">
        <v>17.652</v>
      </c>
      <c r="M1108" s="1">
        <v>4.0</v>
      </c>
      <c r="N1108" s="1">
        <v>408.66</v>
      </c>
      <c r="O1108" s="1">
        <v>90333.0</v>
      </c>
      <c r="P1108" s="6">
        <v>42029.0</v>
      </c>
      <c r="Q1108" s="7">
        <v>153784.0</v>
      </c>
      <c r="R1108" s="5" t="s">
        <v>27</v>
      </c>
      <c r="S1108" s="1" t="b">
        <f t="array" ref="S1108">ISNUMBER(MATCH(Q1108,$O$2:$O$1953,0))</f>
        <v>0</v>
      </c>
    </row>
    <row r="1109">
      <c r="A1109" s="1">
        <v>16.48</v>
      </c>
      <c r="B1109" s="1">
        <v>1997.0</v>
      </c>
      <c r="C1109" s="1" t="s">
        <v>1349</v>
      </c>
      <c r="D1109" s="1" t="s">
        <v>83</v>
      </c>
      <c r="E1109" s="1" t="s">
        <v>55</v>
      </c>
      <c r="F1109" s="1" t="s">
        <v>126</v>
      </c>
      <c r="G1109" s="1" t="s">
        <v>1028</v>
      </c>
      <c r="H1109" s="1" t="s">
        <v>98</v>
      </c>
      <c r="I1109" s="1" t="str">
        <f t="array" ref="I1109">IF(H1109="Warsaw","Toronto",IF(H1109="Lodz","Ottawa",IF(H1109="Krakow","Vancouver",IF(H1109="Wroclaw","Montreal",H1109))))</f>
        <v>Montreal</v>
      </c>
      <c r="J1109" s="3" t="s">
        <v>52</v>
      </c>
      <c r="K1109" s="3">
        <f t="array" ref="K1109">VLOOKUP(J1109,$U$2:$V$8,2,false)</f>
        <v>4</v>
      </c>
      <c r="L1109" s="1">
        <v>739.674</v>
      </c>
      <c r="M1109" s="1">
        <v>7.0</v>
      </c>
      <c r="N1109" s="1">
        <v>122.93</v>
      </c>
      <c r="O1109" s="1">
        <v>90334.0</v>
      </c>
      <c r="P1109" s="6">
        <v>42131.0</v>
      </c>
      <c r="Q1109" s="7">
        <v>153786.0</v>
      </c>
      <c r="R1109" s="5" t="s">
        <v>27</v>
      </c>
      <c r="S1109" s="1" t="b">
        <f t="array" ref="S1109">ISNUMBER(MATCH(Q1109,$O$2:$O$1953,0))</f>
        <v>0</v>
      </c>
    </row>
    <row r="1110">
      <c r="A1110" s="1">
        <v>24.92</v>
      </c>
      <c r="B1110" s="1">
        <v>1997.0</v>
      </c>
      <c r="C1110" s="1" t="s">
        <v>1349</v>
      </c>
      <c r="D1110" s="1" t="s">
        <v>83</v>
      </c>
      <c r="E1110" s="1" t="s">
        <v>22</v>
      </c>
      <c r="F1110" s="1" t="s">
        <v>78</v>
      </c>
      <c r="G1110" s="1" t="s">
        <v>1350</v>
      </c>
      <c r="H1110" s="1" t="s">
        <v>98</v>
      </c>
      <c r="I1110" s="1" t="str">
        <f t="array" ref="I1110">IF(H1110="Warsaw","Toronto",IF(H1110="Lodz","Ottawa",IF(H1110="Krakow","Vancouver",IF(H1110="Wroclaw","Montreal",H1110))))</f>
        <v>Montreal</v>
      </c>
      <c r="J1110" s="3" t="s">
        <v>43</v>
      </c>
      <c r="K1110" s="3">
        <f t="array" ref="K1110">VLOOKUP(J1110,$U$2:$V$8,2,false)</f>
        <v>2</v>
      </c>
      <c r="L1110" s="1">
        <v>-23.156</v>
      </c>
      <c r="M1110" s="1">
        <v>1.0</v>
      </c>
      <c r="N1110" s="1">
        <v>32.66</v>
      </c>
      <c r="O1110" s="1">
        <v>90335.0</v>
      </c>
      <c r="P1110" s="6">
        <v>42157.0</v>
      </c>
      <c r="Q1110" s="7">
        <v>153851.0</v>
      </c>
      <c r="R1110" s="5" t="s">
        <v>27</v>
      </c>
      <c r="S1110" s="1" t="b">
        <f t="array" ref="S1110">ISNUMBER(MATCH(Q1110,$O$2:$O$1953,0))</f>
        <v>0</v>
      </c>
    </row>
    <row r="1111">
      <c r="A1111" s="1">
        <v>4.42</v>
      </c>
      <c r="B1111" s="1">
        <v>1998.0</v>
      </c>
      <c r="C1111" s="1" t="s">
        <v>1351</v>
      </c>
      <c r="D1111" s="1" t="s">
        <v>21</v>
      </c>
      <c r="E1111" s="1" t="s">
        <v>22</v>
      </c>
      <c r="F1111" s="1" t="s">
        <v>49</v>
      </c>
      <c r="G1111" s="1" t="s">
        <v>50</v>
      </c>
      <c r="H1111" s="1" t="s">
        <v>37</v>
      </c>
      <c r="I1111" s="1" t="str">
        <f t="array" ref="I1111">IF(H1111="Warsaw","Toronto",IF(H1111="Lodz","Ottawa",IF(H1111="Krakow","Vancouver",IF(H1111="Wroclaw","Montreal",H1111))))</f>
        <v>Ottawa</v>
      </c>
      <c r="J1111" s="3" t="s">
        <v>26</v>
      </c>
      <c r="K1111" s="3">
        <f t="array" ref="K1111">VLOOKUP(J1111,$U$2:$V$8,2,false)</f>
        <v>3</v>
      </c>
      <c r="L1111" s="1">
        <v>-10.435</v>
      </c>
      <c r="M1111" s="1">
        <v>3.0</v>
      </c>
      <c r="N1111" s="1">
        <v>14.85</v>
      </c>
      <c r="O1111" s="1">
        <v>90568.0</v>
      </c>
      <c r="P1111" s="6">
        <v>42158.0</v>
      </c>
      <c r="Q1111" s="7">
        <v>153915.0</v>
      </c>
      <c r="R1111" s="5" t="s">
        <v>27</v>
      </c>
      <c r="S1111" s="1" t="b">
        <f t="array" ref="S1111">ISNUMBER(MATCH(Q1111,$O$2:$O$1953,0))</f>
        <v>0</v>
      </c>
    </row>
    <row r="1112">
      <c r="A1112" s="1">
        <v>4.24</v>
      </c>
      <c r="B1112" s="1">
        <v>2004.0</v>
      </c>
      <c r="C1112" s="1" t="s">
        <v>1352</v>
      </c>
      <c r="D1112" s="1" t="s">
        <v>29</v>
      </c>
      <c r="E1112" s="1" t="s">
        <v>22</v>
      </c>
      <c r="F1112" s="1" t="s">
        <v>78</v>
      </c>
      <c r="G1112" s="1" t="s">
        <v>79</v>
      </c>
      <c r="H1112" s="1" t="s">
        <v>25</v>
      </c>
      <c r="I1112" s="1" t="str">
        <f t="array" ref="I1112">IF(H1112="Warsaw","Toronto",IF(H1112="Lodz","Ottawa",IF(H1112="Krakow","Vancouver",IF(H1112="Wroclaw","Montreal",H1112))))</f>
        <v>Toronto</v>
      </c>
      <c r="J1112" s="3" t="s">
        <v>60</v>
      </c>
      <c r="K1112" s="3">
        <f t="array" ref="K1112">VLOOKUP(J1112,$U$2:$V$8,2,false)</f>
        <v>5</v>
      </c>
      <c r="L1112" s="1">
        <v>-78.91668</v>
      </c>
      <c r="M1112" s="1">
        <v>10.0</v>
      </c>
      <c r="N1112" s="1">
        <v>45.0</v>
      </c>
      <c r="O1112" s="1">
        <v>91277.0</v>
      </c>
      <c r="P1112" s="6">
        <v>42111.0</v>
      </c>
      <c r="Q1112" s="7">
        <v>154040.0</v>
      </c>
      <c r="R1112" s="5" t="s">
        <v>27</v>
      </c>
      <c r="S1112" s="1" t="b">
        <f t="array" ref="S1112">ISNUMBER(MATCH(Q1112,$O$2:$O$1953,0))</f>
        <v>0</v>
      </c>
    </row>
    <row r="1113">
      <c r="A1113" s="1">
        <v>6783.02</v>
      </c>
      <c r="B1113" s="1">
        <v>2004.0</v>
      </c>
      <c r="C1113" s="1" t="s">
        <v>1352</v>
      </c>
      <c r="D1113" s="1" t="s">
        <v>29</v>
      </c>
      <c r="E1113" s="1" t="s">
        <v>55</v>
      </c>
      <c r="F1113" s="1" t="s">
        <v>62</v>
      </c>
      <c r="G1113" s="1" t="s">
        <v>890</v>
      </c>
      <c r="H1113" s="1" t="s">
        <v>25</v>
      </c>
      <c r="I1113" s="1" t="str">
        <f t="array" ref="I1113">IF(H1113="Warsaw","Toronto",IF(H1113="Lodz","Ottawa",IF(H1113="Krakow","Vancouver",IF(H1113="Wroclaw","Montreal",H1113))))</f>
        <v>Toronto</v>
      </c>
      <c r="J1113" s="3" t="s">
        <v>60</v>
      </c>
      <c r="K1113" s="3">
        <f t="array" ref="K1113">VLOOKUP(J1113,$U$2:$V$8,2,false)</f>
        <v>5</v>
      </c>
      <c r="L1113" s="1">
        <v>-13562.63741</v>
      </c>
      <c r="M1113" s="1">
        <v>1.0</v>
      </c>
      <c r="N1113" s="1">
        <v>6569.07</v>
      </c>
      <c r="O1113" s="1">
        <v>91277.0</v>
      </c>
      <c r="P1113" s="6">
        <v>42111.0</v>
      </c>
      <c r="Q1113" s="7">
        <v>154072.0</v>
      </c>
      <c r="R1113" s="5" t="s">
        <v>27</v>
      </c>
      <c r="S1113" s="1" t="b">
        <f t="array" ref="S1113">ISNUMBER(MATCH(Q1113,$O$2:$O$1953,0))</f>
        <v>0</v>
      </c>
    </row>
    <row r="1114">
      <c r="A1114" s="1">
        <v>5.78</v>
      </c>
      <c r="B1114" s="1">
        <v>2006.0</v>
      </c>
      <c r="C1114" s="1" t="s">
        <v>1353</v>
      </c>
      <c r="D1114" s="1" t="s">
        <v>29</v>
      </c>
      <c r="E1114" s="1" t="s">
        <v>22</v>
      </c>
      <c r="F1114" s="1" t="s">
        <v>67</v>
      </c>
      <c r="G1114" s="1" t="s">
        <v>1354</v>
      </c>
      <c r="H1114" s="1" t="s">
        <v>25</v>
      </c>
      <c r="I1114" s="1" t="str">
        <f t="array" ref="I1114">IF(H1114="Warsaw","Toronto",IF(H1114="Lodz","Ottawa",IF(H1114="Krakow","Vancouver",IF(H1114="Wroclaw","Montreal",H1114))))</f>
        <v>Toronto</v>
      </c>
      <c r="J1114" s="3" t="s">
        <v>52</v>
      </c>
      <c r="K1114" s="3">
        <f t="array" ref="K1114">VLOOKUP(J1114,$U$2:$V$8,2,false)</f>
        <v>4</v>
      </c>
      <c r="L1114" s="1">
        <v>-63.35</v>
      </c>
      <c r="M1114" s="1">
        <v>15.0</v>
      </c>
      <c r="N1114" s="1">
        <v>88.22</v>
      </c>
      <c r="O1114" s="1">
        <v>88798.0</v>
      </c>
      <c r="P1114" s="6">
        <v>42068.0</v>
      </c>
      <c r="Q1114" s="7">
        <v>154171.0</v>
      </c>
      <c r="R1114" s="5" t="s">
        <v>27</v>
      </c>
      <c r="S1114" s="1" t="b">
        <f t="array" ref="S1114">ISNUMBER(MATCH(Q1114,$O$2:$O$1953,0))</f>
        <v>0</v>
      </c>
    </row>
    <row r="1115">
      <c r="A1115" s="1">
        <v>10.48</v>
      </c>
      <c r="B1115" s="1">
        <v>2016.0</v>
      </c>
      <c r="C1115" s="1" t="s">
        <v>1355</v>
      </c>
      <c r="D1115" s="1" t="s">
        <v>21</v>
      </c>
      <c r="E1115" s="1" t="s">
        <v>22</v>
      </c>
      <c r="F1115" s="1" t="s">
        <v>23</v>
      </c>
      <c r="G1115" s="1" t="s">
        <v>1258</v>
      </c>
      <c r="H1115" s="1" t="s">
        <v>42</v>
      </c>
      <c r="I1115" s="1" t="str">
        <f t="array" ref="I1115">IF(H1115="Warsaw","Toronto",IF(H1115="Lodz","Ottawa",IF(H1115="Krakow","Vancouver",IF(H1115="Wroclaw","Montreal",H1115))))</f>
        <v>Vancouver</v>
      </c>
      <c r="J1115" s="3" t="s">
        <v>52</v>
      </c>
      <c r="K1115" s="3">
        <f t="array" ref="K1115">VLOOKUP(J1115,$U$2:$V$8,2,false)</f>
        <v>4</v>
      </c>
      <c r="L1115" s="1">
        <v>-8.904</v>
      </c>
      <c r="M1115" s="1">
        <v>4.0</v>
      </c>
      <c r="N1115" s="1">
        <v>40.29</v>
      </c>
      <c r="O1115" s="1">
        <v>86874.0</v>
      </c>
      <c r="P1115" s="6">
        <v>42173.0</v>
      </c>
      <c r="Q1115" s="7">
        <v>154233.0</v>
      </c>
      <c r="R1115" s="5" t="s">
        <v>27</v>
      </c>
      <c r="S1115" s="1" t="b">
        <f t="array" ref="S1115">ISNUMBER(MATCH(Q1115,$O$2:$O$1953,0))</f>
        <v>0</v>
      </c>
    </row>
    <row r="1116">
      <c r="A1116" s="1">
        <v>39.48</v>
      </c>
      <c r="B1116" s="1">
        <v>2014.0</v>
      </c>
      <c r="C1116" s="1" t="s">
        <v>1356</v>
      </c>
      <c r="D1116" s="1" t="s">
        <v>29</v>
      </c>
      <c r="E1116" s="1" t="s">
        <v>55</v>
      </c>
      <c r="F1116" s="1" t="s">
        <v>126</v>
      </c>
      <c r="G1116" s="1" t="s">
        <v>478</v>
      </c>
      <c r="H1116" s="1" t="s">
        <v>42</v>
      </c>
      <c r="I1116" s="1" t="str">
        <f t="array" ref="I1116">IF(H1116="Warsaw","Toronto",IF(H1116="Lodz","Ottawa",IF(H1116="Krakow","Vancouver",IF(H1116="Wroclaw","Montreal",H1116))))</f>
        <v>Vancouver</v>
      </c>
      <c r="J1116" s="3" t="s">
        <v>38</v>
      </c>
      <c r="K1116" s="3">
        <f t="array" ref="K1116">VLOOKUP(J1116,$U$2:$V$8,2,false)</f>
        <v>7</v>
      </c>
      <c r="L1116" s="1">
        <v>88.72</v>
      </c>
      <c r="M1116" s="1">
        <v>4.0</v>
      </c>
      <c r="N1116" s="1">
        <v>151.27</v>
      </c>
      <c r="O1116" s="1">
        <v>88367.0</v>
      </c>
      <c r="P1116" s="6">
        <v>42085.0</v>
      </c>
      <c r="Q1116" s="7">
        <v>154237.0</v>
      </c>
      <c r="R1116" s="5" t="s">
        <v>27</v>
      </c>
      <c r="S1116" s="1" t="b">
        <f t="array" ref="S1116">ISNUMBER(MATCH(Q1116,$O$2:$O$1953,0))</f>
        <v>0</v>
      </c>
    </row>
    <row r="1117">
      <c r="A1117" s="1">
        <v>4.91</v>
      </c>
      <c r="B1117" s="1">
        <v>2014.0</v>
      </c>
      <c r="C1117" s="1" t="s">
        <v>1356</v>
      </c>
      <c r="D1117" s="1" t="s">
        <v>29</v>
      </c>
      <c r="E1117" s="1" t="s">
        <v>22</v>
      </c>
      <c r="F1117" s="1" t="s">
        <v>96</v>
      </c>
      <c r="G1117" s="1" t="s">
        <v>115</v>
      </c>
      <c r="H1117" s="1" t="s">
        <v>42</v>
      </c>
      <c r="I1117" s="1" t="str">
        <f t="array" ref="I1117">IF(H1117="Warsaw","Toronto",IF(H1117="Lodz","Ottawa",IF(H1117="Krakow","Vancouver",IF(H1117="Wroclaw","Montreal",H1117))))</f>
        <v>Vancouver</v>
      </c>
      <c r="J1117" s="3" t="s">
        <v>38</v>
      </c>
      <c r="K1117" s="3">
        <f t="array" ref="K1117">VLOOKUP(J1117,$U$2:$V$8,2,false)</f>
        <v>7</v>
      </c>
      <c r="L1117" s="1">
        <v>7.2519</v>
      </c>
      <c r="M1117" s="1">
        <v>2.0</v>
      </c>
      <c r="N1117" s="1">
        <v>10.51</v>
      </c>
      <c r="O1117" s="1">
        <v>88367.0</v>
      </c>
      <c r="P1117" s="6">
        <v>42085.0</v>
      </c>
      <c r="Q1117" s="7">
        <v>154552.0</v>
      </c>
      <c r="R1117" s="5" t="s">
        <v>27</v>
      </c>
      <c r="S1117" s="1" t="b">
        <f t="array" ref="S1117">ISNUMBER(MATCH(Q1117,$O$2:$O$1953,0))</f>
        <v>0</v>
      </c>
    </row>
    <row r="1118">
      <c r="A1118" s="1">
        <v>6.48</v>
      </c>
      <c r="B1118" s="1">
        <v>2014.0</v>
      </c>
      <c r="C1118" s="1" t="s">
        <v>1356</v>
      </c>
      <c r="D1118" s="1" t="s">
        <v>29</v>
      </c>
      <c r="E1118" s="1" t="s">
        <v>22</v>
      </c>
      <c r="F1118" s="1" t="s">
        <v>67</v>
      </c>
      <c r="G1118" s="1" t="s">
        <v>1357</v>
      </c>
      <c r="H1118" s="1" t="s">
        <v>42</v>
      </c>
      <c r="I1118" s="1" t="str">
        <f t="array" ref="I1118">IF(H1118="Warsaw","Toronto",IF(H1118="Lodz","Ottawa",IF(H1118="Krakow","Vancouver",IF(H1118="Wroclaw","Montreal",H1118))))</f>
        <v>Vancouver</v>
      </c>
      <c r="J1118" s="3" t="s">
        <v>33</v>
      </c>
      <c r="K1118" s="3">
        <f t="array" ref="K1118">VLOOKUP(J1118,$U$2:$V$8,2,false)</f>
        <v>6</v>
      </c>
      <c r="L1118" s="1">
        <v>-191.49</v>
      </c>
      <c r="M1118" s="1">
        <v>12.0</v>
      </c>
      <c r="N1118" s="1">
        <v>74.93</v>
      </c>
      <c r="O1118" s="1">
        <v>88368.0</v>
      </c>
      <c r="P1118" s="6">
        <v>42098.0</v>
      </c>
      <c r="Q1118" s="7">
        <v>154619.0</v>
      </c>
      <c r="R1118" s="5" t="s">
        <v>27</v>
      </c>
      <c r="S1118" s="1" t="b">
        <f t="array" ref="S1118">ISNUMBER(MATCH(Q1118,$O$2:$O$1953,0))</f>
        <v>0</v>
      </c>
    </row>
    <row r="1119">
      <c r="A1119" s="1">
        <v>120.98</v>
      </c>
      <c r="B1119" s="1">
        <v>2020.0</v>
      </c>
      <c r="C1119" s="1" t="s">
        <v>1358</v>
      </c>
      <c r="D1119" s="1" t="s">
        <v>29</v>
      </c>
      <c r="E1119" s="1" t="s">
        <v>30</v>
      </c>
      <c r="F1119" s="1" t="s">
        <v>132</v>
      </c>
      <c r="G1119" s="1" t="s">
        <v>1359</v>
      </c>
      <c r="H1119" s="1" t="s">
        <v>37</v>
      </c>
      <c r="I1119" s="1" t="str">
        <f t="array" ref="I1119">IF(H1119="Warsaw","Toronto",IF(H1119="Lodz","Ottawa",IF(H1119="Krakow","Vancouver",IF(H1119="Wroclaw","Montreal",H1119))))</f>
        <v>Ottawa</v>
      </c>
      <c r="J1119" s="3" t="s">
        <v>60</v>
      </c>
      <c r="K1119" s="3">
        <f t="array" ref="K1119">VLOOKUP(J1119,$U$2:$V$8,2,false)</f>
        <v>5</v>
      </c>
      <c r="L1119" s="1">
        <v>-1330.5</v>
      </c>
      <c r="M1119" s="1">
        <v>11.0</v>
      </c>
      <c r="N1119" s="1">
        <v>1370.99</v>
      </c>
      <c r="O1119" s="1">
        <v>86933.0</v>
      </c>
      <c r="P1119" s="6">
        <v>42048.0</v>
      </c>
      <c r="Q1119" s="7">
        <v>154620.0</v>
      </c>
      <c r="R1119" s="5" t="s">
        <v>27</v>
      </c>
      <c r="S1119" s="1" t="b">
        <f t="array" ref="S1119">ISNUMBER(MATCH(Q1119,$O$2:$O$1953,0))</f>
        <v>0</v>
      </c>
    </row>
    <row r="1120">
      <c r="A1120" s="1">
        <v>120.97</v>
      </c>
      <c r="B1120" s="1">
        <v>2030.0</v>
      </c>
      <c r="C1120" s="1" t="s">
        <v>1360</v>
      </c>
      <c r="D1120" s="1" t="s">
        <v>21</v>
      </c>
      <c r="E1120" s="1" t="s">
        <v>55</v>
      </c>
      <c r="F1120" s="1" t="s">
        <v>62</v>
      </c>
      <c r="G1120" s="1" t="s">
        <v>1361</v>
      </c>
      <c r="H1120" s="1" t="s">
        <v>42</v>
      </c>
      <c r="I1120" s="1" t="str">
        <f t="array" ref="I1120">IF(H1120="Warsaw","Toronto",IF(H1120="Lodz","Ottawa",IF(H1120="Krakow","Vancouver",IF(H1120="Wroclaw","Montreal",H1120))))</f>
        <v>Vancouver</v>
      </c>
      <c r="J1120" s="3" t="s">
        <v>43</v>
      </c>
      <c r="K1120" s="3">
        <f t="array" ref="K1120">VLOOKUP(J1120,$U$2:$V$8,2,false)</f>
        <v>2</v>
      </c>
      <c r="L1120" s="1">
        <v>1320.5496</v>
      </c>
      <c r="M1120" s="1">
        <v>16.0</v>
      </c>
      <c r="N1120" s="1">
        <v>1913.84</v>
      </c>
      <c r="O1120" s="1">
        <v>91059.0</v>
      </c>
      <c r="P1120" s="6">
        <v>42080.0</v>
      </c>
      <c r="Q1120" s="7">
        <v>154650.0</v>
      </c>
      <c r="R1120" s="5" t="s">
        <v>27</v>
      </c>
      <c r="S1120" s="1" t="b">
        <f t="array" ref="S1120">ISNUMBER(MATCH(Q1120,$O$2:$O$1953,0))</f>
        <v>0</v>
      </c>
    </row>
    <row r="1121">
      <c r="A1121" s="1">
        <v>195.99</v>
      </c>
      <c r="B1121" s="1">
        <v>2030.0</v>
      </c>
      <c r="C1121" s="1" t="s">
        <v>1360</v>
      </c>
      <c r="D1121" s="1" t="s">
        <v>21</v>
      </c>
      <c r="E1121" s="1" t="s">
        <v>55</v>
      </c>
      <c r="F1121" s="1" t="s">
        <v>56</v>
      </c>
      <c r="G1121" s="1">
        <v>688.0</v>
      </c>
      <c r="H1121" s="1" t="s">
        <v>42</v>
      </c>
      <c r="I1121" s="1" t="str">
        <f t="array" ref="I1121">IF(H1121="Warsaw","Toronto",IF(H1121="Lodz","Ottawa",IF(H1121="Krakow","Vancouver",IF(H1121="Wroclaw","Montreal",H1121))))</f>
        <v>Vancouver</v>
      </c>
      <c r="J1121" s="3" t="s">
        <v>43</v>
      </c>
      <c r="K1121" s="3">
        <f t="array" ref="K1121">VLOOKUP(J1121,$U$2:$V$8,2,false)</f>
        <v>2</v>
      </c>
      <c r="L1121" s="1">
        <v>1585.503</v>
      </c>
      <c r="M1121" s="1">
        <v>16.0</v>
      </c>
      <c r="N1121" s="1">
        <v>2692.12</v>
      </c>
      <c r="O1121" s="1">
        <v>91059.0</v>
      </c>
      <c r="P1121" s="6">
        <v>42080.0</v>
      </c>
      <c r="Q1121" s="7">
        <v>154684.0</v>
      </c>
      <c r="R1121" s="5" t="s">
        <v>27</v>
      </c>
      <c r="S1121" s="1" t="b">
        <f t="array" ref="S1121">ISNUMBER(MATCH(Q1121,$O$2:$O$1953,0))</f>
        <v>0</v>
      </c>
    </row>
    <row r="1122">
      <c r="A1122" s="1">
        <v>55.98</v>
      </c>
      <c r="B1122" s="1">
        <v>2030.0</v>
      </c>
      <c r="C1122" s="1" t="s">
        <v>1360</v>
      </c>
      <c r="D1122" s="1" t="s">
        <v>21</v>
      </c>
      <c r="E1122" s="1" t="s">
        <v>22</v>
      </c>
      <c r="F1122" s="1" t="s">
        <v>67</v>
      </c>
      <c r="G1122" s="1" t="s">
        <v>414</v>
      </c>
      <c r="H1122" s="1" t="s">
        <v>42</v>
      </c>
      <c r="I1122" s="1" t="str">
        <f t="array" ref="I1122">IF(H1122="Warsaw","Toronto",IF(H1122="Lodz","Ottawa",IF(H1122="Krakow","Vancouver",IF(H1122="Wroclaw","Montreal",H1122))))</f>
        <v>Vancouver</v>
      </c>
      <c r="J1122" s="3" t="s">
        <v>26</v>
      </c>
      <c r="K1122" s="3">
        <f t="array" ref="K1122">VLOOKUP(J1122,$U$2:$V$8,2,false)</f>
        <v>3</v>
      </c>
      <c r="L1122" s="1">
        <v>526.0422</v>
      </c>
      <c r="M1122" s="1">
        <v>13.0</v>
      </c>
      <c r="N1122" s="1">
        <v>762.38</v>
      </c>
      <c r="O1122" s="1">
        <v>91060.0</v>
      </c>
      <c r="P1122" s="6">
        <v>42081.0</v>
      </c>
      <c r="Q1122" s="7">
        <v>154687.0</v>
      </c>
      <c r="R1122" s="5" t="s">
        <v>27</v>
      </c>
      <c r="S1122" s="1" t="b">
        <f t="array" ref="S1122">ISNUMBER(MATCH(Q1122,$O$2:$O$1953,0))</f>
        <v>0</v>
      </c>
    </row>
    <row r="1123">
      <c r="A1123" s="1">
        <v>1.89</v>
      </c>
      <c r="B1123" s="1">
        <v>2035.0</v>
      </c>
      <c r="C1123" s="1" t="s">
        <v>1362</v>
      </c>
      <c r="D1123" s="1" t="s">
        <v>83</v>
      </c>
      <c r="E1123" s="1" t="s">
        <v>22</v>
      </c>
      <c r="F1123" s="1" t="s">
        <v>46</v>
      </c>
      <c r="G1123" s="1" t="s">
        <v>1363</v>
      </c>
      <c r="H1123" s="1" t="s">
        <v>98</v>
      </c>
      <c r="I1123" s="1" t="str">
        <f t="array" ref="I1123">IF(H1123="Warsaw","Toronto",IF(H1123="Lodz","Ottawa",IF(H1123="Krakow","Vancouver",IF(H1123="Wroclaw","Montreal",H1123))))</f>
        <v>Montreal</v>
      </c>
      <c r="J1123" s="3" t="s">
        <v>80</v>
      </c>
      <c r="K1123" s="3">
        <f t="array" ref="K1123">VLOOKUP(J1123,$U$2:$V$8,2,false)</f>
        <v>1</v>
      </c>
      <c r="L1123" s="1">
        <v>-40.432</v>
      </c>
      <c r="M1123" s="1">
        <v>20.0</v>
      </c>
      <c r="N1123" s="1">
        <v>36.72</v>
      </c>
      <c r="O1123" s="1">
        <v>87117.0</v>
      </c>
      <c r="P1123" s="6">
        <v>42142.0</v>
      </c>
      <c r="Q1123" s="7">
        <v>154751.0</v>
      </c>
      <c r="R1123" s="5" t="s">
        <v>27</v>
      </c>
      <c r="S1123" s="1" t="b">
        <f t="array" ref="S1123">ISNUMBER(MATCH(Q1123,$O$2:$O$1953,0))</f>
        <v>0</v>
      </c>
    </row>
    <row r="1124">
      <c r="A1124" s="1">
        <v>73.98</v>
      </c>
      <c r="B1124" s="1">
        <v>2037.0</v>
      </c>
      <c r="C1124" s="1" t="s">
        <v>1364</v>
      </c>
      <c r="D1124" s="1" t="s">
        <v>40</v>
      </c>
      <c r="E1124" s="1" t="s">
        <v>55</v>
      </c>
      <c r="F1124" s="1" t="s">
        <v>126</v>
      </c>
      <c r="G1124" s="1" t="s">
        <v>796</v>
      </c>
      <c r="H1124" s="1" t="s">
        <v>25</v>
      </c>
      <c r="I1124" s="1" t="str">
        <f t="array" ref="I1124">IF(H1124="Warsaw","Toronto",IF(H1124="Lodz","Ottawa",IF(H1124="Krakow","Vancouver",IF(H1124="Wroclaw","Montreal",H1124))))</f>
        <v>Toronto</v>
      </c>
      <c r="J1124" s="3" t="s">
        <v>52</v>
      </c>
      <c r="K1124" s="3">
        <f t="array" ref="K1124">VLOOKUP(J1124,$U$2:$V$8,2,false)</f>
        <v>4</v>
      </c>
      <c r="L1124" s="1">
        <v>-88.61</v>
      </c>
      <c r="M1124" s="1">
        <v>4.0</v>
      </c>
      <c r="N1124" s="1">
        <v>305.71</v>
      </c>
      <c r="O1124" s="1">
        <v>89333.0</v>
      </c>
      <c r="P1124" s="6">
        <v>42075.0</v>
      </c>
      <c r="Q1124" s="7">
        <v>154845.0</v>
      </c>
      <c r="R1124" s="5" t="s">
        <v>27</v>
      </c>
      <c r="S1124" s="1" t="b">
        <f t="array" ref="S1124">ISNUMBER(MATCH(Q1124,$O$2:$O$1953,0))</f>
        <v>0</v>
      </c>
    </row>
    <row r="1125">
      <c r="A1125" s="1">
        <v>40.99</v>
      </c>
      <c r="B1125" s="1">
        <v>2038.0</v>
      </c>
      <c r="C1125" s="1" t="s">
        <v>1365</v>
      </c>
      <c r="D1125" s="1" t="s">
        <v>40</v>
      </c>
      <c r="E1125" s="1" t="s">
        <v>22</v>
      </c>
      <c r="F1125" s="1" t="s">
        <v>67</v>
      </c>
      <c r="G1125" s="1" t="s">
        <v>771</v>
      </c>
      <c r="H1125" s="1" t="s">
        <v>37</v>
      </c>
      <c r="I1125" s="1" t="str">
        <f t="array" ref="I1125">IF(H1125="Warsaw","Toronto",IF(H1125="Lodz","Ottawa",IF(H1125="Krakow","Vancouver",IF(H1125="Wroclaw","Montreal",H1125))))</f>
        <v>Ottawa</v>
      </c>
      <c r="J1125" s="3" t="s">
        <v>43</v>
      </c>
      <c r="K1125" s="3">
        <f t="array" ref="K1125">VLOOKUP(J1125,$U$2:$V$8,2,false)</f>
        <v>2</v>
      </c>
      <c r="L1125" s="1">
        <v>109.16</v>
      </c>
      <c r="M1125" s="1">
        <v>7.0</v>
      </c>
      <c r="N1125" s="1">
        <v>277.12</v>
      </c>
      <c r="O1125" s="1">
        <v>89334.0</v>
      </c>
      <c r="P1125" s="6">
        <v>42115.0</v>
      </c>
      <c r="Q1125" s="7">
        <v>154876.0</v>
      </c>
      <c r="R1125" s="5" t="s">
        <v>27</v>
      </c>
      <c r="S1125" s="1" t="b">
        <f t="array" ref="S1125">ISNUMBER(MATCH(Q1125,$O$2:$O$1953,0))</f>
        <v>0</v>
      </c>
    </row>
    <row r="1126">
      <c r="A1126" s="1">
        <v>20.99</v>
      </c>
      <c r="B1126" s="1">
        <v>2044.0</v>
      </c>
      <c r="C1126" s="1" t="s">
        <v>1366</v>
      </c>
      <c r="D1126" s="1" t="s">
        <v>21</v>
      </c>
      <c r="E1126" s="1" t="s">
        <v>55</v>
      </c>
      <c r="F1126" s="1" t="s">
        <v>56</v>
      </c>
      <c r="G1126" s="1" t="s">
        <v>818</v>
      </c>
      <c r="H1126" s="1" t="s">
        <v>98</v>
      </c>
      <c r="I1126" s="1" t="str">
        <f t="array" ref="I1126">IF(H1126="Warsaw","Toronto",IF(H1126="Lodz","Ottawa",IF(H1126="Krakow","Vancouver",IF(H1126="Wroclaw","Montreal",H1126))))</f>
        <v>Montreal</v>
      </c>
      <c r="J1126" s="3" t="s">
        <v>26</v>
      </c>
      <c r="K1126" s="3">
        <f t="array" ref="K1126">VLOOKUP(J1126,$U$2:$V$8,2,false)</f>
        <v>3</v>
      </c>
      <c r="L1126" s="1">
        <v>-136.122</v>
      </c>
      <c r="M1126" s="1">
        <v>6.0</v>
      </c>
      <c r="N1126" s="1">
        <v>100.11</v>
      </c>
      <c r="O1126" s="1">
        <v>88692.0</v>
      </c>
      <c r="P1126" s="6">
        <v>42179.0</v>
      </c>
      <c r="Q1126" s="7">
        <v>154878.0</v>
      </c>
      <c r="R1126" s="5" t="s">
        <v>27</v>
      </c>
      <c r="S1126" s="1" t="b">
        <f t="array" ref="S1126">ISNUMBER(MATCH(Q1126,$O$2:$O$1953,0))</f>
        <v>0</v>
      </c>
    </row>
    <row r="1127">
      <c r="A1127" s="1">
        <v>4.28</v>
      </c>
      <c r="B1127" s="1">
        <v>2046.0</v>
      </c>
      <c r="C1127" s="1" t="s">
        <v>1367</v>
      </c>
      <c r="D1127" s="1" t="s">
        <v>21</v>
      </c>
      <c r="E1127" s="1" t="s">
        <v>22</v>
      </c>
      <c r="F1127" s="1" t="s">
        <v>67</v>
      </c>
      <c r="G1127" s="1" t="s">
        <v>1368</v>
      </c>
      <c r="H1127" s="1" t="s">
        <v>42</v>
      </c>
      <c r="I1127" s="1" t="str">
        <f t="array" ref="I1127">IF(H1127="Warsaw","Toronto",IF(H1127="Lodz","Ottawa",IF(H1127="Krakow","Vancouver",IF(H1127="Wroclaw","Montreal",H1127))))</f>
        <v>Vancouver</v>
      </c>
      <c r="J1127" s="3" t="s">
        <v>60</v>
      </c>
      <c r="K1127" s="3">
        <f t="array" ref="K1127">VLOOKUP(J1127,$U$2:$V$8,2,false)</f>
        <v>5</v>
      </c>
      <c r="L1127" s="1">
        <v>-27.375</v>
      </c>
      <c r="M1127" s="1">
        <v>7.0</v>
      </c>
      <c r="N1127" s="1">
        <v>31.54</v>
      </c>
      <c r="O1127" s="1">
        <v>88219.0</v>
      </c>
      <c r="P1127" s="6">
        <v>42167.0</v>
      </c>
      <c r="Q1127" s="7">
        <v>155069.0</v>
      </c>
      <c r="R1127" s="5" t="s">
        <v>27</v>
      </c>
      <c r="S1127" s="1" t="b">
        <f t="array" ref="S1127">ISNUMBER(MATCH(Q1127,$O$2:$O$1953,0))</f>
        <v>0</v>
      </c>
    </row>
    <row r="1128">
      <c r="A1128" s="1">
        <v>376.13</v>
      </c>
      <c r="B1128" s="1">
        <v>2046.0</v>
      </c>
      <c r="C1128" s="1" t="s">
        <v>1367</v>
      </c>
      <c r="D1128" s="1" t="s">
        <v>21</v>
      </c>
      <c r="E1128" s="1" t="s">
        <v>30</v>
      </c>
      <c r="F1128" s="1" t="s">
        <v>108</v>
      </c>
      <c r="G1128" s="1" t="s">
        <v>1369</v>
      </c>
      <c r="H1128" s="1" t="s">
        <v>42</v>
      </c>
      <c r="I1128" s="1" t="str">
        <f t="array" ref="I1128">IF(H1128="Warsaw","Toronto",IF(H1128="Lodz","Ottawa",IF(H1128="Krakow","Vancouver",IF(H1128="Wroclaw","Montreal",H1128))))</f>
        <v>Vancouver</v>
      </c>
      <c r="J1128" s="3" t="s">
        <v>60</v>
      </c>
      <c r="K1128" s="3">
        <f t="array" ref="K1128">VLOOKUP(J1128,$U$2:$V$8,2,false)</f>
        <v>5</v>
      </c>
      <c r="L1128" s="1">
        <v>-435.7575</v>
      </c>
      <c r="M1128" s="1">
        <v>13.0</v>
      </c>
      <c r="N1128" s="1">
        <v>4634.69</v>
      </c>
      <c r="O1128" s="1">
        <v>88219.0</v>
      </c>
      <c r="P1128" s="6">
        <v>42167.0</v>
      </c>
      <c r="Q1128" s="7">
        <v>155131.0</v>
      </c>
      <c r="R1128" s="5" t="s">
        <v>27</v>
      </c>
      <c r="S1128" s="1" t="b">
        <f t="array" ref="S1128">ISNUMBER(MATCH(Q1128,$O$2:$O$1953,0))</f>
        <v>0</v>
      </c>
    </row>
    <row r="1129">
      <c r="A1129" s="1">
        <v>424.21</v>
      </c>
      <c r="B1129" s="1">
        <v>2046.0</v>
      </c>
      <c r="C1129" s="1" t="s">
        <v>1367</v>
      </c>
      <c r="D1129" s="1" t="s">
        <v>21</v>
      </c>
      <c r="E1129" s="1" t="s">
        <v>30</v>
      </c>
      <c r="F1129" s="1" t="s">
        <v>108</v>
      </c>
      <c r="G1129" s="1" t="s">
        <v>1321</v>
      </c>
      <c r="H1129" s="1" t="s">
        <v>42</v>
      </c>
      <c r="I1129" s="1" t="str">
        <f t="array" ref="I1129">IF(H1129="Warsaw","Toronto",IF(H1129="Lodz","Ottawa",IF(H1129="Krakow","Vancouver",IF(H1129="Wroclaw","Montreal",H1129))))</f>
        <v>Vancouver</v>
      </c>
      <c r="J1129" s="3" t="s">
        <v>60</v>
      </c>
      <c r="K1129" s="3">
        <f t="array" ref="K1129">VLOOKUP(J1129,$U$2:$V$8,2,false)</f>
        <v>5</v>
      </c>
      <c r="L1129" s="1">
        <v>682.53</v>
      </c>
      <c r="M1129" s="1">
        <v>17.0</v>
      </c>
      <c r="N1129" s="1">
        <v>7304.03</v>
      </c>
      <c r="O1129" s="1">
        <v>88219.0</v>
      </c>
      <c r="P1129" s="6">
        <v>42167.0</v>
      </c>
      <c r="Q1129" s="7">
        <v>155295.0</v>
      </c>
      <c r="R1129" s="5" t="s">
        <v>27</v>
      </c>
      <c r="S1129" s="1" t="b">
        <f t="array" ref="S1129">ISNUMBER(MATCH(Q1129,$O$2:$O$1953,0))</f>
        <v>0</v>
      </c>
    </row>
    <row r="1130">
      <c r="A1130" s="1">
        <v>195.99</v>
      </c>
      <c r="B1130" s="1">
        <v>2046.0</v>
      </c>
      <c r="C1130" s="1" t="s">
        <v>1367</v>
      </c>
      <c r="D1130" s="1" t="s">
        <v>21</v>
      </c>
      <c r="E1130" s="1" t="s">
        <v>55</v>
      </c>
      <c r="F1130" s="1" t="s">
        <v>56</v>
      </c>
      <c r="G1130" s="1" t="s">
        <v>501</v>
      </c>
      <c r="H1130" s="1" t="s">
        <v>42</v>
      </c>
      <c r="I1130" s="1" t="str">
        <f t="array" ref="I1130">IF(H1130="Warsaw","Toronto",IF(H1130="Lodz","Ottawa",IF(H1130="Krakow","Vancouver",IF(H1130="Wroclaw","Montreal",H1130))))</f>
        <v>Vancouver</v>
      </c>
      <c r="J1130" s="3" t="s">
        <v>60</v>
      </c>
      <c r="K1130" s="3">
        <f t="array" ref="K1130">VLOOKUP(J1130,$U$2:$V$8,2,false)</f>
        <v>5</v>
      </c>
      <c r="L1130" s="1">
        <v>-277.222</v>
      </c>
      <c r="M1130" s="1">
        <v>4.0</v>
      </c>
      <c r="N1130" s="1">
        <v>632.65</v>
      </c>
      <c r="O1130" s="1">
        <v>88219.0</v>
      </c>
      <c r="P1130" s="6">
        <v>42167.0</v>
      </c>
      <c r="Q1130" s="7">
        <v>155323.0</v>
      </c>
      <c r="R1130" s="5" t="s">
        <v>27</v>
      </c>
      <c r="S1130" s="1" t="b">
        <f t="array" ref="S1130">ISNUMBER(MATCH(Q1130,$O$2:$O$1953,0))</f>
        <v>0</v>
      </c>
    </row>
    <row r="1131">
      <c r="A1131" s="1">
        <v>15.28</v>
      </c>
      <c r="B1131" s="1">
        <v>2049.0</v>
      </c>
      <c r="C1131" s="1" t="s">
        <v>1370</v>
      </c>
      <c r="D1131" s="1" t="s">
        <v>21</v>
      </c>
      <c r="E1131" s="1" t="s">
        <v>55</v>
      </c>
      <c r="F1131" s="1" t="s">
        <v>126</v>
      </c>
      <c r="G1131" s="1" t="s">
        <v>224</v>
      </c>
      <c r="H1131" s="1" t="s">
        <v>98</v>
      </c>
      <c r="I1131" s="1" t="str">
        <f t="array" ref="I1131">IF(H1131="Warsaw","Toronto",IF(H1131="Lodz","Ottawa",IF(H1131="Krakow","Vancouver",IF(H1131="Wroclaw","Montreal",H1131))))</f>
        <v>Montreal</v>
      </c>
      <c r="J1131" s="3" t="s">
        <v>38</v>
      </c>
      <c r="K1131" s="3">
        <f t="array" ref="K1131">VLOOKUP(J1131,$U$2:$V$8,2,false)</f>
        <v>7</v>
      </c>
      <c r="L1131" s="1">
        <v>-266.686</v>
      </c>
      <c r="M1131" s="1">
        <v>19.0</v>
      </c>
      <c r="N1131" s="1">
        <v>290.98</v>
      </c>
      <c r="O1131" s="1">
        <v>88220.0</v>
      </c>
      <c r="P1131" s="6">
        <v>42176.0</v>
      </c>
      <c r="Q1131" s="7">
        <v>155418.0</v>
      </c>
      <c r="R1131" s="5" t="s">
        <v>27</v>
      </c>
      <c r="S1131" s="1" t="b">
        <f t="array" ref="S1131">ISNUMBER(MATCH(Q1131,$O$2:$O$1953,0))</f>
        <v>0</v>
      </c>
    </row>
    <row r="1132">
      <c r="A1132" s="1">
        <v>1.76</v>
      </c>
      <c r="B1132" s="1">
        <v>2049.0</v>
      </c>
      <c r="C1132" s="1" t="s">
        <v>1370</v>
      </c>
      <c r="D1132" s="1" t="s">
        <v>21</v>
      </c>
      <c r="E1132" s="1" t="s">
        <v>22</v>
      </c>
      <c r="F1132" s="1" t="s">
        <v>23</v>
      </c>
      <c r="G1132" s="1" t="s">
        <v>1371</v>
      </c>
      <c r="H1132" s="1" t="s">
        <v>98</v>
      </c>
      <c r="I1132" s="1" t="str">
        <f t="array" ref="I1132">IF(H1132="Warsaw","Toronto",IF(H1132="Lodz","Ottawa",IF(H1132="Krakow","Vancouver",IF(H1132="Wroclaw","Montreal",H1132))))</f>
        <v>Montreal</v>
      </c>
      <c r="J1132" s="3" t="s">
        <v>38</v>
      </c>
      <c r="K1132" s="3">
        <f t="array" ref="K1132">VLOOKUP(J1132,$U$2:$V$8,2,false)</f>
        <v>7</v>
      </c>
      <c r="L1132" s="1">
        <v>-12.278</v>
      </c>
      <c r="M1132" s="1">
        <v>13.0</v>
      </c>
      <c r="N1132" s="1">
        <v>21.77</v>
      </c>
      <c r="O1132" s="1">
        <v>88220.0</v>
      </c>
      <c r="P1132" s="6">
        <v>42176.0</v>
      </c>
      <c r="Q1132" s="7">
        <v>155420.0</v>
      </c>
      <c r="R1132" s="5" t="s">
        <v>27</v>
      </c>
      <c r="S1132" s="1" t="b">
        <f t="array" ref="S1132">ISNUMBER(MATCH(Q1132,$O$2:$O$1953,0))</f>
        <v>0</v>
      </c>
    </row>
    <row r="1133">
      <c r="A1133" s="1">
        <v>31.78</v>
      </c>
      <c r="B1133" s="1">
        <v>2052.0</v>
      </c>
      <c r="C1133" s="1" t="s">
        <v>1372</v>
      </c>
      <c r="D1133" s="1" t="s">
        <v>29</v>
      </c>
      <c r="E1133" s="1" t="s">
        <v>55</v>
      </c>
      <c r="F1133" s="1" t="s">
        <v>126</v>
      </c>
      <c r="G1133" s="1" t="s">
        <v>622</v>
      </c>
      <c r="H1133" s="1" t="s">
        <v>25</v>
      </c>
      <c r="I1133" s="1" t="str">
        <f t="array" ref="I1133">IF(H1133="Warsaw","Toronto",IF(H1133="Lodz","Ottawa",IF(H1133="Krakow","Vancouver",IF(H1133="Wroclaw","Montreal",H1133))))</f>
        <v>Toronto</v>
      </c>
      <c r="J1133" s="3" t="s">
        <v>52</v>
      </c>
      <c r="K1133" s="3">
        <f t="array" ref="K1133">VLOOKUP(J1133,$U$2:$V$8,2,false)</f>
        <v>4</v>
      </c>
      <c r="L1133" s="1">
        <v>265.1118</v>
      </c>
      <c r="M1133" s="1">
        <v>13.0</v>
      </c>
      <c r="N1133" s="1">
        <v>384.22</v>
      </c>
      <c r="O1133" s="1">
        <v>87234.0</v>
      </c>
      <c r="P1133" s="6">
        <v>42054.0</v>
      </c>
      <c r="Q1133" s="7">
        <v>155451.0</v>
      </c>
      <c r="R1133" s="5" t="s">
        <v>27</v>
      </c>
      <c r="S1133" s="1" t="b">
        <f t="array" ref="S1133">ISNUMBER(MATCH(Q1133,$O$2:$O$1953,0))</f>
        <v>0</v>
      </c>
    </row>
    <row r="1134">
      <c r="A1134" s="1">
        <v>5.98</v>
      </c>
      <c r="B1134" s="1">
        <v>2052.0</v>
      </c>
      <c r="C1134" s="1" t="s">
        <v>1372</v>
      </c>
      <c r="D1134" s="1" t="s">
        <v>29</v>
      </c>
      <c r="E1134" s="1" t="s">
        <v>22</v>
      </c>
      <c r="F1134" s="1" t="s">
        <v>49</v>
      </c>
      <c r="G1134" s="1" t="s">
        <v>164</v>
      </c>
      <c r="H1134" s="1" t="s">
        <v>25</v>
      </c>
      <c r="I1134" s="1" t="str">
        <f t="array" ref="I1134">IF(H1134="Warsaw","Toronto",IF(H1134="Lodz","Ottawa",IF(H1134="Krakow","Vancouver",IF(H1134="Wroclaw","Montreal",H1134))))</f>
        <v>Toronto</v>
      </c>
      <c r="J1134" s="3" t="s">
        <v>52</v>
      </c>
      <c r="K1134" s="3">
        <f t="array" ref="K1134">VLOOKUP(J1134,$U$2:$V$8,2,false)</f>
        <v>4</v>
      </c>
      <c r="L1134" s="1">
        <v>9.5608</v>
      </c>
      <c r="M1134" s="1">
        <v>5.0</v>
      </c>
      <c r="N1134" s="1">
        <v>31.64</v>
      </c>
      <c r="O1134" s="1">
        <v>87234.0</v>
      </c>
      <c r="P1134" s="6">
        <v>42054.0</v>
      </c>
      <c r="Q1134" s="7">
        <v>155455.0</v>
      </c>
      <c r="R1134" s="5" t="s">
        <v>27</v>
      </c>
      <c r="S1134" s="1" t="b">
        <f t="array" ref="S1134">ISNUMBER(MATCH(Q1134,$O$2:$O$1953,0))</f>
        <v>0</v>
      </c>
    </row>
    <row r="1135">
      <c r="A1135" s="1">
        <v>35.99</v>
      </c>
      <c r="B1135" s="1">
        <v>2052.0</v>
      </c>
      <c r="C1135" s="1" t="s">
        <v>1372</v>
      </c>
      <c r="D1135" s="1" t="s">
        <v>29</v>
      </c>
      <c r="E1135" s="1" t="s">
        <v>55</v>
      </c>
      <c r="F1135" s="1" t="s">
        <v>56</v>
      </c>
      <c r="G1135" s="1" t="s">
        <v>646</v>
      </c>
      <c r="H1135" s="1" t="s">
        <v>25</v>
      </c>
      <c r="I1135" s="1" t="str">
        <f t="array" ref="I1135">IF(H1135="Warsaw","Toronto",IF(H1135="Lodz","Ottawa",IF(H1135="Krakow","Vancouver",IF(H1135="Wroclaw","Montreal",H1135))))</f>
        <v>Toronto</v>
      </c>
      <c r="J1135" s="3" t="s">
        <v>52</v>
      </c>
      <c r="K1135" s="3">
        <f t="array" ref="K1135">VLOOKUP(J1135,$U$2:$V$8,2,false)</f>
        <v>4</v>
      </c>
      <c r="L1135" s="1">
        <v>390.0984</v>
      </c>
      <c r="M1135" s="1">
        <v>19.0</v>
      </c>
      <c r="N1135" s="1">
        <v>565.36</v>
      </c>
      <c r="O1135" s="1">
        <v>87234.0</v>
      </c>
      <c r="P1135" s="6">
        <v>42054.0</v>
      </c>
      <c r="Q1135" s="7">
        <v>155519.0</v>
      </c>
      <c r="R1135" s="5" t="s">
        <v>27</v>
      </c>
      <c r="S1135" s="1" t="b">
        <f t="array" ref="S1135">ISNUMBER(MATCH(Q1135,$O$2:$O$1953,0))</f>
        <v>0</v>
      </c>
    </row>
    <row r="1136">
      <c r="A1136" s="1">
        <v>5.98</v>
      </c>
      <c r="B1136" s="1">
        <v>2058.0</v>
      </c>
      <c r="C1136" s="1" t="s">
        <v>1373</v>
      </c>
      <c r="D1136" s="1" t="s">
        <v>21</v>
      </c>
      <c r="E1136" s="1" t="s">
        <v>22</v>
      </c>
      <c r="F1136" s="1" t="s">
        <v>67</v>
      </c>
      <c r="G1136" s="1" t="s">
        <v>729</v>
      </c>
      <c r="H1136" s="1" t="s">
        <v>98</v>
      </c>
      <c r="I1136" s="1" t="str">
        <f t="array" ref="I1136">IF(H1136="Warsaw","Toronto",IF(H1136="Lodz","Ottawa",IF(H1136="Krakow","Vancouver",IF(H1136="Wroclaw","Montreal",H1136))))</f>
        <v>Montreal</v>
      </c>
      <c r="J1136" s="3" t="s">
        <v>60</v>
      </c>
      <c r="K1136" s="3">
        <f t="array" ref="K1136">VLOOKUP(J1136,$U$2:$V$8,2,false)</f>
        <v>5</v>
      </c>
      <c r="L1136" s="1">
        <v>46.65</v>
      </c>
      <c r="M1136" s="1">
        <v>5.0</v>
      </c>
      <c r="N1136" s="1">
        <v>32.76</v>
      </c>
      <c r="O1136" s="1">
        <v>88040.0</v>
      </c>
      <c r="P1136" s="6">
        <v>42048.0</v>
      </c>
      <c r="Q1136" s="7">
        <v>155641.0</v>
      </c>
      <c r="R1136" s="5" t="s">
        <v>27</v>
      </c>
      <c r="S1136" s="1" t="b">
        <f t="array" ref="S1136">ISNUMBER(MATCH(Q1136,$O$2:$O$1953,0))</f>
        <v>0</v>
      </c>
    </row>
    <row r="1137">
      <c r="A1137" s="1">
        <v>28.48</v>
      </c>
      <c r="B1137" s="1">
        <v>2059.0</v>
      </c>
      <c r="C1137" s="1" t="s">
        <v>1374</v>
      </c>
      <c r="D1137" s="1" t="s">
        <v>21</v>
      </c>
      <c r="E1137" s="1" t="s">
        <v>55</v>
      </c>
      <c r="F1137" s="1" t="s">
        <v>126</v>
      </c>
      <c r="G1137" s="1" t="s">
        <v>274</v>
      </c>
      <c r="H1137" s="1" t="s">
        <v>98</v>
      </c>
      <c r="I1137" s="1" t="str">
        <f t="array" ref="I1137">IF(H1137="Warsaw","Toronto",IF(H1137="Lodz","Ottawa",IF(H1137="Krakow","Vancouver",IF(H1137="Wroclaw","Montreal",H1137))))</f>
        <v>Montreal</v>
      </c>
      <c r="J1137" s="3" t="s">
        <v>33</v>
      </c>
      <c r="K1137" s="3">
        <f t="array" ref="K1137">VLOOKUP(J1137,$U$2:$V$8,2,false)</f>
        <v>6</v>
      </c>
      <c r="L1137" s="1">
        <v>-1250.746</v>
      </c>
      <c r="M1137" s="1">
        <v>13.0</v>
      </c>
      <c r="N1137" s="1">
        <v>336.92</v>
      </c>
      <c r="O1137" s="1">
        <v>88039.0</v>
      </c>
      <c r="P1137" s="6">
        <v>42021.0</v>
      </c>
      <c r="Q1137" s="7">
        <v>155647.0</v>
      </c>
      <c r="R1137" s="5" t="s">
        <v>27</v>
      </c>
      <c r="S1137" s="1" t="b">
        <f t="array" ref="S1137">ISNUMBER(MATCH(Q1137,$O$2:$O$1953,0))</f>
        <v>0</v>
      </c>
    </row>
    <row r="1138">
      <c r="A1138" s="1">
        <v>9.85</v>
      </c>
      <c r="B1138" s="1">
        <v>2059.0</v>
      </c>
      <c r="C1138" s="1" t="s">
        <v>1374</v>
      </c>
      <c r="D1138" s="1" t="s">
        <v>21</v>
      </c>
      <c r="E1138" s="1" t="s">
        <v>22</v>
      </c>
      <c r="F1138" s="1" t="s">
        <v>23</v>
      </c>
      <c r="G1138" s="1" t="s">
        <v>1375</v>
      </c>
      <c r="H1138" s="1" t="s">
        <v>98</v>
      </c>
      <c r="I1138" s="1" t="str">
        <f t="array" ref="I1138">IF(H1138="Warsaw","Toronto",IF(H1138="Lodz","Ottawa",IF(H1138="Krakow","Vancouver",IF(H1138="Wroclaw","Montreal",H1138))))</f>
        <v>Montreal</v>
      </c>
      <c r="J1138" s="3" t="s">
        <v>60</v>
      </c>
      <c r="K1138" s="3">
        <f t="array" ref="K1138">VLOOKUP(J1138,$U$2:$V$8,2,false)</f>
        <v>5</v>
      </c>
      <c r="L1138" s="1">
        <v>374.904</v>
      </c>
      <c r="M1138" s="1">
        <v>12.0</v>
      </c>
      <c r="N1138" s="1">
        <v>114.91</v>
      </c>
      <c r="O1138" s="1">
        <v>88041.0</v>
      </c>
      <c r="P1138" s="6">
        <v>42090.0</v>
      </c>
      <c r="Q1138" s="7">
        <v>155675.0</v>
      </c>
      <c r="R1138" s="5" t="s">
        <v>27</v>
      </c>
      <c r="S1138" s="1" t="b">
        <f t="array" ref="S1138">ISNUMBER(MATCH(Q1138,$O$2:$O$1953,0))</f>
        <v>0</v>
      </c>
    </row>
    <row r="1139">
      <c r="A1139" s="1">
        <v>125.99</v>
      </c>
      <c r="B1139" s="1">
        <v>2059.0</v>
      </c>
      <c r="C1139" s="1" t="s">
        <v>1374</v>
      </c>
      <c r="D1139" s="1" t="s">
        <v>21</v>
      </c>
      <c r="E1139" s="1" t="s">
        <v>55</v>
      </c>
      <c r="F1139" s="1" t="s">
        <v>56</v>
      </c>
      <c r="G1139" s="1" t="s">
        <v>855</v>
      </c>
      <c r="H1139" s="1" t="s">
        <v>98</v>
      </c>
      <c r="I1139" s="1" t="str">
        <f t="array" ref="I1139">IF(H1139="Warsaw","Toronto",IF(H1139="Lodz","Ottawa",IF(H1139="Krakow","Vancouver",IF(H1139="Wroclaw","Montreal",H1139))))</f>
        <v>Montreal</v>
      </c>
      <c r="J1139" s="3" t="s">
        <v>60</v>
      </c>
      <c r="K1139" s="3">
        <f t="array" ref="K1139">VLOOKUP(J1139,$U$2:$V$8,2,false)</f>
        <v>5</v>
      </c>
      <c r="L1139" s="1">
        <v>-528.836</v>
      </c>
      <c r="M1139" s="1">
        <v>9.0</v>
      </c>
      <c r="N1139" s="1">
        <v>934.52</v>
      </c>
      <c r="O1139" s="1">
        <v>88041.0</v>
      </c>
      <c r="P1139" s="6">
        <v>42090.0</v>
      </c>
      <c r="Q1139" s="7">
        <v>155741.0</v>
      </c>
      <c r="R1139" s="5" t="s">
        <v>27</v>
      </c>
      <c r="S1139" s="1" t="b">
        <f t="array" ref="S1139">ISNUMBER(MATCH(Q1139,$O$2:$O$1953,0))</f>
        <v>0</v>
      </c>
    </row>
    <row r="1140">
      <c r="A1140" s="1">
        <v>240.98</v>
      </c>
      <c r="B1140" s="1">
        <v>2061.0</v>
      </c>
      <c r="C1140" s="1" t="s">
        <v>1376</v>
      </c>
      <c r="D1140" s="1" t="s">
        <v>21</v>
      </c>
      <c r="E1140" s="1" t="s">
        <v>30</v>
      </c>
      <c r="F1140" s="1" t="s">
        <v>132</v>
      </c>
      <c r="G1140" s="1" t="s">
        <v>1377</v>
      </c>
      <c r="H1140" s="1" t="s">
        <v>42</v>
      </c>
      <c r="I1140" s="1" t="str">
        <f t="array" ref="I1140">IF(H1140="Warsaw","Toronto",IF(H1140="Lodz","Ottawa",IF(H1140="Krakow","Vancouver",IF(H1140="Wroclaw","Montreal",H1140))))</f>
        <v>Vancouver</v>
      </c>
      <c r="J1140" s="3" t="s">
        <v>52</v>
      </c>
      <c r="K1140" s="3">
        <f t="array" ref="K1140">VLOOKUP(J1140,$U$2:$V$8,2,false)</f>
        <v>4</v>
      </c>
      <c r="L1140" s="1">
        <v>-272.7132</v>
      </c>
      <c r="M1140" s="1">
        <v>1.0</v>
      </c>
      <c r="N1140" s="1">
        <v>260.66</v>
      </c>
      <c r="O1140" s="1">
        <v>87146.0</v>
      </c>
      <c r="P1140" s="6">
        <v>42033.0</v>
      </c>
      <c r="Q1140" s="7">
        <v>155800.0</v>
      </c>
      <c r="R1140" s="5" t="s">
        <v>27</v>
      </c>
      <c r="S1140" s="1" t="b">
        <f t="array" ref="S1140">ISNUMBER(MATCH(Q1140,$O$2:$O$1953,0))</f>
        <v>0</v>
      </c>
    </row>
    <row r="1141">
      <c r="A1141" s="1">
        <v>420.98</v>
      </c>
      <c r="B1141" s="1">
        <v>2062.0</v>
      </c>
      <c r="C1141" s="1" t="s">
        <v>1378</v>
      </c>
      <c r="D1141" s="1" t="s">
        <v>21</v>
      </c>
      <c r="E1141" s="1" t="s">
        <v>22</v>
      </c>
      <c r="F1141" s="1" t="s">
        <v>78</v>
      </c>
      <c r="G1141" s="1" t="s">
        <v>1055</v>
      </c>
      <c r="H1141" s="1" t="s">
        <v>98</v>
      </c>
      <c r="I1141" s="1" t="str">
        <f t="array" ref="I1141">IF(H1141="Warsaw","Toronto",IF(H1141="Lodz","Ottawa",IF(H1141="Krakow","Vancouver",IF(H1141="Wroclaw","Montreal",H1141))))</f>
        <v>Montreal</v>
      </c>
      <c r="J1141" s="3" t="s">
        <v>52</v>
      </c>
      <c r="K1141" s="3">
        <f t="array" ref="K1141">VLOOKUP(J1141,$U$2:$V$8,2,false)</f>
        <v>4</v>
      </c>
      <c r="L1141" s="1">
        <v>-162.694</v>
      </c>
      <c r="M1141" s="1">
        <v>10.0</v>
      </c>
      <c r="N1141" s="1">
        <v>4249.37</v>
      </c>
      <c r="O1141" s="1">
        <v>87146.0</v>
      </c>
      <c r="P1141" s="6">
        <v>42033.0</v>
      </c>
      <c r="Q1141" s="7">
        <v>155804.0</v>
      </c>
      <c r="R1141" s="5" t="s">
        <v>27</v>
      </c>
      <c r="S1141" s="1" t="b">
        <f t="array" ref="S1141">ISNUMBER(MATCH(Q1141,$O$2:$O$1953,0))</f>
        <v>0</v>
      </c>
    </row>
    <row r="1142">
      <c r="A1142" s="1">
        <v>291.73</v>
      </c>
      <c r="B1142" s="1">
        <v>2062.0</v>
      </c>
      <c r="C1142" s="1" t="s">
        <v>1378</v>
      </c>
      <c r="D1142" s="1" t="s">
        <v>21</v>
      </c>
      <c r="E1142" s="1" t="s">
        <v>30</v>
      </c>
      <c r="F1142" s="1" t="s">
        <v>31</v>
      </c>
      <c r="G1142" s="1" t="s">
        <v>103</v>
      </c>
      <c r="H1142" s="1" t="s">
        <v>98</v>
      </c>
      <c r="I1142" s="1" t="str">
        <f t="array" ref="I1142">IF(H1142="Warsaw","Toronto",IF(H1142="Lodz","Ottawa",IF(H1142="Krakow","Vancouver",IF(H1142="Wroclaw","Montreal",H1142))))</f>
        <v>Montreal</v>
      </c>
      <c r="J1142" s="3" t="s">
        <v>60</v>
      </c>
      <c r="K1142" s="3">
        <f t="array" ref="K1142">VLOOKUP(J1142,$U$2:$V$8,2,false)</f>
        <v>5</v>
      </c>
      <c r="L1142" s="1">
        <v>-115.9039</v>
      </c>
      <c r="M1142" s="1">
        <v>22.0</v>
      </c>
      <c r="N1142" s="1">
        <v>6676.61</v>
      </c>
      <c r="O1142" s="1">
        <v>87148.0</v>
      </c>
      <c r="P1142" s="6">
        <v>42181.0</v>
      </c>
      <c r="Q1142" s="7">
        <v>155834.0</v>
      </c>
      <c r="R1142" s="5" t="s">
        <v>27</v>
      </c>
      <c r="S1142" s="1" t="b">
        <f t="array" ref="S1142">ISNUMBER(MATCH(Q1142,$O$2:$O$1953,0))</f>
        <v>0</v>
      </c>
    </row>
    <row r="1143">
      <c r="A1143" s="1">
        <v>300.97</v>
      </c>
      <c r="B1143" s="1">
        <v>2063.0</v>
      </c>
      <c r="C1143" s="1" t="s">
        <v>1379</v>
      </c>
      <c r="D1143" s="1" t="s">
        <v>21</v>
      </c>
      <c r="E1143" s="1" t="s">
        <v>55</v>
      </c>
      <c r="F1143" s="1" t="s">
        <v>126</v>
      </c>
      <c r="G1143" s="1" t="s">
        <v>759</v>
      </c>
      <c r="H1143" s="1" t="s">
        <v>98</v>
      </c>
      <c r="I1143" s="1" t="str">
        <f t="array" ref="I1143">IF(H1143="Warsaw","Toronto",IF(H1143="Lodz","Ottawa",IF(H1143="Krakow","Vancouver",IF(H1143="Wroclaw","Montreal",H1143))))</f>
        <v>Montreal</v>
      </c>
      <c r="J1143" s="3" t="s">
        <v>60</v>
      </c>
      <c r="K1143" s="3">
        <f t="array" ref="K1143">VLOOKUP(J1143,$U$2:$V$8,2,false)</f>
        <v>5</v>
      </c>
      <c r="L1143" s="1">
        <v>-729.988</v>
      </c>
      <c r="M1143" s="1">
        <v>1.0</v>
      </c>
      <c r="N1143" s="1">
        <v>291.4</v>
      </c>
      <c r="O1143" s="1">
        <v>87147.0</v>
      </c>
      <c r="P1143" s="6">
        <v>42132.0</v>
      </c>
      <c r="Q1143" s="7">
        <v>155868.0</v>
      </c>
      <c r="R1143" s="5" t="s">
        <v>27</v>
      </c>
      <c r="S1143" s="1" t="b">
        <f t="array" ref="S1143">ISNUMBER(MATCH(Q1143,$O$2:$O$1953,0))</f>
        <v>0</v>
      </c>
    </row>
    <row r="1144">
      <c r="A1144" s="1">
        <v>20.89</v>
      </c>
      <c r="B1144" s="1">
        <v>2066.0</v>
      </c>
      <c r="C1144" s="1" t="s">
        <v>1380</v>
      </c>
      <c r="D1144" s="1" t="s">
        <v>29</v>
      </c>
      <c r="E1144" s="1" t="s">
        <v>22</v>
      </c>
      <c r="F1144" s="1" t="s">
        <v>100</v>
      </c>
      <c r="G1144" s="1" t="s">
        <v>493</v>
      </c>
      <c r="H1144" s="1" t="s">
        <v>98</v>
      </c>
      <c r="I1144" s="1" t="str">
        <f t="array" ref="I1144">IF(H1144="Warsaw","Toronto",IF(H1144="Lodz","Ottawa",IF(H1144="Krakow","Vancouver",IF(H1144="Wroclaw","Montreal",H1144))))</f>
        <v>Montreal</v>
      </c>
      <c r="J1144" s="3" t="s">
        <v>52</v>
      </c>
      <c r="K1144" s="3">
        <f t="array" ref="K1144">VLOOKUP(J1144,$U$2:$V$8,2,false)</f>
        <v>4</v>
      </c>
      <c r="L1144" s="1">
        <v>-133.546</v>
      </c>
      <c r="M1144" s="1">
        <v>7.0</v>
      </c>
      <c r="N1144" s="1">
        <v>146.5</v>
      </c>
      <c r="O1144" s="1">
        <v>85833.0</v>
      </c>
      <c r="P1144" s="6">
        <v>42089.0</v>
      </c>
      <c r="Q1144" s="7">
        <v>155929.0</v>
      </c>
      <c r="R1144" s="5" t="s">
        <v>27</v>
      </c>
      <c r="S1144" s="1" t="b">
        <f t="array" ref="S1144">ISNUMBER(MATCH(Q1144,$O$2:$O$1953,0))</f>
        <v>0</v>
      </c>
    </row>
    <row r="1145">
      <c r="A1145" s="1">
        <v>20.99</v>
      </c>
      <c r="B1145" s="1">
        <v>2066.0</v>
      </c>
      <c r="C1145" s="1" t="s">
        <v>1380</v>
      </c>
      <c r="D1145" s="1" t="s">
        <v>29</v>
      </c>
      <c r="E1145" s="1" t="s">
        <v>55</v>
      </c>
      <c r="F1145" s="1" t="s">
        <v>56</v>
      </c>
      <c r="G1145" s="1" t="s">
        <v>320</v>
      </c>
      <c r="H1145" s="1" t="s">
        <v>98</v>
      </c>
      <c r="I1145" s="1" t="str">
        <f t="array" ref="I1145">IF(H1145="Warsaw","Toronto",IF(H1145="Lodz","Ottawa",IF(H1145="Krakow","Vancouver",IF(H1145="Wroclaw","Montreal",H1145))))</f>
        <v>Montreal</v>
      </c>
      <c r="J1145" s="3" t="s">
        <v>43</v>
      </c>
      <c r="K1145" s="3">
        <f t="array" ref="K1145">VLOOKUP(J1145,$U$2:$V$8,2,false)</f>
        <v>2</v>
      </c>
      <c r="L1145" s="1">
        <v>272.694</v>
      </c>
      <c r="M1145" s="1">
        <v>2.0</v>
      </c>
      <c r="N1145" s="1">
        <v>38.98</v>
      </c>
      <c r="O1145" s="1">
        <v>85834.0</v>
      </c>
      <c r="P1145" s="6">
        <v>42094.0</v>
      </c>
      <c r="Q1145" s="7">
        <v>155999.0</v>
      </c>
      <c r="R1145" s="5" t="s">
        <v>27</v>
      </c>
      <c r="S1145" s="1" t="b">
        <f t="array" ref="S1145">ISNUMBER(MATCH(Q1145,$O$2:$O$1953,0))</f>
        <v>0</v>
      </c>
    </row>
    <row r="1146">
      <c r="A1146" s="1">
        <v>4.24</v>
      </c>
      <c r="B1146" s="1">
        <v>2066.0</v>
      </c>
      <c r="C1146" s="1" t="s">
        <v>1380</v>
      </c>
      <c r="D1146" s="1" t="s">
        <v>21</v>
      </c>
      <c r="E1146" s="1" t="s">
        <v>22</v>
      </c>
      <c r="F1146" s="1" t="s">
        <v>78</v>
      </c>
      <c r="G1146" s="1" t="s">
        <v>79</v>
      </c>
      <c r="H1146" s="1" t="s">
        <v>98</v>
      </c>
      <c r="I1146" s="1" t="str">
        <f t="array" ref="I1146">IF(H1146="Warsaw","Toronto",IF(H1146="Lodz","Ottawa",IF(H1146="Krakow","Vancouver",IF(H1146="Wroclaw","Montreal",H1146))))</f>
        <v>Montreal</v>
      </c>
      <c r="J1146" s="3" t="s">
        <v>38</v>
      </c>
      <c r="K1146" s="3">
        <f t="array" ref="K1146">VLOOKUP(J1146,$U$2:$V$8,2,false)</f>
        <v>7</v>
      </c>
      <c r="L1146" s="1">
        <v>-61.6</v>
      </c>
      <c r="M1146" s="1">
        <v>8.0</v>
      </c>
      <c r="N1146" s="1">
        <v>34.16</v>
      </c>
      <c r="O1146" s="1">
        <v>85835.0</v>
      </c>
      <c r="P1146" s="6">
        <v>42113.0</v>
      </c>
      <c r="Q1146" s="7">
        <v>156031.0</v>
      </c>
      <c r="R1146" s="5" t="s">
        <v>27</v>
      </c>
      <c r="S1146" s="1" t="b">
        <f t="array" ref="S1146">ISNUMBER(MATCH(Q1146,$O$2:$O$1953,0))</f>
        <v>0</v>
      </c>
    </row>
    <row r="1147">
      <c r="A1147" s="1">
        <v>40.98</v>
      </c>
      <c r="B1147" s="1">
        <v>2069.0</v>
      </c>
      <c r="C1147" s="1" t="s">
        <v>1381</v>
      </c>
      <c r="D1147" s="1" t="s">
        <v>83</v>
      </c>
      <c r="E1147" s="1" t="s">
        <v>55</v>
      </c>
      <c r="F1147" s="1" t="s">
        <v>126</v>
      </c>
      <c r="G1147" s="1" t="s">
        <v>885</v>
      </c>
      <c r="H1147" s="1" t="s">
        <v>98</v>
      </c>
      <c r="I1147" s="1" t="str">
        <f t="array" ref="I1147">IF(H1147="Warsaw","Toronto",IF(H1147="Lodz","Ottawa",IF(H1147="Krakow","Vancouver",IF(H1147="Wroclaw","Montreal",H1147))))</f>
        <v>Montreal</v>
      </c>
      <c r="J1147" s="3" t="s">
        <v>80</v>
      </c>
      <c r="K1147" s="3">
        <f t="array" ref="K1147">VLOOKUP(J1147,$U$2:$V$8,2,false)</f>
        <v>1</v>
      </c>
      <c r="L1147" s="1">
        <v>66.852</v>
      </c>
      <c r="M1147" s="1">
        <v>3.0</v>
      </c>
      <c r="N1147" s="1">
        <v>120.34</v>
      </c>
      <c r="O1147" s="1">
        <v>88554.0</v>
      </c>
      <c r="P1147" s="6">
        <v>42016.0</v>
      </c>
      <c r="Q1147" s="7">
        <v>156090.0</v>
      </c>
      <c r="R1147" s="5" t="s">
        <v>27</v>
      </c>
      <c r="S1147" s="1" t="b">
        <f t="array" ref="S1147">ISNUMBER(MATCH(Q1147,$O$2:$O$1953,0))</f>
        <v>0</v>
      </c>
    </row>
    <row r="1148">
      <c r="A1148" s="1">
        <v>35.99</v>
      </c>
      <c r="B1148" s="1">
        <v>2070.0</v>
      </c>
      <c r="C1148" s="1" t="s">
        <v>1382</v>
      </c>
      <c r="D1148" s="1" t="s">
        <v>21</v>
      </c>
      <c r="E1148" s="1" t="s">
        <v>55</v>
      </c>
      <c r="F1148" s="1" t="s">
        <v>56</v>
      </c>
      <c r="G1148" s="1" t="s">
        <v>677</v>
      </c>
      <c r="H1148" s="1" t="s">
        <v>42</v>
      </c>
      <c r="I1148" s="1" t="str">
        <f t="array" ref="I1148">IF(H1148="Warsaw","Toronto",IF(H1148="Lodz","Ottawa",IF(H1148="Krakow","Vancouver",IF(H1148="Wroclaw","Montreal",H1148))))</f>
        <v>Vancouver</v>
      </c>
      <c r="J1148" s="3" t="s">
        <v>33</v>
      </c>
      <c r="K1148" s="3">
        <f t="array" ref="K1148">VLOOKUP(J1148,$U$2:$V$8,2,false)</f>
        <v>6</v>
      </c>
      <c r="L1148" s="1">
        <v>17.8398</v>
      </c>
      <c r="M1148" s="1">
        <v>5.0</v>
      </c>
      <c r="N1148" s="1">
        <v>153.61</v>
      </c>
      <c r="O1148" s="1">
        <v>88558.0</v>
      </c>
      <c r="P1148" s="6">
        <v>42140.0</v>
      </c>
      <c r="Q1148" s="7">
        <v>156126.0</v>
      </c>
      <c r="R1148" s="5" t="s">
        <v>27</v>
      </c>
      <c r="S1148" s="1" t="b">
        <f t="array" ref="S1148">ISNUMBER(MATCH(Q1148,$O$2:$O$1953,0))</f>
        <v>0</v>
      </c>
    </row>
    <row r="1149">
      <c r="A1149" s="1">
        <v>60.98</v>
      </c>
      <c r="B1149" s="1">
        <v>2071.0</v>
      </c>
      <c r="C1149" s="1" t="s">
        <v>1383</v>
      </c>
      <c r="D1149" s="1" t="s">
        <v>21</v>
      </c>
      <c r="E1149" s="1" t="s">
        <v>55</v>
      </c>
      <c r="F1149" s="1" t="s">
        <v>126</v>
      </c>
      <c r="G1149" s="1" t="s">
        <v>1384</v>
      </c>
      <c r="H1149" s="1" t="s">
        <v>42</v>
      </c>
      <c r="I1149" s="1" t="str">
        <f t="array" ref="I1149">IF(H1149="Warsaw","Toronto",IF(H1149="Lodz","Ottawa",IF(H1149="Krakow","Vancouver",IF(H1149="Wroclaw","Montreal",H1149))))</f>
        <v>Vancouver</v>
      </c>
      <c r="J1149" s="3" t="s">
        <v>38</v>
      </c>
      <c r="K1149" s="3">
        <f t="array" ref="K1149">VLOOKUP(J1149,$U$2:$V$8,2,false)</f>
        <v>7</v>
      </c>
      <c r="L1149" s="1">
        <v>976.2672</v>
      </c>
      <c r="M1149" s="1">
        <v>23.0</v>
      </c>
      <c r="N1149" s="1">
        <v>1414.88</v>
      </c>
      <c r="O1149" s="1">
        <v>88555.0</v>
      </c>
      <c r="P1149" s="6">
        <v>42036.0</v>
      </c>
      <c r="Q1149" s="7">
        <v>156159.0</v>
      </c>
      <c r="R1149" s="5" t="s">
        <v>27</v>
      </c>
      <c r="S1149" s="1" t="b">
        <f t="array" ref="S1149">ISNUMBER(MATCH(Q1149,$O$2:$O$1953,0))</f>
        <v>0</v>
      </c>
    </row>
    <row r="1150">
      <c r="A1150" s="1">
        <v>3.08</v>
      </c>
      <c r="B1150" s="1">
        <v>2071.0</v>
      </c>
      <c r="C1150" s="1" t="s">
        <v>1383</v>
      </c>
      <c r="D1150" s="1" t="s">
        <v>21</v>
      </c>
      <c r="E1150" s="1" t="s">
        <v>22</v>
      </c>
      <c r="F1150" s="1" t="s">
        <v>96</v>
      </c>
      <c r="G1150" s="1" t="s">
        <v>1385</v>
      </c>
      <c r="H1150" s="1" t="s">
        <v>42</v>
      </c>
      <c r="I1150" s="1" t="str">
        <f t="array" ref="I1150">IF(H1150="Warsaw","Toronto",IF(H1150="Lodz","Ottawa",IF(H1150="Krakow","Vancouver",IF(H1150="Wroclaw","Montreal",H1150))))</f>
        <v>Vancouver</v>
      </c>
      <c r="J1150" s="3" t="s">
        <v>38</v>
      </c>
      <c r="K1150" s="3">
        <f t="array" ref="K1150">VLOOKUP(J1150,$U$2:$V$8,2,false)</f>
        <v>7</v>
      </c>
      <c r="L1150" s="1">
        <v>23.2047</v>
      </c>
      <c r="M1150" s="1">
        <v>11.0</v>
      </c>
      <c r="N1150" s="1">
        <v>33.63</v>
      </c>
      <c r="O1150" s="1">
        <v>88555.0</v>
      </c>
      <c r="P1150" s="6">
        <v>42036.0</v>
      </c>
      <c r="Q1150" s="7">
        <v>156184.0</v>
      </c>
      <c r="R1150" s="5" t="s">
        <v>27</v>
      </c>
      <c r="S1150" s="1" t="b">
        <f t="array" ref="S1150">ISNUMBER(MATCH(Q1150,$O$2:$O$1953,0))</f>
        <v>0</v>
      </c>
    </row>
    <row r="1151">
      <c r="A1151" s="1">
        <v>65.99</v>
      </c>
      <c r="B1151" s="1">
        <v>2071.0</v>
      </c>
      <c r="C1151" s="1" t="s">
        <v>1383</v>
      </c>
      <c r="D1151" s="1" t="s">
        <v>21</v>
      </c>
      <c r="E1151" s="1" t="s">
        <v>55</v>
      </c>
      <c r="F1151" s="1" t="s">
        <v>56</v>
      </c>
      <c r="G1151" s="1" t="s">
        <v>792</v>
      </c>
      <c r="H1151" s="1" t="s">
        <v>42</v>
      </c>
      <c r="I1151" s="1" t="str">
        <f t="array" ref="I1151">IF(H1151="Warsaw","Toronto",IF(H1151="Lodz","Ottawa",IF(H1151="Krakow","Vancouver",IF(H1151="Wroclaw","Montreal",H1151))))</f>
        <v>Vancouver</v>
      </c>
      <c r="J1151" s="3" t="s">
        <v>33</v>
      </c>
      <c r="K1151" s="3">
        <f t="array" ref="K1151">VLOOKUP(J1151,$U$2:$V$8,2,false)</f>
        <v>6</v>
      </c>
      <c r="L1151" s="1">
        <v>183.843</v>
      </c>
      <c r="M1151" s="1">
        <v>20.0</v>
      </c>
      <c r="N1151" s="1">
        <v>1063.81</v>
      </c>
      <c r="O1151" s="1">
        <v>88558.0</v>
      </c>
      <c r="P1151" s="6">
        <v>42140.0</v>
      </c>
      <c r="Q1151" s="7">
        <v>156186.0</v>
      </c>
      <c r="R1151" s="5" t="s">
        <v>27</v>
      </c>
      <c r="S1151" s="1" t="b">
        <f t="array" ref="S1151">ISNUMBER(MATCH(Q1151,$O$2:$O$1953,0))</f>
        <v>0</v>
      </c>
    </row>
    <row r="1152">
      <c r="A1152" s="1">
        <v>10.31</v>
      </c>
      <c r="B1152" s="1">
        <v>2072.0</v>
      </c>
      <c r="C1152" s="1" t="s">
        <v>1386</v>
      </c>
      <c r="D1152" s="1" t="s">
        <v>21</v>
      </c>
      <c r="E1152" s="1" t="s">
        <v>22</v>
      </c>
      <c r="F1152" s="1" t="s">
        <v>67</v>
      </c>
      <c r="G1152" s="1" t="s">
        <v>1387</v>
      </c>
      <c r="H1152" s="1" t="s">
        <v>42</v>
      </c>
      <c r="I1152" s="1" t="str">
        <f t="array" ref="I1152">IF(H1152="Warsaw","Toronto",IF(H1152="Lodz","Ottawa",IF(H1152="Krakow","Vancouver",IF(H1152="Wroclaw","Montreal",H1152))))</f>
        <v>Vancouver</v>
      </c>
      <c r="J1152" s="3" t="s">
        <v>38</v>
      </c>
      <c r="K1152" s="3">
        <f t="array" ref="K1152">VLOOKUP(J1152,$U$2:$V$8,2,false)</f>
        <v>7</v>
      </c>
      <c r="L1152" s="1">
        <v>167.463</v>
      </c>
      <c r="M1152" s="1">
        <v>23.0</v>
      </c>
      <c r="N1152" s="1">
        <v>242.7</v>
      </c>
      <c r="O1152" s="1">
        <v>88555.0</v>
      </c>
      <c r="P1152" s="6">
        <v>42036.0</v>
      </c>
      <c r="Q1152" s="7">
        <v>156189.0</v>
      </c>
      <c r="R1152" s="5" t="s">
        <v>27</v>
      </c>
      <c r="S1152" s="1" t="b">
        <f t="array" ref="S1152">ISNUMBER(MATCH(Q1152,$O$2:$O$1953,0))</f>
        <v>0</v>
      </c>
    </row>
    <row r="1153">
      <c r="A1153" s="1">
        <v>260.98</v>
      </c>
      <c r="B1153" s="1">
        <v>2072.0</v>
      </c>
      <c r="C1153" s="1" t="s">
        <v>1386</v>
      </c>
      <c r="D1153" s="1" t="s">
        <v>21</v>
      </c>
      <c r="E1153" s="1" t="s">
        <v>30</v>
      </c>
      <c r="F1153" s="1" t="s">
        <v>132</v>
      </c>
      <c r="G1153" s="1" t="s">
        <v>658</v>
      </c>
      <c r="H1153" s="1" t="s">
        <v>42</v>
      </c>
      <c r="I1153" s="1" t="str">
        <f t="array" ref="I1153">IF(H1153="Warsaw","Toronto",IF(H1153="Lodz","Ottawa",IF(H1153="Krakow","Vancouver",IF(H1153="Wroclaw","Montreal",H1153))))</f>
        <v>Vancouver</v>
      </c>
      <c r="J1153" s="3" t="s">
        <v>26</v>
      </c>
      <c r="K1153" s="3">
        <f t="array" ref="K1153">VLOOKUP(J1153,$U$2:$V$8,2,false)</f>
        <v>3</v>
      </c>
      <c r="L1153" s="1">
        <v>1307.2692</v>
      </c>
      <c r="M1153" s="1">
        <v>14.0</v>
      </c>
      <c r="N1153" s="1">
        <v>3377.06</v>
      </c>
      <c r="O1153" s="1">
        <v>88556.0</v>
      </c>
      <c r="P1153" s="6">
        <v>42046.0</v>
      </c>
      <c r="Q1153" s="7">
        <v>156219.0</v>
      </c>
      <c r="R1153" s="5" t="s">
        <v>27</v>
      </c>
      <c r="S1153" s="1" t="b">
        <f t="array" ref="S1153">ISNUMBER(MATCH(Q1153,$O$2:$O$1953,0))</f>
        <v>0</v>
      </c>
    </row>
    <row r="1154">
      <c r="A1154" s="1">
        <v>10.52</v>
      </c>
      <c r="B1154" s="1">
        <v>2072.0</v>
      </c>
      <c r="C1154" s="1" t="s">
        <v>1386</v>
      </c>
      <c r="D1154" s="1" t="s">
        <v>21</v>
      </c>
      <c r="E1154" s="1" t="s">
        <v>30</v>
      </c>
      <c r="F1154" s="1" t="s">
        <v>35</v>
      </c>
      <c r="G1154" s="1" t="s">
        <v>1388</v>
      </c>
      <c r="H1154" s="1" t="s">
        <v>42</v>
      </c>
      <c r="I1154" s="1" t="str">
        <f t="array" ref="I1154">IF(H1154="Warsaw","Toronto",IF(H1154="Lodz","Ottawa",IF(H1154="Krakow","Vancouver",IF(H1154="Wroclaw","Montreal",H1154))))</f>
        <v>Vancouver</v>
      </c>
      <c r="J1154" s="3" t="s">
        <v>26</v>
      </c>
      <c r="K1154" s="3">
        <f t="array" ref="K1154">VLOOKUP(J1154,$U$2:$V$8,2,false)</f>
        <v>3</v>
      </c>
      <c r="L1154" s="1">
        <v>-15.8184</v>
      </c>
      <c r="M1154" s="1">
        <v>11.0</v>
      </c>
      <c r="N1154" s="1">
        <v>123.93</v>
      </c>
      <c r="O1154" s="1">
        <v>88556.0</v>
      </c>
      <c r="P1154" s="6">
        <v>42046.0</v>
      </c>
      <c r="Q1154" s="7">
        <v>156220.0</v>
      </c>
      <c r="R1154" s="5" t="s">
        <v>27</v>
      </c>
      <c r="S1154" s="1" t="b">
        <f t="array" ref="S1154">ISNUMBER(MATCH(Q1154,$O$2:$O$1953,0))</f>
        <v>0</v>
      </c>
    </row>
    <row r="1155">
      <c r="A1155" s="1">
        <v>5.98</v>
      </c>
      <c r="B1155" s="1">
        <v>2072.0</v>
      </c>
      <c r="C1155" s="1" t="s">
        <v>1386</v>
      </c>
      <c r="D1155" s="1" t="s">
        <v>21</v>
      </c>
      <c r="E1155" s="1" t="s">
        <v>22</v>
      </c>
      <c r="F1155" s="1" t="s">
        <v>67</v>
      </c>
      <c r="G1155" s="1" t="s">
        <v>1389</v>
      </c>
      <c r="H1155" s="1" t="s">
        <v>42</v>
      </c>
      <c r="I1155" s="1" t="str">
        <f t="array" ref="I1155">IF(H1155="Warsaw","Toronto",IF(H1155="Lodz","Ottawa",IF(H1155="Krakow","Vancouver",IF(H1155="Wroclaw","Montreal",H1155))))</f>
        <v>Vancouver</v>
      </c>
      <c r="J1155" s="3" t="s">
        <v>26</v>
      </c>
      <c r="K1155" s="3">
        <f t="array" ref="K1155">VLOOKUP(J1155,$U$2:$V$8,2,false)</f>
        <v>3</v>
      </c>
      <c r="L1155" s="1">
        <v>-55.8324</v>
      </c>
      <c r="M1155" s="1">
        <v>14.0</v>
      </c>
      <c r="N1155" s="1">
        <v>93.96</v>
      </c>
      <c r="O1155" s="1">
        <v>88556.0</v>
      </c>
      <c r="P1155" s="6">
        <v>42046.0</v>
      </c>
      <c r="Q1155" s="7">
        <v>156287.0</v>
      </c>
      <c r="R1155" s="5" t="s">
        <v>27</v>
      </c>
      <c r="S1155" s="1" t="b">
        <f t="array" ref="S1155">ISNUMBER(MATCH(Q1155,$O$2:$O$1953,0))</f>
        <v>0</v>
      </c>
    </row>
    <row r="1156">
      <c r="A1156" s="1">
        <v>291.73</v>
      </c>
      <c r="B1156" s="1">
        <v>2073.0</v>
      </c>
      <c r="C1156" s="1" t="s">
        <v>1390</v>
      </c>
      <c r="D1156" s="1" t="s">
        <v>83</v>
      </c>
      <c r="E1156" s="1" t="s">
        <v>30</v>
      </c>
      <c r="F1156" s="1" t="s">
        <v>31</v>
      </c>
      <c r="G1156" s="1" t="s">
        <v>103</v>
      </c>
      <c r="H1156" s="1" t="s">
        <v>42</v>
      </c>
      <c r="I1156" s="1" t="str">
        <f t="array" ref="I1156">IF(H1156="Warsaw","Toronto",IF(H1156="Lodz","Ottawa",IF(H1156="Krakow","Vancouver",IF(H1156="Wroclaw","Montreal",H1156))))</f>
        <v>Vancouver</v>
      </c>
      <c r="J1156" s="3" t="s">
        <v>43</v>
      </c>
      <c r="K1156" s="3">
        <f t="array" ref="K1156">VLOOKUP(J1156,$U$2:$V$8,2,false)</f>
        <v>2</v>
      </c>
      <c r="L1156" s="1">
        <v>550.3808</v>
      </c>
      <c r="M1156" s="1">
        <v>6.0</v>
      </c>
      <c r="N1156" s="1">
        <v>1818.41</v>
      </c>
      <c r="O1156" s="1">
        <v>88557.0</v>
      </c>
      <c r="P1156" s="6">
        <v>42101.0</v>
      </c>
      <c r="Q1156" s="7">
        <v>156477.0</v>
      </c>
      <c r="R1156" s="5" t="s">
        <v>27</v>
      </c>
      <c r="S1156" s="1" t="b">
        <f t="array" ref="S1156">ISNUMBER(MATCH(Q1156,$O$2:$O$1953,0))</f>
        <v>0</v>
      </c>
    </row>
    <row r="1157">
      <c r="A1157" s="1">
        <v>1.48</v>
      </c>
      <c r="B1157" s="1">
        <v>2081.0</v>
      </c>
      <c r="C1157" s="1" t="s">
        <v>1391</v>
      </c>
      <c r="D1157" s="1" t="s">
        <v>21</v>
      </c>
      <c r="E1157" s="1" t="s">
        <v>22</v>
      </c>
      <c r="F1157" s="1" t="s">
        <v>46</v>
      </c>
      <c r="G1157" s="1" t="s">
        <v>1392</v>
      </c>
      <c r="H1157" s="1" t="s">
        <v>37</v>
      </c>
      <c r="I1157" s="1" t="str">
        <f t="array" ref="I1157">IF(H1157="Warsaw","Toronto",IF(H1157="Lodz","Ottawa",IF(H1157="Krakow","Vancouver",IF(H1157="Wroclaw","Montreal",H1157))))</f>
        <v>Ottawa</v>
      </c>
      <c r="J1157" s="3" t="s">
        <v>33</v>
      </c>
      <c r="K1157" s="3">
        <f t="array" ref="K1157">VLOOKUP(J1157,$U$2:$V$8,2,false)</f>
        <v>6</v>
      </c>
      <c r="L1157" s="1">
        <v>1.68</v>
      </c>
      <c r="M1157" s="1">
        <v>6.0</v>
      </c>
      <c r="N1157" s="1">
        <v>8.95</v>
      </c>
      <c r="O1157" s="1">
        <v>86092.0</v>
      </c>
      <c r="P1157" s="6">
        <v>42007.0</v>
      </c>
      <c r="Q1157" s="7">
        <v>156478.0</v>
      </c>
      <c r="R1157" s="5" t="s">
        <v>27</v>
      </c>
      <c r="S1157" s="1" t="b">
        <f t="array" ref="S1157">ISNUMBER(MATCH(Q1157,$O$2:$O$1953,0))</f>
        <v>0</v>
      </c>
    </row>
    <row r="1158">
      <c r="A1158" s="1">
        <v>38.06</v>
      </c>
      <c r="B1158" s="1">
        <v>2089.0</v>
      </c>
      <c r="C1158" s="1" t="s">
        <v>1393</v>
      </c>
      <c r="D1158" s="1" t="s">
        <v>21</v>
      </c>
      <c r="E1158" s="1" t="s">
        <v>22</v>
      </c>
      <c r="F1158" s="1" t="s">
        <v>172</v>
      </c>
      <c r="G1158" s="1" t="s">
        <v>1394</v>
      </c>
      <c r="H1158" s="1" t="s">
        <v>37</v>
      </c>
      <c r="I1158" s="1" t="str">
        <f t="array" ref="I1158">IF(H1158="Warsaw","Toronto",IF(H1158="Lodz","Ottawa",IF(H1158="Krakow","Vancouver",IF(H1158="Wroclaw","Montreal",H1158))))</f>
        <v>Ottawa</v>
      </c>
      <c r="J1158" s="3" t="s">
        <v>43</v>
      </c>
      <c r="K1158" s="3">
        <f t="array" ref="K1158">VLOOKUP(J1158,$U$2:$V$8,2,false)</f>
        <v>2</v>
      </c>
      <c r="L1158" s="1">
        <v>450.4596</v>
      </c>
      <c r="M1158" s="1">
        <v>17.0</v>
      </c>
      <c r="N1158" s="1">
        <v>652.84</v>
      </c>
      <c r="O1158" s="1">
        <v>88348.0</v>
      </c>
      <c r="P1158" s="6">
        <v>42185.0</v>
      </c>
      <c r="Q1158" s="7">
        <v>156541.0</v>
      </c>
      <c r="R1158" s="5" t="s">
        <v>27</v>
      </c>
      <c r="S1158" s="1" t="b">
        <f t="array" ref="S1158">ISNUMBER(MATCH(Q1158,$O$2:$O$1953,0))</f>
        <v>0</v>
      </c>
    </row>
    <row r="1159">
      <c r="A1159" s="1">
        <v>599.99</v>
      </c>
      <c r="B1159" s="1">
        <v>2089.0</v>
      </c>
      <c r="C1159" s="1" t="s">
        <v>1393</v>
      </c>
      <c r="D1159" s="1" t="s">
        <v>21</v>
      </c>
      <c r="E1159" s="1" t="s">
        <v>55</v>
      </c>
      <c r="F1159" s="1" t="s">
        <v>394</v>
      </c>
      <c r="G1159" s="1" t="s">
        <v>1395</v>
      </c>
      <c r="H1159" s="1" t="s">
        <v>37</v>
      </c>
      <c r="I1159" s="1" t="str">
        <f t="array" ref="I1159">IF(H1159="Warsaw","Toronto",IF(H1159="Lodz","Ottawa",IF(H1159="Krakow","Vancouver",IF(H1159="Wroclaw","Montreal",H1159))))</f>
        <v>Ottawa</v>
      </c>
      <c r="J1159" s="3" t="s">
        <v>43</v>
      </c>
      <c r="K1159" s="3">
        <f t="array" ref="K1159">VLOOKUP(J1159,$U$2:$V$8,2,false)</f>
        <v>2</v>
      </c>
      <c r="L1159" s="1">
        <v>8798.1831</v>
      </c>
      <c r="M1159" s="1">
        <v>22.0</v>
      </c>
      <c r="N1159" s="1">
        <v>12750.99</v>
      </c>
      <c r="O1159" s="1">
        <v>88348.0</v>
      </c>
      <c r="P1159" s="6">
        <v>42185.0</v>
      </c>
      <c r="Q1159" s="7">
        <v>156568.0</v>
      </c>
      <c r="R1159" s="5" t="s">
        <v>27</v>
      </c>
      <c r="S1159" s="1" t="b">
        <f t="array" ref="S1159">ISNUMBER(MATCH(Q1159,$O$2:$O$1953,0))</f>
        <v>0</v>
      </c>
    </row>
    <row r="1160">
      <c r="A1160" s="1">
        <v>3.98</v>
      </c>
      <c r="B1160" s="1">
        <v>2089.0</v>
      </c>
      <c r="C1160" s="1" t="s">
        <v>1393</v>
      </c>
      <c r="D1160" s="1" t="s">
        <v>21</v>
      </c>
      <c r="E1160" s="1" t="s">
        <v>22</v>
      </c>
      <c r="F1160" s="1" t="s">
        <v>67</v>
      </c>
      <c r="G1160" s="1" t="s">
        <v>1396</v>
      </c>
      <c r="H1160" s="1" t="s">
        <v>37</v>
      </c>
      <c r="I1160" s="1" t="str">
        <f t="array" ref="I1160">IF(H1160="Warsaw","Toronto",IF(H1160="Lodz","Ottawa",IF(H1160="Krakow","Vancouver",IF(H1160="Wroclaw","Montreal",H1160))))</f>
        <v>Ottawa</v>
      </c>
      <c r="J1160" s="3" t="s">
        <v>43</v>
      </c>
      <c r="K1160" s="3">
        <f t="array" ref="K1160">VLOOKUP(J1160,$U$2:$V$8,2,false)</f>
        <v>2</v>
      </c>
      <c r="L1160" s="1">
        <v>-5.385</v>
      </c>
      <c r="M1160" s="1">
        <v>5.0</v>
      </c>
      <c r="N1160" s="1">
        <v>20.54</v>
      </c>
      <c r="O1160" s="1">
        <v>88348.0</v>
      </c>
      <c r="P1160" s="6">
        <v>42185.0</v>
      </c>
      <c r="Q1160" s="7">
        <v>156604.0</v>
      </c>
      <c r="R1160" s="5" t="s">
        <v>27</v>
      </c>
      <c r="S1160" s="1" t="b">
        <f t="array" ref="S1160">ISNUMBER(MATCH(Q1160,$O$2:$O$1953,0))</f>
        <v>0</v>
      </c>
    </row>
    <row r="1161">
      <c r="A1161" s="1">
        <v>400.98</v>
      </c>
      <c r="B1161" s="1">
        <v>2094.0</v>
      </c>
      <c r="C1161" s="1" t="s">
        <v>1397</v>
      </c>
      <c r="D1161" s="1" t="s">
        <v>21</v>
      </c>
      <c r="E1161" s="1" t="s">
        <v>30</v>
      </c>
      <c r="F1161" s="1" t="s">
        <v>108</v>
      </c>
      <c r="G1161" s="1" t="s">
        <v>762</v>
      </c>
      <c r="H1161" s="1" t="s">
        <v>25</v>
      </c>
      <c r="I1161" s="1" t="str">
        <f t="array" ref="I1161">IF(H1161="Warsaw","Toronto",IF(H1161="Lodz","Ottawa",IF(H1161="Krakow","Vancouver",IF(H1161="Wroclaw","Montreal",H1161))))</f>
        <v>Toronto</v>
      </c>
      <c r="J1161" s="3" t="s">
        <v>52</v>
      </c>
      <c r="K1161" s="3">
        <f t="array" ref="K1161">VLOOKUP(J1161,$U$2:$V$8,2,false)</f>
        <v>4</v>
      </c>
      <c r="L1161" s="1">
        <v>3031.9724</v>
      </c>
      <c r="M1161" s="1">
        <v>20.0</v>
      </c>
      <c r="N1161" s="1">
        <v>7840.04</v>
      </c>
      <c r="O1161" s="1">
        <v>86629.0</v>
      </c>
      <c r="P1161" s="6">
        <v>42040.0</v>
      </c>
      <c r="Q1161" s="7">
        <v>156605.0</v>
      </c>
      <c r="R1161" s="5" t="s">
        <v>27</v>
      </c>
      <c r="S1161" s="1" t="b">
        <f t="array" ref="S1161">ISNUMBER(MATCH(Q1161,$O$2:$O$1953,0))</f>
        <v>0</v>
      </c>
    </row>
    <row r="1162">
      <c r="A1162" s="1">
        <v>300.97</v>
      </c>
      <c r="B1162" s="1">
        <v>2097.0</v>
      </c>
      <c r="C1162" s="1" t="s">
        <v>1398</v>
      </c>
      <c r="D1162" s="1" t="s">
        <v>29</v>
      </c>
      <c r="E1162" s="1" t="s">
        <v>55</v>
      </c>
      <c r="F1162" s="1" t="s">
        <v>126</v>
      </c>
      <c r="G1162" s="1" t="s">
        <v>759</v>
      </c>
      <c r="H1162" s="1" t="s">
        <v>98</v>
      </c>
      <c r="I1162" s="1" t="str">
        <f t="array" ref="I1162">IF(H1162="Warsaw","Toronto",IF(H1162="Lodz","Ottawa",IF(H1162="Krakow","Vancouver",IF(H1162="Wroclaw","Montreal",H1162))))</f>
        <v>Montreal</v>
      </c>
      <c r="J1162" s="3" t="s">
        <v>33</v>
      </c>
      <c r="K1162" s="3">
        <f t="array" ref="K1162">VLOOKUP(J1162,$U$2:$V$8,2,false)</f>
        <v>6</v>
      </c>
      <c r="L1162" s="1">
        <v>138.018</v>
      </c>
      <c r="M1162" s="1">
        <v>4.0</v>
      </c>
      <c r="N1162" s="1">
        <v>1094.33</v>
      </c>
      <c r="O1162" s="1">
        <v>87889.0</v>
      </c>
      <c r="P1162" s="6">
        <v>42112.0</v>
      </c>
      <c r="Q1162" s="7">
        <v>156606.0</v>
      </c>
      <c r="R1162" s="5" t="s">
        <v>27</v>
      </c>
      <c r="S1162" s="1" t="b">
        <f t="array" ref="S1162">ISNUMBER(MATCH(Q1162,$O$2:$O$1953,0))</f>
        <v>0</v>
      </c>
    </row>
    <row r="1163">
      <c r="A1163" s="1">
        <v>39.89</v>
      </c>
      <c r="B1163" s="1">
        <v>2098.0</v>
      </c>
      <c r="C1163" s="1" t="s">
        <v>1399</v>
      </c>
      <c r="D1163" s="1" t="s">
        <v>29</v>
      </c>
      <c r="E1163" s="1" t="s">
        <v>30</v>
      </c>
      <c r="F1163" s="1" t="s">
        <v>35</v>
      </c>
      <c r="G1163" s="1" t="s">
        <v>1400</v>
      </c>
      <c r="H1163" s="1" t="s">
        <v>98</v>
      </c>
      <c r="I1163" s="1" t="str">
        <f t="array" ref="I1163">IF(H1163="Warsaw","Toronto",IF(H1163="Lodz","Ottawa",IF(H1163="Krakow","Vancouver",IF(H1163="Wroclaw","Montreal",H1163))))</f>
        <v>Montreal</v>
      </c>
      <c r="J1163" s="3" t="s">
        <v>33</v>
      </c>
      <c r="K1163" s="3">
        <f t="array" ref="K1163">VLOOKUP(J1163,$U$2:$V$8,2,false)</f>
        <v>6</v>
      </c>
      <c r="L1163" s="1">
        <v>38.874</v>
      </c>
      <c r="M1163" s="1">
        <v>10.0</v>
      </c>
      <c r="N1163" s="1">
        <v>389.97</v>
      </c>
      <c r="O1163" s="1">
        <v>87889.0</v>
      </c>
      <c r="P1163" s="6">
        <v>42112.0</v>
      </c>
      <c r="Q1163" s="7">
        <v>156729.0</v>
      </c>
      <c r="R1163" s="5" t="s">
        <v>27</v>
      </c>
      <c r="S1163" s="1" t="b">
        <f t="array" ref="S1163">ISNUMBER(MATCH(Q1163,$O$2:$O$1953,0))</f>
        <v>0</v>
      </c>
    </row>
    <row r="1164">
      <c r="A1164" s="1">
        <v>14.56</v>
      </c>
      <c r="B1164" s="1">
        <v>2099.0</v>
      </c>
      <c r="C1164" s="1" t="s">
        <v>1401</v>
      </c>
      <c r="D1164" s="1" t="s">
        <v>29</v>
      </c>
      <c r="E1164" s="1" t="s">
        <v>22</v>
      </c>
      <c r="F1164" s="1" t="s">
        <v>172</v>
      </c>
      <c r="G1164" s="1" t="s">
        <v>625</v>
      </c>
      <c r="H1164" s="1" t="s">
        <v>98</v>
      </c>
      <c r="I1164" s="1" t="str">
        <f t="array" ref="I1164">IF(H1164="Warsaw","Toronto",IF(H1164="Lodz","Ottawa",IF(H1164="Krakow","Vancouver",IF(H1164="Wroclaw","Montreal",H1164))))</f>
        <v>Montreal</v>
      </c>
      <c r="J1164" s="3" t="s">
        <v>52</v>
      </c>
      <c r="K1164" s="3">
        <f t="array" ref="K1164">VLOOKUP(J1164,$U$2:$V$8,2,false)</f>
        <v>4</v>
      </c>
      <c r="L1164" s="1">
        <v>-45.528</v>
      </c>
      <c r="M1164" s="1">
        <v>6.0</v>
      </c>
      <c r="N1164" s="1">
        <v>84.59</v>
      </c>
      <c r="O1164" s="1">
        <v>87888.0</v>
      </c>
      <c r="P1164" s="6">
        <v>42012.0</v>
      </c>
      <c r="Q1164" s="7">
        <v>156862.0</v>
      </c>
      <c r="R1164" s="5" t="s">
        <v>27</v>
      </c>
      <c r="S1164" s="1" t="b">
        <f t="array" ref="S1164">ISNUMBER(MATCH(Q1164,$O$2:$O$1953,0))</f>
        <v>0</v>
      </c>
    </row>
    <row r="1165">
      <c r="A1165" s="1">
        <v>399.98</v>
      </c>
      <c r="B1165" s="1">
        <v>2107.0</v>
      </c>
      <c r="C1165" s="1" t="s">
        <v>1402</v>
      </c>
      <c r="D1165" s="1" t="s">
        <v>21</v>
      </c>
      <c r="E1165" s="1" t="s">
        <v>55</v>
      </c>
      <c r="F1165" s="1" t="s">
        <v>62</v>
      </c>
      <c r="G1165" s="1" t="s">
        <v>178</v>
      </c>
      <c r="H1165" s="1" t="s">
        <v>42</v>
      </c>
      <c r="I1165" s="1" t="str">
        <f t="array" ref="I1165">IF(H1165="Warsaw","Toronto",IF(H1165="Lodz","Ottawa",IF(H1165="Krakow","Vancouver",IF(H1165="Wroclaw","Montreal",H1165))))</f>
        <v>Vancouver</v>
      </c>
      <c r="J1165" s="3" t="s">
        <v>33</v>
      </c>
      <c r="K1165" s="3">
        <f t="array" ref="K1165">VLOOKUP(J1165,$U$2:$V$8,2,false)</f>
        <v>6</v>
      </c>
      <c r="L1165" s="1">
        <v>567.59</v>
      </c>
      <c r="M1165" s="1">
        <v>24.0</v>
      </c>
      <c r="N1165" s="1">
        <v>9666.72</v>
      </c>
      <c r="O1165" s="1">
        <v>39015.0</v>
      </c>
      <c r="P1165" s="6">
        <v>42161.0</v>
      </c>
      <c r="Q1165" s="7">
        <v>156987.0</v>
      </c>
      <c r="R1165" s="5" t="s">
        <v>27</v>
      </c>
      <c r="S1165" s="1" t="b">
        <f t="array" ref="S1165">ISNUMBER(MATCH(Q1165,$O$2:$O$1953,0))</f>
        <v>0</v>
      </c>
    </row>
    <row r="1166">
      <c r="A1166" s="1">
        <v>6.48</v>
      </c>
      <c r="B1166" s="1">
        <v>2107.0</v>
      </c>
      <c r="C1166" s="1" t="s">
        <v>1402</v>
      </c>
      <c r="D1166" s="1" t="s">
        <v>21</v>
      </c>
      <c r="E1166" s="1" t="s">
        <v>22</v>
      </c>
      <c r="F1166" s="1" t="s">
        <v>67</v>
      </c>
      <c r="G1166" s="1" t="s">
        <v>1403</v>
      </c>
      <c r="H1166" s="1" t="s">
        <v>42</v>
      </c>
      <c r="I1166" s="1" t="str">
        <f t="array" ref="I1166">IF(H1166="Warsaw","Toronto",IF(H1166="Lodz","Ottawa",IF(H1166="Krakow","Vancouver",IF(H1166="Wroclaw","Montreal",H1166))))</f>
        <v>Vancouver</v>
      </c>
      <c r="J1166" s="3" t="s">
        <v>33</v>
      </c>
      <c r="K1166" s="3">
        <f t="array" ref="K1166">VLOOKUP(J1166,$U$2:$V$8,2,false)</f>
        <v>6</v>
      </c>
      <c r="L1166" s="1">
        <v>-28.45</v>
      </c>
      <c r="M1166" s="1">
        <v>20.0</v>
      </c>
      <c r="N1166" s="1">
        <v>134.58</v>
      </c>
      <c r="O1166" s="1">
        <v>39015.0</v>
      </c>
      <c r="P1166" s="6">
        <v>42161.0</v>
      </c>
      <c r="Q1166" s="7">
        <v>156988.0</v>
      </c>
      <c r="R1166" s="5" t="s">
        <v>27</v>
      </c>
      <c r="S1166" s="1" t="b">
        <f t="array" ref="S1166">ISNUMBER(MATCH(Q1166,$O$2:$O$1953,0))</f>
        <v>0</v>
      </c>
    </row>
    <row r="1167">
      <c r="A1167" s="1">
        <v>6.48</v>
      </c>
      <c r="B1167" s="1">
        <v>2108.0</v>
      </c>
      <c r="C1167" s="1" t="s">
        <v>1404</v>
      </c>
      <c r="D1167" s="1" t="s">
        <v>21</v>
      </c>
      <c r="E1167" s="1" t="s">
        <v>22</v>
      </c>
      <c r="F1167" s="1" t="s">
        <v>67</v>
      </c>
      <c r="G1167" s="1" t="s">
        <v>1403</v>
      </c>
      <c r="H1167" s="1" t="s">
        <v>42</v>
      </c>
      <c r="I1167" s="1" t="str">
        <f t="array" ref="I1167">IF(H1167="Warsaw","Toronto",IF(H1167="Lodz","Ottawa",IF(H1167="Krakow","Vancouver",IF(H1167="Wroclaw","Montreal",H1167))))</f>
        <v>Vancouver</v>
      </c>
      <c r="J1167" s="3" t="s">
        <v>33</v>
      </c>
      <c r="K1167" s="3">
        <f t="array" ref="K1167">VLOOKUP(J1167,$U$2:$V$8,2,false)</f>
        <v>6</v>
      </c>
      <c r="L1167" s="1">
        <v>-14.225</v>
      </c>
      <c r="M1167" s="1">
        <v>5.0</v>
      </c>
      <c r="N1167" s="1">
        <v>33.65</v>
      </c>
      <c r="O1167" s="1">
        <v>87862.0</v>
      </c>
      <c r="P1167" s="6">
        <v>42161.0</v>
      </c>
      <c r="Q1167" s="7">
        <v>157087.0</v>
      </c>
      <c r="R1167" s="5" t="s">
        <v>27</v>
      </c>
      <c r="S1167" s="1" t="b">
        <f t="array" ref="S1167">ISNUMBER(MATCH(Q1167,$O$2:$O$1953,0))</f>
        <v>0</v>
      </c>
    </row>
    <row r="1168">
      <c r="A1168" s="1">
        <v>6.68</v>
      </c>
      <c r="B1168" s="1">
        <v>2114.0</v>
      </c>
      <c r="C1168" s="1" t="s">
        <v>1405</v>
      </c>
      <c r="D1168" s="1" t="s">
        <v>21</v>
      </c>
      <c r="E1168" s="1" t="s">
        <v>22</v>
      </c>
      <c r="F1168" s="1" t="s">
        <v>23</v>
      </c>
      <c r="G1168" s="1" t="s">
        <v>1406</v>
      </c>
      <c r="H1168" s="1" t="s">
        <v>98</v>
      </c>
      <c r="I1168" s="1" t="str">
        <f t="array" ref="I1168">IF(H1168="Warsaw","Toronto",IF(H1168="Lodz","Ottawa",IF(H1168="Krakow","Vancouver",IF(H1168="Wroclaw","Montreal",H1168))))</f>
        <v>Montreal</v>
      </c>
      <c r="J1168" s="3" t="s">
        <v>52</v>
      </c>
      <c r="K1168" s="3">
        <f t="array" ref="K1168">VLOOKUP(J1168,$U$2:$V$8,2,false)</f>
        <v>4</v>
      </c>
      <c r="L1168" s="1">
        <v>-601.804</v>
      </c>
      <c r="M1168" s="1">
        <v>10.0</v>
      </c>
      <c r="N1168" s="1">
        <v>66.12</v>
      </c>
      <c r="O1168" s="1">
        <v>88403.0</v>
      </c>
      <c r="P1168" s="6">
        <v>42089.0</v>
      </c>
      <c r="Q1168" s="7">
        <v>157180.0</v>
      </c>
      <c r="R1168" s="5" t="s">
        <v>27</v>
      </c>
      <c r="S1168" s="1" t="b">
        <f t="array" ref="S1168">ISNUMBER(MATCH(Q1168,$O$2:$O$1953,0))</f>
        <v>0</v>
      </c>
    </row>
    <row r="1169">
      <c r="A1169" s="1">
        <v>2.89</v>
      </c>
      <c r="B1169" s="1">
        <v>2114.0</v>
      </c>
      <c r="C1169" s="1" t="s">
        <v>1405</v>
      </c>
      <c r="D1169" s="1" t="s">
        <v>21</v>
      </c>
      <c r="E1169" s="1" t="s">
        <v>22</v>
      </c>
      <c r="F1169" s="1" t="s">
        <v>96</v>
      </c>
      <c r="G1169" s="1" t="s">
        <v>1407</v>
      </c>
      <c r="H1169" s="1" t="s">
        <v>98</v>
      </c>
      <c r="I1169" s="1" t="str">
        <f t="array" ref="I1169">IF(H1169="Warsaw","Toronto",IF(H1169="Lodz","Ottawa",IF(H1169="Krakow","Vancouver",IF(H1169="Wroclaw","Montreal",H1169))))</f>
        <v>Montreal</v>
      </c>
      <c r="J1169" s="3" t="s">
        <v>52</v>
      </c>
      <c r="K1169" s="3">
        <f t="array" ref="K1169">VLOOKUP(J1169,$U$2:$V$8,2,false)</f>
        <v>4</v>
      </c>
      <c r="L1169" s="1">
        <v>38.406</v>
      </c>
      <c r="M1169" s="1">
        <v>1.0</v>
      </c>
      <c r="N1169" s="1">
        <v>3.07</v>
      </c>
      <c r="O1169" s="1">
        <v>88404.0</v>
      </c>
      <c r="P1169" s="6">
        <v>42117.0</v>
      </c>
      <c r="Q1169" s="7">
        <v>157215.0</v>
      </c>
      <c r="R1169" s="5" t="s">
        <v>27</v>
      </c>
      <c r="S1169" s="1" t="b">
        <f t="array" ref="S1169">ISNUMBER(MATCH(Q1169,$O$2:$O$1953,0))</f>
        <v>0</v>
      </c>
    </row>
    <row r="1170">
      <c r="A1170" s="1">
        <v>226.67</v>
      </c>
      <c r="B1170" s="1">
        <v>2114.0</v>
      </c>
      <c r="C1170" s="1" t="s">
        <v>1405</v>
      </c>
      <c r="D1170" s="1" t="s">
        <v>21</v>
      </c>
      <c r="E1170" s="1" t="s">
        <v>30</v>
      </c>
      <c r="F1170" s="1" t="s">
        <v>31</v>
      </c>
      <c r="G1170" s="1" t="s">
        <v>1107</v>
      </c>
      <c r="H1170" s="1" t="s">
        <v>98</v>
      </c>
      <c r="I1170" s="1" t="str">
        <f t="array" ref="I1170">IF(H1170="Warsaw","Toronto",IF(H1170="Lodz","Ottawa",IF(H1170="Krakow","Vancouver",IF(H1170="Wroclaw","Montreal",H1170))))</f>
        <v>Montreal</v>
      </c>
      <c r="J1170" s="3" t="s">
        <v>52</v>
      </c>
      <c r="K1170" s="3">
        <f t="array" ref="K1170">VLOOKUP(J1170,$U$2:$V$8,2,false)</f>
        <v>4</v>
      </c>
      <c r="L1170" s="1">
        <v>53.1144</v>
      </c>
      <c r="M1170" s="1">
        <v>1.0</v>
      </c>
      <c r="N1170" s="1">
        <v>255.83</v>
      </c>
      <c r="O1170" s="1">
        <v>88405.0</v>
      </c>
      <c r="P1170" s="6">
        <v>42061.0</v>
      </c>
      <c r="Q1170" s="7">
        <v>157337.0</v>
      </c>
      <c r="R1170" s="5" t="s">
        <v>27</v>
      </c>
      <c r="S1170" s="1" t="b">
        <f t="array" ref="S1170">ISNUMBER(MATCH(Q1170,$O$2:$O$1953,0))</f>
        <v>0</v>
      </c>
    </row>
    <row r="1171">
      <c r="A1171" s="1">
        <v>20.98</v>
      </c>
      <c r="B1171" s="1">
        <v>2114.0</v>
      </c>
      <c r="C1171" s="1" t="s">
        <v>1405</v>
      </c>
      <c r="D1171" s="1" t="s">
        <v>21</v>
      </c>
      <c r="E1171" s="1" t="s">
        <v>22</v>
      </c>
      <c r="F1171" s="1" t="s">
        <v>100</v>
      </c>
      <c r="G1171" s="1" t="s">
        <v>417</v>
      </c>
      <c r="H1171" s="1" t="s">
        <v>98</v>
      </c>
      <c r="I1171" s="1" t="str">
        <f t="array" ref="I1171">IF(H1171="Warsaw","Toronto",IF(H1171="Lodz","Ottawa",IF(H1171="Krakow","Vancouver",IF(H1171="Wroclaw","Montreal",H1171))))</f>
        <v>Montreal</v>
      </c>
      <c r="J1171" s="3" t="s">
        <v>52</v>
      </c>
      <c r="K1171" s="3">
        <f t="array" ref="K1171">VLOOKUP(J1171,$U$2:$V$8,2,false)</f>
        <v>4</v>
      </c>
      <c r="L1171" s="1">
        <v>8.742</v>
      </c>
      <c r="M1171" s="1">
        <v>20.0</v>
      </c>
      <c r="N1171" s="1">
        <v>421.18</v>
      </c>
      <c r="O1171" s="1">
        <v>88405.0</v>
      </c>
      <c r="P1171" s="6">
        <v>42061.0</v>
      </c>
      <c r="Q1171" s="7">
        <v>157338.0</v>
      </c>
      <c r="R1171" s="5" t="s">
        <v>27</v>
      </c>
      <c r="S1171" s="1" t="b">
        <f t="array" ref="S1171">ISNUMBER(MATCH(Q1171,$O$2:$O$1953,0))</f>
        <v>0</v>
      </c>
    </row>
    <row r="1172">
      <c r="A1172" s="1">
        <v>95.95</v>
      </c>
      <c r="B1172" s="1">
        <v>2115.0</v>
      </c>
      <c r="C1172" s="1" t="s">
        <v>1408</v>
      </c>
      <c r="D1172" s="1" t="s">
        <v>21</v>
      </c>
      <c r="E1172" s="1" t="s">
        <v>30</v>
      </c>
      <c r="F1172" s="1" t="s">
        <v>31</v>
      </c>
      <c r="G1172" s="1" t="s">
        <v>1409</v>
      </c>
      <c r="H1172" s="1" t="s">
        <v>98</v>
      </c>
      <c r="I1172" s="1" t="str">
        <f t="array" ref="I1172">IF(H1172="Warsaw","Toronto",IF(H1172="Lodz","Ottawa",IF(H1172="Krakow","Vancouver",IF(H1172="Wroclaw","Montreal",H1172))))</f>
        <v>Montreal</v>
      </c>
      <c r="J1172" s="3" t="s">
        <v>26</v>
      </c>
      <c r="K1172" s="3">
        <f t="array" ref="K1172">VLOOKUP(J1172,$U$2:$V$8,2,false)</f>
        <v>3</v>
      </c>
      <c r="L1172" s="1">
        <v>636.522</v>
      </c>
      <c r="M1172" s="1">
        <v>14.0</v>
      </c>
      <c r="N1172" s="1">
        <v>1377.46</v>
      </c>
      <c r="O1172" s="1">
        <v>88406.0</v>
      </c>
      <c r="P1172" s="6">
        <v>42123.0</v>
      </c>
      <c r="Q1172" s="7">
        <v>157400.0</v>
      </c>
      <c r="R1172" s="5" t="s">
        <v>27</v>
      </c>
      <c r="S1172" s="1" t="b">
        <f t="array" ref="S1172">ISNUMBER(MATCH(Q1172,$O$2:$O$1953,0))</f>
        <v>0</v>
      </c>
    </row>
    <row r="1173">
      <c r="A1173" s="1">
        <v>320.98</v>
      </c>
      <c r="B1173" s="1">
        <v>2117.0</v>
      </c>
      <c r="C1173" s="1" t="s">
        <v>1410</v>
      </c>
      <c r="D1173" s="1" t="s">
        <v>29</v>
      </c>
      <c r="E1173" s="1" t="s">
        <v>30</v>
      </c>
      <c r="F1173" s="1" t="s">
        <v>31</v>
      </c>
      <c r="G1173" s="1" t="s">
        <v>1411</v>
      </c>
      <c r="H1173" s="1" t="s">
        <v>42</v>
      </c>
      <c r="I1173" s="1" t="str">
        <f t="array" ref="I1173">IF(H1173="Warsaw","Toronto",IF(H1173="Lodz","Ottawa",IF(H1173="Krakow","Vancouver",IF(H1173="Wroclaw","Montreal",H1173))))</f>
        <v>Vancouver</v>
      </c>
      <c r="J1173" s="3" t="s">
        <v>80</v>
      </c>
      <c r="K1173" s="3">
        <f t="array" ref="K1173">VLOOKUP(J1173,$U$2:$V$8,2,false)</f>
        <v>1</v>
      </c>
      <c r="L1173" s="1">
        <v>4554.4347</v>
      </c>
      <c r="M1173" s="1">
        <v>20.0</v>
      </c>
      <c r="N1173" s="1">
        <v>6600.63</v>
      </c>
      <c r="O1173" s="1">
        <v>90891.0</v>
      </c>
      <c r="P1173" s="6">
        <v>42114.0</v>
      </c>
      <c r="Q1173" s="7">
        <v>157402.0</v>
      </c>
      <c r="R1173" s="5" t="s">
        <v>27</v>
      </c>
      <c r="S1173" s="1" t="b">
        <f t="array" ref="S1173">ISNUMBER(MATCH(Q1173,$O$2:$O$1953,0))</f>
        <v>0</v>
      </c>
    </row>
    <row r="1174">
      <c r="A1174" s="1">
        <v>125.99</v>
      </c>
      <c r="B1174" s="1">
        <v>2117.0</v>
      </c>
      <c r="C1174" s="1" t="s">
        <v>1410</v>
      </c>
      <c r="D1174" s="1" t="s">
        <v>29</v>
      </c>
      <c r="E1174" s="1" t="s">
        <v>55</v>
      </c>
      <c r="F1174" s="1" t="s">
        <v>56</v>
      </c>
      <c r="G1174" s="1" t="s">
        <v>1412</v>
      </c>
      <c r="H1174" s="1" t="s">
        <v>42</v>
      </c>
      <c r="I1174" s="1" t="str">
        <f t="array" ref="I1174">IF(H1174="Warsaw","Toronto",IF(H1174="Lodz","Ottawa",IF(H1174="Krakow","Vancouver",IF(H1174="Wroclaw","Montreal",H1174))))</f>
        <v>Vancouver</v>
      </c>
      <c r="J1174" s="3" t="s">
        <v>80</v>
      </c>
      <c r="K1174" s="3">
        <f t="array" ref="K1174">VLOOKUP(J1174,$U$2:$V$8,2,false)</f>
        <v>1</v>
      </c>
      <c r="L1174" s="1">
        <v>618.19308</v>
      </c>
      <c r="M1174" s="1">
        <v>18.0</v>
      </c>
      <c r="N1174" s="1">
        <v>1811.99</v>
      </c>
      <c r="O1174" s="1">
        <v>90891.0</v>
      </c>
      <c r="P1174" s="6">
        <v>42114.0</v>
      </c>
      <c r="Q1174" s="7">
        <v>157406.0</v>
      </c>
      <c r="R1174" s="5" t="s">
        <v>27</v>
      </c>
      <c r="S1174" s="1" t="b">
        <f t="array" ref="S1174">ISNUMBER(MATCH(Q1174,$O$2:$O$1953,0))</f>
        <v>0</v>
      </c>
    </row>
    <row r="1175">
      <c r="A1175" s="1">
        <v>80.97</v>
      </c>
      <c r="B1175" s="1">
        <v>2122.0</v>
      </c>
      <c r="C1175" s="1" t="s">
        <v>1413</v>
      </c>
      <c r="D1175" s="1" t="s">
        <v>83</v>
      </c>
      <c r="E1175" s="1" t="s">
        <v>55</v>
      </c>
      <c r="F1175" s="1" t="s">
        <v>62</v>
      </c>
      <c r="G1175" s="1" t="s">
        <v>1414</v>
      </c>
      <c r="H1175" s="1" t="s">
        <v>98</v>
      </c>
      <c r="I1175" s="1" t="str">
        <f t="array" ref="I1175">IF(H1175="Warsaw","Toronto",IF(H1175="Lodz","Ottawa",IF(H1175="Krakow","Vancouver",IF(H1175="Wroclaw","Montreal",H1175))))</f>
        <v>Montreal</v>
      </c>
      <c r="J1175" s="3" t="s">
        <v>38</v>
      </c>
      <c r="K1175" s="3">
        <f t="array" ref="K1175">VLOOKUP(J1175,$U$2:$V$8,2,false)</f>
        <v>7</v>
      </c>
      <c r="L1175" s="1">
        <v>-15.1844</v>
      </c>
      <c r="M1175" s="1">
        <v>10.0</v>
      </c>
      <c r="N1175" s="1">
        <v>799.76</v>
      </c>
      <c r="O1175" s="1">
        <v>89664.0</v>
      </c>
      <c r="P1175" s="6">
        <v>42036.0</v>
      </c>
      <c r="Q1175" s="7">
        <v>157435.0</v>
      </c>
      <c r="R1175" s="5" t="s">
        <v>27</v>
      </c>
      <c r="S1175" s="1" t="b">
        <f t="array" ref="S1175">ISNUMBER(MATCH(Q1175,$O$2:$O$1953,0))</f>
        <v>0</v>
      </c>
    </row>
    <row r="1176">
      <c r="A1176" s="1">
        <v>45.19</v>
      </c>
      <c r="B1176" s="1">
        <v>2124.0</v>
      </c>
      <c r="C1176" s="1" t="s">
        <v>1415</v>
      </c>
      <c r="D1176" s="1" t="s">
        <v>83</v>
      </c>
      <c r="E1176" s="1" t="s">
        <v>55</v>
      </c>
      <c r="F1176" s="1" t="s">
        <v>126</v>
      </c>
      <c r="G1176" s="1" t="s">
        <v>767</v>
      </c>
      <c r="H1176" s="1" t="s">
        <v>98</v>
      </c>
      <c r="I1176" s="1" t="str">
        <f t="array" ref="I1176">IF(H1176="Warsaw","Toronto",IF(H1176="Lodz","Ottawa",IF(H1176="Krakow","Vancouver",IF(H1176="Wroclaw","Montreal",H1176))))</f>
        <v>Montreal</v>
      </c>
      <c r="J1176" s="3" t="s">
        <v>52</v>
      </c>
      <c r="K1176" s="3">
        <f t="array" ref="K1176">VLOOKUP(J1176,$U$2:$V$8,2,false)</f>
        <v>4</v>
      </c>
      <c r="L1176" s="1">
        <v>-61.194</v>
      </c>
      <c r="M1176" s="1">
        <v>13.0</v>
      </c>
      <c r="N1176" s="1">
        <v>609.09</v>
      </c>
      <c r="O1176" s="1">
        <v>89665.0</v>
      </c>
      <c r="P1176" s="6">
        <v>42005.0</v>
      </c>
      <c r="Q1176" s="7">
        <v>157438.0</v>
      </c>
      <c r="R1176" s="5" t="s">
        <v>27</v>
      </c>
      <c r="S1176" s="1" t="b">
        <f t="array" ref="S1176">ISNUMBER(MATCH(Q1176,$O$2:$O$1953,0))</f>
        <v>0</v>
      </c>
    </row>
    <row r="1177">
      <c r="A1177" s="1">
        <v>124.49</v>
      </c>
      <c r="B1177" s="1">
        <v>2124.0</v>
      </c>
      <c r="C1177" s="1" t="s">
        <v>1415</v>
      </c>
      <c r="D1177" s="1" t="s">
        <v>21</v>
      </c>
      <c r="E1177" s="1" t="s">
        <v>30</v>
      </c>
      <c r="F1177" s="1" t="s">
        <v>108</v>
      </c>
      <c r="G1177" s="1" t="s">
        <v>312</v>
      </c>
      <c r="H1177" s="1" t="s">
        <v>98</v>
      </c>
      <c r="I1177" s="1" t="str">
        <f t="array" ref="I1177">IF(H1177="Warsaw","Toronto",IF(H1177="Lodz","Ottawa",IF(H1177="Krakow","Vancouver",IF(H1177="Wroclaw","Montreal",H1177))))</f>
        <v>Montreal</v>
      </c>
      <c r="J1177" s="3" t="s">
        <v>52</v>
      </c>
      <c r="K1177" s="3">
        <f t="array" ref="K1177">VLOOKUP(J1177,$U$2:$V$8,2,false)</f>
        <v>4</v>
      </c>
      <c r="L1177" s="1">
        <v>18.174</v>
      </c>
      <c r="M1177" s="1">
        <v>21.0</v>
      </c>
      <c r="N1177" s="1">
        <v>2761.94</v>
      </c>
      <c r="O1177" s="1">
        <v>89666.0</v>
      </c>
      <c r="P1177" s="6">
        <v>42089.0</v>
      </c>
      <c r="Q1177" s="7">
        <v>157497.0</v>
      </c>
      <c r="R1177" s="5" t="s">
        <v>27</v>
      </c>
      <c r="S1177" s="1" t="b">
        <f t="array" ref="S1177">ISNUMBER(MATCH(Q1177,$O$2:$O$1953,0))</f>
        <v>0</v>
      </c>
    </row>
    <row r="1178">
      <c r="A1178" s="1">
        <v>5.98</v>
      </c>
      <c r="B1178" s="1">
        <v>2127.0</v>
      </c>
      <c r="C1178" s="1" t="s">
        <v>1416</v>
      </c>
      <c r="D1178" s="1" t="s">
        <v>29</v>
      </c>
      <c r="E1178" s="1" t="s">
        <v>22</v>
      </c>
      <c r="F1178" s="1" t="s">
        <v>67</v>
      </c>
      <c r="G1178" s="1" t="s">
        <v>1417</v>
      </c>
      <c r="H1178" s="1" t="s">
        <v>42</v>
      </c>
      <c r="I1178" s="1" t="str">
        <f t="array" ref="I1178">IF(H1178="Warsaw","Toronto",IF(H1178="Lodz","Ottawa",IF(H1178="Krakow","Vancouver",IF(H1178="Wroclaw","Montreal",H1178))))</f>
        <v>Vancouver</v>
      </c>
      <c r="J1178" s="3" t="s">
        <v>26</v>
      </c>
      <c r="K1178" s="3">
        <f t="array" ref="K1178">VLOOKUP(J1178,$U$2:$V$8,2,false)</f>
        <v>3</v>
      </c>
      <c r="L1178" s="1">
        <v>-49.53</v>
      </c>
      <c r="M1178" s="1">
        <v>6.0</v>
      </c>
      <c r="N1178" s="1">
        <v>33.95</v>
      </c>
      <c r="O1178" s="1">
        <v>88418.0</v>
      </c>
      <c r="P1178" s="6">
        <v>42081.0</v>
      </c>
      <c r="Q1178" s="7">
        <v>157499.0</v>
      </c>
      <c r="R1178" s="5" t="s">
        <v>27</v>
      </c>
      <c r="S1178" s="1" t="b">
        <f t="array" ref="S1178">ISNUMBER(MATCH(Q1178,$O$2:$O$1953,0))</f>
        <v>0</v>
      </c>
    </row>
    <row r="1179">
      <c r="A1179" s="1">
        <v>150.98</v>
      </c>
      <c r="B1179" s="1">
        <v>2131.0</v>
      </c>
      <c r="C1179" s="1" t="s">
        <v>1418</v>
      </c>
      <c r="D1179" s="1" t="s">
        <v>29</v>
      </c>
      <c r="E1179" s="1" t="s">
        <v>30</v>
      </c>
      <c r="F1179" s="1" t="s">
        <v>132</v>
      </c>
      <c r="G1179" s="1" t="s">
        <v>1419</v>
      </c>
      <c r="H1179" s="1" t="s">
        <v>42</v>
      </c>
      <c r="I1179" s="1" t="str">
        <f t="array" ref="I1179">IF(H1179="Warsaw","Toronto",IF(H1179="Lodz","Ottawa",IF(H1179="Krakow","Vancouver",IF(H1179="Wroclaw","Montreal",H1179))))</f>
        <v>Vancouver</v>
      </c>
      <c r="J1179" s="3" t="s">
        <v>33</v>
      </c>
      <c r="K1179" s="3">
        <f t="array" ref="K1179">VLOOKUP(J1179,$U$2:$V$8,2,false)</f>
        <v>6</v>
      </c>
      <c r="L1179" s="1">
        <v>-407.85</v>
      </c>
      <c r="M1179" s="1">
        <v>2.0</v>
      </c>
      <c r="N1179" s="1">
        <v>302.34</v>
      </c>
      <c r="O1179" s="1">
        <v>90079.0</v>
      </c>
      <c r="P1179" s="6">
        <v>42007.0</v>
      </c>
      <c r="Q1179" s="7">
        <v>157562.0</v>
      </c>
      <c r="R1179" s="5" t="s">
        <v>27</v>
      </c>
      <c r="S1179" s="1" t="b">
        <f t="array" ref="S1179">ISNUMBER(MATCH(Q1179,$O$2:$O$1953,0))</f>
        <v>0</v>
      </c>
    </row>
    <row r="1180">
      <c r="A1180" s="1">
        <v>30.42</v>
      </c>
      <c r="B1180" s="1">
        <v>2132.0</v>
      </c>
      <c r="C1180" s="1" t="s">
        <v>1420</v>
      </c>
      <c r="D1180" s="1" t="s">
        <v>29</v>
      </c>
      <c r="E1180" s="1" t="s">
        <v>55</v>
      </c>
      <c r="F1180" s="1" t="s">
        <v>126</v>
      </c>
      <c r="G1180" s="1" t="s">
        <v>835</v>
      </c>
      <c r="H1180" s="1" t="s">
        <v>42</v>
      </c>
      <c r="I1180" s="1" t="str">
        <f t="array" ref="I1180">IF(H1180="Warsaw","Toronto",IF(H1180="Lodz","Ottawa",IF(H1180="Krakow","Vancouver",IF(H1180="Wroclaw","Montreal",H1180))))</f>
        <v>Vancouver</v>
      </c>
      <c r="J1180" s="3" t="s">
        <v>33</v>
      </c>
      <c r="K1180" s="3">
        <f t="array" ref="K1180">VLOOKUP(J1180,$U$2:$V$8,2,false)</f>
        <v>6</v>
      </c>
      <c r="L1180" s="1">
        <v>-191.2576</v>
      </c>
      <c r="M1180" s="1">
        <v>11.0</v>
      </c>
      <c r="N1180" s="1">
        <v>334.44</v>
      </c>
      <c r="O1180" s="1">
        <v>90078.0</v>
      </c>
      <c r="P1180" s="6">
        <v>42014.0</v>
      </c>
      <c r="Q1180" s="7">
        <v>157565.0</v>
      </c>
      <c r="R1180" s="5" t="s">
        <v>27</v>
      </c>
      <c r="S1180" s="1" t="b">
        <f t="array" ref="S1180">ISNUMBER(MATCH(Q1180,$O$2:$O$1953,0))</f>
        <v>0</v>
      </c>
    </row>
    <row r="1181">
      <c r="A1181" s="1">
        <v>28.99</v>
      </c>
      <c r="B1181" s="1">
        <v>2135.0</v>
      </c>
      <c r="C1181" s="1" t="s">
        <v>1421</v>
      </c>
      <c r="D1181" s="1" t="s">
        <v>29</v>
      </c>
      <c r="E1181" s="1" t="s">
        <v>55</v>
      </c>
      <c r="F1181" s="1" t="s">
        <v>56</v>
      </c>
      <c r="G1181" s="1" t="s">
        <v>1422</v>
      </c>
      <c r="H1181" s="1" t="s">
        <v>25</v>
      </c>
      <c r="I1181" s="1" t="str">
        <f t="array" ref="I1181">IF(H1181="Warsaw","Toronto",IF(H1181="Lodz","Ottawa",IF(H1181="Krakow","Vancouver",IF(H1181="Wroclaw","Montreal",H1181))))</f>
        <v>Toronto</v>
      </c>
      <c r="J1181" s="3" t="s">
        <v>60</v>
      </c>
      <c r="K1181" s="3">
        <f t="array" ref="K1181">VLOOKUP(J1181,$U$2:$V$8,2,false)</f>
        <v>5</v>
      </c>
      <c r="L1181" s="1">
        <v>196.52328</v>
      </c>
      <c r="M1181" s="1">
        <v>21.0</v>
      </c>
      <c r="N1181" s="1">
        <v>556.61</v>
      </c>
      <c r="O1181" s="1">
        <v>91583.0</v>
      </c>
      <c r="P1181" s="6">
        <v>42041.0</v>
      </c>
      <c r="Q1181" s="7">
        <v>157597.0</v>
      </c>
      <c r="R1181" s="5" t="s">
        <v>27</v>
      </c>
      <c r="S1181" s="1" t="b">
        <f t="array" ref="S1181">ISNUMBER(MATCH(Q1181,$O$2:$O$1953,0))</f>
        <v>0</v>
      </c>
    </row>
    <row r="1182">
      <c r="A1182" s="1">
        <v>6.98</v>
      </c>
      <c r="B1182" s="1">
        <v>2137.0</v>
      </c>
      <c r="C1182" s="1" t="s">
        <v>1423</v>
      </c>
      <c r="D1182" s="1" t="s">
        <v>21</v>
      </c>
      <c r="E1182" s="1" t="s">
        <v>22</v>
      </c>
      <c r="F1182" s="1" t="s">
        <v>67</v>
      </c>
      <c r="G1182" s="1" t="s">
        <v>661</v>
      </c>
      <c r="H1182" s="1" t="s">
        <v>98</v>
      </c>
      <c r="I1182" s="1" t="str">
        <f t="array" ref="I1182">IF(H1182="Warsaw","Toronto",IF(H1182="Lodz","Ottawa",IF(H1182="Krakow","Vancouver",IF(H1182="Wroclaw","Montreal",H1182))))</f>
        <v>Montreal</v>
      </c>
      <c r="J1182" s="3" t="s">
        <v>33</v>
      </c>
      <c r="K1182" s="3">
        <f t="array" ref="K1182">VLOOKUP(J1182,$U$2:$V$8,2,false)</f>
        <v>6</v>
      </c>
      <c r="L1182" s="1">
        <v>-343.868</v>
      </c>
      <c r="M1182" s="1">
        <v>9.0</v>
      </c>
      <c r="N1182" s="1">
        <v>64.48</v>
      </c>
      <c r="O1182" s="1">
        <v>86002.0</v>
      </c>
      <c r="P1182" s="6">
        <v>42035.0</v>
      </c>
      <c r="Q1182" s="7">
        <v>157659.0</v>
      </c>
      <c r="R1182" s="5" t="s">
        <v>27</v>
      </c>
      <c r="S1182" s="1" t="b">
        <f t="array" ref="S1182">ISNUMBER(MATCH(Q1182,$O$2:$O$1953,0))</f>
        <v>0</v>
      </c>
    </row>
    <row r="1183">
      <c r="A1183" s="1">
        <v>2550.14</v>
      </c>
      <c r="B1183" s="1">
        <v>2139.0</v>
      </c>
      <c r="C1183" s="1" t="s">
        <v>1424</v>
      </c>
      <c r="D1183" s="1" t="s">
        <v>21</v>
      </c>
      <c r="E1183" s="1" t="s">
        <v>55</v>
      </c>
      <c r="F1183" s="1" t="s">
        <v>62</v>
      </c>
      <c r="G1183" s="1" t="s">
        <v>850</v>
      </c>
      <c r="H1183" s="1" t="s">
        <v>42</v>
      </c>
      <c r="I1183" s="1" t="str">
        <f t="array" ref="I1183">IF(H1183="Warsaw","Toronto",IF(H1183="Lodz","Ottawa",IF(H1183="Krakow","Vancouver",IF(H1183="Wroclaw","Montreal",H1183))))</f>
        <v>Vancouver</v>
      </c>
      <c r="J1183" s="3" t="s">
        <v>52</v>
      </c>
      <c r="K1183" s="3">
        <f t="array" ref="K1183">VLOOKUP(J1183,$U$2:$V$8,2,false)</f>
        <v>4</v>
      </c>
      <c r="L1183" s="1">
        <v>-3971.0628</v>
      </c>
      <c r="M1183" s="1">
        <v>2.0</v>
      </c>
      <c r="N1183" s="1">
        <v>4845.27</v>
      </c>
      <c r="O1183" s="1">
        <v>86003.0</v>
      </c>
      <c r="P1183" s="6">
        <v>42110.0</v>
      </c>
      <c r="Q1183" s="7">
        <v>157689.0</v>
      </c>
      <c r="R1183" s="5" t="s">
        <v>27</v>
      </c>
      <c r="S1183" s="1" t="b">
        <f t="array" ref="S1183">ISNUMBER(MATCH(Q1183,$O$2:$O$1953,0))</f>
        <v>0</v>
      </c>
    </row>
    <row r="1184">
      <c r="A1184" s="1">
        <v>5.44</v>
      </c>
      <c r="B1184" s="1">
        <v>2141.0</v>
      </c>
      <c r="C1184" s="1" t="s">
        <v>1425</v>
      </c>
      <c r="D1184" s="1" t="s">
        <v>29</v>
      </c>
      <c r="E1184" s="1" t="s">
        <v>22</v>
      </c>
      <c r="F1184" s="1" t="s">
        <v>78</v>
      </c>
      <c r="G1184" s="1" t="s">
        <v>816</v>
      </c>
      <c r="H1184" s="1" t="s">
        <v>25</v>
      </c>
      <c r="I1184" s="1" t="str">
        <f t="array" ref="I1184">IF(H1184="Warsaw","Toronto",IF(H1184="Lodz","Ottawa",IF(H1184="Krakow","Vancouver",IF(H1184="Wroclaw","Montreal",H1184))))</f>
        <v>Toronto</v>
      </c>
      <c r="J1184" s="3" t="s">
        <v>26</v>
      </c>
      <c r="K1184" s="3">
        <f t="array" ref="K1184">VLOOKUP(J1184,$U$2:$V$8,2,false)</f>
        <v>3</v>
      </c>
      <c r="L1184" s="1">
        <v>-18.4782</v>
      </c>
      <c r="M1184" s="1">
        <v>3.0</v>
      </c>
      <c r="N1184" s="1">
        <v>19.68</v>
      </c>
      <c r="O1184" s="1">
        <v>87570.0</v>
      </c>
      <c r="P1184" s="6">
        <v>42053.0</v>
      </c>
      <c r="Q1184" s="7">
        <v>157753.0</v>
      </c>
      <c r="R1184" s="5" t="s">
        <v>27</v>
      </c>
      <c r="S1184" s="1" t="b">
        <f t="array" ref="S1184">ISNUMBER(MATCH(Q1184,$O$2:$O$1953,0))</f>
        <v>0</v>
      </c>
    </row>
    <row r="1185">
      <c r="A1185" s="1">
        <v>549.99</v>
      </c>
      <c r="B1185" s="1">
        <v>2141.0</v>
      </c>
      <c r="C1185" s="1" t="s">
        <v>1425</v>
      </c>
      <c r="D1185" s="1" t="s">
        <v>29</v>
      </c>
      <c r="E1185" s="1" t="s">
        <v>55</v>
      </c>
      <c r="F1185" s="1" t="s">
        <v>394</v>
      </c>
      <c r="G1185" s="1" t="s">
        <v>446</v>
      </c>
      <c r="H1185" s="1" t="s">
        <v>25</v>
      </c>
      <c r="I1185" s="1" t="str">
        <f t="array" ref="I1185">IF(H1185="Warsaw","Toronto",IF(H1185="Lodz","Ottawa",IF(H1185="Krakow","Vancouver",IF(H1185="Wroclaw","Montreal",H1185))))</f>
        <v>Toronto</v>
      </c>
      <c r="J1185" s="3" t="s">
        <v>26</v>
      </c>
      <c r="K1185" s="3">
        <f t="array" ref="K1185">VLOOKUP(J1185,$U$2:$V$8,2,false)</f>
        <v>3</v>
      </c>
      <c r="L1185" s="1">
        <v>-381.8412</v>
      </c>
      <c r="M1185" s="1">
        <v>18.0</v>
      </c>
      <c r="N1185" s="1">
        <v>9798.84</v>
      </c>
      <c r="O1185" s="1">
        <v>87570.0</v>
      </c>
      <c r="P1185" s="6">
        <v>42053.0</v>
      </c>
      <c r="Q1185" s="7">
        <v>157791.0</v>
      </c>
      <c r="R1185" s="5" t="s">
        <v>27</v>
      </c>
      <c r="S1185" s="1" t="b">
        <f t="array" ref="S1185">ISNUMBER(MATCH(Q1185,$O$2:$O$1953,0))</f>
        <v>0</v>
      </c>
    </row>
    <row r="1186">
      <c r="A1186" s="1">
        <v>22.01</v>
      </c>
      <c r="B1186" s="1">
        <v>2141.0</v>
      </c>
      <c r="C1186" s="1" t="s">
        <v>1425</v>
      </c>
      <c r="D1186" s="1" t="s">
        <v>29</v>
      </c>
      <c r="E1186" s="1" t="s">
        <v>22</v>
      </c>
      <c r="F1186" s="1" t="s">
        <v>23</v>
      </c>
      <c r="G1186" s="1" t="s">
        <v>1426</v>
      </c>
      <c r="H1186" s="1" t="s">
        <v>25</v>
      </c>
      <c r="I1186" s="1" t="str">
        <f t="array" ref="I1186">IF(H1186="Warsaw","Toronto",IF(H1186="Lodz","Ottawa",IF(H1186="Krakow","Vancouver",IF(H1186="Wroclaw","Montreal",H1186))))</f>
        <v>Toronto</v>
      </c>
      <c r="J1186" s="3" t="s">
        <v>26</v>
      </c>
      <c r="K1186" s="3">
        <f t="array" ref="K1186">VLOOKUP(J1186,$U$2:$V$8,2,false)</f>
        <v>3</v>
      </c>
      <c r="L1186" s="1">
        <v>12.5504</v>
      </c>
      <c r="M1186" s="1">
        <v>7.0</v>
      </c>
      <c r="N1186" s="1">
        <v>154.11</v>
      </c>
      <c r="O1186" s="1">
        <v>87570.0</v>
      </c>
      <c r="P1186" s="6">
        <v>42053.0</v>
      </c>
      <c r="Q1186" s="7">
        <v>157822.0</v>
      </c>
      <c r="R1186" s="5" t="s">
        <v>27</v>
      </c>
      <c r="S1186" s="1" t="b">
        <f t="array" ref="S1186">ISNUMBER(MATCH(Q1186,$O$2:$O$1953,0))</f>
        <v>0</v>
      </c>
    </row>
    <row r="1187">
      <c r="A1187" s="1">
        <v>34.76</v>
      </c>
      <c r="B1187" s="1">
        <v>2141.0</v>
      </c>
      <c r="C1187" s="1" t="s">
        <v>1425</v>
      </c>
      <c r="D1187" s="1" t="s">
        <v>29</v>
      </c>
      <c r="E1187" s="1" t="s">
        <v>22</v>
      </c>
      <c r="F1187" s="1" t="s">
        <v>100</v>
      </c>
      <c r="G1187" s="1" t="s">
        <v>1427</v>
      </c>
      <c r="H1187" s="1" t="s">
        <v>25</v>
      </c>
      <c r="I1187" s="1" t="str">
        <f t="array" ref="I1187">IF(H1187="Warsaw","Toronto",IF(H1187="Lodz","Ottawa",IF(H1187="Krakow","Vancouver",IF(H1187="Wroclaw","Montreal",H1187))))</f>
        <v>Toronto</v>
      </c>
      <c r="J1187" s="3" t="s">
        <v>26</v>
      </c>
      <c r="K1187" s="3">
        <f t="array" ref="K1187">VLOOKUP(J1187,$U$2:$V$8,2,false)</f>
        <v>3</v>
      </c>
      <c r="L1187" s="1">
        <v>45.3324</v>
      </c>
      <c r="M1187" s="1">
        <v>7.0</v>
      </c>
      <c r="N1187" s="1">
        <v>242.97</v>
      </c>
      <c r="O1187" s="1">
        <v>87570.0</v>
      </c>
      <c r="P1187" s="6">
        <v>42053.0</v>
      </c>
      <c r="Q1187" s="7">
        <v>157853.0</v>
      </c>
      <c r="R1187" s="5" t="s">
        <v>27</v>
      </c>
      <c r="S1187" s="1" t="b">
        <f t="array" ref="S1187">ISNUMBER(MATCH(Q1187,$O$2:$O$1953,0))</f>
        <v>0</v>
      </c>
    </row>
    <row r="1188">
      <c r="A1188" s="1">
        <v>17.15</v>
      </c>
      <c r="B1188" s="1">
        <v>2143.0</v>
      </c>
      <c r="C1188" s="1" t="s">
        <v>1428</v>
      </c>
      <c r="D1188" s="1" t="s">
        <v>29</v>
      </c>
      <c r="E1188" s="1" t="s">
        <v>22</v>
      </c>
      <c r="F1188" s="1" t="s">
        <v>100</v>
      </c>
      <c r="G1188" s="1" t="s">
        <v>408</v>
      </c>
      <c r="H1188" s="1" t="s">
        <v>98</v>
      </c>
      <c r="I1188" s="1" t="str">
        <f t="array" ref="I1188">IF(H1188="Warsaw","Toronto",IF(H1188="Lodz","Ottawa",IF(H1188="Krakow","Vancouver",IF(H1188="Wroclaw","Montreal",H1188))))</f>
        <v>Montreal</v>
      </c>
      <c r="J1188" s="3" t="s">
        <v>33</v>
      </c>
      <c r="K1188" s="3">
        <f t="array" ref="K1188">VLOOKUP(J1188,$U$2:$V$8,2,false)</f>
        <v>6</v>
      </c>
      <c r="L1188" s="1">
        <v>33.66</v>
      </c>
      <c r="M1188" s="1">
        <v>12.0</v>
      </c>
      <c r="N1188" s="1">
        <v>200.61</v>
      </c>
      <c r="O1188" s="1">
        <v>87569.0</v>
      </c>
      <c r="P1188" s="6">
        <v>42168.0</v>
      </c>
      <c r="Q1188" s="7">
        <v>157882.0</v>
      </c>
      <c r="R1188" s="5" t="s">
        <v>27</v>
      </c>
      <c r="S1188" s="1" t="b">
        <f t="array" ref="S1188">ISNUMBER(MATCH(Q1188,$O$2:$O$1953,0))</f>
        <v>0</v>
      </c>
    </row>
    <row r="1189">
      <c r="A1189" s="1">
        <v>20.28</v>
      </c>
      <c r="B1189" s="1">
        <v>2145.0</v>
      </c>
      <c r="C1189" s="1" t="s">
        <v>1429</v>
      </c>
      <c r="D1189" s="1" t="s">
        <v>21</v>
      </c>
      <c r="E1189" s="1" t="s">
        <v>30</v>
      </c>
      <c r="F1189" s="1" t="s">
        <v>35</v>
      </c>
      <c r="G1189" s="1" t="s">
        <v>1329</v>
      </c>
      <c r="H1189" s="1" t="s">
        <v>98</v>
      </c>
      <c r="I1189" s="1" t="str">
        <f t="array" ref="I1189">IF(H1189="Warsaw","Toronto",IF(H1189="Lodz","Ottawa",IF(H1189="Krakow","Vancouver",IF(H1189="Wroclaw","Montreal",H1189))))</f>
        <v>Montreal</v>
      </c>
      <c r="J1189" s="3" t="s">
        <v>43</v>
      </c>
      <c r="K1189" s="3">
        <f t="array" ref="K1189">VLOOKUP(J1189,$U$2:$V$8,2,false)</f>
        <v>2</v>
      </c>
      <c r="L1189" s="1">
        <v>15.678</v>
      </c>
      <c r="M1189" s="1">
        <v>11.0</v>
      </c>
      <c r="N1189" s="1">
        <v>237.83</v>
      </c>
      <c r="O1189" s="1">
        <v>87072.0</v>
      </c>
      <c r="P1189" s="6">
        <v>42045.0</v>
      </c>
      <c r="Q1189" s="7">
        <v>157979.0</v>
      </c>
      <c r="R1189" s="5" t="s">
        <v>27</v>
      </c>
      <c r="S1189" s="1" t="b">
        <f t="array" ref="S1189">ISNUMBER(MATCH(Q1189,$O$2:$O$1953,0))</f>
        <v>0</v>
      </c>
    </row>
    <row r="1190">
      <c r="A1190" s="1">
        <v>20.34</v>
      </c>
      <c r="B1190" s="1">
        <v>2146.0</v>
      </c>
      <c r="C1190" s="1" t="s">
        <v>1430</v>
      </c>
      <c r="D1190" s="1" t="s">
        <v>21</v>
      </c>
      <c r="E1190" s="1" t="s">
        <v>22</v>
      </c>
      <c r="F1190" s="1" t="s">
        <v>100</v>
      </c>
      <c r="G1190" s="1" t="s">
        <v>253</v>
      </c>
      <c r="H1190" s="1" t="s">
        <v>98</v>
      </c>
      <c r="I1190" s="1" t="str">
        <f t="array" ref="I1190">IF(H1190="Warsaw","Toronto",IF(H1190="Lodz","Ottawa",IF(H1190="Krakow","Vancouver",IF(H1190="Wroclaw","Montreal",H1190))))</f>
        <v>Montreal</v>
      </c>
      <c r="J1190" s="3" t="s">
        <v>43</v>
      </c>
      <c r="K1190" s="3">
        <f t="array" ref="K1190">VLOOKUP(J1190,$U$2:$V$8,2,false)</f>
        <v>2</v>
      </c>
      <c r="L1190" s="1">
        <v>52.776</v>
      </c>
      <c r="M1190" s="1">
        <v>2.0</v>
      </c>
      <c r="N1190" s="1">
        <v>53.02</v>
      </c>
      <c r="O1190" s="1">
        <v>87071.0</v>
      </c>
      <c r="P1190" s="6">
        <v>42010.0</v>
      </c>
      <c r="Q1190" s="7">
        <v>158047.0</v>
      </c>
      <c r="R1190" s="5" t="s">
        <v>27</v>
      </c>
      <c r="S1190" s="1" t="b">
        <f t="array" ref="S1190">ISNUMBER(MATCH(Q1190,$O$2:$O$1953,0))</f>
        <v>0</v>
      </c>
    </row>
    <row r="1191">
      <c r="A1191" s="1">
        <v>243.98</v>
      </c>
      <c r="B1191" s="1">
        <v>2151.0</v>
      </c>
      <c r="C1191" s="1" t="s">
        <v>1431</v>
      </c>
      <c r="D1191" s="1" t="s">
        <v>21</v>
      </c>
      <c r="E1191" s="1" t="s">
        <v>30</v>
      </c>
      <c r="F1191" s="1" t="s">
        <v>31</v>
      </c>
      <c r="G1191" s="1" t="s">
        <v>1432</v>
      </c>
      <c r="H1191" s="1" t="s">
        <v>42</v>
      </c>
      <c r="I1191" s="1" t="str">
        <f t="array" ref="I1191">IF(H1191="Warsaw","Toronto",IF(H1191="Lodz","Ottawa",IF(H1191="Krakow","Vancouver",IF(H1191="Wroclaw","Montreal",H1191))))</f>
        <v>Vancouver</v>
      </c>
      <c r="J1191" s="3" t="s">
        <v>80</v>
      </c>
      <c r="K1191" s="3">
        <f t="array" ref="K1191">VLOOKUP(J1191,$U$2:$V$8,2,false)</f>
        <v>1</v>
      </c>
      <c r="L1191" s="1">
        <v>-162.8244</v>
      </c>
      <c r="M1191" s="1">
        <v>1.0</v>
      </c>
      <c r="N1191" s="1">
        <v>248.84</v>
      </c>
      <c r="O1191" s="1">
        <v>90404.0</v>
      </c>
      <c r="P1191" s="6">
        <v>42009.0</v>
      </c>
      <c r="Q1191" s="7">
        <v>158110.0</v>
      </c>
      <c r="R1191" s="5" t="s">
        <v>27</v>
      </c>
      <c r="S1191" s="1" t="b">
        <f t="array" ref="S1191">ISNUMBER(MATCH(Q1191,$O$2:$O$1953,0))</f>
        <v>0</v>
      </c>
    </row>
    <row r="1192">
      <c r="A1192" s="1">
        <v>5.74</v>
      </c>
      <c r="B1192" s="1">
        <v>2151.0</v>
      </c>
      <c r="C1192" s="1" t="s">
        <v>1431</v>
      </c>
      <c r="D1192" s="1" t="s">
        <v>21</v>
      </c>
      <c r="E1192" s="1" t="s">
        <v>22</v>
      </c>
      <c r="F1192" s="1" t="s">
        <v>78</v>
      </c>
      <c r="G1192" s="1" t="s">
        <v>1433</v>
      </c>
      <c r="H1192" s="1" t="s">
        <v>42</v>
      </c>
      <c r="I1192" s="1" t="str">
        <f t="array" ref="I1192">IF(H1192="Warsaw","Toronto",IF(H1192="Lodz","Ottawa",IF(H1192="Krakow","Vancouver",IF(H1192="Wroclaw","Montreal",H1192))))</f>
        <v>Vancouver</v>
      </c>
      <c r="J1192" s="3" t="s">
        <v>80</v>
      </c>
      <c r="K1192" s="3">
        <f t="array" ref="K1192">VLOOKUP(J1192,$U$2:$V$8,2,false)</f>
        <v>1</v>
      </c>
      <c r="L1192" s="1">
        <v>-6.93082</v>
      </c>
      <c r="M1192" s="1">
        <v>1.0</v>
      </c>
      <c r="N1192" s="1">
        <v>7.21</v>
      </c>
      <c r="O1192" s="1">
        <v>90405.0</v>
      </c>
      <c r="P1192" s="6">
        <v>42044.0</v>
      </c>
      <c r="Q1192" s="7">
        <v>158136.0</v>
      </c>
      <c r="R1192" s="5" t="s">
        <v>27</v>
      </c>
      <c r="S1192" s="1" t="b">
        <f t="array" ref="S1192">ISNUMBER(MATCH(Q1192,$O$2:$O$1953,0))</f>
        <v>0</v>
      </c>
    </row>
    <row r="1193">
      <c r="A1193" s="1">
        <v>55.5</v>
      </c>
      <c r="B1193" s="1">
        <v>2157.0</v>
      </c>
      <c r="C1193" s="1" t="s">
        <v>1434</v>
      </c>
      <c r="D1193" s="1" t="s">
        <v>29</v>
      </c>
      <c r="E1193" s="1" t="s">
        <v>30</v>
      </c>
      <c r="F1193" s="1" t="s">
        <v>35</v>
      </c>
      <c r="G1193" s="1" t="s">
        <v>1435</v>
      </c>
      <c r="H1193" s="1" t="s">
        <v>42</v>
      </c>
      <c r="I1193" s="1" t="str">
        <f t="array" ref="I1193">IF(H1193="Warsaw","Toronto",IF(H1193="Lodz","Ottawa",IF(H1193="Krakow","Vancouver",IF(H1193="Wroclaw","Montreal",H1193))))</f>
        <v>Vancouver</v>
      </c>
      <c r="J1193" s="3" t="s">
        <v>80</v>
      </c>
      <c r="K1193" s="3">
        <f t="array" ref="K1193">VLOOKUP(J1193,$U$2:$V$8,2,false)</f>
        <v>1</v>
      </c>
      <c r="L1193" s="1">
        <v>-118.54</v>
      </c>
      <c r="M1193" s="1">
        <v>4.0</v>
      </c>
      <c r="N1193" s="1">
        <v>253.87</v>
      </c>
      <c r="O1193" s="1">
        <v>90385.0</v>
      </c>
      <c r="P1193" s="6">
        <v>42079.0</v>
      </c>
      <c r="Q1193" s="7">
        <v>158139.0</v>
      </c>
      <c r="R1193" s="5" t="s">
        <v>27</v>
      </c>
      <c r="S1193" s="1" t="b">
        <f t="array" ref="S1193">ISNUMBER(MATCH(Q1193,$O$2:$O$1953,0))</f>
        <v>0</v>
      </c>
    </row>
    <row r="1194">
      <c r="A1194" s="1">
        <v>442.14</v>
      </c>
      <c r="B1194" s="1">
        <v>2157.0</v>
      </c>
      <c r="C1194" s="1" t="s">
        <v>1434</v>
      </c>
      <c r="D1194" s="1" t="s">
        <v>29</v>
      </c>
      <c r="E1194" s="1" t="s">
        <v>55</v>
      </c>
      <c r="F1194" s="1" t="s">
        <v>62</v>
      </c>
      <c r="G1194" s="1" t="s">
        <v>227</v>
      </c>
      <c r="H1194" s="1" t="s">
        <v>42</v>
      </c>
      <c r="I1194" s="1" t="str">
        <f t="array" ref="I1194">IF(H1194="Warsaw","Toronto",IF(H1194="Lodz","Ottawa",IF(H1194="Krakow","Vancouver",IF(H1194="Wroclaw","Montreal",H1194))))</f>
        <v>Vancouver</v>
      </c>
      <c r="J1194" s="3" t="s">
        <v>80</v>
      </c>
      <c r="K1194" s="3">
        <f t="array" ref="K1194">VLOOKUP(J1194,$U$2:$V$8,2,false)</f>
        <v>1</v>
      </c>
      <c r="L1194" s="1">
        <v>2963.48</v>
      </c>
      <c r="M1194" s="1">
        <v>14.0</v>
      </c>
      <c r="N1194" s="1">
        <v>5880.46</v>
      </c>
      <c r="O1194" s="1">
        <v>90385.0</v>
      </c>
      <c r="P1194" s="6">
        <v>42079.0</v>
      </c>
      <c r="Q1194" s="7">
        <v>158173.0</v>
      </c>
      <c r="R1194" s="5" t="s">
        <v>27</v>
      </c>
      <c r="S1194" s="1" t="b">
        <f t="array" ref="S1194">ISNUMBER(MATCH(Q1194,$O$2:$O$1953,0))</f>
        <v>0</v>
      </c>
    </row>
    <row r="1195">
      <c r="A1195" s="1">
        <v>30.93</v>
      </c>
      <c r="B1195" s="1">
        <v>2157.0</v>
      </c>
      <c r="C1195" s="1" t="s">
        <v>1434</v>
      </c>
      <c r="D1195" s="1" t="s">
        <v>29</v>
      </c>
      <c r="E1195" s="1" t="s">
        <v>30</v>
      </c>
      <c r="F1195" s="1" t="s">
        <v>35</v>
      </c>
      <c r="G1195" s="1" t="s">
        <v>1218</v>
      </c>
      <c r="H1195" s="1" t="s">
        <v>42</v>
      </c>
      <c r="I1195" s="1" t="str">
        <f t="array" ref="I1195">IF(H1195="Warsaw","Toronto",IF(H1195="Lodz","Ottawa",IF(H1195="Krakow","Vancouver",IF(H1195="Wroclaw","Montreal",H1195))))</f>
        <v>Vancouver</v>
      </c>
      <c r="J1195" s="3" t="s">
        <v>38</v>
      </c>
      <c r="K1195" s="3">
        <f t="array" ref="K1195">VLOOKUP(J1195,$U$2:$V$8,2,false)</f>
        <v>7</v>
      </c>
      <c r="L1195" s="1">
        <v>398.3025</v>
      </c>
      <c r="M1195" s="1">
        <v>19.0</v>
      </c>
      <c r="N1195" s="1">
        <v>577.25</v>
      </c>
      <c r="O1195" s="1">
        <v>90386.0</v>
      </c>
      <c r="P1195" s="6">
        <v>42127.0</v>
      </c>
      <c r="Q1195" s="7">
        <v>158200.0</v>
      </c>
      <c r="R1195" s="5" t="s">
        <v>27</v>
      </c>
      <c r="S1195" s="1" t="b">
        <f t="array" ref="S1195">ISNUMBER(MATCH(Q1195,$O$2:$O$1953,0))</f>
        <v>0</v>
      </c>
    </row>
    <row r="1196">
      <c r="A1196" s="1">
        <v>297.48</v>
      </c>
      <c r="B1196" s="1">
        <v>2157.0</v>
      </c>
      <c r="C1196" s="1" t="s">
        <v>1434</v>
      </c>
      <c r="D1196" s="1" t="s">
        <v>29</v>
      </c>
      <c r="E1196" s="1" t="s">
        <v>55</v>
      </c>
      <c r="F1196" s="1" t="s">
        <v>62</v>
      </c>
      <c r="G1196" s="1" t="s">
        <v>380</v>
      </c>
      <c r="H1196" s="1" t="s">
        <v>42</v>
      </c>
      <c r="I1196" s="1" t="str">
        <f t="array" ref="I1196">IF(H1196="Warsaw","Toronto",IF(H1196="Lodz","Ottawa",IF(H1196="Krakow","Vancouver",IF(H1196="Wroclaw","Montreal",H1196))))</f>
        <v>Vancouver</v>
      </c>
      <c r="J1196" s="3" t="s">
        <v>38</v>
      </c>
      <c r="K1196" s="3">
        <f t="array" ref="K1196">VLOOKUP(J1196,$U$2:$V$8,2,false)</f>
        <v>7</v>
      </c>
      <c r="L1196" s="1">
        <v>709.852</v>
      </c>
      <c r="M1196" s="1">
        <v>14.0</v>
      </c>
      <c r="N1196" s="1">
        <v>4075.18</v>
      </c>
      <c r="O1196" s="1">
        <v>90386.0</v>
      </c>
      <c r="P1196" s="6">
        <v>42127.0</v>
      </c>
      <c r="Q1196" s="7">
        <v>158300.0</v>
      </c>
      <c r="R1196" s="5" t="s">
        <v>27</v>
      </c>
      <c r="S1196" s="1" t="b">
        <f t="array" ref="S1196">ISNUMBER(MATCH(Q1196,$O$2:$O$1953,0))</f>
        <v>0</v>
      </c>
    </row>
    <row r="1197">
      <c r="A1197" s="1">
        <v>296.18</v>
      </c>
      <c r="B1197" s="1">
        <v>2157.0</v>
      </c>
      <c r="C1197" s="1" t="s">
        <v>1434</v>
      </c>
      <c r="D1197" s="1" t="s">
        <v>29</v>
      </c>
      <c r="E1197" s="1" t="s">
        <v>30</v>
      </c>
      <c r="F1197" s="1" t="s">
        <v>108</v>
      </c>
      <c r="G1197" s="1" t="s">
        <v>109</v>
      </c>
      <c r="H1197" s="1" t="s">
        <v>42</v>
      </c>
      <c r="I1197" s="1" t="str">
        <f t="array" ref="I1197">IF(H1197="Warsaw","Toronto",IF(H1197="Lodz","Ottawa",IF(H1197="Krakow","Vancouver",IF(H1197="Wroclaw","Montreal",H1197))))</f>
        <v>Vancouver</v>
      </c>
      <c r="J1197" s="3" t="s">
        <v>38</v>
      </c>
      <c r="K1197" s="3">
        <f t="array" ref="K1197">VLOOKUP(J1197,$U$2:$V$8,2,false)</f>
        <v>7</v>
      </c>
      <c r="L1197" s="1">
        <v>80.8092</v>
      </c>
      <c r="M1197" s="1">
        <v>6.0</v>
      </c>
      <c r="N1197" s="1">
        <v>1798.23</v>
      </c>
      <c r="O1197" s="1">
        <v>90386.0</v>
      </c>
      <c r="P1197" s="6">
        <v>42127.0</v>
      </c>
      <c r="Q1197" s="7">
        <v>158302.0</v>
      </c>
      <c r="R1197" s="5" t="s">
        <v>27</v>
      </c>
      <c r="S1197" s="1" t="b">
        <f t="array" ref="S1197">ISNUMBER(MATCH(Q1197,$O$2:$O$1953,0))</f>
        <v>0</v>
      </c>
    </row>
    <row r="1198">
      <c r="A1198" s="1">
        <v>30.98</v>
      </c>
      <c r="B1198" s="1">
        <v>2159.0</v>
      </c>
      <c r="C1198" s="1" t="s">
        <v>1436</v>
      </c>
      <c r="D1198" s="1" t="s">
        <v>21</v>
      </c>
      <c r="E1198" s="1" t="s">
        <v>22</v>
      </c>
      <c r="F1198" s="1" t="s">
        <v>67</v>
      </c>
      <c r="G1198" s="1" t="s">
        <v>1437</v>
      </c>
      <c r="H1198" s="1" t="s">
        <v>42</v>
      </c>
      <c r="I1198" s="1" t="str">
        <f t="array" ref="I1198">IF(H1198="Warsaw","Toronto",IF(H1198="Lodz","Ottawa",IF(H1198="Krakow","Vancouver",IF(H1198="Wroclaw","Montreal",H1198))))</f>
        <v>Vancouver</v>
      </c>
      <c r="J1198" s="3" t="s">
        <v>26</v>
      </c>
      <c r="K1198" s="3">
        <f t="array" ref="K1198">VLOOKUP(J1198,$U$2:$V$8,2,false)</f>
        <v>3</v>
      </c>
      <c r="L1198" s="1">
        <v>371.272</v>
      </c>
      <c r="M1198" s="1">
        <v>25.0</v>
      </c>
      <c r="N1198" s="1">
        <v>727.2</v>
      </c>
      <c r="O1198" s="1">
        <v>90387.0</v>
      </c>
      <c r="P1198" s="6">
        <v>42144.0</v>
      </c>
      <c r="Q1198" s="7">
        <v>158430.0</v>
      </c>
      <c r="R1198" s="5" t="s">
        <v>27</v>
      </c>
      <c r="S1198" s="1" t="b">
        <f t="array" ref="S1198">ISNUMBER(MATCH(Q1198,$O$2:$O$1953,0))</f>
        <v>0</v>
      </c>
    </row>
    <row r="1199">
      <c r="A1199" s="1">
        <v>159.31</v>
      </c>
      <c r="B1199" s="1">
        <v>2162.0</v>
      </c>
      <c r="C1199" s="1" t="s">
        <v>1438</v>
      </c>
      <c r="D1199" s="1" t="s">
        <v>21</v>
      </c>
      <c r="E1199" s="1" t="s">
        <v>30</v>
      </c>
      <c r="F1199" s="1" t="s">
        <v>108</v>
      </c>
      <c r="G1199" s="1" t="s">
        <v>1439</v>
      </c>
      <c r="H1199" s="1" t="s">
        <v>37</v>
      </c>
      <c r="I1199" s="1" t="str">
        <f t="array" ref="I1199">IF(H1199="Warsaw","Toronto",IF(H1199="Lodz","Ottawa",IF(H1199="Krakow","Vancouver",IF(H1199="Wroclaw","Montreal",H1199))))</f>
        <v>Ottawa</v>
      </c>
      <c r="J1199" s="3" t="s">
        <v>26</v>
      </c>
      <c r="K1199" s="3">
        <f t="array" ref="K1199">VLOOKUP(J1199,$U$2:$V$8,2,false)</f>
        <v>3</v>
      </c>
      <c r="L1199" s="1">
        <v>77.0008954</v>
      </c>
      <c r="M1199" s="1">
        <v>41.0</v>
      </c>
      <c r="N1199" s="1">
        <v>6173.42</v>
      </c>
      <c r="O1199" s="1">
        <v>90387.0</v>
      </c>
      <c r="P1199" s="6">
        <v>42144.0</v>
      </c>
      <c r="Q1199" s="7">
        <v>158492.0</v>
      </c>
      <c r="R1199" s="5" t="s">
        <v>27</v>
      </c>
      <c r="S1199" s="1" t="b">
        <f t="array" ref="S1199">ISNUMBER(MATCH(Q1199,$O$2:$O$1953,0))</f>
        <v>0</v>
      </c>
    </row>
    <row r="1200">
      <c r="A1200" s="1">
        <v>55.99</v>
      </c>
      <c r="B1200" s="1">
        <v>2162.0</v>
      </c>
      <c r="C1200" s="1" t="s">
        <v>1438</v>
      </c>
      <c r="D1200" s="1" t="s">
        <v>21</v>
      </c>
      <c r="E1200" s="1" t="s">
        <v>55</v>
      </c>
      <c r="F1200" s="1" t="s">
        <v>56</v>
      </c>
      <c r="G1200" s="1" t="s">
        <v>268</v>
      </c>
      <c r="H1200" s="1" t="s">
        <v>37</v>
      </c>
      <c r="I1200" s="1" t="str">
        <f t="array" ref="I1200">IF(H1200="Warsaw","Toronto",IF(H1200="Lodz","Ottawa",IF(H1200="Krakow","Vancouver",IF(H1200="Wroclaw","Montreal",H1200))))</f>
        <v>Ottawa</v>
      </c>
      <c r="J1200" s="3" t="s">
        <v>26</v>
      </c>
      <c r="K1200" s="3">
        <f t="array" ref="K1200">VLOOKUP(J1200,$U$2:$V$8,2,false)</f>
        <v>3</v>
      </c>
      <c r="L1200" s="1">
        <v>27.9686</v>
      </c>
      <c r="M1200" s="1">
        <v>33.0</v>
      </c>
      <c r="N1200" s="1">
        <v>1553.7</v>
      </c>
      <c r="O1200" s="1">
        <v>90387.0</v>
      </c>
      <c r="P1200" s="6">
        <v>42144.0</v>
      </c>
      <c r="Q1200" s="7">
        <v>158494.0</v>
      </c>
      <c r="R1200" s="5" t="s">
        <v>27</v>
      </c>
      <c r="S1200" s="1" t="b">
        <f t="array" ref="S1200">ISNUMBER(MATCH(Q1200,$O$2:$O$1953,0))</f>
        <v>0</v>
      </c>
    </row>
    <row r="1201">
      <c r="A1201" s="1">
        <v>5.38</v>
      </c>
      <c r="B1201" s="1">
        <v>2164.0</v>
      </c>
      <c r="C1201" s="1" t="s">
        <v>1440</v>
      </c>
      <c r="D1201" s="1" t="s">
        <v>40</v>
      </c>
      <c r="E1201" s="1" t="s">
        <v>22</v>
      </c>
      <c r="F1201" s="1" t="s">
        <v>78</v>
      </c>
      <c r="G1201" s="1" t="s">
        <v>1441</v>
      </c>
      <c r="H1201" s="1" t="s">
        <v>25</v>
      </c>
      <c r="I1201" s="1" t="str">
        <f t="array" ref="I1201">IF(H1201="Warsaw","Toronto",IF(H1201="Lodz","Ottawa",IF(H1201="Krakow","Vancouver",IF(H1201="Wroclaw","Montreal",H1201))))</f>
        <v>Toronto</v>
      </c>
      <c r="J1201" s="3" t="s">
        <v>60</v>
      </c>
      <c r="K1201" s="3">
        <f t="array" ref="K1201">VLOOKUP(J1201,$U$2:$V$8,2,false)</f>
        <v>5</v>
      </c>
      <c r="L1201" s="1">
        <v>-66.77958</v>
      </c>
      <c r="M1201" s="1">
        <v>3.0</v>
      </c>
      <c r="N1201" s="1">
        <v>18.68</v>
      </c>
      <c r="O1201" s="1">
        <v>88794.0</v>
      </c>
      <c r="P1201" s="6">
        <v>42013.0</v>
      </c>
      <c r="Q1201" s="7">
        <v>158584.0</v>
      </c>
      <c r="R1201" s="5" t="s">
        <v>27</v>
      </c>
      <c r="S1201" s="1" t="b">
        <f t="array" ref="S1201">ISNUMBER(MATCH(Q1201,$O$2:$O$1953,0))</f>
        <v>0</v>
      </c>
    </row>
    <row r="1202">
      <c r="A1202" s="1">
        <v>3.28</v>
      </c>
      <c r="B1202" s="1">
        <v>2164.0</v>
      </c>
      <c r="C1202" s="1" t="s">
        <v>1440</v>
      </c>
      <c r="D1202" s="1" t="s">
        <v>40</v>
      </c>
      <c r="E1202" s="1" t="s">
        <v>22</v>
      </c>
      <c r="F1202" s="1" t="s">
        <v>23</v>
      </c>
      <c r="G1202" s="1" t="s">
        <v>698</v>
      </c>
      <c r="H1202" s="1" t="s">
        <v>25</v>
      </c>
      <c r="I1202" s="1" t="str">
        <f t="array" ref="I1202">IF(H1202="Warsaw","Toronto",IF(H1202="Lodz","Ottawa",IF(H1202="Krakow","Vancouver",IF(H1202="Wroclaw","Montreal",H1202))))</f>
        <v>Toronto</v>
      </c>
      <c r="J1202" s="3" t="s">
        <v>60</v>
      </c>
      <c r="K1202" s="3">
        <f t="array" ref="K1202">VLOOKUP(J1202,$U$2:$V$8,2,false)</f>
        <v>5</v>
      </c>
      <c r="L1202" s="1">
        <v>-144.9188</v>
      </c>
      <c r="M1202" s="1">
        <v>11.0</v>
      </c>
      <c r="N1202" s="1">
        <v>36.3</v>
      </c>
      <c r="O1202" s="1">
        <v>88794.0</v>
      </c>
      <c r="P1202" s="6">
        <v>42013.0</v>
      </c>
      <c r="Q1202" s="7">
        <v>158590.0</v>
      </c>
      <c r="R1202" s="5" t="s">
        <v>27</v>
      </c>
      <c r="S1202" s="1" t="b">
        <f t="array" ref="S1202">ISNUMBER(MATCH(Q1202,$O$2:$O$1953,0))</f>
        <v>0</v>
      </c>
    </row>
    <row r="1203">
      <c r="A1203" s="1">
        <v>2.78</v>
      </c>
      <c r="B1203" s="1">
        <v>2165.0</v>
      </c>
      <c r="C1203" s="1" t="s">
        <v>1442</v>
      </c>
      <c r="D1203" s="1" t="s">
        <v>40</v>
      </c>
      <c r="E1203" s="1" t="s">
        <v>22</v>
      </c>
      <c r="F1203" s="1" t="s">
        <v>23</v>
      </c>
      <c r="G1203" s="1" t="s">
        <v>1443</v>
      </c>
      <c r="H1203" s="1" t="s">
        <v>37</v>
      </c>
      <c r="I1203" s="1" t="str">
        <f t="array" ref="I1203">IF(H1203="Warsaw","Toronto",IF(H1203="Lodz","Ottawa",IF(H1203="Krakow","Vancouver",IF(H1203="Wroclaw","Montreal",H1203))))</f>
        <v>Ottawa</v>
      </c>
      <c r="J1203" s="3" t="s">
        <v>60</v>
      </c>
      <c r="K1203" s="3">
        <f t="array" ref="K1203">VLOOKUP(J1203,$U$2:$V$8,2,false)</f>
        <v>5</v>
      </c>
      <c r="L1203" s="1">
        <v>-5.0716</v>
      </c>
      <c r="M1203" s="1">
        <v>6.0</v>
      </c>
      <c r="N1203" s="1">
        <v>16.03</v>
      </c>
      <c r="O1203" s="1">
        <v>88794.0</v>
      </c>
      <c r="P1203" s="6">
        <v>42013.0</v>
      </c>
      <c r="Q1203" s="7">
        <v>158652.0</v>
      </c>
      <c r="R1203" s="5" t="s">
        <v>27</v>
      </c>
      <c r="S1203" s="1" t="b">
        <f t="array" ref="S1203">ISNUMBER(MATCH(Q1203,$O$2:$O$1953,0))</f>
        <v>0</v>
      </c>
    </row>
    <row r="1204">
      <c r="A1204" s="1">
        <v>2.94</v>
      </c>
      <c r="B1204" s="1">
        <v>2178.0</v>
      </c>
      <c r="C1204" s="1" t="s">
        <v>1444</v>
      </c>
      <c r="D1204" s="1" t="s">
        <v>40</v>
      </c>
      <c r="E1204" s="1" t="s">
        <v>22</v>
      </c>
      <c r="F1204" s="1" t="s">
        <v>23</v>
      </c>
      <c r="G1204" s="1" t="s">
        <v>403</v>
      </c>
      <c r="H1204" s="1" t="s">
        <v>37</v>
      </c>
      <c r="I1204" s="1" t="str">
        <f t="array" ref="I1204">IF(H1204="Warsaw","Toronto",IF(H1204="Lodz","Ottawa",IF(H1204="Krakow","Vancouver",IF(H1204="Wroclaw","Montreal",H1204))))</f>
        <v>Ottawa</v>
      </c>
      <c r="J1204" s="3" t="s">
        <v>43</v>
      </c>
      <c r="K1204" s="3">
        <f t="array" ref="K1204">VLOOKUP(J1204,$U$2:$V$8,2,false)</f>
        <v>2</v>
      </c>
      <c r="L1204" s="1">
        <v>-1.18</v>
      </c>
      <c r="M1204" s="1">
        <v>9.0</v>
      </c>
      <c r="N1204" s="1">
        <v>25.35</v>
      </c>
      <c r="O1204" s="1">
        <v>89465.0</v>
      </c>
      <c r="P1204" s="6">
        <v>42031.0</v>
      </c>
      <c r="Q1204" s="7">
        <v>158684.0</v>
      </c>
      <c r="R1204" s="5" t="s">
        <v>27</v>
      </c>
      <c r="S1204" s="1" t="b">
        <f t="array" ref="S1204">ISNUMBER(MATCH(Q1204,$O$2:$O$1953,0))</f>
        <v>0</v>
      </c>
    </row>
    <row r="1205">
      <c r="A1205" s="1">
        <v>1.48</v>
      </c>
      <c r="B1205" s="1">
        <v>2183.0</v>
      </c>
      <c r="C1205" s="1" t="s">
        <v>1445</v>
      </c>
      <c r="D1205" s="1" t="s">
        <v>29</v>
      </c>
      <c r="E1205" s="1" t="s">
        <v>22</v>
      </c>
      <c r="F1205" s="1" t="s">
        <v>46</v>
      </c>
      <c r="G1205" s="1" t="s">
        <v>1392</v>
      </c>
      <c r="H1205" s="1" t="s">
        <v>98</v>
      </c>
      <c r="I1205" s="1" t="str">
        <f t="array" ref="I1205">IF(H1205="Warsaw","Toronto",IF(H1205="Lodz","Ottawa",IF(H1205="Krakow","Vancouver",IF(H1205="Wroclaw","Montreal",H1205))))</f>
        <v>Montreal</v>
      </c>
      <c r="J1205" s="3" t="s">
        <v>80</v>
      </c>
      <c r="K1205" s="3">
        <f t="array" ref="K1205">VLOOKUP(J1205,$U$2:$V$8,2,false)</f>
        <v>1</v>
      </c>
      <c r="L1205" s="1">
        <v>-203.098</v>
      </c>
      <c r="M1205" s="1">
        <v>12.0</v>
      </c>
      <c r="N1205" s="1">
        <v>19.32</v>
      </c>
      <c r="O1205" s="1">
        <v>91571.0</v>
      </c>
      <c r="P1205" s="6">
        <v>42170.0</v>
      </c>
      <c r="Q1205" s="7">
        <v>158713.0</v>
      </c>
      <c r="R1205" s="5" t="s">
        <v>27</v>
      </c>
      <c r="S1205" s="1" t="b">
        <f t="array" ref="S1205">ISNUMBER(MATCH(Q1205,$O$2:$O$1953,0))</f>
        <v>0</v>
      </c>
    </row>
    <row r="1206">
      <c r="A1206" s="1">
        <v>16.98</v>
      </c>
      <c r="B1206" s="1">
        <v>2187.0</v>
      </c>
      <c r="C1206" s="1" t="s">
        <v>1446</v>
      </c>
      <c r="D1206" s="1" t="s">
        <v>21</v>
      </c>
      <c r="E1206" s="1" t="s">
        <v>22</v>
      </c>
      <c r="F1206" s="1" t="s">
        <v>49</v>
      </c>
      <c r="G1206" s="1" t="s">
        <v>1447</v>
      </c>
      <c r="H1206" s="1" t="s">
        <v>42</v>
      </c>
      <c r="I1206" s="1" t="str">
        <f t="array" ref="I1206">IF(H1206="Warsaw","Toronto",IF(H1206="Lodz","Ottawa",IF(H1206="Krakow","Vancouver",IF(H1206="Wroclaw","Montreal",H1206))))</f>
        <v>Vancouver</v>
      </c>
      <c r="J1206" s="3" t="s">
        <v>60</v>
      </c>
      <c r="K1206" s="3">
        <f t="array" ref="K1206">VLOOKUP(J1206,$U$2:$V$8,2,false)</f>
        <v>5</v>
      </c>
      <c r="L1206" s="1">
        <v>-48.57</v>
      </c>
      <c r="M1206" s="1">
        <v>5.0</v>
      </c>
      <c r="N1206" s="1">
        <v>86.8</v>
      </c>
      <c r="O1206" s="1">
        <v>89440.0</v>
      </c>
      <c r="P1206" s="6">
        <v>42132.0</v>
      </c>
      <c r="Q1206" s="7">
        <v>158875.0</v>
      </c>
      <c r="R1206" s="5" t="s">
        <v>27</v>
      </c>
      <c r="S1206" s="1" t="b">
        <f t="array" ref="S1206">ISNUMBER(MATCH(Q1206,$O$2:$O$1953,0))</f>
        <v>0</v>
      </c>
    </row>
    <row r="1207">
      <c r="A1207" s="1">
        <v>16.98</v>
      </c>
      <c r="B1207" s="1">
        <v>2189.0</v>
      </c>
      <c r="C1207" s="1" t="s">
        <v>1448</v>
      </c>
      <c r="D1207" s="1" t="s">
        <v>21</v>
      </c>
      <c r="E1207" s="1" t="s">
        <v>22</v>
      </c>
      <c r="F1207" s="1" t="s">
        <v>49</v>
      </c>
      <c r="G1207" s="1" t="s">
        <v>1447</v>
      </c>
      <c r="H1207" s="1" t="s">
        <v>37</v>
      </c>
      <c r="I1207" s="1" t="str">
        <f t="array" ref="I1207">IF(H1207="Warsaw","Toronto",IF(H1207="Lodz","Ottawa",IF(H1207="Krakow","Vancouver",IF(H1207="Wroclaw","Montreal",H1207))))</f>
        <v>Ottawa</v>
      </c>
      <c r="J1207" s="3" t="s">
        <v>60</v>
      </c>
      <c r="K1207" s="3">
        <f t="array" ref="K1207">VLOOKUP(J1207,$U$2:$V$8,2,false)</f>
        <v>5</v>
      </c>
      <c r="L1207" s="1">
        <v>-48.57</v>
      </c>
      <c r="M1207" s="1">
        <v>22.0</v>
      </c>
      <c r="N1207" s="1">
        <v>381.91</v>
      </c>
      <c r="O1207" s="1">
        <v>7364.0</v>
      </c>
      <c r="P1207" s="6">
        <v>42132.0</v>
      </c>
      <c r="Q1207" s="7">
        <v>158878.0</v>
      </c>
      <c r="R1207" s="5" t="s">
        <v>27</v>
      </c>
      <c r="S1207" s="1" t="b">
        <f t="array" ref="S1207">ISNUMBER(MATCH(Q1207,$O$2:$O$1953,0))</f>
        <v>0</v>
      </c>
    </row>
    <row r="1208">
      <c r="A1208" s="1">
        <v>16.98</v>
      </c>
      <c r="B1208" s="1">
        <v>2190.0</v>
      </c>
      <c r="C1208" s="1" t="s">
        <v>1449</v>
      </c>
      <c r="D1208" s="1" t="s">
        <v>29</v>
      </c>
      <c r="E1208" s="1" t="s">
        <v>22</v>
      </c>
      <c r="F1208" s="1" t="s">
        <v>23</v>
      </c>
      <c r="G1208" s="1" t="s">
        <v>1450</v>
      </c>
      <c r="H1208" s="1" t="s">
        <v>42</v>
      </c>
      <c r="I1208" s="1" t="str">
        <f t="array" ref="I1208">IF(H1208="Warsaw","Toronto",IF(H1208="Lodz","Ottawa",IF(H1208="Krakow","Vancouver",IF(H1208="Wroclaw","Montreal",H1208))))</f>
        <v>Vancouver</v>
      </c>
      <c r="J1208" s="3" t="s">
        <v>33</v>
      </c>
      <c r="K1208" s="3">
        <f t="array" ref="K1208">VLOOKUP(J1208,$U$2:$V$8,2,false)</f>
        <v>6</v>
      </c>
      <c r="L1208" s="1">
        <v>-47.28</v>
      </c>
      <c r="M1208" s="1">
        <v>45.0</v>
      </c>
      <c r="N1208" s="1">
        <v>761.67</v>
      </c>
      <c r="O1208" s="1">
        <v>41636.0</v>
      </c>
      <c r="P1208" s="6">
        <v>42049.0</v>
      </c>
      <c r="Q1208" s="7">
        <v>158908.0</v>
      </c>
      <c r="R1208" s="5" t="s">
        <v>27</v>
      </c>
      <c r="S1208" s="1" t="b">
        <f t="array" ref="S1208">ISNUMBER(MATCH(Q1208,$O$2:$O$1953,0))</f>
        <v>0</v>
      </c>
    </row>
    <row r="1209">
      <c r="A1209" s="1">
        <v>115.99</v>
      </c>
      <c r="B1209" s="1">
        <v>2190.0</v>
      </c>
      <c r="C1209" s="1" t="s">
        <v>1449</v>
      </c>
      <c r="D1209" s="1" t="s">
        <v>29</v>
      </c>
      <c r="E1209" s="1" t="s">
        <v>55</v>
      </c>
      <c r="F1209" s="1" t="s">
        <v>56</v>
      </c>
      <c r="G1209" s="1">
        <v>282.0</v>
      </c>
      <c r="H1209" s="1" t="s">
        <v>42</v>
      </c>
      <c r="I1209" s="1" t="str">
        <f t="array" ref="I1209">IF(H1209="Warsaw","Toronto",IF(H1209="Lodz","Ottawa",IF(H1209="Krakow","Vancouver",IF(H1209="Wroclaw","Montreal",H1209))))</f>
        <v>Vancouver</v>
      </c>
      <c r="J1209" s="3" t="s">
        <v>33</v>
      </c>
      <c r="K1209" s="3">
        <f t="array" ref="K1209">VLOOKUP(J1209,$U$2:$V$8,2,false)</f>
        <v>6</v>
      </c>
      <c r="L1209" s="1">
        <v>722.241</v>
      </c>
      <c r="M1209" s="1">
        <v>49.0</v>
      </c>
      <c r="N1209" s="1">
        <v>5014.07</v>
      </c>
      <c r="O1209" s="1">
        <v>41636.0</v>
      </c>
      <c r="P1209" s="6">
        <v>42049.0</v>
      </c>
      <c r="Q1209" s="7">
        <v>158968.0</v>
      </c>
      <c r="R1209" s="5" t="s">
        <v>27</v>
      </c>
      <c r="S1209" s="1" t="b">
        <f t="array" ref="S1209">ISNUMBER(MATCH(Q1209,$O$2:$O$1953,0))</f>
        <v>0</v>
      </c>
    </row>
    <row r="1210">
      <c r="A1210" s="1">
        <v>16.98</v>
      </c>
      <c r="B1210" s="1">
        <v>2193.0</v>
      </c>
      <c r="C1210" s="1" t="s">
        <v>1451</v>
      </c>
      <c r="D1210" s="1" t="s">
        <v>29</v>
      </c>
      <c r="E1210" s="1" t="s">
        <v>22</v>
      </c>
      <c r="F1210" s="1" t="s">
        <v>23</v>
      </c>
      <c r="G1210" s="1" t="s">
        <v>1450</v>
      </c>
      <c r="H1210" s="1" t="s">
        <v>98</v>
      </c>
      <c r="I1210" s="1" t="str">
        <f t="array" ref="I1210">IF(H1210="Warsaw","Toronto",IF(H1210="Lodz","Ottawa",IF(H1210="Krakow","Vancouver",IF(H1210="Wroclaw","Montreal",H1210))))</f>
        <v>Montreal</v>
      </c>
      <c r="J1210" s="3" t="s">
        <v>33</v>
      </c>
      <c r="K1210" s="3">
        <f t="array" ref="K1210">VLOOKUP(J1210,$U$2:$V$8,2,false)</f>
        <v>6</v>
      </c>
      <c r="L1210" s="1">
        <v>-161.0</v>
      </c>
      <c r="M1210" s="1">
        <v>11.0</v>
      </c>
      <c r="N1210" s="1">
        <v>186.19</v>
      </c>
      <c r="O1210" s="1">
        <v>90685.0</v>
      </c>
      <c r="P1210" s="6">
        <v>42049.0</v>
      </c>
      <c r="Q1210" s="7">
        <v>159034.0</v>
      </c>
      <c r="R1210" s="5" t="s">
        <v>27</v>
      </c>
      <c r="S1210" s="1" t="b">
        <f t="array" ref="S1210">ISNUMBER(MATCH(Q1210,$O$2:$O$1953,0))</f>
        <v>0</v>
      </c>
    </row>
    <row r="1211">
      <c r="A1211" s="1">
        <v>115.99</v>
      </c>
      <c r="B1211" s="1">
        <v>2193.0</v>
      </c>
      <c r="C1211" s="1" t="s">
        <v>1451</v>
      </c>
      <c r="D1211" s="1" t="s">
        <v>29</v>
      </c>
      <c r="E1211" s="1" t="s">
        <v>55</v>
      </c>
      <c r="F1211" s="1" t="s">
        <v>56</v>
      </c>
      <c r="G1211" s="1">
        <v>282.0</v>
      </c>
      <c r="H1211" s="1" t="s">
        <v>98</v>
      </c>
      <c r="I1211" s="1" t="str">
        <f t="array" ref="I1211">IF(H1211="Warsaw","Toronto",IF(H1211="Lodz","Ottawa",IF(H1211="Krakow","Vancouver",IF(H1211="Wroclaw","Montreal",H1211))))</f>
        <v>Montreal</v>
      </c>
      <c r="J1211" s="3" t="s">
        <v>33</v>
      </c>
      <c r="K1211" s="3">
        <f t="array" ref="K1211">VLOOKUP(J1211,$U$2:$V$8,2,false)</f>
        <v>6</v>
      </c>
      <c r="L1211" s="1">
        <v>848.3646</v>
      </c>
      <c r="M1211" s="1">
        <v>12.0</v>
      </c>
      <c r="N1211" s="1">
        <v>1227.94</v>
      </c>
      <c r="O1211" s="1">
        <v>90685.0</v>
      </c>
      <c r="P1211" s="6">
        <v>42049.0</v>
      </c>
      <c r="Q1211" s="7">
        <v>159068.0</v>
      </c>
      <c r="R1211" s="5" t="s">
        <v>27</v>
      </c>
      <c r="S1211" s="1" t="b">
        <f t="array" ref="S1211">ISNUMBER(MATCH(Q1211,$O$2:$O$1953,0))</f>
        <v>0</v>
      </c>
    </row>
    <row r="1212">
      <c r="A1212" s="1">
        <v>27.48</v>
      </c>
      <c r="B1212" s="1">
        <v>2196.0</v>
      </c>
      <c r="C1212" s="1" t="s">
        <v>1452</v>
      </c>
      <c r="D1212" s="1" t="s">
        <v>40</v>
      </c>
      <c r="E1212" s="1" t="s">
        <v>55</v>
      </c>
      <c r="F1212" s="1" t="s">
        <v>126</v>
      </c>
      <c r="G1212" s="1" t="s">
        <v>601</v>
      </c>
      <c r="H1212" s="1" t="s">
        <v>37</v>
      </c>
      <c r="I1212" s="1" t="str">
        <f t="array" ref="I1212">IF(H1212="Warsaw","Toronto",IF(H1212="Lodz","Ottawa",IF(H1212="Krakow","Vancouver",IF(H1212="Wroclaw","Montreal",H1212))))</f>
        <v>Ottawa</v>
      </c>
      <c r="J1212" s="3" t="s">
        <v>43</v>
      </c>
      <c r="K1212" s="3">
        <f t="array" ref="K1212">VLOOKUP(J1212,$U$2:$V$8,2,false)</f>
        <v>2</v>
      </c>
      <c r="L1212" s="1">
        <v>-88.8408</v>
      </c>
      <c r="M1212" s="1">
        <v>11.0</v>
      </c>
      <c r="N1212" s="1">
        <v>294.97</v>
      </c>
      <c r="O1212" s="1">
        <v>89175.0</v>
      </c>
      <c r="P1212" s="6">
        <v>42101.0</v>
      </c>
      <c r="Q1212" s="7">
        <v>159099.0</v>
      </c>
      <c r="R1212" s="5" t="s">
        <v>27</v>
      </c>
      <c r="S1212" s="1" t="b">
        <f t="array" ref="S1212">ISNUMBER(MATCH(Q1212,$O$2:$O$1953,0))</f>
        <v>0</v>
      </c>
    </row>
    <row r="1213">
      <c r="A1213" s="1">
        <v>179.99</v>
      </c>
      <c r="B1213" s="1">
        <v>2196.0</v>
      </c>
      <c r="C1213" s="1" t="s">
        <v>1452</v>
      </c>
      <c r="D1213" s="1" t="s">
        <v>40</v>
      </c>
      <c r="E1213" s="1" t="s">
        <v>55</v>
      </c>
      <c r="F1213" s="1" t="s">
        <v>126</v>
      </c>
      <c r="G1213" s="1" t="s">
        <v>389</v>
      </c>
      <c r="H1213" s="1" t="s">
        <v>37</v>
      </c>
      <c r="I1213" s="1" t="str">
        <f t="array" ref="I1213">IF(H1213="Warsaw","Toronto",IF(H1213="Lodz","Ottawa",IF(H1213="Krakow","Vancouver",IF(H1213="Wroclaw","Montreal",H1213))))</f>
        <v>Ottawa</v>
      </c>
      <c r="J1213" s="3" t="s">
        <v>43</v>
      </c>
      <c r="K1213" s="3">
        <f t="array" ref="K1213">VLOOKUP(J1213,$U$2:$V$8,2,false)</f>
        <v>2</v>
      </c>
      <c r="L1213" s="1">
        <v>1208.9904</v>
      </c>
      <c r="M1213" s="1">
        <v>14.0</v>
      </c>
      <c r="N1213" s="1">
        <v>2458.05</v>
      </c>
      <c r="O1213" s="1">
        <v>89175.0</v>
      </c>
      <c r="P1213" s="6">
        <v>42101.0</v>
      </c>
      <c r="Q1213" s="7">
        <v>159103.0</v>
      </c>
      <c r="R1213" s="5" t="s">
        <v>27</v>
      </c>
      <c r="S1213" s="1" t="b">
        <f t="array" ref="S1213">ISNUMBER(MATCH(Q1213,$O$2:$O$1953,0))</f>
        <v>0</v>
      </c>
    </row>
    <row r="1214">
      <c r="A1214" s="1">
        <v>140.85</v>
      </c>
      <c r="B1214" s="1">
        <v>2196.0</v>
      </c>
      <c r="C1214" s="1" t="s">
        <v>1452</v>
      </c>
      <c r="D1214" s="1" t="s">
        <v>40</v>
      </c>
      <c r="E1214" s="1" t="s">
        <v>22</v>
      </c>
      <c r="F1214" s="1" t="s">
        <v>100</v>
      </c>
      <c r="G1214" s="1" t="s">
        <v>1453</v>
      </c>
      <c r="H1214" s="1" t="s">
        <v>37</v>
      </c>
      <c r="I1214" s="1" t="str">
        <f t="array" ref="I1214">IF(H1214="Warsaw","Toronto",IF(H1214="Lodz","Ottawa",IF(H1214="Krakow","Vancouver",IF(H1214="Wroclaw","Montreal",H1214))))</f>
        <v>Ottawa</v>
      </c>
      <c r="J1214" s="3" t="s">
        <v>43</v>
      </c>
      <c r="K1214" s="3">
        <f t="array" ref="K1214">VLOOKUP(J1214,$U$2:$V$8,2,false)</f>
        <v>2</v>
      </c>
      <c r="L1214" s="1">
        <v>9.9912</v>
      </c>
      <c r="M1214" s="1">
        <v>19.0</v>
      </c>
      <c r="N1214" s="1">
        <v>2465.75</v>
      </c>
      <c r="O1214" s="1">
        <v>89175.0</v>
      </c>
      <c r="P1214" s="6">
        <v>42101.0</v>
      </c>
      <c r="Q1214" s="7">
        <v>159196.0</v>
      </c>
      <c r="R1214" s="5" t="s">
        <v>27</v>
      </c>
      <c r="S1214" s="1" t="b">
        <f t="array" ref="S1214">ISNUMBER(MATCH(Q1214,$O$2:$O$1953,0))</f>
        <v>0</v>
      </c>
    </row>
    <row r="1215">
      <c r="A1215" s="1">
        <v>100.97</v>
      </c>
      <c r="B1215" s="1">
        <v>2197.0</v>
      </c>
      <c r="C1215" s="1" t="s">
        <v>1454</v>
      </c>
      <c r="D1215" s="1" t="s">
        <v>40</v>
      </c>
      <c r="E1215" s="1" t="s">
        <v>55</v>
      </c>
      <c r="F1215" s="1" t="s">
        <v>126</v>
      </c>
      <c r="G1215" s="1" t="s">
        <v>1455</v>
      </c>
      <c r="H1215" s="1" t="s">
        <v>37</v>
      </c>
      <c r="I1215" s="1" t="str">
        <f t="array" ref="I1215">IF(H1215="Warsaw","Toronto",IF(H1215="Lodz","Ottawa",IF(H1215="Krakow","Vancouver",IF(H1215="Wroclaw","Montreal",H1215))))</f>
        <v>Ottawa</v>
      </c>
      <c r="J1215" s="3" t="s">
        <v>60</v>
      </c>
      <c r="K1215" s="3">
        <f t="array" ref="K1215">VLOOKUP(J1215,$U$2:$V$8,2,false)</f>
        <v>5</v>
      </c>
      <c r="L1215" s="1">
        <v>126.225</v>
      </c>
      <c r="M1215" s="1">
        <v>7.0</v>
      </c>
      <c r="N1215" s="1">
        <v>650.25</v>
      </c>
      <c r="O1215" s="1">
        <v>89176.0</v>
      </c>
      <c r="P1215" s="6">
        <v>42181.0</v>
      </c>
      <c r="Q1215" s="7">
        <v>159292.0</v>
      </c>
      <c r="R1215" s="5" t="s">
        <v>27</v>
      </c>
      <c r="S1215" s="1" t="b">
        <f t="array" ref="S1215">ISNUMBER(MATCH(Q1215,$O$2:$O$1953,0))</f>
        <v>0</v>
      </c>
    </row>
    <row r="1216">
      <c r="A1216" s="1">
        <v>13.4</v>
      </c>
      <c r="B1216" s="1">
        <v>2197.0</v>
      </c>
      <c r="C1216" s="1" t="s">
        <v>1454</v>
      </c>
      <c r="D1216" s="1" t="s">
        <v>40</v>
      </c>
      <c r="E1216" s="1" t="s">
        <v>30</v>
      </c>
      <c r="F1216" s="1" t="s">
        <v>35</v>
      </c>
      <c r="G1216" s="1" t="s">
        <v>525</v>
      </c>
      <c r="H1216" s="1" t="s">
        <v>37</v>
      </c>
      <c r="I1216" s="1" t="str">
        <f t="array" ref="I1216">IF(H1216="Warsaw","Toronto",IF(H1216="Lodz","Ottawa",IF(H1216="Krakow","Vancouver",IF(H1216="Wroclaw","Montreal",H1216))))</f>
        <v>Ottawa</v>
      </c>
      <c r="J1216" s="3" t="s">
        <v>60</v>
      </c>
      <c r="K1216" s="3">
        <f t="array" ref="K1216">VLOOKUP(J1216,$U$2:$V$8,2,false)</f>
        <v>5</v>
      </c>
      <c r="L1216" s="1">
        <v>187.7628</v>
      </c>
      <c r="M1216" s="1">
        <v>19.0</v>
      </c>
      <c r="N1216" s="1">
        <v>272.12</v>
      </c>
      <c r="O1216" s="1">
        <v>89176.0</v>
      </c>
      <c r="P1216" s="6">
        <v>42181.0</v>
      </c>
      <c r="Q1216" s="7">
        <v>159387.0</v>
      </c>
      <c r="R1216" s="5" t="s">
        <v>27</v>
      </c>
      <c r="S1216" s="1" t="b">
        <f t="array" ref="S1216">ISNUMBER(MATCH(Q1216,$O$2:$O$1953,0))</f>
        <v>0</v>
      </c>
    </row>
    <row r="1217">
      <c r="A1217" s="1">
        <v>25.98</v>
      </c>
      <c r="B1217" s="1">
        <v>2198.0</v>
      </c>
      <c r="C1217" s="1" t="s">
        <v>1456</v>
      </c>
      <c r="D1217" s="1" t="s">
        <v>40</v>
      </c>
      <c r="E1217" s="1" t="s">
        <v>22</v>
      </c>
      <c r="F1217" s="1" t="s">
        <v>23</v>
      </c>
      <c r="G1217" s="1" t="s">
        <v>1457</v>
      </c>
      <c r="H1217" s="1" t="s">
        <v>37</v>
      </c>
      <c r="I1217" s="1" t="str">
        <f t="array" ref="I1217">IF(H1217="Warsaw","Toronto",IF(H1217="Lodz","Ottawa",IF(H1217="Krakow","Vancouver",IF(H1217="Wroclaw","Montreal",H1217))))</f>
        <v>Ottawa</v>
      </c>
      <c r="J1217" s="3" t="s">
        <v>60</v>
      </c>
      <c r="K1217" s="3">
        <f t="array" ref="K1217">VLOOKUP(J1217,$U$2:$V$8,2,false)</f>
        <v>5</v>
      </c>
      <c r="L1217" s="1">
        <v>295.9065</v>
      </c>
      <c r="M1217" s="1">
        <v>16.0</v>
      </c>
      <c r="N1217" s="1">
        <v>428.85</v>
      </c>
      <c r="O1217" s="1">
        <v>89174.0</v>
      </c>
      <c r="P1217" s="6">
        <v>42146.0</v>
      </c>
      <c r="Q1217" s="7">
        <v>159484.0</v>
      </c>
      <c r="R1217" s="5" t="s">
        <v>27</v>
      </c>
      <c r="S1217" s="1" t="b">
        <f t="array" ref="S1217">ISNUMBER(MATCH(Q1217,$O$2:$O$1953,0))</f>
        <v>0</v>
      </c>
    </row>
    <row r="1218">
      <c r="A1218" s="1">
        <v>20.98</v>
      </c>
      <c r="B1218" s="1">
        <v>2198.0</v>
      </c>
      <c r="C1218" s="1" t="s">
        <v>1456</v>
      </c>
      <c r="D1218" s="1" t="s">
        <v>40</v>
      </c>
      <c r="E1218" s="1" t="s">
        <v>22</v>
      </c>
      <c r="F1218" s="1" t="s">
        <v>100</v>
      </c>
      <c r="G1218" s="1" t="s">
        <v>417</v>
      </c>
      <c r="H1218" s="1" t="s">
        <v>37</v>
      </c>
      <c r="I1218" s="1" t="str">
        <f t="array" ref="I1218">IF(H1218="Warsaw","Toronto",IF(H1218="Lodz","Ottawa",IF(H1218="Krakow","Vancouver",IF(H1218="Wroclaw","Montreal",H1218))))</f>
        <v>Ottawa</v>
      </c>
      <c r="J1218" s="3" t="s">
        <v>60</v>
      </c>
      <c r="K1218" s="3">
        <f t="array" ref="K1218">VLOOKUP(J1218,$U$2:$V$8,2,false)</f>
        <v>5</v>
      </c>
      <c r="L1218" s="1">
        <v>-2111.36</v>
      </c>
      <c r="M1218" s="1">
        <v>16.0</v>
      </c>
      <c r="N1218" s="1">
        <v>342.54</v>
      </c>
      <c r="O1218" s="1">
        <v>89174.0</v>
      </c>
      <c r="P1218" s="6">
        <v>42146.0</v>
      </c>
      <c r="Q1218" s="7">
        <v>159640.0</v>
      </c>
      <c r="R1218" s="5" t="s">
        <v>27</v>
      </c>
      <c r="S1218" s="1" t="b">
        <f t="array" ref="S1218">ISNUMBER(MATCH(Q1218,$O$2:$O$1953,0))</f>
        <v>0</v>
      </c>
    </row>
    <row r="1219">
      <c r="A1219" s="1">
        <v>14.89</v>
      </c>
      <c r="B1219" s="1">
        <v>2201.0</v>
      </c>
      <c r="C1219" s="1" t="s">
        <v>1458</v>
      </c>
      <c r="D1219" s="1" t="s">
        <v>40</v>
      </c>
      <c r="E1219" s="1" t="s">
        <v>30</v>
      </c>
      <c r="F1219" s="1" t="s">
        <v>35</v>
      </c>
      <c r="G1219" s="1" t="s">
        <v>1459</v>
      </c>
      <c r="H1219" s="1" t="s">
        <v>42</v>
      </c>
      <c r="I1219" s="1" t="str">
        <f t="array" ref="I1219">IF(H1219="Warsaw","Toronto",IF(H1219="Lodz","Ottawa",IF(H1219="Krakow","Vancouver",IF(H1219="Wroclaw","Montreal",H1219))))</f>
        <v>Vancouver</v>
      </c>
      <c r="J1219" s="3" t="s">
        <v>26</v>
      </c>
      <c r="K1219" s="3">
        <f t="array" ref="K1219">VLOOKUP(J1219,$U$2:$V$8,2,false)</f>
        <v>3</v>
      </c>
      <c r="L1219" s="1">
        <v>-9.13</v>
      </c>
      <c r="M1219" s="1">
        <v>1.0</v>
      </c>
      <c r="N1219" s="1">
        <v>27.96</v>
      </c>
      <c r="O1219" s="1">
        <v>86054.0</v>
      </c>
      <c r="P1219" s="6">
        <v>42088.0</v>
      </c>
      <c r="Q1219" s="7">
        <v>159646.0</v>
      </c>
      <c r="R1219" s="5" t="s">
        <v>27</v>
      </c>
      <c r="S1219" s="1" t="b">
        <f t="array" ref="S1219">ISNUMBER(MATCH(Q1219,$O$2:$O$1953,0))</f>
        <v>0</v>
      </c>
    </row>
    <row r="1220">
      <c r="A1220" s="1">
        <v>160.98</v>
      </c>
      <c r="B1220" s="1">
        <v>2202.0</v>
      </c>
      <c r="C1220" s="1" t="s">
        <v>1460</v>
      </c>
      <c r="D1220" s="1" t="s">
        <v>29</v>
      </c>
      <c r="E1220" s="1" t="s">
        <v>30</v>
      </c>
      <c r="F1220" s="1" t="s">
        <v>31</v>
      </c>
      <c r="G1220" s="1" t="s">
        <v>125</v>
      </c>
      <c r="H1220" s="1" t="s">
        <v>42</v>
      </c>
      <c r="I1220" s="1" t="str">
        <f t="array" ref="I1220">IF(H1220="Warsaw","Toronto",IF(H1220="Lodz","Ottawa",IF(H1220="Krakow","Vancouver",IF(H1220="Wroclaw","Montreal",H1220))))</f>
        <v>Vancouver</v>
      </c>
      <c r="J1220" s="3" t="s">
        <v>33</v>
      </c>
      <c r="K1220" s="3">
        <f t="array" ref="K1220">VLOOKUP(J1220,$U$2:$V$8,2,false)</f>
        <v>6</v>
      </c>
      <c r="L1220" s="1">
        <v>357.428</v>
      </c>
      <c r="M1220" s="1">
        <v>11.0</v>
      </c>
      <c r="N1220" s="1">
        <v>1635.38</v>
      </c>
      <c r="O1220" s="1">
        <v>86050.0</v>
      </c>
      <c r="P1220" s="6">
        <v>42035.0</v>
      </c>
      <c r="Q1220" s="7">
        <v>159838.0</v>
      </c>
      <c r="R1220" s="5" t="s">
        <v>27</v>
      </c>
      <c r="S1220" s="1" t="b">
        <f t="array" ref="S1220">ISNUMBER(MATCH(Q1220,$O$2:$O$1953,0))</f>
        <v>0</v>
      </c>
    </row>
    <row r="1221">
      <c r="A1221" s="1">
        <v>6.3</v>
      </c>
      <c r="B1221" s="1">
        <v>2202.0</v>
      </c>
      <c r="C1221" s="1" t="s">
        <v>1460</v>
      </c>
      <c r="D1221" s="1" t="s">
        <v>29</v>
      </c>
      <c r="E1221" s="1" t="s">
        <v>22</v>
      </c>
      <c r="F1221" s="1" t="s">
        <v>96</v>
      </c>
      <c r="G1221" s="1" t="s">
        <v>144</v>
      </c>
      <c r="H1221" s="1" t="s">
        <v>42</v>
      </c>
      <c r="I1221" s="1" t="str">
        <f t="array" ref="I1221">IF(H1221="Warsaw","Toronto",IF(H1221="Lodz","Ottawa",IF(H1221="Krakow","Vancouver",IF(H1221="Wroclaw","Montreal",H1221))))</f>
        <v>Vancouver</v>
      </c>
      <c r="J1221" s="3" t="s">
        <v>33</v>
      </c>
      <c r="K1221" s="3">
        <f t="array" ref="K1221">VLOOKUP(J1221,$U$2:$V$8,2,false)</f>
        <v>6</v>
      </c>
      <c r="L1221" s="1">
        <v>40.3512</v>
      </c>
      <c r="M1221" s="1">
        <v>10.0</v>
      </c>
      <c r="N1221" s="1">
        <v>58.48</v>
      </c>
      <c r="O1221" s="1">
        <v>86050.0</v>
      </c>
      <c r="P1221" s="6">
        <v>42035.0</v>
      </c>
      <c r="Q1221" s="7">
        <v>159866.0</v>
      </c>
      <c r="R1221" s="5" t="s">
        <v>27</v>
      </c>
      <c r="S1221" s="1" t="b">
        <f t="array" ref="S1221">ISNUMBER(MATCH(Q1221,$O$2:$O$1953,0))</f>
        <v>0</v>
      </c>
    </row>
    <row r="1222">
      <c r="A1222" s="1">
        <v>4.98</v>
      </c>
      <c r="B1222" s="1">
        <v>2202.0</v>
      </c>
      <c r="C1222" s="1" t="s">
        <v>1460</v>
      </c>
      <c r="D1222" s="1" t="s">
        <v>29</v>
      </c>
      <c r="E1222" s="1" t="s">
        <v>22</v>
      </c>
      <c r="F1222" s="1" t="s">
        <v>67</v>
      </c>
      <c r="G1222" s="1" t="s">
        <v>351</v>
      </c>
      <c r="H1222" s="1" t="s">
        <v>42</v>
      </c>
      <c r="I1222" s="1" t="str">
        <f t="array" ref="I1222">IF(H1222="Warsaw","Toronto",IF(H1222="Lodz","Ottawa",IF(H1222="Krakow","Vancouver",IF(H1222="Wroclaw","Montreal",H1222))))</f>
        <v>Vancouver</v>
      </c>
      <c r="J1222" s="3" t="s">
        <v>33</v>
      </c>
      <c r="K1222" s="3">
        <f t="array" ref="K1222">VLOOKUP(J1222,$U$2:$V$8,2,false)</f>
        <v>6</v>
      </c>
      <c r="L1222" s="1">
        <v>27.6345</v>
      </c>
      <c r="M1222" s="1">
        <v>8.0</v>
      </c>
      <c r="N1222" s="1">
        <v>40.05</v>
      </c>
      <c r="O1222" s="1">
        <v>86050.0</v>
      </c>
      <c r="P1222" s="6">
        <v>42035.0</v>
      </c>
      <c r="Q1222" s="7">
        <v>159992.0</v>
      </c>
      <c r="R1222" s="5" t="s">
        <v>27</v>
      </c>
      <c r="S1222" s="1" t="b">
        <f t="array" ref="S1222">ISNUMBER(MATCH(Q1222,$O$2:$O$1953,0))</f>
        <v>0</v>
      </c>
    </row>
    <row r="1223">
      <c r="A1223" s="1">
        <v>145.45</v>
      </c>
      <c r="B1223" s="1">
        <v>2203.0</v>
      </c>
      <c r="C1223" s="1" t="s">
        <v>1461</v>
      </c>
      <c r="D1223" s="1" t="s">
        <v>29</v>
      </c>
      <c r="E1223" s="1" t="s">
        <v>55</v>
      </c>
      <c r="F1223" s="1" t="s">
        <v>62</v>
      </c>
      <c r="G1223" s="1" t="s">
        <v>747</v>
      </c>
      <c r="H1223" s="1" t="s">
        <v>42</v>
      </c>
      <c r="I1223" s="1" t="str">
        <f t="array" ref="I1223">IF(H1223="Warsaw","Toronto",IF(H1223="Lodz","Ottawa",IF(H1223="Krakow","Vancouver",IF(H1223="Wroclaw","Montreal",H1223))))</f>
        <v>Vancouver</v>
      </c>
      <c r="J1223" s="3" t="s">
        <v>26</v>
      </c>
      <c r="K1223" s="3">
        <f t="array" ref="K1223">VLOOKUP(J1223,$U$2:$V$8,2,false)</f>
        <v>3</v>
      </c>
      <c r="L1223" s="1">
        <v>751.58</v>
      </c>
      <c r="M1223" s="1">
        <v>8.0</v>
      </c>
      <c r="N1223" s="1">
        <v>1117.66</v>
      </c>
      <c r="O1223" s="1">
        <v>86051.0</v>
      </c>
      <c r="P1223" s="6">
        <v>42039.0</v>
      </c>
      <c r="Q1223" s="7">
        <v>159997.0</v>
      </c>
      <c r="R1223" s="5" t="s">
        <v>27</v>
      </c>
      <c r="S1223" s="1" t="b">
        <f t="array" ref="S1223">ISNUMBER(MATCH(Q1223,$O$2:$O$1953,0))</f>
        <v>0</v>
      </c>
    </row>
    <row r="1224">
      <c r="A1224" s="1">
        <v>399.98</v>
      </c>
      <c r="B1224" s="1">
        <v>2203.0</v>
      </c>
      <c r="C1224" s="1" t="s">
        <v>1461</v>
      </c>
      <c r="D1224" s="1" t="s">
        <v>29</v>
      </c>
      <c r="E1224" s="1" t="s">
        <v>55</v>
      </c>
      <c r="F1224" s="1" t="s">
        <v>62</v>
      </c>
      <c r="G1224" s="1" t="s">
        <v>178</v>
      </c>
      <c r="H1224" s="1" t="s">
        <v>42</v>
      </c>
      <c r="I1224" s="1" t="str">
        <f t="array" ref="I1224">IF(H1224="Warsaw","Toronto",IF(H1224="Lodz","Ottawa",IF(H1224="Krakow","Vancouver",IF(H1224="Wroclaw","Montreal",H1224))))</f>
        <v>Vancouver</v>
      </c>
      <c r="J1224" s="3" t="s">
        <v>38</v>
      </c>
      <c r="K1224" s="3">
        <f t="array" ref="K1224">VLOOKUP(J1224,$U$2:$V$8,2,false)</f>
        <v>7</v>
      </c>
      <c r="L1224" s="1">
        <v>-663.5142</v>
      </c>
      <c r="M1224" s="1">
        <v>2.0</v>
      </c>
      <c r="N1224" s="1">
        <v>807.0</v>
      </c>
      <c r="O1224" s="1">
        <v>86052.0</v>
      </c>
      <c r="P1224" s="6">
        <v>42008.0</v>
      </c>
      <c r="Q1224" s="7">
        <v>160025.0</v>
      </c>
      <c r="R1224" s="5" t="s">
        <v>27</v>
      </c>
      <c r="S1224" s="1" t="b">
        <f t="array" ref="S1224">ISNUMBER(MATCH(Q1224,$O$2:$O$1953,0))</f>
        <v>0</v>
      </c>
    </row>
    <row r="1225">
      <c r="A1225" s="1">
        <v>33.94</v>
      </c>
      <c r="B1225" s="1">
        <v>2204.0</v>
      </c>
      <c r="C1225" s="1" t="s">
        <v>1462</v>
      </c>
      <c r="D1225" s="1" t="s">
        <v>29</v>
      </c>
      <c r="E1225" s="1" t="s">
        <v>30</v>
      </c>
      <c r="F1225" s="1" t="s">
        <v>31</v>
      </c>
      <c r="G1225" s="1" t="s">
        <v>695</v>
      </c>
      <c r="H1225" s="1" t="s">
        <v>42</v>
      </c>
      <c r="I1225" s="1" t="str">
        <f t="array" ref="I1225">IF(H1225="Warsaw","Toronto",IF(H1225="Lodz","Ottawa",IF(H1225="Krakow","Vancouver",IF(H1225="Wroclaw","Montreal",H1225))))</f>
        <v>Vancouver</v>
      </c>
      <c r="J1225" s="3" t="s">
        <v>26</v>
      </c>
      <c r="K1225" s="3">
        <f t="array" ref="K1225">VLOOKUP(J1225,$U$2:$V$8,2,false)</f>
        <v>3</v>
      </c>
      <c r="L1225" s="1">
        <v>-157.56</v>
      </c>
      <c r="M1225" s="1">
        <v>5.0</v>
      </c>
      <c r="N1225" s="1">
        <v>169.46</v>
      </c>
      <c r="O1225" s="1">
        <v>86051.0</v>
      </c>
      <c r="P1225" s="6">
        <v>42039.0</v>
      </c>
      <c r="Q1225" s="7">
        <v>160095.0</v>
      </c>
      <c r="R1225" s="5" t="s">
        <v>27</v>
      </c>
      <c r="S1225" s="1" t="b">
        <f t="array" ref="S1225">ISNUMBER(MATCH(Q1225,$O$2:$O$1953,0))</f>
        <v>0</v>
      </c>
    </row>
    <row r="1226">
      <c r="A1226" s="1">
        <v>296.18</v>
      </c>
      <c r="B1226" s="1">
        <v>2204.0</v>
      </c>
      <c r="C1226" s="1" t="s">
        <v>1462</v>
      </c>
      <c r="D1226" s="1" t="s">
        <v>83</v>
      </c>
      <c r="E1226" s="1" t="s">
        <v>30</v>
      </c>
      <c r="F1226" s="1" t="s">
        <v>108</v>
      </c>
      <c r="G1226" s="1" t="s">
        <v>109</v>
      </c>
      <c r="H1226" s="1" t="s">
        <v>42</v>
      </c>
      <c r="I1226" s="1" t="str">
        <f t="array" ref="I1226">IF(H1226="Warsaw","Toronto",IF(H1226="Lodz","Ottawa",IF(H1226="Krakow","Vancouver",IF(H1226="Wroclaw","Montreal",H1226))))</f>
        <v>Vancouver</v>
      </c>
      <c r="J1226" s="3" t="s">
        <v>43</v>
      </c>
      <c r="K1226" s="3">
        <f t="array" ref="K1226">VLOOKUP(J1226,$U$2:$V$8,2,false)</f>
        <v>2</v>
      </c>
      <c r="L1226" s="1">
        <v>-87.99804</v>
      </c>
      <c r="M1226" s="1">
        <v>20.0</v>
      </c>
      <c r="N1226" s="1">
        <v>5768.12</v>
      </c>
      <c r="O1226" s="1">
        <v>86053.0</v>
      </c>
      <c r="P1226" s="6">
        <v>42045.0</v>
      </c>
      <c r="Q1226" s="7">
        <v>160127.0</v>
      </c>
      <c r="R1226" s="5" t="s">
        <v>27</v>
      </c>
      <c r="S1226" s="1" t="b">
        <f t="array" ref="S1226">ISNUMBER(MATCH(Q1226,$O$2:$O$1953,0))</f>
        <v>0</v>
      </c>
    </row>
    <row r="1227">
      <c r="A1227" s="1">
        <v>28.48</v>
      </c>
      <c r="B1227" s="1">
        <v>2206.0</v>
      </c>
      <c r="C1227" s="1" t="s">
        <v>1463</v>
      </c>
      <c r="D1227" s="1" t="s">
        <v>83</v>
      </c>
      <c r="E1227" s="1" t="s">
        <v>55</v>
      </c>
      <c r="F1227" s="1" t="s">
        <v>126</v>
      </c>
      <c r="G1227" s="1" t="s">
        <v>274</v>
      </c>
      <c r="H1227" s="1" t="s">
        <v>42</v>
      </c>
      <c r="I1227" s="1" t="str">
        <f t="array" ref="I1227">IF(H1227="Warsaw","Toronto",IF(H1227="Lodz","Ottawa",IF(H1227="Krakow","Vancouver",IF(H1227="Wroclaw","Montreal",H1227))))</f>
        <v>Vancouver</v>
      </c>
      <c r="J1227" s="3" t="s">
        <v>80</v>
      </c>
      <c r="K1227" s="3">
        <f t="array" ref="K1227">VLOOKUP(J1227,$U$2:$V$8,2,false)</f>
        <v>1</v>
      </c>
      <c r="L1227" s="1">
        <v>-35.2904</v>
      </c>
      <c r="M1227" s="1">
        <v>2.0</v>
      </c>
      <c r="N1227" s="1">
        <v>55.25</v>
      </c>
      <c r="O1227" s="1">
        <v>86258.0</v>
      </c>
      <c r="P1227" s="6">
        <v>42009.0</v>
      </c>
      <c r="Q1227" s="7">
        <v>160188.0</v>
      </c>
      <c r="R1227" s="5" t="s">
        <v>27</v>
      </c>
      <c r="S1227" s="1" t="b">
        <f t="array" ref="S1227">ISNUMBER(MATCH(Q1227,$O$2:$O$1953,0))</f>
        <v>0</v>
      </c>
    </row>
    <row r="1228">
      <c r="A1228" s="1">
        <v>205.99</v>
      </c>
      <c r="B1228" s="1">
        <v>2206.0</v>
      </c>
      <c r="C1228" s="1" t="s">
        <v>1463</v>
      </c>
      <c r="D1228" s="1" t="s">
        <v>83</v>
      </c>
      <c r="E1228" s="1" t="s">
        <v>55</v>
      </c>
      <c r="F1228" s="1" t="s">
        <v>56</v>
      </c>
      <c r="G1228" s="1">
        <v>3285.0</v>
      </c>
      <c r="H1228" s="1" t="s">
        <v>42</v>
      </c>
      <c r="I1228" s="1" t="str">
        <f t="array" ref="I1228">IF(H1228="Warsaw","Toronto",IF(H1228="Lodz","Ottawa",IF(H1228="Krakow","Vancouver",IF(H1228="Wroclaw","Montreal",H1228))))</f>
        <v>Vancouver</v>
      </c>
      <c r="J1228" s="3" t="s">
        <v>80</v>
      </c>
      <c r="K1228" s="3">
        <f t="array" ref="K1228">VLOOKUP(J1228,$U$2:$V$8,2,false)</f>
        <v>1</v>
      </c>
      <c r="L1228" s="1">
        <v>-74.8836</v>
      </c>
      <c r="M1228" s="1">
        <v>3.0</v>
      </c>
      <c r="N1228" s="1">
        <v>551.22</v>
      </c>
      <c r="O1228" s="1">
        <v>86258.0</v>
      </c>
      <c r="P1228" s="6">
        <v>42009.0</v>
      </c>
      <c r="Q1228" s="7">
        <v>160218.0</v>
      </c>
      <c r="R1228" s="5" t="s">
        <v>27</v>
      </c>
      <c r="S1228" s="1" t="b">
        <f t="array" ref="S1228">ISNUMBER(MATCH(Q1228,$O$2:$O$1953,0))</f>
        <v>0</v>
      </c>
    </row>
    <row r="1229">
      <c r="A1229" s="1">
        <v>6.98</v>
      </c>
      <c r="B1229" s="1">
        <v>2209.0</v>
      </c>
      <c r="C1229" s="1" t="s">
        <v>1464</v>
      </c>
      <c r="D1229" s="1" t="s">
        <v>29</v>
      </c>
      <c r="E1229" s="1" t="s">
        <v>22</v>
      </c>
      <c r="F1229" s="1" t="s">
        <v>67</v>
      </c>
      <c r="G1229" s="1" t="s">
        <v>661</v>
      </c>
      <c r="H1229" s="1" t="s">
        <v>98</v>
      </c>
      <c r="I1229" s="1" t="str">
        <f t="array" ref="I1229">IF(H1229="Warsaw","Toronto",IF(H1229="Lodz","Ottawa",IF(H1229="Krakow","Vancouver",IF(H1229="Wroclaw","Montreal",H1229))))</f>
        <v>Montreal</v>
      </c>
      <c r="J1229" s="3" t="s">
        <v>52</v>
      </c>
      <c r="K1229" s="3">
        <f t="array" ref="K1229">VLOOKUP(J1229,$U$2:$V$8,2,false)</f>
        <v>4</v>
      </c>
      <c r="L1229" s="1">
        <v>-98.056</v>
      </c>
      <c r="M1229" s="1">
        <v>12.0</v>
      </c>
      <c r="N1229" s="1">
        <v>83.93</v>
      </c>
      <c r="O1229" s="1">
        <v>88030.0</v>
      </c>
      <c r="P1229" s="6">
        <v>42026.0</v>
      </c>
      <c r="Q1229" s="7">
        <v>160315.0</v>
      </c>
      <c r="R1229" s="5" t="s">
        <v>27</v>
      </c>
      <c r="S1229" s="1" t="b">
        <f t="array" ref="S1229">ISNUMBER(MATCH(Q1229,$O$2:$O$1953,0))</f>
        <v>0</v>
      </c>
    </row>
    <row r="1230">
      <c r="A1230" s="1">
        <v>95.99</v>
      </c>
      <c r="B1230" s="1">
        <v>2211.0</v>
      </c>
      <c r="C1230" s="1" t="s">
        <v>1465</v>
      </c>
      <c r="D1230" s="1" t="s">
        <v>29</v>
      </c>
      <c r="E1230" s="1" t="s">
        <v>22</v>
      </c>
      <c r="F1230" s="1" t="s">
        <v>100</v>
      </c>
      <c r="G1230" s="1" t="s">
        <v>1466</v>
      </c>
      <c r="H1230" s="1" t="s">
        <v>37</v>
      </c>
      <c r="I1230" s="1" t="str">
        <f t="array" ref="I1230">IF(H1230="Warsaw","Toronto",IF(H1230="Lodz","Ottawa",IF(H1230="Krakow","Vancouver",IF(H1230="Wroclaw","Montreal",H1230))))</f>
        <v>Ottawa</v>
      </c>
      <c r="J1230" s="3" t="s">
        <v>52</v>
      </c>
      <c r="K1230" s="3">
        <f t="array" ref="K1230">VLOOKUP(J1230,$U$2:$V$8,2,false)</f>
        <v>4</v>
      </c>
      <c r="L1230" s="1">
        <v>-425.2084</v>
      </c>
      <c r="M1230" s="1">
        <v>2.0</v>
      </c>
      <c r="N1230" s="1">
        <v>193.88</v>
      </c>
      <c r="O1230" s="1">
        <v>88028.0</v>
      </c>
      <c r="P1230" s="6">
        <v>42005.0</v>
      </c>
      <c r="Q1230" s="7">
        <v>160348.0</v>
      </c>
      <c r="R1230" s="5" t="s">
        <v>27</v>
      </c>
      <c r="S1230" s="1" t="b">
        <f t="array" ref="S1230">ISNUMBER(MATCH(Q1230,$O$2:$O$1953,0))</f>
        <v>0</v>
      </c>
    </row>
    <row r="1231">
      <c r="A1231" s="1">
        <v>199.99</v>
      </c>
      <c r="B1231" s="1">
        <v>2212.0</v>
      </c>
      <c r="C1231" s="1" t="s">
        <v>1467</v>
      </c>
      <c r="D1231" s="1" t="s">
        <v>29</v>
      </c>
      <c r="E1231" s="1" t="s">
        <v>55</v>
      </c>
      <c r="F1231" s="1" t="s">
        <v>394</v>
      </c>
      <c r="G1231" s="1" t="s">
        <v>963</v>
      </c>
      <c r="H1231" s="1" t="s">
        <v>37</v>
      </c>
      <c r="I1231" s="1" t="str">
        <f t="array" ref="I1231">IF(H1231="Warsaw","Toronto",IF(H1231="Lodz","Ottawa",IF(H1231="Krakow","Vancouver",IF(H1231="Wroclaw","Montreal",H1231))))</f>
        <v>Ottawa</v>
      </c>
      <c r="J1231" s="3" t="s">
        <v>38</v>
      </c>
      <c r="K1231" s="3">
        <f t="array" ref="K1231">VLOOKUP(J1231,$U$2:$V$8,2,false)</f>
        <v>7</v>
      </c>
      <c r="L1231" s="1">
        <v>631.33</v>
      </c>
      <c r="M1231" s="1">
        <v>5.0</v>
      </c>
      <c r="N1231" s="1">
        <v>990.25</v>
      </c>
      <c r="O1231" s="1">
        <v>88029.0</v>
      </c>
      <c r="P1231" s="6">
        <v>42113.0</v>
      </c>
      <c r="Q1231" s="7">
        <v>160380.0</v>
      </c>
      <c r="R1231" s="5" t="s">
        <v>27</v>
      </c>
      <c r="S1231" s="1" t="b">
        <f t="array" ref="S1231">ISNUMBER(MATCH(Q1231,$O$2:$O$1953,0))</f>
        <v>0</v>
      </c>
    </row>
    <row r="1232">
      <c r="A1232" s="1">
        <v>3.28</v>
      </c>
      <c r="B1232" s="1">
        <v>2215.0</v>
      </c>
      <c r="C1232" s="1" t="s">
        <v>1468</v>
      </c>
      <c r="D1232" s="1" t="s">
        <v>21</v>
      </c>
      <c r="E1232" s="1" t="s">
        <v>22</v>
      </c>
      <c r="F1232" s="1" t="s">
        <v>23</v>
      </c>
      <c r="G1232" s="1" t="s">
        <v>698</v>
      </c>
      <c r="H1232" s="1" t="s">
        <v>37</v>
      </c>
      <c r="I1232" s="1" t="str">
        <f t="array" ref="I1232">IF(H1232="Warsaw","Toronto",IF(H1232="Lodz","Ottawa",IF(H1232="Krakow","Vancouver",IF(H1232="Wroclaw","Montreal",H1232))))</f>
        <v>Ottawa</v>
      </c>
      <c r="J1232" s="3" t="s">
        <v>43</v>
      </c>
      <c r="K1232" s="3">
        <f t="array" ref="K1232">VLOOKUP(J1232,$U$2:$V$8,2,false)</f>
        <v>2</v>
      </c>
      <c r="L1232" s="1">
        <v>-22.176</v>
      </c>
      <c r="M1232" s="1">
        <v>4.0</v>
      </c>
      <c r="N1232" s="1">
        <v>14.76</v>
      </c>
      <c r="O1232" s="1">
        <v>90314.0</v>
      </c>
      <c r="P1232" s="6">
        <v>42178.0</v>
      </c>
      <c r="Q1232" s="7">
        <v>160414.0</v>
      </c>
      <c r="R1232" s="5" t="s">
        <v>27</v>
      </c>
      <c r="S1232" s="1" t="b">
        <f t="array" ref="S1232">ISNUMBER(MATCH(Q1232,$O$2:$O$1953,0))</f>
        <v>0</v>
      </c>
    </row>
    <row r="1233">
      <c r="A1233" s="1">
        <v>256.99</v>
      </c>
      <c r="B1233" s="1">
        <v>2216.0</v>
      </c>
      <c r="C1233" s="1" t="s">
        <v>1469</v>
      </c>
      <c r="D1233" s="1" t="s">
        <v>21</v>
      </c>
      <c r="E1233" s="1" t="s">
        <v>55</v>
      </c>
      <c r="F1233" s="1" t="s">
        <v>126</v>
      </c>
      <c r="G1233" s="1" t="s">
        <v>931</v>
      </c>
      <c r="H1233" s="1" t="s">
        <v>37</v>
      </c>
      <c r="I1233" s="1" t="str">
        <f t="array" ref="I1233">IF(H1233="Warsaw","Toronto",IF(H1233="Lodz","Ottawa",IF(H1233="Krakow","Vancouver",IF(H1233="Wroclaw","Montreal",H1233))))</f>
        <v>Ottawa</v>
      </c>
      <c r="J1233" s="3" t="s">
        <v>43</v>
      </c>
      <c r="K1233" s="3">
        <f t="array" ref="K1233">VLOOKUP(J1233,$U$2:$V$8,2,false)</f>
        <v>2</v>
      </c>
      <c r="L1233" s="1">
        <v>-214.104</v>
      </c>
      <c r="M1233" s="1">
        <v>3.0</v>
      </c>
      <c r="N1233" s="1">
        <v>808.44</v>
      </c>
      <c r="O1233" s="1">
        <v>90314.0</v>
      </c>
      <c r="P1233" s="6">
        <v>42178.0</v>
      </c>
      <c r="Q1233" s="7">
        <v>160441.0</v>
      </c>
      <c r="R1233" s="5" t="s">
        <v>27</v>
      </c>
      <c r="S1233" s="1" t="b">
        <f t="array" ref="S1233">ISNUMBER(MATCH(Q1233,$O$2:$O$1953,0))</f>
        <v>0</v>
      </c>
    </row>
    <row r="1234">
      <c r="A1234" s="1">
        <v>6.48</v>
      </c>
      <c r="B1234" s="1">
        <v>2216.0</v>
      </c>
      <c r="C1234" s="1" t="s">
        <v>1469</v>
      </c>
      <c r="D1234" s="1" t="s">
        <v>21</v>
      </c>
      <c r="E1234" s="1" t="s">
        <v>22</v>
      </c>
      <c r="F1234" s="1" t="s">
        <v>67</v>
      </c>
      <c r="G1234" s="1" t="s">
        <v>649</v>
      </c>
      <c r="H1234" s="1" t="s">
        <v>37</v>
      </c>
      <c r="I1234" s="1" t="str">
        <f t="array" ref="I1234">IF(H1234="Warsaw","Toronto",IF(H1234="Lodz","Ottawa",IF(H1234="Krakow","Vancouver",IF(H1234="Wroclaw","Montreal",H1234))))</f>
        <v>Ottawa</v>
      </c>
      <c r="J1234" s="3" t="s">
        <v>43</v>
      </c>
      <c r="K1234" s="3">
        <f t="array" ref="K1234">VLOOKUP(J1234,$U$2:$V$8,2,false)</f>
        <v>2</v>
      </c>
      <c r="L1234" s="1">
        <v>-26.936</v>
      </c>
      <c r="M1234" s="1">
        <v>10.0</v>
      </c>
      <c r="N1234" s="1">
        <v>67.41</v>
      </c>
      <c r="O1234" s="1">
        <v>90314.0</v>
      </c>
      <c r="P1234" s="6">
        <v>42178.0</v>
      </c>
      <c r="Q1234" s="7">
        <v>160447.0</v>
      </c>
      <c r="R1234" s="5" t="s">
        <v>27</v>
      </c>
      <c r="S1234" s="1" t="b">
        <f t="array" ref="S1234">ISNUMBER(MATCH(Q1234,$O$2:$O$1953,0))</f>
        <v>0</v>
      </c>
    </row>
    <row r="1235">
      <c r="A1235" s="1">
        <v>14.2</v>
      </c>
      <c r="B1235" s="1">
        <v>2220.0</v>
      </c>
      <c r="C1235" s="1" t="s">
        <v>1470</v>
      </c>
      <c r="D1235" s="1" t="s">
        <v>83</v>
      </c>
      <c r="E1235" s="1" t="s">
        <v>30</v>
      </c>
      <c r="F1235" s="1" t="s">
        <v>35</v>
      </c>
      <c r="G1235" s="1" t="s">
        <v>498</v>
      </c>
      <c r="H1235" s="1" t="s">
        <v>98</v>
      </c>
      <c r="I1235" s="1" t="str">
        <f t="array" ref="I1235">IF(H1235="Warsaw","Toronto",IF(H1235="Lodz","Ottawa",IF(H1235="Krakow","Vancouver",IF(H1235="Wroclaw","Montreal",H1235))))</f>
        <v>Montreal</v>
      </c>
      <c r="J1235" s="3" t="s">
        <v>33</v>
      </c>
      <c r="K1235" s="3">
        <f t="array" ref="K1235">VLOOKUP(J1235,$U$2:$V$8,2,false)</f>
        <v>6</v>
      </c>
      <c r="L1235" s="1">
        <v>-324.73</v>
      </c>
      <c r="M1235" s="1">
        <v>4.0</v>
      </c>
      <c r="N1235" s="1">
        <v>55.08</v>
      </c>
      <c r="O1235" s="1">
        <v>91036.0</v>
      </c>
      <c r="P1235" s="6">
        <v>42063.0</v>
      </c>
      <c r="Q1235" s="7">
        <v>160543.0</v>
      </c>
      <c r="R1235" s="5" t="s">
        <v>27</v>
      </c>
      <c r="S1235" s="1" t="b">
        <f t="array" ref="S1235">ISNUMBER(MATCH(Q1235,$O$2:$O$1953,0))</f>
        <v>0</v>
      </c>
    </row>
    <row r="1236">
      <c r="A1236" s="1">
        <v>100.89</v>
      </c>
      <c r="B1236" s="1">
        <v>2225.0</v>
      </c>
      <c r="C1236" s="1" t="s">
        <v>1471</v>
      </c>
      <c r="D1236" s="1" t="s">
        <v>40</v>
      </c>
      <c r="E1236" s="1" t="s">
        <v>30</v>
      </c>
      <c r="F1236" s="1" t="s">
        <v>31</v>
      </c>
      <c r="G1236" s="1" t="s">
        <v>1472</v>
      </c>
      <c r="H1236" s="1" t="s">
        <v>25</v>
      </c>
      <c r="I1236" s="1" t="str">
        <f t="array" ref="I1236">IF(H1236="Warsaw","Toronto",IF(H1236="Lodz","Ottawa",IF(H1236="Krakow","Vancouver",IF(H1236="Wroclaw","Montreal",H1236))))</f>
        <v>Toronto</v>
      </c>
      <c r="J1236" s="3" t="s">
        <v>33</v>
      </c>
      <c r="K1236" s="3">
        <f t="array" ref="K1236">VLOOKUP(J1236,$U$2:$V$8,2,false)</f>
        <v>6</v>
      </c>
      <c r="L1236" s="1">
        <v>1500.12</v>
      </c>
      <c r="M1236" s="1">
        <v>15.0</v>
      </c>
      <c r="N1236" s="1">
        <v>1608.11</v>
      </c>
      <c r="O1236" s="1">
        <v>89970.0</v>
      </c>
      <c r="P1236" s="6">
        <v>42056.0</v>
      </c>
      <c r="Q1236" s="7">
        <v>160667.0</v>
      </c>
      <c r="R1236" s="5" t="s">
        <v>27</v>
      </c>
      <c r="S1236" s="1" t="b">
        <f t="array" ref="S1236">ISNUMBER(MATCH(Q1236,$O$2:$O$1953,0))</f>
        <v>0</v>
      </c>
    </row>
    <row r="1237">
      <c r="A1237" s="1">
        <v>13.43</v>
      </c>
      <c r="B1237" s="1">
        <v>2240.0</v>
      </c>
      <c r="C1237" s="1" t="s">
        <v>1473</v>
      </c>
      <c r="D1237" s="1" t="s">
        <v>21</v>
      </c>
      <c r="E1237" s="1" t="s">
        <v>22</v>
      </c>
      <c r="F1237" s="1" t="s">
        <v>100</v>
      </c>
      <c r="G1237" s="1" t="s">
        <v>1189</v>
      </c>
      <c r="H1237" s="1" t="s">
        <v>98</v>
      </c>
      <c r="I1237" s="1" t="str">
        <f t="array" ref="I1237">IF(H1237="Warsaw","Toronto",IF(H1237="Lodz","Ottawa",IF(H1237="Krakow","Vancouver",IF(H1237="Wroclaw","Montreal",H1237))))</f>
        <v>Montreal</v>
      </c>
      <c r="J1237" s="3" t="s">
        <v>80</v>
      </c>
      <c r="K1237" s="3">
        <f t="array" ref="K1237">VLOOKUP(J1237,$U$2:$V$8,2,false)</f>
        <v>1</v>
      </c>
      <c r="L1237" s="1">
        <v>-313.0218</v>
      </c>
      <c r="M1237" s="1">
        <v>7.0</v>
      </c>
      <c r="N1237" s="1">
        <v>99.75</v>
      </c>
      <c r="O1237" s="1">
        <v>89102.0</v>
      </c>
      <c r="P1237" s="6">
        <v>42100.0</v>
      </c>
      <c r="Q1237" s="7">
        <v>160668.0</v>
      </c>
      <c r="R1237" s="5" t="s">
        <v>27</v>
      </c>
      <c r="S1237" s="1" t="b">
        <f t="array" ref="S1237">ISNUMBER(MATCH(Q1237,$O$2:$O$1953,0))</f>
        <v>0</v>
      </c>
    </row>
    <row r="1238">
      <c r="A1238" s="1">
        <v>2.08</v>
      </c>
      <c r="B1238" s="1">
        <v>2250.0</v>
      </c>
      <c r="C1238" s="1" t="s">
        <v>1474</v>
      </c>
      <c r="D1238" s="1" t="s">
        <v>29</v>
      </c>
      <c r="E1238" s="1" t="s">
        <v>30</v>
      </c>
      <c r="F1238" s="1" t="s">
        <v>35</v>
      </c>
      <c r="G1238" s="1" t="s">
        <v>508</v>
      </c>
      <c r="H1238" s="1" t="s">
        <v>37</v>
      </c>
      <c r="I1238" s="1" t="str">
        <f t="array" ref="I1238">IF(H1238="Warsaw","Toronto",IF(H1238="Lodz","Ottawa",IF(H1238="Krakow","Vancouver",IF(H1238="Wroclaw","Montreal",H1238))))</f>
        <v>Ottawa</v>
      </c>
      <c r="J1238" s="3" t="s">
        <v>80</v>
      </c>
      <c r="K1238" s="3">
        <f t="array" ref="K1238">VLOOKUP(J1238,$U$2:$V$8,2,false)</f>
        <v>1</v>
      </c>
      <c r="L1238" s="1">
        <v>-192.5532</v>
      </c>
      <c r="M1238" s="1">
        <v>22.0</v>
      </c>
      <c r="N1238" s="1">
        <v>51.41</v>
      </c>
      <c r="O1238" s="1">
        <v>86699.0</v>
      </c>
      <c r="P1238" s="6">
        <v>42107.0</v>
      </c>
      <c r="Q1238" s="7">
        <v>160734.0</v>
      </c>
      <c r="R1238" s="5" t="s">
        <v>27</v>
      </c>
      <c r="S1238" s="1" t="b">
        <f t="array" ref="S1238">ISNUMBER(MATCH(Q1238,$O$2:$O$1953,0))</f>
        <v>0</v>
      </c>
    </row>
    <row r="1239">
      <c r="A1239" s="1">
        <v>6.3</v>
      </c>
      <c r="B1239" s="1">
        <v>2254.0</v>
      </c>
      <c r="C1239" s="1" t="s">
        <v>1475</v>
      </c>
      <c r="D1239" s="1" t="s">
        <v>21</v>
      </c>
      <c r="E1239" s="1" t="s">
        <v>22</v>
      </c>
      <c r="F1239" s="1" t="s">
        <v>96</v>
      </c>
      <c r="G1239" s="1" t="s">
        <v>808</v>
      </c>
      <c r="H1239" s="1" t="s">
        <v>98</v>
      </c>
      <c r="I1239" s="1" t="str">
        <f t="array" ref="I1239">IF(H1239="Warsaw","Toronto",IF(H1239="Lodz","Ottawa",IF(H1239="Krakow","Vancouver",IF(H1239="Wroclaw","Montreal",H1239))))</f>
        <v>Montreal</v>
      </c>
      <c r="J1239" s="3" t="s">
        <v>43</v>
      </c>
      <c r="K1239" s="3">
        <f t="array" ref="K1239">VLOOKUP(J1239,$U$2:$V$8,2,false)</f>
        <v>2</v>
      </c>
      <c r="L1239" s="1">
        <v>-464.282</v>
      </c>
      <c r="M1239" s="1">
        <v>12.0</v>
      </c>
      <c r="N1239" s="1">
        <v>68.72</v>
      </c>
      <c r="O1239" s="1">
        <v>89278.0</v>
      </c>
      <c r="P1239" s="6">
        <v>42031.0</v>
      </c>
      <c r="Q1239" s="7">
        <v>160762.0</v>
      </c>
      <c r="R1239" s="5" t="s">
        <v>27</v>
      </c>
      <c r="S1239" s="1" t="b">
        <f t="array" ref="S1239">ISNUMBER(MATCH(Q1239,$O$2:$O$1953,0))</f>
        <v>0</v>
      </c>
    </row>
    <row r="1240">
      <c r="A1240" s="1">
        <v>48.91</v>
      </c>
      <c r="B1240" s="1">
        <v>2254.0</v>
      </c>
      <c r="C1240" s="1" t="s">
        <v>1475</v>
      </c>
      <c r="D1240" s="1" t="s">
        <v>21</v>
      </c>
      <c r="E1240" s="1" t="s">
        <v>22</v>
      </c>
      <c r="F1240" s="1" t="s">
        <v>67</v>
      </c>
      <c r="G1240" s="1" t="s">
        <v>1476</v>
      </c>
      <c r="H1240" s="1" t="s">
        <v>98</v>
      </c>
      <c r="I1240" s="1" t="str">
        <f t="array" ref="I1240">IF(H1240="Warsaw","Toronto",IF(H1240="Lodz","Ottawa",IF(H1240="Krakow","Vancouver",IF(H1240="Wroclaw","Montreal",H1240))))</f>
        <v>Montreal</v>
      </c>
      <c r="J1240" s="3" t="s">
        <v>43</v>
      </c>
      <c r="K1240" s="3">
        <f t="array" ref="K1240">VLOOKUP(J1240,$U$2:$V$8,2,false)</f>
        <v>2</v>
      </c>
      <c r="L1240" s="1">
        <v>156.7434</v>
      </c>
      <c r="M1240" s="1">
        <v>14.0</v>
      </c>
      <c r="N1240" s="1">
        <v>618.96</v>
      </c>
      <c r="O1240" s="1">
        <v>89279.0</v>
      </c>
      <c r="P1240" s="6">
        <v>42122.0</v>
      </c>
      <c r="Q1240" s="7">
        <v>160825.0</v>
      </c>
      <c r="R1240" s="5" t="s">
        <v>27</v>
      </c>
      <c r="S1240" s="1" t="b">
        <f t="array" ref="S1240">ISNUMBER(MATCH(Q1240,$O$2:$O$1953,0))</f>
        <v>0</v>
      </c>
    </row>
    <row r="1241">
      <c r="A1241" s="1">
        <v>5.98</v>
      </c>
      <c r="B1241" s="1">
        <v>2254.0</v>
      </c>
      <c r="C1241" s="1" t="s">
        <v>1475</v>
      </c>
      <c r="D1241" s="1" t="s">
        <v>21</v>
      </c>
      <c r="E1241" s="1" t="s">
        <v>22</v>
      </c>
      <c r="F1241" s="1" t="s">
        <v>67</v>
      </c>
      <c r="G1241" s="1" t="s">
        <v>729</v>
      </c>
      <c r="H1241" s="1" t="s">
        <v>98</v>
      </c>
      <c r="I1241" s="1" t="str">
        <f t="array" ref="I1241">IF(H1241="Warsaw","Toronto",IF(H1241="Lodz","Ottawa",IF(H1241="Krakow","Vancouver",IF(H1241="Wroclaw","Montreal",H1241))))</f>
        <v>Montreal</v>
      </c>
      <c r="J1241" s="3" t="s">
        <v>43</v>
      </c>
      <c r="K1241" s="3">
        <f t="array" ref="K1241">VLOOKUP(J1241,$U$2:$V$8,2,false)</f>
        <v>2</v>
      </c>
      <c r="L1241" s="1">
        <v>110.118</v>
      </c>
      <c r="M1241" s="1">
        <v>13.0</v>
      </c>
      <c r="N1241" s="1">
        <v>77.54</v>
      </c>
      <c r="O1241" s="1">
        <v>89279.0</v>
      </c>
      <c r="P1241" s="6">
        <v>42122.0</v>
      </c>
      <c r="Q1241" s="7">
        <v>160860.0</v>
      </c>
      <c r="R1241" s="5" t="s">
        <v>27</v>
      </c>
      <c r="S1241" s="1" t="b">
        <f t="array" ref="S1241">ISNUMBER(MATCH(Q1241,$O$2:$O$1953,0))</f>
        <v>0</v>
      </c>
    </row>
    <row r="1242">
      <c r="A1242" s="1">
        <v>60.97</v>
      </c>
      <c r="B1242" s="1">
        <v>2256.0</v>
      </c>
      <c r="C1242" s="1" t="s">
        <v>1477</v>
      </c>
      <c r="D1242" s="1" t="s">
        <v>21</v>
      </c>
      <c r="E1242" s="1" t="s">
        <v>22</v>
      </c>
      <c r="F1242" s="1" t="s">
        <v>172</v>
      </c>
      <c r="G1242" s="1" t="s">
        <v>1478</v>
      </c>
      <c r="H1242" s="1" t="s">
        <v>98</v>
      </c>
      <c r="I1242" s="1" t="str">
        <f t="array" ref="I1242">IF(H1242="Warsaw","Toronto",IF(H1242="Lodz","Ottawa",IF(H1242="Krakow","Vancouver",IF(H1242="Wroclaw","Montreal",H1242))))</f>
        <v>Montreal</v>
      </c>
      <c r="J1242" s="3" t="s">
        <v>60</v>
      </c>
      <c r="K1242" s="3">
        <f t="array" ref="K1242">VLOOKUP(J1242,$U$2:$V$8,2,false)</f>
        <v>5</v>
      </c>
      <c r="L1242" s="1">
        <v>-42.588</v>
      </c>
      <c r="M1242" s="1">
        <v>6.0</v>
      </c>
      <c r="N1242" s="1">
        <v>361.72</v>
      </c>
      <c r="O1242" s="1">
        <v>87963.0</v>
      </c>
      <c r="P1242" s="6">
        <v>42006.0</v>
      </c>
      <c r="Q1242" s="7">
        <v>160861.0</v>
      </c>
      <c r="R1242" s="5" t="s">
        <v>27</v>
      </c>
      <c r="S1242" s="1" t="b">
        <f t="array" ref="S1242">ISNUMBER(MATCH(Q1242,$O$2:$O$1953,0))</f>
        <v>0</v>
      </c>
    </row>
    <row r="1243">
      <c r="A1243" s="1">
        <v>70.98</v>
      </c>
      <c r="B1243" s="1">
        <v>2256.0</v>
      </c>
      <c r="C1243" s="1" t="s">
        <v>1477</v>
      </c>
      <c r="D1243" s="1" t="s">
        <v>21</v>
      </c>
      <c r="E1243" s="1" t="s">
        <v>30</v>
      </c>
      <c r="F1243" s="1" t="s">
        <v>31</v>
      </c>
      <c r="G1243" s="1" t="s">
        <v>1479</v>
      </c>
      <c r="H1243" s="1" t="s">
        <v>98</v>
      </c>
      <c r="I1243" s="1" t="str">
        <f t="array" ref="I1243">IF(H1243="Warsaw","Toronto",IF(H1243="Lodz","Ottawa",IF(H1243="Krakow","Vancouver",IF(H1243="Wroclaw","Montreal",H1243))))</f>
        <v>Montreal</v>
      </c>
      <c r="J1243" s="3" t="s">
        <v>43</v>
      </c>
      <c r="K1243" s="3">
        <f t="array" ref="K1243">VLOOKUP(J1243,$U$2:$V$8,2,false)</f>
        <v>2</v>
      </c>
      <c r="L1243" s="1">
        <v>-222.95</v>
      </c>
      <c r="M1243" s="1">
        <v>20.0</v>
      </c>
      <c r="N1243" s="1">
        <v>1373.47</v>
      </c>
      <c r="O1243" s="1">
        <v>87964.0</v>
      </c>
      <c r="P1243" s="6">
        <v>42087.0</v>
      </c>
      <c r="Q1243" s="7">
        <v>160891.0</v>
      </c>
      <c r="R1243" s="5" t="s">
        <v>27</v>
      </c>
      <c r="S1243" s="1" t="b">
        <f t="array" ref="S1243">ISNUMBER(MATCH(Q1243,$O$2:$O$1953,0))</f>
        <v>0</v>
      </c>
    </row>
    <row r="1244">
      <c r="A1244" s="1">
        <v>6.68</v>
      </c>
      <c r="B1244" s="1">
        <v>2257.0</v>
      </c>
      <c r="C1244" s="1" t="s">
        <v>1480</v>
      </c>
      <c r="D1244" s="1" t="s">
        <v>21</v>
      </c>
      <c r="E1244" s="1" t="s">
        <v>22</v>
      </c>
      <c r="F1244" s="1" t="s">
        <v>67</v>
      </c>
      <c r="G1244" s="1" t="s">
        <v>1481</v>
      </c>
      <c r="H1244" s="1" t="s">
        <v>98</v>
      </c>
      <c r="I1244" s="1" t="str">
        <f t="array" ref="I1244">IF(H1244="Warsaw","Toronto",IF(H1244="Lodz","Ottawa",IF(H1244="Krakow","Vancouver",IF(H1244="Wroclaw","Montreal",H1244))))</f>
        <v>Montreal</v>
      </c>
      <c r="J1244" s="3" t="s">
        <v>60</v>
      </c>
      <c r="K1244" s="3">
        <f t="array" ref="K1244">VLOOKUP(J1244,$U$2:$V$8,2,false)</f>
        <v>5</v>
      </c>
      <c r="L1244" s="1">
        <v>7.6245</v>
      </c>
      <c r="M1244" s="1">
        <v>14.0</v>
      </c>
      <c r="N1244" s="1">
        <v>91.92</v>
      </c>
      <c r="O1244" s="1">
        <v>87965.0</v>
      </c>
      <c r="P1244" s="6">
        <v>42167.0</v>
      </c>
      <c r="Q1244" s="7">
        <v>160924.0</v>
      </c>
      <c r="R1244" s="5" t="s">
        <v>27</v>
      </c>
      <c r="S1244" s="1" t="b">
        <f t="array" ref="S1244">ISNUMBER(MATCH(Q1244,$O$2:$O$1953,0))</f>
        <v>0</v>
      </c>
    </row>
    <row r="1245">
      <c r="A1245" s="1">
        <v>7.64</v>
      </c>
      <c r="B1245" s="1">
        <v>2258.0</v>
      </c>
      <c r="C1245" s="1" t="s">
        <v>1482</v>
      </c>
      <c r="D1245" s="1" t="s">
        <v>21</v>
      </c>
      <c r="E1245" s="1" t="s">
        <v>22</v>
      </c>
      <c r="F1245" s="1" t="s">
        <v>49</v>
      </c>
      <c r="G1245" s="1" t="s">
        <v>866</v>
      </c>
      <c r="H1245" s="1" t="s">
        <v>98</v>
      </c>
      <c r="I1245" s="1" t="str">
        <f t="array" ref="I1245">IF(H1245="Warsaw","Toronto",IF(H1245="Lodz","Ottawa",IF(H1245="Krakow","Vancouver",IF(H1245="Wroclaw","Montreal",H1245))))</f>
        <v>Montreal</v>
      </c>
      <c r="J1245" s="3" t="s">
        <v>80</v>
      </c>
      <c r="K1245" s="3">
        <f t="array" ref="K1245">VLOOKUP(J1245,$U$2:$V$8,2,false)</f>
        <v>1</v>
      </c>
      <c r="L1245" s="1">
        <v>-1676.612</v>
      </c>
      <c r="M1245" s="1">
        <v>9.0</v>
      </c>
      <c r="N1245" s="1">
        <v>73.29</v>
      </c>
      <c r="O1245" s="1">
        <v>87962.0</v>
      </c>
      <c r="P1245" s="6">
        <v>42072.0</v>
      </c>
      <c r="Q1245" s="7">
        <v>161080.0</v>
      </c>
      <c r="R1245" s="5" t="s">
        <v>27</v>
      </c>
      <c r="S1245" s="1" t="b">
        <f t="array" ref="S1245">ISNUMBER(MATCH(Q1245,$O$2:$O$1953,0))</f>
        <v>0</v>
      </c>
    </row>
    <row r="1246">
      <c r="A1246" s="1">
        <v>400.97</v>
      </c>
      <c r="B1246" s="1">
        <v>2258.0</v>
      </c>
      <c r="C1246" s="1" t="s">
        <v>1482</v>
      </c>
      <c r="D1246" s="1" t="s">
        <v>21</v>
      </c>
      <c r="E1246" s="1" t="s">
        <v>55</v>
      </c>
      <c r="F1246" s="1" t="s">
        <v>62</v>
      </c>
      <c r="G1246" s="1" t="s">
        <v>893</v>
      </c>
      <c r="H1246" s="1" t="s">
        <v>98</v>
      </c>
      <c r="I1246" s="1" t="str">
        <f t="array" ref="I1246">IF(H1246="Warsaw","Toronto",IF(H1246="Lodz","Ottawa",IF(H1246="Krakow","Vancouver",IF(H1246="Wroclaw","Montreal",H1246))))</f>
        <v>Montreal</v>
      </c>
      <c r="J1246" s="3" t="s">
        <v>80</v>
      </c>
      <c r="K1246" s="3">
        <f t="array" ref="K1246">VLOOKUP(J1246,$U$2:$V$8,2,false)</f>
        <v>1</v>
      </c>
      <c r="L1246" s="1">
        <v>45.1278</v>
      </c>
      <c r="M1246" s="1">
        <v>8.0</v>
      </c>
      <c r="N1246" s="1">
        <v>2961.32</v>
      </c>
      <c r="O1246" s="1">
        <v>87962.0</v>
      </c>
      <c r="P1246" s="6">
        <v>42072.0</v>
      </c>
      <c r="Q1246" s="7">
        <v>161087.0</v>
      </c>
      <c r="R1246" s="5" t="s">
        <v>27</v>
      </c>
      <c r="S1246" s="1" t="b">
        <f t="array" ref="S1246">ISNUMBER(MATCH(Q1246,$O$2:$O$1953,0))</f>
        <v>0</v>
      </c>
    </row>
    <row r="1247">
      <c r="A1247" s="1">
        <v>4.98</v>
      </c>
      <c r="B1247" s="1">
        <v>2260.0</v>
      </c>
      <c r="C1247" s="1" t="s">
        <v>1483</v>
      </c>
      <c r="D1247" s="1" t="s">
        <v>21</v>
      </c>
      <c r="E1247" s="1" t="s">
        <v>22</v>
      </c>
      <c r="F1247" s="1" t="s">
        <v>96</v>
      </c>
      <c r="G1247" s="1" t="s">
        <v>993</v>
      </c>
      <c r="H1247" s="1" t="s">
        <v>98</v>
      </c>
      <c r="I1247" s="1" t="str">
        <f t="array" ref="I1247">IF(H1247="Warsaw","Toronto",IF(H1247="Lodz","Ottawa",IF(H1247="Krakow","Vancouver",IF(H1247="Wroclaw","Montreal",H1247))))</f>
        <v>Montreal</v>
      </c>
      <c r="J1247" s="3" t="s">
        <v>38</v>
      </c>
      <c r="K1247" s="3">
        <f t="array" ref="K1247">VLOOKUP(J1247,$U$2:$V$8,2,false)</f>
        <v>7</v>
      </c>
      <c r="L1247" s="1">
        <v>-52.864</v>
      </c>
      <c r="M1247" s="1">
        <v>17.0</v>
      </c>
      <c r="N1247" s="1">
        <v>87.11</v>
      </c>
      <c r="O1247" s="1">
        <v>89601.0</v>
      </c>
      <c r="P1247" s="6">
        <v>42050.0</v>
      </c>
      <c r="Q1247" s="7">
        <v>161210.0</v>
      </c>
      <c r="R1247" s="5" t="s">
        <v>27</v>
      </c>
      <c r="S1247" s="1" t="b">
        <f t="array" ref="S1247">ISNUMBER(MATCH(Q1247,$O$2:$O$1953,0))</f>
        <v>0</v>
      </c>
    </row>
    <row r="1248">
      <c r="A1248" s="1">
        <v>20.99</v>
      </c>
      <c r="B1248" s="1">
        <v>2260.0</v>
      </c>
      <c r="C1248" s="1" t="s">
        <v>1483</v>
      </c>
      <c r="D1248" s="1" t="s">
        <v>21</v>
      </c>
      <c r="E1248" s="1" t="s">
        <v>55</v>
      </c>
      <c r="F1248" s="1" t="s">
        <v>56</v>
      </c>
      <c r="G1248" s="1" t="s">
        <v>1484</v>
      </c>
      <c r="H1248" s="1" t="s">
        <v>98</v>
      </c>
      <c r="I1248" s="1" t="str">
        <f t="array" ref="I1248">IF(H1248="Warsaw","Toronto",IF(H1248="Lodz","Ottawa",IF(H1248="Krakow","Vancouver",IF(H1248="Wroclaw","Montreal",H1248))))</f>
        <v>Montreal</v>
      </c>
      <c r="J1248" s="3" t="s">
        <v>38</v>
      </c>
      <c r="K1248" s="3">
        <f t="array" ref="K1248">VLOOKUP(J1248,$U$2:$V$8,2,false)</f>
        <v>7</v>
      </c>
      <c r="L1248" s="1">
        <v>45.378</v>
      </c>
      <c r="M1248" s="1">
        <v>9.0</v>
      </c>
      <c r="N1248" s="1">
        <v>170.46</v>
      </c>
      <c r="O1248" s="1">
        <v>89601.0</v>
      </c>
      <c r="P1248" s="6">
        <v>42050.0</v>
      </c>
      <c r="Q1248" s="7">
        <v>161212.0</v>
      </c>
      <c r="R1248" s="5" t="s">
        <v>27</v>
      </c>
      <c r="S1248" s="1" t="b">
        <f t="array" ref="S1248">ISNUMBER(MATCH(Q1248,$O$2:$O$1953,0))</f>
        <v>0</v>
      </c>
    </row>
    <row r="1249">
      <c r="A1249" s="1">
        <v>4.98</v>
      </c>
      <c r="B1249" s="1">
        <v>2260.0</v>
      </c>
      <c r="C1249" s="1" t="s">
        <v>1483</v>
      </c>
      <c r="D1249" s="1" t="s">
        <v>21</v>
      </c>
      <c r="E1249" s="1" t="s">
        <v>22</v>
      </c>
      <c r="F1249" s="1" t="s">
        <v>96</v>
      </c>
      <c r="G1249" s="1" t="s">
        <v>993</v>
      </c>
      <c r="H1249" s="1" t="s">
        <v>98</v>
      </c>
      <c r="I1249" s="1" t="str">
        <f t="array" ref="I1249">IF(H1249="Warsaw","Toronto",IF(H1249="Lodz","Ottawa",IF(H1249="Krakow","Vancouver",IF(H1249="Wroclaw","Montreal",H1249))))</f>
        <v>Montreal</v>
      </c>
      <c r="J1249" s="3" t="s">
        <v>43</v>
      </c>
      <c r="K1249" s="3">
        <f t="array" ref="K1249">VLOOKUP(J1249,$U$2:$V$8,2,false)</f>
        <v>2</v>
      </c>
      <c r="L1249" s="1">
        <v>4949.916</v>
      </c>
      <c r="M1249" s="1">
        <v>1.0</v>
      </c>
      <c r="N1249" s="1">
        <v>4.95</v>
      </c>
      <c r="O1249" s="1">
        <v>89602.0</v>
      </c>
      <c r="P1249" s="6">
        <v>42115.0</v>
      </c>
      <c r="Q1249" s="7">
        <v>161304.0</v>
      </c>
      <c r="R1249" s="5" t="s">
        <v>27</v>
      </c>
      <c r="S1249" s="1" t="b">
        <f t="array" ref="S1249">ISNUMBER(MATCH(Q1249,$O$2:$O$1953,0))</f>
        <v>0</v>
      </c>
    </row>
    <row r="1250">
      <c r="A1250" s="1">
        <v>119.99</v>
      </c>
      <c r="B1250" s="1">
        <v>2260.0</v>
      </c>
      <c r="C1250" s="1" t="s">
        <v>1483</v>
      </c>
      <c r="D1250" s="1" t="s">
        <v>21</v>
      </c>
      <c r="E1250" s="1" t="s">
        <v>55</v>
      </c>
      <c r="F1250" s="1" t="s">
        <v>62</v>
      </c>
      <c r="G1250" s="1" t="s">
        <v>614</v>
      </c>
      <c r="H1250" s="1" t="s">
        <v>98</v>
      </c>
      <c r="I1250" s="1" t="str">
        <f t="array" ref="I1250">IF(H1250="Warsaw","Toronto",IF(H1250="Lodz","Ottawa",IF(H1250="Krakow","Vancouver",IF(H1250="Wroclaw","Montreal",H1250))))</f>
        <v>Montreal</v>
      </c>
      <c r="J1250" s="3" t="s">
        <v>43</v>
      </c>
      <c r="K1250" s="3">
        <f t="array" ref="K1250">VLOOKUP(J1250,$U$2:$V$8,2,false)</f>
        <v>2</v>
      </c>
      <c r="L1250" s="1">
        <v>1055.604</v>
      </c>
      <c r="M1250" s="1">
        <v>4.0</v>
      </c>
      <c r="N1250" s="1">
        <v>461.24</v>
      </c>
      <c r="O1250" s="1">
        <v>89602.0</v>
      </c>
      <c r="P1250" s="6">
        <v>42115.0</v>
      </c>
      <c r="Q1250" s="7">
        <v>161310.0</v>
      </c>
      <c r="R1250" s="5" t="s">
        <v>27</v>
      </c>
      <c r="S1250" s="1" t="b">
        <f t="array" ref="S1250">ISNUMBER(MATCH(Q1250,$O$2:$O$1953,0))</f>
        <v>0</v>
      </c>
    </row>
    <row r="1251">
      <c r="A1251" s="1">
        <v>207.48</v>
      </c>
      <c r="B1251" s="1">
        <v>2264.0</v>
      </c>
      <c r="C1251" s="1" t="s">
        <v>1485</v>
      </c>
      <c r="D1251" s="1" t="s">
        <v>21</v>
      </c>
      <c r="E1251" s="1" t="s">
        <v>22</v>
      </c>
      <c r="F1251" s="1" t="s">
        <v>172</v>
      </c>
      <c r="G1251" s="1" t="s">
        <v>1486</v>
      </c>
      <c r="H1251" s="1" t="s">
        <v>42</v>
      </c>
      <c r="I1251" s="1" t="str">
        <f t="array" ref="I1251">IF(H1251="Warsaw","Toronto",IF(H1251="Lodz","Ottawa",IF(H1251="Krakow","Vancouver",IF(H1251="Wroclaw","Montreal",H1251))))</f>
        <v>Vancouver</v>
      </c>
      <c r="J1251" s="3" t="s">
        <v>80</v>
      </c>
      <c r="K1251" s="3">
        <f t="array" ref="K1251">VLOOKUP(J1251,$U$2:$V$8,2,false)</f>
        <v>1</v>
      </c>
      <c r="L1251" s="1">
        <v>359.83</v>
      </c>
      <c r="M1251" s="1">
        <v>3.0</v>
      </c>
      <c r="N1251" s="1">
        <v>577.75</v>
      </c>
      <c r="O1251" s="1">
        <v>86611.0</v>
      </c>
      <c r="P1251" s="6">
        <v>42030.0</v>
      </c>
      <c r="Q1251" s="7">
        <v>161340.0</v>
      </c>
      <c r="R1251" s="5" t="s">
        <v>27</v>
      </c>
      <c r="S1251" s="1" t="b">
        <f t="array" ref="S1251">ISNUMBER(MATCH(Q1251,$O$2:$O$1953,0))</f>
        <v>0</v>
      </c>
    </row>
    <row r="1252">
      <c r="A1252" s="1">
        <v>7.45</v>
      </c>
      <c r="B1252" s="1">
        <v>2265.0</v>
      </c>
      <c r="C1252" s="1" t="s">
        <v>1487</v>
      </c>
      <c r="D1252" s="1" t="s">
        <v>21</v>
      </c>
      <c r="E1252" s="1" t="s">
        <v>22</v>
      </c>
      <c r="F1252" s="1" t="s">
        <v>78</v>
      </c>
      <c r="G1252" s="1" t="s">
        <v>1488</v>
      </c>
      <c r="H1252" s="1" t="s">
        <v>42</v>
      </c>
      <c r="I1252" s="1" t="str">
        <f t="array" ref="I1252">IF(H1252="Warsaw","Toronto",IF(H1252="Lodz","Ottawa",IF(H1252="Krakow","Vancouver",IF(H1252="Wroclaw","Montreal",H1252))))</f>
        <v>Vancouver</v>
      </c>
      <c r="J1252" s="3" t="s">
        <v>52</v>
      </c>
      <c r="K1252" s="3">
        <f t="array" ref="K1252">VLOOKUP(J1252,$U$2:$V$8,2,false)</f>
        <v>4</v>
      </c>
      <c r="L1252" s="1">
        <v>-69.874</v>
      </c>
      <c r="M1252" s="1">
        <v>8.0</v>
      </c>
      <c r="N1252" s="1">
        <v>59.4</v>
      </c>
      <c r="O1252" s="1">
        <v>86612.0</v>
      </c>
      <c r="P1252" s="6">
        <v>42033.0</v>
      </c>
      <c r="Q1252" s="7">
        <v>161369.0</v>
      </c>
      <c r="R1252" s="5" t="s">
        <v>27</v>
      </c>
      <c r="S1252" s="1" t="b">
        <f t="array" ref="S1252">ISNUMBER(MATCH(Q1252,$O$2:$O$1953,0))</f>
        <v>0</v>
      </c>
    </row>
    <row r="1253">
      <c r="A1253" s="1">
        <v>6.48</v>
      </c>
      <c r="B1253" s="1">
        <v>2265.0</v>
      </c>
      <c r="C1253" s="1" t="s">
        <v>1487</v>
      </c>
      <c r="D1253" s="1" t="s">
        <v>21</v>
      </c>
      <c r="E1253" s="1" t="s">
        <v>22</v>
      </c>
      <c r="F1253" s="1" t="s">
        <v>67</v>
      </c>
      <c r="G1253" s="1" t="s">
        <v>782</v>
      </c>
      <c r="H1253" s="1" t="s">
        <v>42</v>
      </c>
      <c r="I1253" s="1" t="str">
        <f t="array" ref="I1253">IF(H1253="Warsaw","Toronto",IF(H1253="Lodz","Ottawa",IF(H1253="Krakow","Vancouver",IF(H1253="Wroclaw","Montreal",H1253))))</f>
        <v>Vancouver</v>
      </c>
      <c r="J1253" s="3" t="s">
        <v>52</v>
      </c>
      <c r="K1253" s="3">
        <f t="array" ref="K1253">VLOOKUP(J1253,$U$2:$V$8,2,false)</f>
        <v>4</v>
      </c>
      <c r="L1253" s="1">
        <v>-135.74</v>
      </c>
      <c r="M1253" s="1">
        <v>10.0</v>
      </c>
      <c r="N1253" s="1">
        <v>66.46</v>
      </c>
      <c r="O1253" s="1">
        <v>86612.0</v>
      </c>
      <c r="P1253" s="6">
        <v>42033.0</v>
      </c>
      <c r="Q1253" s="7">
        <v>161437.0</v>
      </c>
      <c r="R1253" s="5" t="s">
        <v>27</v>
      </c>
      <c r="S1253" s="1" t="b">
        <f t="array" ref="S1253">ISNUMBER(MATCH(Q1253,$O$2:$O$1953,0))</f>
        <v>0</v>
      </c>
    </row>
    <row r="1254">
      <c r="A1254" s="1">
        <v>11.33</v>
      </c>
      <c r="B1254" s="1">
        <v>2266.0</v>
      </c>
      <c r="C1254" s="1" t="s">
        <v>1489</v>
      </c>
      <c r="D1254" s="1" t="s">
        <v>21</v>
      </c>
      <c r="E1254" s="1" t="s">
        <v>22</v>
      </c>
      <c r="F1254" s="1" t="s">
        <v>172</v>
      </c>
      <c r="G1254" s="1" t="s">
        <v>1490</v>
      </c>
      <c r="H1254" s="1" t="s">
        <v>42</v>
      </c>
      <c r="I1254" s="1" t="str">
        <f t="array" ref="I1254">IF(H1254="Warsaw","Toronto",IF(H1254="Lodz","Ottawa",IF(H1254="Krakow","Vancouver",IF(H1254="Wroclaw","Montreal",H1254))))</f>
        <v>Vancouver</v>
      </c>
      <c r="J1254" s="3" t="s">
        <v>43</v>
      </c>
      <c r="K1254" s="3">
        <f t="array" ref="K1254">VLOOKUP(J1254,$U$2:$V$8,2,false)</f>
        <v>2</v>
      </c>
      <c r="L1254" s="1">
        <v>-14.52</v>
      </c>
      <c r="M1254" s="1">
        <v>3.0</v>
      </c>
      <c r="N1254" s="1">
        <v>35.35</v>
      </c>
      <c r="O1254" s="1">
        <v>86610.0</v>
      </c>
      <c r="P1254" s="6">
        <v>42150.0</v>
      </c>
      <c r="Q1254" s="7">
        <v>161466.0</v>
      </c>
      <c r="R1254" s="5" t="s">
        <v>27</v>
      </c>
      <c r="S1254" s="1" t="b">
        <f t="array" ref="S1254">ISNUMBER(MATCH(Q1254,$O$2:$O$1953,0))</f>
        <v>0</v>
      </c>
    </row>
    <row r="1255">
      <c r="A1255" s="1">
        <v>15.67</v>
      </c>
      <c r="B1255" s="1">
        <v>2266.0</v>
      </c>
      <c r="C1255" s="1" t="s">
        <v>1489</v>
      </c>
      <c r="D1255" s="1" t="s">
        <v>21</v>
      </c>
      <c r="E1255" s="1" t="s">
        <v>22</v>
      </c>
      <c r="F1255" s="1" t="s">
        <v>49</v>
      </c>
      <c r="G1255" s="1" t="s">
        <v>1187</v>
      </c>
      <c r="H1255" s="1" t="s">
        <v>42</v>
      </c>
      <c r="I1255" s="1" t="str">
        <f t="array" ref="I1255">IF(H1255="Warsaw","Toronto",IF(H1255="Lodz","Ottawa",IF(H1255="Krakow","Vancouver",IF(H1255="Wroclaw","Montreal",H1255))))</f>
        <v>Vancouver</v>
      </c>
      <c r="J1255" s="3" t="s">
        <v>43</v>
      </c>
      <c r="K1255" s="3">
        <f t="array" ref="K1255">VLOOKUP(J1255,$U$2:$V$8,2,false)</f>
        <v>2</v>
      </c>
      <c r="L1255" s="1">
        <v>171.2649</v>
      </c>
      <c r="M1255" s="1">
        <v>16.0</v>
      </c>
      <c r="N1255" s="1">
        <v>248.21</v>
      </c>
      <c r="O1255" s="1">
        <v>86610.0</v>
      </c>
      <c r="P1255" s="6">
        <v>42150.0</v>
      </c>
      <c r="Q1255" s="7">
        <v>161531.0</v>
      </c>
      <c r="R1255" s="5" t="s">
        <v>27</v>
      </c>
      <c r="S1255" s="1" t="b">
        <f t="array" ref="S1255">ISNUMBER(MATCH(Q1255,$O$2:$O$1953,0))</f>
        <v>0</v>
      </c>
    </row>
    <row r="1256">
      <c r="A1256" s="1">
        <v>259.71</v>
      </c>
      <c r="B1256" s="1">
        <v>2268.0</v>
      </c>
      <c r="C1256" s="1" t="s">
        <v>1491</v>
      </c>
      <c r="D1256" s="1" t="s">
        <v>40</v>
      </c>
      <c r="E1256" s="1" t="s">
        <v>30</v>
      </c>
      <c r="F1256" s="1" t="s">
        <v>108</v>
      </c>
      <c r="G1256" s="1" t="s">
        <v>231</v>
      </c>
      <c r="H1256" s="1" t="s">
        <v>98</v>
      </c>
      <c r="I1256" s="1" t="str">
        <f t="array" ref="I1256">IF(H1256="Warsaw","Toronto",IF(H1256="Lodz","Ottawa",IF(H1256="Krakow","Vancouver",IF(H1256="Wroclaw","Montreal",H1256))))</f>
        <v>Montreal</v>
      </c>
      <c r="J1256" s="3" t="s">
        <v>26</v>
      </c>
      <c r="K1256" s="3">
        <f t="array" ref="K1256">VLOOKUP(J1256,$U$2:$V$8,2,false)</f>
        <v>3</v>
      </c>
      <c r="L1256" s="1">
        <v>138.222</v>
      </c>
      <c r="M1256" s="1">
        <v>17.0</v>
      </c>
      <c r="N1256" s="1">
        <v>4086.5</v>
      </c>
      <c r="O1256" s="1">
        <v>89571.0</v>
      </c>
      <c r="P1256" s="6">
        <v>42158.0</v>
      </c>
      <c r="Q1256" s="7">
        <v>161599.0</v>
      </c>
      <c r="R1256" s="5" t="s">
        <v>27</v>
      </c>
      <c r="S1256" s="1" t="b">
        <f t="array" ref="S1256">ISNUMBER(MATCH(Q1256,$O$2:$O$1953,0))</f>
        <v>0</v>
      </c>
    </row>
    <row r="1257">
      <c r="A1257" s="1">
        <v>20.48</v>
      </c>
      <c r="B1257" s="1">
        <v>2270.0</v>
      </c>
      <c r="C1257" s="1" t="s">
        <v>1492</v>
      </c>
      <c r="D1257" s="1" t="s">
        <v>40</v>
      </c>
      <c r="E1257" s="1" t="s">
        <v>22</v>
      </c>
      <c r="F1257" s="1" t="s">
        <v>172</v>
      </c>
      <c r="G1257" s="1" t="s">
        <v>1336</v>
      </c>
      <c r="H1257" s="1" t="s">
        <v>98</v>
      </c>
      <c r="I1257" s="1" t="str">
        <f t="array" ref="I1257">IF(H1257="Warsaw","Toronto",IF(H1257="Lodz","Ottawa",IF(H1257="Krakow","Vancouver",IF(H1257="Wroclaw","Montreal",H1257))))</f>
        <v>Montreal</v>
      </c>
      <c r="J1257" s="3" t="s">
        <v>60</v>
      </c>
      <c r="K1257" s="3">
        <f t="array" ref="K1257">VLOOKUP(J1257,$U$2:$V$8,2,false)</f>
        <v>5</v>
      </c>
      <c r="L1257" s="1">
        <v>711.2448</v>
      </c>
      <c r="M1257" s="1">
        <v>18.0</v>
      </c>
      <c r="N1257" s="1">
        <v>375.03</v>
      </c>
      <c r="O1257" s="1">
        <v>89572.0</v>
      </c>
      <c r="P1257" s="6">
        <v>42041.0</v>
      </c>
      <c r="Q1257" s="7">
        <v>161657.0</v>
      </c>
      <c r="R1257" s="5" t="s">
        <v>27</v>
      </c>
      <c r="S1257" s="1" t="b">
        <f t="array" ref="S1257">ISNUMBER(MATCH(Q1257,$O$2:$O$1953,0))</f>
        <v>0</v>
      </c>
    </row>
    <row r="1258">
      <c r="A1258" s="1">
        <v>1.86</v>
      </c>
      <c r="B1258" s="1">
        <v>2270.0</v>
      </c>
      <c r="C1258" s="1" t="s">
        <v>1492</v>
      </c>
      <c r="D1258" s="1" t="s">
        <v>40</v>
      </c>
      <c r="E1258" s="1" t="s">
        <v>22</v>
      </c>
      <c r="F1258" s="1" t="s">
        <v>46</v>
      </c>
      <c r="G1258" s="1" t="s">
        <v>208</v>
      </c>
      <c r="H1258" s="1" t="s">
        <v>98</v>
      </c>
      <c r="I1258" s="1" t="str">
        <f t="array" ref="I1258">IF(H1258="Warsaw","Toronto",IF(H1258="Lodz","Ottawa",IF(H1258="Krakow","Vancouver",IF(H1258="Wroclaw","Montreal",H1258))))</f>
        <v>Montreal</v>
      </c>
      <c r="J1258" s="3" t="s">
        <v>60</v>
      </c>
      <c r="K1258" s="3">
        <f t="array" ref="K1258">VLOOKUP(J1258,$U$2:$V$8,2,false)</f>
        <v>5</v>
      </c>
      <c r="L1258" s="1">
        <v>-1084.846963</v>
      </c>
      <c r="M1258" s="1">
        <v>12.0</v>
      </c>
      <c r="N1258" s="1">
        <v>22.11</v>
      </c>
      <c r="O1258" s="1">
        <v>89572.0</v>
      </c>
      <c r="P1258" s="6">
        <v>42041.0</v>
      </c>
      <c r="Q1258" s="7">
        <v>161661.0</v>
      </c>
      <c r="R1258" s="5" t="s">
        <v>27</v>
      </c>
      <c r="S1258" s="1" t="b">
        <f t="array" ref="S1258">ISNUMBER(MATCH(Q1258,$O$2:$O$1953,0))</f>
        <v>0</v>
      </c>
    </row>
    <row r="1259">
      <c r="A1259" s="1">
        <v>205.99</v>
      </c>
      <c r="B1259" s="1">
        <v>2270.0</v>
      </c>
      <c r="C1259" s="1" t="s">
        <v>1492</v>
      </c>
      <c r="D1259" s="1" t="s">
        <v>40</v>
      </c>
      <c r="E1259" s="1" t="s">
        <v>55</v>
      </c>
      <c r="F1259" s="1" t="s">
        <v>56</v>
      </c>
      <c r="G1259" s="1" t="s">
        <v>1493</v>
      </c>
      <c r="H1259" s="1" t="s">
        <v>98</v>
      </c>
      <c r="I1259" s="1" t="str">
        <f t="array" ref="I1259">IF(H1259="Warsaw","Toronto",IF(H1259="Lodz","Ottawa",IF(H1259="Krakow","Vancouver",IF(H1259="Wroclaw","Montreal",H1259))))</f>
        <v>Montreal</v>
      </c>
      <c r="J1259" s="3" t="s">
        <v>60</v>
      </c>
      <c r="K1259" s="3">
        <f t="array" ref="K1259">VLOOKUP(J1259,$U$2:$V$8,2,false)</f>
        <v>5</v>
      </c>
      <c r="L1259" s="1">
        <v>-156.772</v>
      </c>
      <c r="M1259" s="1">
        <v>17.0</v>
      </c>
      <c r="N1259" s="1">
        <v>2875.35</v>
      </c>
      <c r="O1259" s="1">
        <v>89572.0</v>
      </c>
      <c r="P1259" s="6">
        <v>42041.0</v>
      </c>
      <c r="Q1259" s="7">
        <v>161693.0</v>
      </c>
      <c r="R1259" s="5" t="s">
        <v>27</v>
      </c>
      <c r="S1259" s="1" t="b">
        <f t="array" ref="S1259">ISNUMBER(MATCH(Q1259,$O$2:$O$1953,0))</f>
        <v>0</v>
      </c>
    </row>
    <row r="1260">
      <c r="A1260" s="1">
        <v>15.73</v>
      </c>
      <c r="B1260" s="1">
        <v>2272.0</v>
      </c>
      <c r="C1260" s="1" t="s">
        <v>1494</v>
      </c>
      <c r="D1260" s="1" t="s">
        <v>21</v>
      </c>
      <c r="E1260" s="1" t="s">
        <v>22</v>
      </c>
      <c r="F1260" s="1" t="s">
        <v>122</v>
      </c>
      <c r="G1260" s="1" t="s">
        <v>1495</v>
      </c>
      <c r="H1260" s="1" t="s">
        <v>42</v>
      </c>
      <c r="I1260" s="1" t="str">
        <f t="array" ref="I1260">IF(H1260="Warsaw","Toronto",IF(H1260="Lodz","Ottawa",IF(H1260="Krakow","Vancouver",IF(H1260="Wroclaw","Montreal",H1260))))</f>
        <v>Vancouver</v>
      </c>
      <c r="J1260" s="3" t="s">
        <v>80</v>
      </c>
      <c r="K1260" s="3">
        <f t="array" ref="K1260">VLOOKUP(J1260,$U$2:$V$8,2,false)</f>
        <v>1</v>
      </c>
      <c r="L1260" s="1">
        <v>-37.6</v>
      </c>
      <c r="M1260" s="1">
        <v>5.0</v>
      </c>
      <c r="N1260" s="1">
        <v>78.08</v>
      </c>
      <c r="O1260" s="1">
        <v>90110.0</v>
      </c>
      <c r="P1260" s="6">
        <v>42079.0</v>
      </c>
      <c r="Q1260" s="7">
        <v>161786.0</v>
      </c>
      <c r="R1260" s="5" t="s">
        <v>27</v>
      </c>
      <c r="S1260" s="1" t="b">
        <f t="array" ref="S1260">ISNUMBER(MATCH(Q1260,$O$2:$O$1953,0))</f>
        <v>0</v>
      </c>
    </row>
    <row r="1261">
      <c r="A1261" s="1">
        <v>120.98</v>
      </c>
      <c r="B1261" s="1">
        <v>2273.0</v>
      </c>
      <c r="C1261" s="1" t="s">
        <v>1496</v>
      </c>
      <c r="D1261" s="1" t="s">
        <v>21</v>
      </c>
      <c r="E1261" s="1" t="s">
        <v>22</v>
      </c>
      <c r="F1261" s="1" t="s">
        <v>172</v>
      </c>
      <c r="G1261" s="1" t="s">
        <v>1497</v>
      </c>
      <c r="H1261" s="1" t="s">
        <v>42</v>
      </c>
      <c r="I1261" s="1" t="str">
        <f t="array" ref="I1261">IF(H1261="Warsaw","Toronto",IF(H1261="Lodz","Ottawa",IF(H1261="Krakow","Vancouver",IF(H1261="Wroclaw","Montreal",H1261))))</f>
        <v>Vancouver</v>
      </c>
      <c r="J1261" s="3" t="s">
        <v>43</v>
      </c>
      <c r="K1261" s="3">
        <f t="array" ref="K1261">VLOOKUP(J1261,$U$2:$V$8,2,false)</f>
        <v>2</v>
      </c>
      <c r="L1261" s="1">
        <v>1389.5772</v>
      </c>
      <c r="M1261" s="1">
        <v>17.0</v>
      </c>
      <c r="N1261" s="1">
        <v>2013.88</v>
      </c>
      <c r="O1261" s="1">
        <v>90109.0</v>
      </c>
      <c r="P1261" s="6">
        <v>42129.0</v>
      </c>
      <c r="Q1261" s="7">
        <v>161791.0</v>
      </c>
      <c r="R1261" s="5" t="s">
        <v>27</v>
      </c>
      <c r="S1261" s="1" t="b">
        <f t="array" ref="S1261">ISNUMBER(MATCH(Q1261,$O$2:$O$1953,0))</f>
        <v>0</v>
      </c>
    </row>
    <row r="1262">
      <c r="A1262" s="1">
        <v>55.99</v>
      </c>
      <c r="B1262" s="1">
        <v>2273.0</v>
      </c>
      <c r="C1262" s="1" t="s">
        <v>1496</v>
      </c>
      <c r="D1262" s="1" t="s">
        <v>21</v>
      </c>
      <c r="E1262" s="1" t="s">
        <v>55</v>
      </c>
      <c r="F1262" s="1" t="s">
        <v>56</v>
      </c>
      <c r="G1262" s="1" t="s">
        <v>268</v>
      </c>
      <c r="H1262" s="1" t="s">
        <v>42</v>
      </c>
      <c r="I1262" s="1" t="str">
        <f t="array" ref="I1262">IF(H1262="Warsaw","Toronto",IF(H1262="Lodz","Ottawa",IF(H1262="Krakow","Vancouver",IF(H1262="Wroclaw","Montreal",H1262))))</f>
        <v>Vancouver</v>
      </c>
      <c r="J1262" s="3" t="s">
        <v>43</v>
      </c>
      <c r="K1262" s="3">
        <f t="array" ref="K1262">VLOOKUP(J1262,$U$2:$V$8,2,false)</f>
        <v>2</v>
      </c>
      <c r="L1262" s="1">
        <v>-222.816</v>
      </c>
      <c r="M1262" s="1">
        <v>4.0</v>
      </c>
      <c r="N1262" s="1">
        <v>201.32</v>
      </c>
      <c r="O1262" s="1">
        <v>90109.0</v>
      </c>
      <c r="P1262" s="6">
        <v>42129.0</v>
      </c>
      <c r="Q1262" s="7">
        <v>161848.0</v>
      </c>
      <c r="R1262" s="5" t="s">
        <v>27</v>
      </c>
      <c r="S1262" s="1" t="b">
        <f t="array" ref="S1262">ISNUMBER(MATCH(Q1262,$O$2:$O$1953,0))</f>
        <v>0</v>
      </c>
    </row>
    <row r="1263">
      <c r="A1263" s="1">
        <v>23.99</v>
      </c>
      <c r="B1263" s="1">
        <v>2274.0</v>
      </c>
      <c r="C1263" s="1" t="s">
        <v>1498</v>
      </c>
      <c r="D1263" s="1" t="s">
        <v>21</v>
      </c>
      <c r="E1263" s="1" t="s">
        <v>30</v>
      </c>
      <c r="F1263" s="1" t="s">
        <v>35</v>
      </c>
      <c r="G1263" s="1" t="s">
        <v>1499</v>
      </c>
      <c r="H1263" s="1" t="s">
        <v>42</v>
      </c>
      <c r="I1263" s="1" t="str">
        <f t="array" ref="I1263">IF(H1263="Warsaw","Toronto",IF(H1263="Lodz","Ottawa",IF(H1263="Krakow","Vancouver",IF(H1263="Wroclaw","Montreal",H1263))))</f>
        <v>Vancouver</v>
      </c>
      <c r="J1263" s="3" t="s">
        <v>43</v>
      </c>
      <c r="K1263" s="3">
        <f t="array" ref="K1263">VLOOKUP(J1263,$U$2:$V$8,2,false)</f>
        <v>2</v>
      </c>
      <c r="L1263" s="1">
        <v>-133.71</v>
      </c>
      <c r="M1263" s="1">
        <v>12.0</v>
      </c>
      <c r="N1263" s="1">
        <v>298.51</v>
      </c>
      <c r="O1263" s="1">
        <v>90109.0</v>
      </c>
      <c r="P1263" s="6">
        <v>42129.0</v>
      </c>
      <c r="Q1263" s="7">
        <v>161917.0</v>
      </c>
      <c r="R1263" s="5" t="s">
        <v>27</v>
      </c>
      <c r="S1263" s="1" t="b">
        <f t="array" ref="S1263">ISNUMBER(MATCH(Q1263,$O$2:$O$1953,0))</f>
        <v>0</v>
      </c>
    </row>
    <row r="1264">
      <c r="A1264" s="1">
        <v>195.99</v>
      </c>
      <c r="B1264" s="1">
        <v>2276.0</v>
      </c>
      <c r="C1264" s="1" t="s">
        <v>1500</v>
      </c>
      <c r="D1264" s="1" t="s">
        <v>83</v>
      </c>
      <c r="E1264" s="1" t="s">
        <v>55</v>
      </c>
      <c r="F1264" s="1" t="s">
        <v>56</v>
      </c>
      <c r="G1264" s="1" t="s">
        <v>501</v>
      </c>
      <c r="H1264" s="1" t="s">
        <v>37</v>
      </c>
      <c r="I1264" s="1" t="str">
        <f t="array" ref="I1264">IF(H1264="Warsaw","Toronto",IF(H1264="Lodz","Ottawa",IF(H1264="Krakow","Vancouver",IF(H1264="Wroclaw","Montreal",H1264))))</f>
        <v>Ottawa</v>
      </c>
      <c r="J1264" s="3" t="s">
        <v>43</v>
      </c>
      <c r="K1264" s="3">
        <f t="array" ref="K1264">VLOOKUP(J1264,$U$2:$V$8,2,false)</f>
        <v>2</v>
      </c>
      <c r="L1264" s="1">
        <v>2653.7814</v>
      </c>
      <c r="M1264" s="1">
        <v>22.0</v>
      </c>
      <c r="N1264" s="1">
        <v>3846.06</v>
      </c>
      <c r="O1264" s="1">
        <v>91502.0</v>
      </c>
      <c r="P1264" s="6">
        <v>42185.0</v>
      </c>
      <c r="Q1264" s="7">
        <v>161944.0</v>
      </c>
      <c r="R1264" s="5" t="s">
        <v>27</v>
      </c>
      <c r="S1264" s="1" t="b">
        <f t="array" ref="S1264">ISNUMBER(MATCH(Q1264,$O$2:$O$1953,0))</f>
        <v>0</v>
      </c>
    </row>
    <row r="1265">
      <c r="A1265" s="1">
        <v>4.48</v>
      </c>
      <c r="B1265" s="1">
        <v>2279.0</v>
      </c>
      <c r="C1265" s="1" t="s">
        <v>1501</v>
      </c>
      <c r="D1265" s="1" t="s">
        <v>29</v>
      </c>
      <c r="E1265" s="1" t="s">
        <v>22</v>
      </c>
      <c r="F1265" s="1" t="s">
        <v>49</v>
      </c>
      <c r="G1265" s="1" t="s">
        <v>788</v>
      </c>
      <c r="H1265" s="1" t="s">
        <v>37</v>
      </c>
      <c r="I1265" s="1" t="str">
        <f t="array" ref="I1265">IF(H1265="Warsaw","Toronto",IF(H1265="Lodz","Ottawa",IF(H1265="Krakow","Vancouver",IF(H1265="Wroclaw","Montreal",H1265))))</f>
        <v>Ottawa</v>
      </c>
      <c r="J1265" s="3" t="s">
        <v>80</v>
      </c>
      <c r="K1265" s="3">
        <f t="array" ref="K1265">VLOOKUP(J1265,$U$2:$V$8,2,false)</f>
        <v>1</v>
      </c>
      <c r="L1265" s="1">
        <v>10.32</v>
      </c>
      <c r="M1265" s="1">
        <v>7.0</v>
      </c>
      <c r="N1265" s="1">
        <v>35.93</v>
      </c>
      <c r="O1265" s="1">
        <v>85949.0</v>
      </c>
      <c r="P1265" s="6">
        <v>42177.0</v>
      </c>
      <c r="Q1265" s="7">
        <v>161948.0</v>
      </c>
      <c r="R1265" s="5" t="s">
        <v>27</v>
      </c>
      <c r="S1265" s="1" t="b">
        <f t="array" ref="S1265">ISNUMBER(MATCH(Q1265,$O$2:$O$1953,0))</f>
        <v>0</v>
      </c>
    </row>
    <row r="1266">
      <c r="A1266" s="1">
        <v>205.99</v>
      </c>
      <c r="B1266" s="1">
        <v>2281.0</v>
      </c>
      <c r="C1266" s="1" t="s">
        <v>1502</v>
      </c>
      <c r="D1266" s="1" t="s">
        <v>29</v>
      </c>
      <c r="E1266" s="1" t="s">
        <v>55</v>
      </c>
      <c r="F1266" s="1" t="s">
        <v>56</v>
      </c>
      <c r="G1266" s="1" t="s">
        <v>1493</v>
      </c>
      <c r="H1266" s="1" t="s">
        <v>42</v>
      </c>
      <c r="I1266" s="1" t="str">
        <f t="array" ref="I1266">IF(H1266="Warsaw","Toronto",IF(H1266="Lodz","Ottawa",IF(H1266="Krakow","Vancouver",IF(H1266="Wroclaw","Montreal",H1266))))</f>
        <v>Vancouver</v>
      </c>
      <c r="J1266" s="3" t="s">
        <v>43</v>
      </c>
      <c r="K1266" s="3">
        <f t="array" ref="K1266">VLOOKUP(J1266,$U$2:$V$8,2,false)</f>
        <v>2</v>
      </c>
      <c r="L1266" s="1">
        <v>997.38144</v>
      </c>
      <c r="M1266" s="1">
        <v>10.0</v>
      </c>
      <c r="N1266" s="1">
        <v>1610.84</v>
      </c>
      <c r="O1266" s="1">
        <v>85948.0</v>
      </c>
      <c r="P1266" s="6">
        <v>42031.0</v>
      </c>
      <c r="Q1266" s="7">
        <v>161950.0</v>
      </c>
      <c r="R1266" s="5" t="s">
        <v>27</v>
      </c>
      <c r="S1266" s="1" t="b">
        <f t="array" ref="S1266">ISNUMBER(MATCH(Q1266,$O$2:$O$1953,0))</f>
        <v>0</v>
      </c>
    </row>
    <row r="1267">
      <c r="A1267" s="1">
        <v>5.98</v>
      </c>
      <c r="B1267" s="1">
        <v>2282.0</v>
      </c>
      <c r="C1267" s="1" t="s">
        <v>1503</v>
      </c>
      <c r="D1267" s="1" t="s">
        <v>29</v>
      </c>
      <c r="E1267" s="1" t="s">
        <v>22</v>
      </c>
      <c r="F1267" s="1" t="s">
        <v>67</v>
      </c>
      <c r="G1267" s="1" t="s">
        <v>88</v>
      </c>
      <c r="H1267" s="1" t="s">
        <v>42</v>
      </c>
      <c r="I1267" s="1" t="str">
        <f t="array" ref="I1267">IF(H1267="Warsaw","Toronto",IF(H1267="Lodz","Ottawa",IF(H1267="Krakow","Vancouver",IF(H1267="Wroclaw","Montreal",H1267))))</f>
        <v>Vancouver</v>
      </c>
      <c r="J1267" s="3" t="s">
        <v>52</v>
      </c>
      <c r="K1267" s="3">
        <f t="array" ref="K1267">VLOOKUP(J1267,$U$2:$V$8,2,false)</f>
        <v>4</v>
      </c>
      <c r="L1267" s="1">
        <v>-36.0308</v>
      </c>
      <c r="M1267" s="1">
        <v>14.0</v>
      </c>
      <c r="N1267" s="1">
        <v>86.12</v>
      </c>
      <c r="O1267" s="1">
        <v>85950.0</v>
      </c>
      <c r="P1267" s="6">
        <v>42040.0</v>
      </c>
      <c r="Q1267" s="7">
        <v>162043.0</v>
      </c>
      <c r="R1267" s="5" t="s">
        <v>27</v>
      </c>
      <c r="S1267" s="1" t="b">
        <f t="array" ref="S1267">ISNUMBER(MATCH(Q1267,$O$2:$O$1953,0))</f>
        <v>0</v>
      </c>
    </row>
    <row r="1268">
      <c r="A1268" s="1">
        <v>11.7</v>
      </c>
      <c r="B1268" s="1">
        <v>2283.0</v>
      </c>
      <c r="C1268" s="1" t="s">
        <v>1504</v>
      </c>
      <c r="D1268" s="1" t="s">
        <v>29</v>
      </c>
      <c r="E1268" s="1" t="s">
        <v>22</v>
      </c>
      <c r="F1268" s="1" t="s">
        <v>172</v>
      </c>
      <c r="G1268" s="1" t="s">
        <v>891</v>
      </c>
      <c r="H1268" s="1" t="s">
        <v>42</v>
      </c>
      <c r="I1268" s="1" t="str">
        <f t="array" ref="I1268">IF(H1268="Warsaw","Toronto",IF(H1268="Lodz","Ottawa",IF(H1268="Krakow","Vancouver",IF(H1268="Wroclaw","Montreal",H1268))))</f>
        <v>Vancouver</v>
      </c>
      <c r="J1268" s="3" t="s">
        <v>33</v>
      </c>
      <c r="K1268" s="3">
        <f t="array" ref="K1268">VLOOKUP(J1268,$U$2:$V$8,2,false)</f>
        <v>6</v>
      </c>
      <c r="L1268" s="1">
        <v>-28.954</v>
      </c>
      <c r="M1268" s="1">
        <v>6.0</v>
      </c>
      <c r="N1268" s="1">
        <v>76.87</v>
      </c>
      <c r="O1268" s="1">
        <v>85947.0</v>
      </c>
      <c r="P1268" s="6">
        <v>42028.0</v>
      </c>
      <c r="Q1268" s="7">
        <v>162078.0</v>
      </c>
      <c r="R1268" s="5" t="s">
        <v>27</v>
      </c>
      <c r="S1268" s="1" t="b">
        <f t="array" ref="S1268">ISNUMBER(MATCH(Q1268,$O$2:$O$1953,0))</f>
        <v>0</v>
      </c>
    </row>
    <row r="1269">
      <c r="A1269" s="1">
        <v>17.7</v>
      </c>
      <c r="B1269" s="1">
        <v>2285.0</v>
      </c>
      <c r="C1269" s="1" t="s">
        <v>1505</v>
      </c>
      <c r="D1269" s="1" t="s">
        <v>21</v>
      </c>
      <c r="E1269" s="1" t="s">
        <v>22</v>
      </c>
      <c r="F1269" s="1" t="s">
        <v>100</v>
      </c>
      <c r="G1269" s="1" t="s">
        <v>1095</v>
      </c>
      <c r="H1269" s="1" t="s">
        <v>98</v>
      </c>
      <c r="I1269" s="1" t="str">
        <f t="array" ref="I1269">IF(H1269="Warsaw","Toronto",IF(H1269="Lodz","Ottawa",IF(H1269="Krakow","Vancouver",IF(H1269="Wroclaw","Montreal",H1269))))</f>
        <v>Montreal</v>
      </c>
      <c r="J1269" s="3" t="s">
        <v>60</v>
      </c>
      <c r="K1269" s="3">
        <f t="array" ref="K1269">VLOOKUP(J1269,$U$2:$V$8,2,false)</f>
        <v>5</v>
      </c>
      <c r="L1269" s="1">
        <v>-85.022</v>
      </c>
      <c r="M1269" s="1">
        <v>21.0</v>
      </c>
      <c r="N1269" s="1">
        <v>374.6</v>
      </c>
      <c r="O1269" s="1">
        <v>90148.0</v>
      </c>
      <c r="P1269" s="6">
        <v>42076.0</v>
      </c>
      <c r="Q1269" s="7">
        <v>162235.0</v>
      </c>
      <c r="R1269" s="5" t="s">
        <v>27</v>
      </c>
      <c r="S1269" s="1" t="b">
        <f t="array" ref="S1269">ISNUMBER(MATCH(Q1269,$O$2:$O$1953,0))</f>
        <v>0</v>
      </c>
    </row>
    <row r="1270">
      <c r="A1270" s="1">
        <v>4.91</v>
      </c>
      <c r="B1270" s="1">
        <v>2286.0</v>
      </c>
      <c r="C1270" s="1" t="s">
        <v>1506</v>
      </c>
      <c r="D1270" s="1" t="s">
        <v>21</v>
      </c>
      <c r="E1270" s="1" t="s">
        <v>22</v>
      </c>
      <c r="F1270" s="1" t="s">
        <v>96</v>
      </c>
      <c r="G1270" s="1" t="s">
        <v>115</v>
      </c>
      <c r="H1270" s="1" t="s">
        <v>98</v>
      </c>
      <c r="I1270" s="1" t="str">
        <f t="array" ref="I1270">IF(H1270="Warsaw","Toronto",IF(H1270="Lodz","Ottawa",IF(H1270="Krakow","Vancouver",IF(H1270="Wroclaw","Montreal",H1270))))</f>
        <v>Montreal</v>
      </c>
      <c r="J1270" s="3" t="s">
        <v>26</v>
      </c>
      <c r="K1270" s="3">
        <f t="array" ref="K1270">VLOOKUP(J1270,$U$2:$V$8,2,false)</f>
        <v>3</v>
      </c>
      <c r="L1270" s="1">
        <v>99.198</v>
      </c>
      <c r="M1270" s="1">
        <v>12.0</v>
      </c>
      <c r="N1270" s="1">
        <v>61.87</v>
      </c>
      <c r="O1270" s="1">
        <v>90145.0</v>
      </c>
      <c r="P1270" s="6">
        <v>42039.0</v>
      </c>
      <c r="Q1270" s="7">
        <v>162238.0</v>
      </c>
      <c r="R1270" s="5" t="s">
        <v>27</v>
      </c>
      <c r="S1270" s="1" t="b">
        <f t="array" ref="S1270">ISNUMBER(MATCH(Q1270,$O$2:$O$1953,0))</f>
        <v>0</v>
      </c>
    </row>
    <row r="1271">
      <c r="A1271" s="1">
        <v>7.28</v>
      </c>
      <c r="B1271" s="1">
        <v>2286.0</v>
      </c>
      <c r="C1271" s="1" t="s">
        <v>1506</v>
      </c>
      <c r="D1271" s="1" t="s">
        <v>21</v>
      </c>
      <c r="E1271" s="1" t="s">
        <v>22</v>
      </c>
      <c r="F1271" s="1" t="s">
        <v>67</v>
      </c>
      <c r="G1271" s="1" t="s">
        <v>588</v>
      </c>
      <c r="H1271" s="1" t="s">
        <v>98</v>
      </c>
      <c r="I1271" s="1" t="str">
        <f t="array" ref="I1271">IF(H1271="Warsaw","Toronto",IF(H1271="Lodz","Ottawa",IF(H1271="Krakow","Vancouver",IF(H1271="Wroclaw","Montreal",H1271))))</f>
        <v>Montreal</v>
      </c>
      <c r="J1271" s="3" t="s">
        <v>26</v>
      </c>
      <c r="K1271" s="3">
        <f t="array" ref="K1271">VLOOKUP(J1271,$U$2:$V$8,2,false)</f>
        <v>3</v>
      </c>
      <c r="L1271" s="1">
        <v>136.0314</v>
      </c>
      <c r="M1271" s="1">
        <v>6.0</v>
      </c>
      <c r="N1271" s="1">
        <v>48.88</v>
      </c>
      <c r="O1271" s="1">
        <v>90145.0</v>
      </c>
      <c r="P1271" s="6">
        <v>42039.0</v>
      </c>
      <c r="Q1271" s="7">
        <v>162265.0</v>
      </c>
      <c r="R1271" s="5" t="s">
        <v>27</v>
      </c>
      <c r="S1271" s="1" t="b">
        <f t="array" ref="S1271">ISNUMBER(MATCH(Q1271,$O$2:$O$1953,0))</f>
        <v>0</v>
      </c>
    </row>
    <row r="1272">
      <c r="A1272" s="1">
        <v>6.68</v>
      </c>
      <c r="B1272" s="1">
        <v>2286.0</v>
      </c>
      <c r="C1272" s="1" t="s">
        <v>1506</v>
      </c>
      <c r="D1272" s="1" t="s">
        <v>21</v>
      </c>
      <c r="E1272" s="1" t="s">
        <v>22</v>
      </c>
      <c r="F1272" s="1" t="s">
        <v>67</v>
      </c>
      <c r="G1272" s="1" t="s">
        <v>1481</v>
      </c>
      <c r="H1272" s="1" t="s">
        <v>98</v>
      </c>
      <c r="I1272" s="1" t="str">
        <f t="array" ref="I1272">IF(H1272="Warsaw","Toronto",IF(H1272="Lodz","Ottawa",IF(H1272="Krakow","Vancouver",IF(H1272="Wroclaw","Montreal",H1272))))</f>
        <v>Montreal</v>
      </c>
      <c r="J1272" s="3" t="s">
        <v>26</v>
      </c>
      <c r="K1272" s="3">
        <f t="array" ref="K1272">VLOOKUP(J1272,$U$2:$V$8,2,false)</f>
        <v>3</v>
      </c>
      <c r="L1272" s="1">
        <v>-100.072</v>
      </c>
      <c r="M1272" s="1">
        <v>3.0</v>
      </c>
      <c r="N1272" s="1">
        <v>21.56</v>
      </c>
      <c r="O1272" s="1">
        <v>90145.0</v>
      </c>
      <c r="P1272" s="6">
        <v>42039.0</v>
      </c>
      <c r="Q1272" s="7">
        <v>162266.0</v>
      </c>
      <c r="R1272" s="5" t="s">
        <v>27</v>
      </c>
      <c r="S1272" s="1" t="b">
        <f t="array" ref="S1272">ISNUMBER(MATCH(Q1272,$O$2:$O$1953,0))</f>
        <v>0</v>
      </c>
    </row>
    <row r="1273">
      <c r="A1273" s="1">
        <v>18.97</v>
      </c>
      <c r="B1273" s="1">
        <v>2287.0</v>
      </c>
      <c r="C1273" s="1" t="s">
        <v>1507</v>
      </c>
      <c r="D1273" s="1" t="s">
        <v>21</v>
      </c>
      <c r="E1273" s="1" t="s">
        <v>22</v>
      </c>
      <c r="F1273" s="1" t="s">
        <v>67</v>
      </c>
      <c r="G1273" s="1" t="s">
        <v>529</v>
      </c>
      <c r="H1273" s="1" t="s">
        <v>98</v>
      </c>
      <c r="I1273" s="1" t="str">
        <f t="array" ref="I1273">IF(H1273="Warsaw","Toronto",IF(H1273="Lodz","Ottawa",IF(H1273="Krakow","Vancouver",IF(H1273="Wroclaw","Montreal",H1273))))</f>
        <v>Montreal</v>
      </c>
      <c r="J1273" s="3" t="s">
        <v>26</v>
      </c>
      <c r="K1273" s="3">
        <f t="array" ref="K1273">VLOOKUP(J1273,$U$2:$V$8,2,false)</f>
        <v>3</v>
      </c>
      <c r="L1273" s="1">
        <v>-12.0267</v>
      </c>
      <c r="M1273" s="1">
        <v>8.0</v>
      </c>
      <c r="N1273" s="1">
        <v>164.67</v>
      </c>
      <c r="O1273" s="1">
        <v>90146.0</v>
      </c>
      <c r="P1273" s="6">
        <v>42088.0</v>
      </c>
      <c r="Q1273" s="7">
        <v>162330.0</v>
      </c>
      <c r="R1273" s="5" t="s">
        <v>27</v>
      </c>
      <c r="S1273" s="1" t="b">
        <f t="array" ref="S1273">ISNUMBER(MATCH(Q1273,$O$2:$O$1953,0))</f>
        <v>0</v>
      </c>
    </row>
    <row r="1274">
      <c r="A1274" s="1">
        <v>12.28</v>
      </c>
      <c r="B1274" s="1">
        <v>2287.0</v>
      </c>
      <c r="C1274" s="1" t="s">
        <v>1507</v>
      </c>
      <c r="D1274" s="1" t="s">
        <v>21</v>
      </c>
      <c r="E1274" s="1" t="s">
        <v>22</v>
      </c>
      <c r="F1274" s="1" t="s">
        <v>67</v>
      </c>
      <c r="G1274" s="1" t="s">
        <v>205</v>
      </c>
      <c r="H1274" s="1" t="s">
        <v>98</v>
      </c>
      <c r="I1274" s="1" t="str">
        <f t="array" ref="I1274">IF(H1274="Warsaw","Toronto",IF(H1274="Lodz","Ottawa",IF(H1274="Krakow","Vancouver",IF(H1274="Wroclaw","Montreal",H1274))))</f>
        <v>Montreal</v>
      </c>
      <c r="J1274" s="3" t="s">
        <v>26</v>
      </c>
      <c r="K1274" s="3">
        <f t="array" ref="K1274">VLOOKUP(J1274,$U$2:$V$8,2,false)</f>
        <v>3</v>
      </c>
      <c r="L1274" s="1">
        <v>122.508</v>
      </c>
      <c r="M1274" s="1">
        <v>6.0</v>
      </c>
      <c r="N1274" s="1">
        <v>72.74</v>
      </c>
      <c r="O1274" s="1">
        <v>90146.0</v>
      </c>
      <c r="P1274" s="6">
        <v>42088.0</v>
      </c>
      <c r="Q1274" s="7">
        <v>162331.0</v>
      </c>
      <c r="R1274" s="5" t="s">
        <v>27</v>
      </c>
      <c r="S1274" s="1" t="b">
        <f t="array" ref="S1274">ISNUMBER(MATCH(Q1274,$O$2:$O$1953,0))</f>
        <v>0</v>
      </c>
    </row>
    <row r="1275">
      <c r="A1275" s="1">
        <v>34.99</v>
      </c>
      <c r="B1275" s="1">
        <v>2287.0</v>
      </c>
      <c r="C1275" s="1" t="s">
        <v>1507</v>
      </c>
      <c r="D1275" s="1" t="s">
        <v>21</v>
      </c>
      <c r="E1275" s="1" t="s">
        <v>22</v>
      </c>
      <c r="F1275" s="1" t="s">
        <v>23</v>
      </c>
      <c r="G1275" s="1" t="s">
        <v>73</v>
      </c>
      <c r="H1275" s="1" t="s">
        <v>98</v>
      </c>
      <c r="I1275" s="1" t="str">
        <f t="array" ref="I1275">IF(H1275="Warsaw","Toronto",IF(H1275="Lodz","Ottawa",IF(H1275="Krakow","Vancouver",IF(H1275="Wroclaw","Montreal",H1275))))</f>
        <v>Montreal</v>
      </c>
      <c r="J1275" s="3" t="s">
        <v>26</v>
      </c>
      <c r="K1275" s="3">
        <f t="array" ref="K1275">VLOOKUP(J1275,$U$2:$V$8,2,false)</f>
        <v>3</v>
      </c>
      <c r="L1275" s="1">
        <v>-12.0267</v>
      </c>
      <c r="M1275" s="1">
        <v>12.0</v>
      </c>
      <c r="N1275" s="1">
        <v>418.75</v>
      </c>
      <c r="O1275" s="1">
        <v>90146.0</v>
      </c>
      <c r="P1275" s="6">
        <v>42088.0</v>
      </c>
      <c r="Q1275" s="7">
        <v>162335.0</v>
      </c>
      <c r="R1275" s="5" t="s">
        <v>27</v>
      </c>
      <c r="S1275" s="1" t="b">
        <f t="array" ref="S1275">ISNUMBER(MATCH(Q1275,$O$2:$O$1953,0))</f>
        <v>0</v>
      </c>
    </row>
    <row r="1276">
      <c r="A1276" s="1">
        <v>54.1</v>
      </c>
      <c r="B1276" s="1">
        <v>2287.0</v>
      </c>
      <c r="C1276" s="1" t="s">
        <v>1507</v>
      </c>
      <c r="D1276" s="1" t="s">
        <v>21</v>
      </c>
      <c r="E1276" s="1" t="s">
        <v>22</v>
      </c>
      <c r="F1276" s="1" t="s">
        <v>100</v>
      </c>
      <c r="G1276" s="1" t="s">
        <v>1508</v>
      </c>
      <c r="H1276" s="1" t="s">
        <v>98</v>
      </c>
      <c r="I1276" s="1" t="str">
        <f t="array" ref="I1276">IF(H1276="Warsaw","Toronto",IF(H1276="Lodz","Ottawa",IF(H1276="Krakow","Vancouver",IF(H1276="Wroclaw","Montreal",H1276))))</f>
        <v>Montreal</v>
      </c>
      <c r="J1276" s="3" t="s">
        <v>52</v>
      </c>
      <c r="K1276" s="3">
        <f t="array" ref="K1276">VLOOKUP(J1276,$U$2:$V$8,2,false)</f>
        <v>4</v>
      </c>
      <c r="L1276" s="1">
        <v>34.068</v>
      </c>
      <c r="M1276" s="1">
        <v>9.0</v>
      </c>
      <c r="N1276" s="1">
        <v>469.59</v>
      </c>
      <c r="O1276" s="1">
        <v>90147.0</v>
      </c>
      <c r="P1276" s="6">
        <v>42054.0</v>
      </c>
      <c r="Q1276" s="7">
        <v>162586.0</v>
      </c>
      <c r="R1276" s="5" t="s">
        <v>27</v>
      </c>
      <c r="S1276" s="1" t="b">
        <f t="array" ref="S1276">ISNUMBER(MATCH(Q1276,$O$2:$O$1953,0))</f>
        <v>0</v>
      </c>
    </row>
    <row r="1277">
      <c r="A1277" s="1">
        <v>7.59</v>
      </c>
      <c r="B1277" s="1">
        <v>2289.0</v>
      </c>
      <c r="C1277" s="1" t="s">
        <v>1509</v>
      </c>
      <c r="D1277" s="1" t="s">
        <v>29</v>
      </c>
      <c r="E1277" s="1" t="s">
        <v>30</v>
      </c>
      <c r="F1277" s="1" t="s">
        <v>35</v>
      </c>
      <c r="G1277" s="1" t="s">
        <v>299</v>
      </c>
      <c r="H1277" s="1" t="s">
        <v>42</v>
      </c>
      <c r="I1277" s="1" t="str">
        <f t="array" ref="I1277">IF(H1277="Warsaw","Toronto",IF(H1277="Lodz","Ottawa",IF(H1277="Krakow","Vancouver",IF(H1277="Wroclaw","Montreal",H1277))))</f>
        <v>Vancouver</v>
      </c>
      <c r="J1277" s="3" t="s">
        <v>80</v>
      </c>
      <c r="K1277" s="3">
        <f t="array" ref="K1277">VLOOKUP(J1277,$U$2:$V$8,2,false)</f>
        <v>1</v>
      </c>
      <c r="L1277" s="1">
        <v>2.97</v>
      </c>
      <c r="M1277" s="1">
        <v>17.0</v>
      </c>
      <c r="N1277" s="1">
        <v>136.25</v>
      </c>
      <c r="O1277" s="1">
        <v>88165.0</v>
      </c>
      <c r="P1277" s="6">
        <v>42128.0</v>
      </c>
      <c r="Q1277" s="7">
        <v>162590.0</v>
      </c>
      <c r="R1277" s="5" t="s">
        <v>27</v>
      </c>
      <c r="S1277" s="1" t="b">
        <f t="array" ref="S1277">ISNUMBER(MATCH(Q1277,$O$2:$O$1953,0))</f>
        <v>0</v>
      </c>
    </row>
    <row r="1278">
      <c r="A1278" s="1">
        <v>42.98</v>
      </c>
      <c r="B1278" s="1">
        <v>2290.0</v>
      </c>
      <c r="C1278" s="1" t="s">
        <v>1510</v>
      </c>
      <c r="D1278" s="1" t="s">
        <v>29</v>
      </c>
      <c r="E1278" s="1" t="s">
        <v>22</v>
      </c>
      <c r="F1278" s="1" t="s">
        <v>172</v>
      </c>
      <c r="G1278" s="1" t="s">
        <v>1313</v>
      </c>
      <c r="H1278" s="1" t="s">
        <v>42</v>
      </c>
      <c r="I1278" s="1" t="str">
        <f t="array" ref="I1278">IF(H1278="Warsaw","Toronto",IF(H1278="Lodz","Ottawa",IF(H1278="Krakow","Vancouver",IF(H1278="Wroclaw","Montreal",H1278))))</f>
        <v>Vancouver</v>
      </c>
      <c r="J1278" s="3" t="s">
        <v>43</v>
      </c>
      <c r="K1278" s="3">
        <f t="array" ref="K1278">VLOOKUP(J1278,$U$2:$V$8,2,false)</f>
        <v>2</v>
      </c>
      <c r="L1278" s="1">
        <v>385.3029</v>
      </c>
      <c r="M1278" s="1">
        <v>12.0</v>
      </c>
      <c r="N1278" s="1">
        <v>558.41</v>
      </c>
      <c r="O1278" s="1">
        <v>88163.0</v>
      </c>
      <c r="P1278" s="6">
        <v>42010.0</v>
      </c>
      <c r="Q1278" s="7">
        <v>162650.0</v>
      </c>
      <c r="R1278" s="5" t="s">
        <v>27</v>
      </c>
      <c r="S1278" s="1" t="b">
        <f t="array" ref="S1278">ISNUMBER(MATCH(Q1278,$O$2:$O$1953,0))</f>
        <v>0</v>
      </c>
    </row>
    <row r="1279">
      <c r="A1279" s="1">
        <v>21.78</v>
      </c>
      <c r="B1279" s="1">
        <v>2290.0</v>
      </c>
      <c r="C1279" s="1" t="s">
        <v>1510</v>
      </c>
      <c r="D1279" s="1" t="s">
        <v>29</v>
      </c>
      <c r="E1279" s="1" t="s">
        <v>22</v>
      </c>
      <c r="F1279" s="1" t="s">
        <v>172</v>
      </c>
      <c r="G1279" s="1" t="s">
        <v>1511</v>
      </c>
      <c r="H1279" s="1" t="s">
        <v>42</v>
      </c>
      <c r="I1279" s="1" t="str">
        <f t="array" ref="I1279">IF(H1279="Warsaw","Toronto",IF(H1279="Lodz","Ottawa",IF(H1279="Krakow","Vancouver",IF(H1279="Wroclaw","Montreal",H1279))))</f>
        <v>Vancouver</v>
      </c>
      <c r="J1279" s="3" t="s">
        <v>43</v>
      </c>
      <c r="K1279" s="3">
        <f t="array" ref="K1279">VLOOKUP(J1279,$U$2:$V$8,2,false)</f>
        <v>2</v>
      </c>
      <c r="L1279" s="1">
        <v>187.2</v>
      </c>
      <c r="M1279" s="1">
        <v>13.0</v>
      </c>
      <c r="N1279" s="1">
        <v>290.22</v>
      </c>
      <c r="O1279" s="1">
        <v>88163.0</v>
      </c>
      <c r="P1279" s="6">
        <v>42010.0</v>
      </c>
      <c r="Q1279" s="7">
        <v>162654.0</v>
      </c>
      <c r="R1279" s="5" t="s">
        <v>27</v>
      </c>
      <c r="S1279" s="1" t="b">
        <f t="array" ref="S1279">ISNUMBER(MATCH(Q1279,$O$2:$O$1953,0))</f>
        <v>0</v>
      </c>
    </row>
    <row r="1280">
      <c r="A1280" s="1">
        <v>80.98</v>
      </c>
      <c r="B1280" s="1">
        <v>2290.0</v>
      </c>
      <c r="C1280" s="1" t="s">
        <v>1510</v>
      </c>
      <c r="D1280" s="1" t="s">
        <v>21</v>
      </c>
      <c r="E1280" s="1" t="s">
        <v>55</v>
      </c>
      <c r="F1280" s="1" t="s">
        <v>126</v>
      </c>
      <c r="G1280" s="1" t="s">
        <v>1512</v>
      </c>
      <c r="H1280" s="1" t="s">
        <v>42</v>
      </c>
      <c r="I1280" s="1" t="str">
        <f t="array" ref="I1280">IF(H1280="Warsaw","Toronto",IF(H1280="Lodz","Ottawa",IF(H1280="Krakow","Vancouver",IF(H1280="Wroclaw","Montreal",H1280))))</f>
        <v>Vancouver</v>
      </c>
      <c r="J1280" s="3" t="s">
        <v>26</v>
      </c>
      <c r="K1280" s="3">
        <f t="array" ref="K1280">VLOOKUP(J1280,$U$2:$V$8,2,false)</f>
        <v>3</v>
      </c>
      <c r="L1280" s="1">
        <v>779.4723</v>
      </c>
      <c r="M1280" s="1">
        <v>15.0</v>
      </c>
      <c r="N1280" s="1">
        <v>1129.67</v>
      </c>
      <c r="O1280" s="1">
        <v>88164.0</v>
      </c>
      <c r="P1280" s="6">
        <v>42039.0</v>
      </c>
      <c r="Q1280" s="7">
        <v>162655.0</v>
      </c>
      <c r="R1280" s="5" t="s">
        <v>27</v>
      </c>
      <c r="S1280" s="1" t="b">
        <f t="array" ref="S1280">ISNUMBER(MATCH(Q1280,$O$2:$O$1953,0))</f>
        <v>0</v>
      </c>
    </row>
    <row r="1281">
      <c r="A1281" s="1">
        <v>270.98</v>
      </c>
      <c r="B1281" s="1">
        <v>2302.0</v>
      </c>
      <c r="C1281" s="1" t="s">
        <v>1513</v>
      </c>
      <c r="D1281" s="1" t="s">
        <v>21</v>
      </c>
      <c r="E1281" s="1" t="s">
        <v>30</v>
      </c>
      <c r="F1281" s="1" t="s">
        <v>31</v>
      </c>
      <c r="G1281" s="1" t="s">
        <v>1514</v>
      </c>
      <c r="H1281" s="1" t="s">
        <v>98</v>
      </c>
      <c r="I1281" s="1" t="str">
        <f t="array" ref="I1281">IF(H1281="Warsaw","Toronto",IF(H1281="Lodz","Ottawa",IF(H1281="Krakow","Vancouver",IF(H1281="Wroclaw","Montreal",H1281))))</f>
        <v>Montreal</v>
      </c>
      <c r="J1281" s="3" t="s">
        <v>26</v>
      </c>
      <c r="K1281" s="3">
        <f t="array" ref="K1281">VLOOKUP(J1281,$U$2:$V$8,2,false)</f>
        <v>3</v>
      </c>
      <c r="L1281" s="1">
        <v>27.726</v>
      </c>
      <c r="M1281" s="1">
        <v>9.0</v>
      </c>
      <c r="N1281" s="1">
        <v>2439.37</v>
      </c>
      <c r="O1281" s="1">
        <v>87695.0</v>
      </c>
      <c r="P1281" s="6">
        <v>42046.0</v>
      </c>
      <c r="Q1281" s="7">
        <v>162683.0</v>
      </c>
      <c r="R1281" s="5" t="s">
        <v>27</v>
      </c>
      <c r="S1281" s="1" t="b">
        <f t="array" ref="S1281">ISNUMBER(MATCH(Q1281,$O$2:$O$1953,0))</f>
        <v>0</v>
      </c>
    </row>
    <row r="1282">
      <c r="A1282" s="1">
        <v>12.53</v>
      </c>
      <c r="B1282" s="1">
        <v>2302.0</v>
      </c>
      <c r="C1282" s="1" t="s">
        <v>1513</v>
      </c>
      <c r="D1282" s="1" t="s">
        <v>21</v>
      </c>
      <c r="E1282" s="1" t="s">
        <v>22</v>
      </c>
      <c r="F1282" s="1" t="s">
        <v>96</v>
      </c>
      <c r="G1282" s="1" t="s">
        <v>704</v>
      </c>
      <c r="H1282" s="1" t="s">
        <v>98</v>
      </c>
      <c r="I1282" s="1" t="str">
        <f t="array" ref="I1282">IF(H1282="Warsaw","Toronto",IF(H1282="Lodz","Ottawa",IF(H1282="Krakow","Vancouver",IF(H1282="Wroclaw","Montreal",H1282))))</f>
        <v>Montreal</v>
      </c>
      <c r="J1282" s="3" t="s">
        <v>33</v>
      </c>
      <c r="K1282" s="3">
        <f t="array" ref="K1282">VLOOKUP(J1282,$U$2:$V$8,2,false)</f>
        <v>6</v>
      </c>
      <c r="L1282" s="1">
        <v>244.464</v>
      </c>
      <c r="M1282" s="1">
        <v>8.0</v>
      </c>
      <c r="N1282" s="1">
        <v>92.02</v>
      </c>
      <c r="O1282" s="1">
        <v>87696.0</v>
      </c>
      <c r="P1282" s="6">
        <v>42007.0</v>
      </c>
      <c r="Q1282" s="7">
        <v>162744.0</v>
      </c>
      <c r="R1282" s="5" t="s">
        <v>27</v>
      </c>
      <c r="S1282" s="1" t="b">
        <f t="array" ref="S1282">ISNUMBER(MATCH(Q1282,$O$2:$O$1953,0))</f>
        <v>0</v>
      </c>
    </row>
    <row r="1283">
      <c r="A1283" s="1">
        <v>146.34</v>
      </c>
      <c r="B1283" s="1">
        <v>2302.0</v>
      </c>
      <c r="C1283" s="1" t="s">
        <v>1513</v>
      </c>
      <c r="D1283" s="1" t="s">
        <v>21</v>
      </c>
      <c r="E1283" s="1" t="s">
        <v>30</v>
      </c>
      <c r="F1283" s="1" t="s">
        <v>108</v>
      </c>
      <c r="G1283" s="1" t="s">
        <v>1515</v>
      </c>
      <c r="H1283" s="1" t="s">
        <v>98</v>
      </c>
      <c r="I1283" s="1" t="str">
        <f t="array" ref="I1283">IF(H1283="Warsaw","Toronto",IF(H1283="Lodz","Ottawa",IF(H1283="Krakow","Vancouver",IF(H1283="Wroclaw","Montreal",H1283))))</f>
        <v>Montreal</v>
      </c>
      <c r="J1283" s="3" t="s">
        <v>33</v>
      </c>
      <c r="K1283" s="3">
        <f t="array" ref="K1283">VLOOKUP(J1283,$U$2:$V$8,2,false)</f>
        <v>6</v>
      </c>
      <c r="L1283" s="1">
        <v>-473.578</v>
      </c>
      <c r="M1283" s="1">
        <v>2.0</v>
      </c>
      <c r="N1283" s="1">
        <v>283.55</v>
      </c>
      <c r="O1283" s="1">
        <v>87696.0</v>
      </c>
      <c r="P1283" s="6">
        <v>42007.0</v>
      </c>
      <c r="Q1283" s="7">
        <v>162745.0</v>
      </c>
      <c r="R1283" s="5" t="s">
        <v>27</v>
      </c>
      <c r="S1283" s="1" t="b">
        <f t="array" ref="S1283">ISNUMBER(MATCH(Q1283,$O$2:$O$1953,0))</f>
        <v>0</v>
      </c>
    </row>
    <row r="1284">
      <c r="A1284" s="1">
        <v>270.98</v>
      </c>
      <c r="B1284" s="1">
        <v>2303.0</v>
      </c>
      <c r="C1284" s="1" t="s">
        <v>1516</v>
      </c>
      <c r="D1284" s="1" t="s">
        <v>21</v>
      </c>
      <c r="E1284" s="1" t="s">
        <v>30</v>
      </c>
      <c r="F1284" s="1" t="s">
        <v>31</v>
      </c>
      <c r="G1284" s="1" t="s">
        <v>1514</v>
      </c>
      <c r="H1284" s="1" t="s">
        <v>37</v>
      </c>
      <c r="I1284" s="1" t="str">
        <f t="array" ref="I1284">IF(H1284="Warsaw","Toronto",IF(H1284="Lodz","Ottawa",IF(H1284="Krakow","Vancouver",IF(H1284="Wroclaw","Montreal",H1284))))</f>
        <v>Ottawa</v>
      </c>
      <c r="J1284" s="3" t="s">
        <v>26</v>
      </c>
      <c r="K1284" s="3">
        <f t="array" ref="K1284">VLOOKUP(J1284,$U$2:$V$8,2,false)</f>
        <v>3</v>
      </c>
      <c r="L1284" s="1">
        <v>-96.05</v>
      </c>
      <c r="M1284" s="1">
        <v>36.0</v>
      </c>
      <c r="N1284" s="1">
        <v>9757.48</v>
      </c>
      <c r="O1284" s="1">
        <v>47493.0</v>
      </c>
      <c r="P1284" s="6">
        <v>42046.0</v>
      </c>
      <c r="Q1284" s="7">
        <v>162812.0</v>
      </c>
      <c r="R1284" s="5" t="s">
        <v>27</v>
      </c>
      <c r="S1284" s="1" t="b">
        <f t="array" ref="S1284">ISNUMBER(MATCH(Q1284,$O$2:$O$1953,0))</f>
        <v>0</v>
      </c>
    </row>
    <row r="1285">
      <c r="A1285" s="1">
        <v>146.34</v>
      </c>
      <c r="B1285" s="1">
        <v>2303.0</v>
      </c>
      <c r="C1285" s="1" t="s">
        <v>1516</v>
      </c>
      <c r="D1285" s="1" t="s">
        <v>21</v>
      </c>
      <c r="E1285" s="1" t="s">
        <v>30</v>
      </c>
      <c r="F1285" s="1" t="s">
        <v>108</v>
      </c>
      <c r="G1285" s="1" t="s">
        <v>1515</v>
      </c>
      <c r="H1285" s="1" t="s">
        <v>37</v>
      </c>
      <c r="I1285" s="1" t="str">
        <f t="array" ref="I1285">IF(H1285="Warsaw","Toronto",IF(H1285="Lodz","Ottawa",IF(H1285="Krakow","Vancouver",IF(H1285="Wroclaw","Montreal",H1285))))</f>
        <v>Ottawa</v>
      </c>
      <c r="J1285" s="3" t="s">
        <v>33</v>
      </c>
      <c r="K1285" s="3">
        <f t="array" ref="K1285">VLOOKUP(J1285,$U$2:$V$8,2,false)</f>
        <v>6</v>
      </c>
      <c r="L1285" s="1">
        <v>-270.85</v>
      </c>
      <c r="M1285" s="1">
        <v>6.0</v>
      </c>
      <c r="N1285" s="1">
        <v>850.64</v>
      </c>
      <c r="O1285" s="1">
        <v>37987.0</v>
      </c>
      <c r="P1285" s="6">
        <v>42007.0</v>
      </c>
      <c r="Q1285" s="7">
        <v>162937.0</v>
      </c>
      <c r="R1285" s="5" t="s">
        <v>27</v>
      </c>
      <c r="S1285" s="1" t="b">
        <f t="array" ref="S1285">ISNUMBER(MATCH(Q1285,$O$2:$O$1953,0))</f>
        <v>0</v>
      </c>
    </row>
    <row r="1286">
      <c r="A1286" s="1">
        <v>90.48</v>
      </c>
      <c r="B1286" s="1">
        <v>2305.0</v>
      </c>
      <c r="C1286" s="1" t="s">
        <v>1517</v>
      </c>
      <c r="D1286" s="1" t="s">
        <v>40</v>
      </c>
      <c r="E1286" s="1" t="s">
        <v>22</v>
      </c>
      <c r="F1286" s="1" t="s">
        <v>49</v>
      </c>
      <c r="G1286" s="1" t="s">
        <v>1281</v>
      </c>
      <c r="H1286" s="1" t="s">
        <v>42</v>
      </c>
      <c r="I1286" s="1" t="str">
        <f t="array" ref="I1286">IF(H1286="Warsaw","Toronto",IF(H1286="Lodz","Ottawa",IF(H1286="Krakow","Vancouver",IF(H1286="Wroclaw","Montreal",H1286))))</f>
        <v>Vancouver</v>
      </c>
      <c r="J1286" s="3" t="s">
        <v>38</v>
      </c>
      <c r="K1286" s="3">
        <f t="array" ref="K1286">VLOOKUP(J1286,$U$2:$V$8,2,false)</f>
        <v>7</v>
      </c>
      <c r="L1286" s="1">
        <v>800.2551</v>
      </c>
      <c r="M1286" s="1">
        <v>12.0</v>
      </c>
      <c r="N1286" s="1">
        <v>1159.79</v>
      </c>
      <c r="O1286" s="1">
        <v>89869.0</v>
      </c>
      <c r="P1286" s="6">
        <v>42176.0</v>
      </c>
      <c r="Q1286" s="7">
        <v>162943.0</v>
      </c>
      <c r="R1286" s="5" t="s">
        <v>27</v>
      </c>
      <c r="S1286" s="1" t="b">
        <f t="array" ref="S1286">ISNUMBER(MATCH(Q1286,$O$2:$O$1953,0))</f>
        <v>0</v>
      </c>
    </row>
    <row r="1287">
      <c r="A1287" s="1">
        <v>9.48</v>
      </c>
      <c r="B1287" s="1">
        <v>2308.0</v>
      </c>
      <c r="C1287" s="1" t="s">
        <v>1518</v>
      </c>
      <c r="D1287" s="1" t="s">
        <v>40</v>
      </c>
      <c r="E1287" s="1" t="s">
        <v>30</v>
      </c>
      <c r="F1287" s="1" t="s">
        <v>35</v>
      </c>
      <c r="G1287" s="1" t="s">
        <v>36</v>
      </c>
      <c r="H1287" s="1" t="s">
        <v>98</v>
      </c>
      <c r="I1287" s="1" t="str">
        <f t="array" ref="I1287">IF(H1287="Warsaw","Toronto",IF(H1287="Lodz","Ottawa",IF(H1287="Krakow","Vancouver",IF(H1287="Wroclaw","Montreal",H1287))))</f>
        <v>Montreal</v>
      </c>
      <c r="J1287" s="3" t="s">
        <v>43</v>
      </c>
      <c r="K1287" s="3">
        <f t="array" ref="K1287">VLOOKUP(J1287,$U$2:$V$8,2,false)</f>
        <v>2</v>
      </c>
      <c r="L1287" s="1">
        <v>-50.4</v>
      </c>
      <c r="M1287" s="1">
        <v>2.0</v>
      </c>
      <c r="N1287" s="1">
        <v>20.22</v>
      </c>
      <c r="O1287" s="1">
        <v>90557.0</v>
      </c>
      <c r="P1287" s="6">
        <v>42087.0</v>
      </c>
      <c r="Q1287" s="7">
        <v>163005.0</v>
      </c>
      <c r="R1287" s="5" t="s">
        <v>27</v>
      </c>
      <c r="S1287" s="1" t="b">
        <f t="array" ref="S1287">ISNUMBER(MATCH(Q1287,$O$2:$O$1953,0))</f>
        <v>0</v>
      </c>
    </row>
    <row r="1288">
      <c r="A1288" s="1">
        <v>193.17</v>
      </c>
      <c r="B1288" s="1">
        <v>2308.0</v>
      </c>
      <c r="C1288" s="1" t="s">
        <v>1518</v>
      </c>
      <c r="D1288" s="1" t="s">
        <v>40</v>
      </c>
      <c r="E1288" s="1" t="s">
        <v>22</v>
      </c>
      <c r="F1288" s="1" t="s">
        <v>100</v>
      </c>
      <c r="G1288" s="1" t="s">
        <v>1064</v>
      </c>
      <c r="H1288" s="1" t="s">
        <v>98</v>
      </c>
      <c r="I1288" s="1" t="str">
        <f t="array" ref="I1288">IF(H1288="Warsaw","Toronto",IF(H1288="Lodz","Ottawa",IF(H1288="Krakow","Vancouver",IF(H1288="Wroclaw","Montreal",H1288))))</f>
        <v>Montreal</v>
      </c>
      <c r="J1288" s="3" t="s">
        <v>43</v>
      </c>
      <c r="K1288" s="3">
        <f t="array" ref="K1288">VLOOKUP(J1288,$U$2:$V$8,2,false)</f>
        <v>2</v>
      </c>
      <c r="L1288" s="1">
        <v>-348.754</v>
      </c>
      <c r="M1288" s="1">
        <v>8.0</v>
      </c>
      <c r="N1288" s="1">
        <v>1548.97</v>
      </c>
      <c r="O1288" s="1">
        <v>90557.0</v>
      </c>
      <c r="P1288" s="6">
        <v>42087.0</v>
      </c>
      <c r="Q1288" s="7">
        <v>163006.0</v>
      </c>
      <c r="R1288" s="5" t="s">
        <v>27</v>
      </c>
      <c r="S1288" s="1" t="b">
        <f t="array" ref="S1288">ISNUMBER(MATCH(Q1288,$O$2:$O$1953,0))</f>
        <v>0</v>
      </c>
    </row>
    <row r="1289">
      <c r="A1289" s="1">
        <v>68.81</v>
      </c>
      <c r="B1289" s="1">
        <v>2323.0</v>
      </c>
      <c r="C1289" s="1" t="s">
        <v>1519</v>
      </c>
      <c r="D1289" s="1" t="s">
        <v>40</v>
      </c>
      <c r="E1289" s="1" t="s">
        <v>22</v>
      </c>
      <c r="F1289" s="1" t="s">
        <v>172</v>
      </c>
      <c r="G1289" s="1" t="s">
        <v>1520</v>
      </c>
      <c r="H1289" s="1" t="s">
        <v>25</v>
      </c>
      <c r="I1289" s="1" t="str">
        <f t="array" ref="I1289">IF(H1289="Warsaw","Toronto",IF(H1289="Lodz","Ottawa",IF(H1289="Krakow","Vancouver",IF(H1289="Wroclaw","Montreal",H1289))))</f>
        <v>Toronto</v>
      </c>
      <c r="J1289" s="3" t="s">
        <v>80</v>
      </c>
      <c r="K1289" s="3">
        <f t="array" ref="K1289">VLOOKUP(J1289,$U$2:$V$8,2,false)</f>
        <v>1</v>
      </c>
      <c r="L1289" s="1">
        <v>-550.43</v>
      </c>
      <c r="M1289" s="1">
        <v>5.0</v>
      </c>
      <c r="N1289" s="1">
        <v>337.86</v>
      </c>
      <c r="O1289" s="1">
        <v>88721.0</v>
      </c>
      <c r="P1289" s="6">
        <v>42079.0</v>
      </c>
      <c r="Q1289" s="7">
        <v>163101.0</v>
      </c>
      <c r="R1289" s="5" t="s">
        <v>27</v>
      </c>
      <c r="S1289" s="1" t="b">
        <f t="array" ref="S1289">ISNUMBER(MATCH(Q1289,$O$2:$O$1953,0))</f>
        <v>0</v>
      </c>
    </row>
    <row r="1290">
      <c r="A1290" s="1">
        <v>21.38</v>
      </c>
      <c r="B1290" s="1">
        <v>2323.0</v>
      </c>
      <c r="C1290" s="1" t="s">
        <v>1519</v>
      </c>
      <c r="D1290" s="1" t="s">
        <v>40</v>
      </c>
      <c r="E1290" s="1" t="s">
        <v>22</v>
      </c>
      <c r="F1290" s="1" t="s">
        <v>23</v>
      </c>
      <c r="G1290" s="1" t="s">
        <v>1521</v>
      </c>
      <c r="H1290" s="1" t="s">
        <v>25</v>
      </c>
      <c r="I1290" s="1" t="str">
        <f t="array" ref="I1290">IF(H1290="Warsaw","Toronto",IF(H1290="Lodz","Ottawa",IF(H1290="Krakow","Vancouver",IF(H1290="Wroclaw","Montreal",H1290))))</f>
        <v>Toronto</v>
      </c>
      <c r="J1290" s="3" t="s">
        <v>80</v>
      </c>
      <c r="K1290" s="3">
        <f t="array" ref="K1290">VLOOKUP(J1290,$U$2:$V$8,2,false)</f>
        <v>1</v>
      </c>
      <c r="L1290" s="1">
        <v>-52.12</v>
      </c>
      <c r="M1290" s="1">
        <v>4.0</v>
      </c>
      <c r="N1290" s="1">
        <v>84.21</v>
      </c>
      <c r="O1290" s="1">
        <v>88721.0</v>
      </c>
      <c r="P1290" s="6">
        <v>42079.0</v>
      </c>
      <c r="Q1290" s="7">
        <v>163102.0</v>
      </c>
      <c r="R1290" s="5" t="s">
        <v>27</v>
      </c>
      <c r="S1290" s="1" t="b">
        <f t="array" ref="S1290">ISNUMBER(MATCH(Q1290,$O$2:$O$1953,0))</f>
        <v>0</v>
      </c>
    </row>
    <row r="1291">
      <c r="A1291" s="1">
        <v>4.98</v>
      </c>
      <c r="B1291" s="1">
        <v>2323.0</v>
      </c>
      <c r="C1291" s="1" t="s">
        <v>1519</v>
      </c>
      <c r="D1291" s="1" t="s">
        <v>40</v>
      </c>
      <c r="E1291" s="1" t="s">
        <v>55</v>
      </c>
      <c r="F1291" s="1" t="s">
        <v>126</v>
      </c>
      <c r="G1291" s="1" t="s">
        <v>277</v>
      </c>
      <c r="H1291" s="1" t="s">
        <v>25</v>
      </c>
      <c r="I1291" s="1" t="str">
        <f t="array" ref="I1291">IF(H1291="Warsaw","Toronto",IF(H1291="Lodz","Ottawa",IF(H1291="Krakow","Vancouver",IF(H1291="Wroclaw","Montreal",H1291))))</f>
        <v>Toronto</v>
      </c>
      <c r="J1291" s="3" t="s">
        <v>60</v>
      </c>
      <c r="K1291" s="3">
        <f t="array" ref="K1291">VLOOKUP(J1291,$U$2:$V$8,2,false)</f>
        <v>5</v>
      </c>
      <c r="L1291" s="1">
        <v>-27.005</v>
      </c>
      <c r="M1291" s="1">
        <v>7.0</v>
      </c>
      <c r="N1291" s="1">
        <v>38.74</v>
      </c>
      <c r="O1291" s="1">
        <v>88722.0</v>
      </c>
      <c r="P1291" s="6">
        <v>42174.0</v>
      </c>
      <c r="Q1291" s="7">
        <v>163131.0</v>
      </c>
      <c r="R1291" s="5" t="s">
        <v>27</v>
      </c>
      <c r="S1291" s="1" t="b">
        <f t="array" ref="S1291">ISNUMBER(MATCH(Q1291,$O$2:$O$1953,0))</f>
        <v>0</v>
      </c>
    </row>
    <row r="1292">
      <c r="A1292" s="1">
        <v>28.53</v>
      </c>
      <c r="B1292" s="1">
        <v>2330.0</v>
      </c>
      <c r="C1292" s="1" t="s">
        <v>1522</v>
      </c>
      <c r="D1292" s="1" t="s">
        <v>29</v>
      </c>
      <c r="E1292" s="1" t="s">
        <v>22</v>
      </c>
      <c r="F1292" s="1" t="s">
        <v>78</v>
      </c>
      <c r="G1292" s="1" t="s">
        <v>223</v>
      </c>
      <c r="H1292" s="1" t="s">
        <v>42</v>
      </c>
      <c r="I1292" s="1" t="str">
        <f t="array" ref="I1292">IF(H1292="Warsaw","Toronto",IF(H1292="Lodz","Ottawa",IF(H1292="Krakow","Vancouver",IF(H1292="Wroclaw","Montreal",H1292))))</f>
        <v>Vancouver</v>
      </c>
      <c r="J1292" s="3" t="s">
        <v>43</v>
      </c>
      <c r="K1292" s="3">
        <f t="array" ref="K1292">VLOOKUP(J1292,$U$2:$V$8,2,false)</f>
        <v>2</v>
      </c>
      <c r="L1292" s="1">
        <v>74.6385</v>
      </c>
      <c r="M1292" s="1">
        <v>5.0</v>
      </c>
      <c r="N1292" s="1">
        <v>134.09</v>
      </c>
      <c r="O1292" s="1">
        <v>90964.0</v>
      </c>
      <c r="P1292" s="6">
        <v>42087.0</v>
      </c>
      <c r="Q1292" s="7">
        <v>163193.0</v>
      </c>
      <c r="R1292" s="5" t="s">
        <v>27</v>
      </c>
      <c r="S1292" s="1" t="b">
        <f t="array" ref="S1292">ISNUMBER(MATCH(Q1292,$O$2:$O$1953,0))</f>
        <v>0</v>
      </c>
    </row>
    <row r="1293">
      <c r="A1293" s="1">
        <v>180.98</v>
      </c>
      <c r="B1293" s="1">
        <v>2333.0</v>
      </c>
      <c r="C1293" s="1" t="s">
        <v>1523</v>
      </c>
      <c r="D1293" s="1" t="s">
        <v>40</v>
      </c>
      <c r="E1293" s="1" t="s">
        <v>30</v>
      </c>
      <c r="F1293" s="1" t="s">
        <v>31</v>
      </c>
      <c r="G1293" s="1" t="s">
        <v>161</v>
      </c>
      <c r="H1293" s="1" t="s">
        <v>42</v>
      </c>
      <c r="I1293" s="1" t="str">
        <f t="array" ref="I1293">IF(H1293="Warsaw","Toronto",IF(H1293="Lodz","Ottawa",IF(H1293="Krakow","Vancouver",IF(H1293="Wroclaw","Montreal",H1293))))</f>
        <v>Vancouver</v>
      </c>
      <c r="J1293" s="3" t="s">
        <v>43</v>
      </c>
      <c r="K1293" s="3">
        <f t="array" ref="K1293">VLOOKUP(J1293,$U$2:$V$8,2,false)</f>
        <v>2</v>
      </c>
      <c r="L1293" s="1">
        <v>-122.235</v>
      </c>
      <c r="M1293" s="1">
        <v>1.0</v>
      </c>
      <c r="N1293" s="1">
        <v>191.73</v>
      </c>
      <c r="O1293" s="1">
        <v>89611.0</v>
      </c>
      <c r="P1293" s="6">
        <v>42178.0</v>
      </c>
      <c r="Q1293" s="7">
        <v>163259.0</v>
      </c>
      <c r="R1293" s="5" t="s">
        <v>27</v>
      </c>
      <c r="S1293" s="1" t="b">
        <f t="array" ref="S1293">ISNUMBER(MATCH(Q1293,$O$2:$O$1953,0))</f>
        <v>0</v>
      </c>
    </row>
    <row r="1294">
      <c r="A1294" s="1">
        <v>60.65</v>
      </c>
      <c r="B1294" s="1">
        <v>2334.0</v>
      </c>
      <c r="C1294" s="1" t="s">
        <v>1524</v>
      </c>
      <c r="D1294" s="1" t="s">
        <v>83</v>
      </c>
      <c r="E1294" s="1" t="s">
        <v>30</v>
      </c>
      <c r="F1294" s="1" t="s">
        <v>35</v>
      </c>
      <c r="G1294" s="1" t="s">
        <v>1227</v>
      </c>
      <c r="H1294" s="1" t="s">
        <v>42</v>
      </c>
      <c r="I1294" s="1" t="str">
        <f t="array" ref="I1294">IF(H1294="Warsaw","Toronto",IF(H1294="Lodz","Ottawa",IF(H1294="Krakow","Vancouver",IF(H1294="Wroclaw","Montreal",H1294))))</f>
        <v>Vancouver</v>
      </c>
      <c r="J1294" s="3" t="s">
        <v>80</v>
      </c>
      <c r="K1294" s="3">
        <f t="array" ref="K1294">VLOOKUP(J1294,$U$2:$V$8,2,false)</f>
        <v>1</v>
      </c>
      <c r="L1294" s="1">
        <v>427.0065</v>
      </c>
      <c r="M1294" s="1">
        <v>10.0</v>
      </c>
      <c r="N1294" s="1">
        <v>618.85</v>
      </c>
      <c r="O1294" s="1">
        <v>89608.0</v>
      </c>
      <c r="P1294" s="6">
        <v>42100.0</v>
      </c>
      <c r="Q1294" s="7">
        <v>163261.0</v>
      </c>
      <c r="R1294" s="5" t="s">
        <v>27</v>
      </c>
      <c r="S1294" s="1" t="b">
        <f t="array" ref="S1294">ISNUMBER(MATCH(Q1294,$O$2:$O$1953,0))</f>
        <v>0</v>
      </c>
    </row>
    <row r="1295">
      <c r="A1295" s="1">
        <v>14.81</v>
      </c>
      <c r="B1295" s="1">
        <v>2334.0</v>
      </c>
      <c r="C1295" s="1" t="s">
        <v>1524</v>
      </c>
      <c r="D1295" s="1" t="s">
        <v>40</v>
      </c>
      <c r="E1295" s="1" t="s">
        <v>22</v>
      </c>
      <c r="F1295" s="1" t="s">
        <v>172</v>
      </c>
      <c r="G1295" s="1" t="s">
        <v>571</v>
      </c>
      <c r="H1295" s="1" t="s">
        <v>42</v>
      </c>
      <c r="I1295" s="1" t="str">
        <f t="array" ref="I1295">IF(H1295="Warsaw","Toronto",IF(H1295="Lodz","Ottawa",IF(H1295="Krakow","Vancouver",IF(H1295="Wroclaw","Montreal",H1295))))</f>
        <v>Vancouver</v>
      </c>
      <c r="J1295" s="3" t="s">
        <v>52</v>
      </c>
      <c r="K1295" s="3">
        <f t="array" ref="K1295">VLOOKUP(J1295,$U$2:$V$8,2,false)</f>
        <v>4</v>
      </c>
      <c r="L1295" s="1">
        <v>-190.49</v>
      </c>
      <c r="M1295" s="1">
        <v>8.0</v>
      </c>
      <c r="N1295" s="1">
        <v>115.99</v>
      </c>
      <c r="O1295" s="1">
        <v>89609.0</v>
      </c>
      <c r="P1295" s="6">
        <v>42103.0</v>
      </c>
      <c r="Q1295" s="7">
        <v>163357.0</v>
      </c>
      <c r="R1295" s="5" t="s">
        <v>27</v>
      </c>
      <c r="S1295" s="1" t="b">
        <f t="array" ref="S1295">ISNUMBER(MATCH(Q1295,$O$2:$O$1953,0))</f>
        <v>0</v>
      </c>
    </row>
    <row r="1296">
      <c r="A1296" s="1">
        <v>2.78</v>
      </c>
      <c r="B1296" s="1">
        <v>2334.0</v>
      </c>
      <c r="C1296" s="1" t="s">
        <v>1524</v>
      </c>
      <c r="D1296" s="1" t="s">
        <v>40</v>
      </c>
      <c r="E1296" s="1" t="s">
        <v>22</v>
      </c>
      <c r="F1296" s="1" t="s">
        <v>23</v>
      </c>
      <c r="G1296" s="1" t="s">
        <v>1525</v>
      </c>
      <c r="H1296" s="1" t="s">
        <v>42</v>
      </c>
      <c r="I1296" s="1" t="str">
        <f t="array" ref="I1296">IF(H1296="Warsaw","Toronto",IF(H1296="Lodz","Ottawa",IF(H1296="Krakow","Vancouver",IF(H1296="Wroclaw","Montreal",H1296))))</f>
        <v>Vancouver</v>
      </c>
      <c r="J1296" s="3" t="s">
        <v>52</v>
      </c>
      <c r="K1296" s="3">
        <f t="array" ref="K1296">VLOOKUP(J1296,$U$2:$V$8,2,false)</f>
        <v>4</v>
      </c>
      <c r="L1296" s="1">
        <v>-8.77</v>
      </c>
      <c r="M1296" s="1">
        <v>7.0</v>
      </c>
      <c r="N1296" s="1">
        <v>19.46</v>
      </c>
      <c r="O1296" s="1">
        <v>89609.0</v>
      </c>
      <c r="P1296" s="6">
        <v>42103.0</v>
      </c>
      <c r="Q1296" s="7">
        <v>163518.0</v>
      </c>
      <c r="R1296" s="5" t="s">
        <v>27</v>
      </c>
      <c r="S1296" s="1" t="b">
        <f t="array" ref="S1296">ISNUMBER(MATCH(Q1296,$O$2:$O$1953,0))</f>
        <v>0</v>
      </c>
    </row>
    <row r="1297">
      <c r="A1297" s="1">
        <v>3.74</v>
      </c>
      <c r="B1297" s="1">
        <v>2334.0</v>
      </c>
      <c r="C1297" s="1" t="s">
        <v>1524</v>
      </c>
      <c r="D1297" s="1" t="s">
        <v>29</v>
      </c>
      <c r="E1297" s="1" t="s">
        <v>22</v>
      </c>
      <c r="F1297" s="1" t="s">
        <v>46</v>
      </c>
      <c r="G1297" s="1" t="s">
        <v>1526</v>
      </c>
      <c r="H1297" s="1" t="s">
        <v>42</v>
      </c>
      <c r="I1297" s="1" t="str">
        <f t="array" ref="I1297">IF(H1297="Warsaw","Toronto",IF(H1297="Lodz","Ottawa",IF(H1297="Krakow","Vancouver",IF(H1297="Wroclaw","Montreal",H1297))))</f>
        <v>Vancouver</v>
      </c>
      <c r="J1297" s="3" t="s">
        <v>43</v>
      </c>
      <c r="K1297" s="3">
        <f t="array" ref="K1297">VLOOKUP(J1297,$U$2:$V$8,2,false)</f>
        <v>2</v>
      </c>
      <c r="L1297" s="1">
        <v>-7.685</v>
      </c>
      <c r="M1297" s="1">
        <v>12.0</v>
      </c>
      <c r="N1297" s="1">
        <v>44.75</v>
      </c>
      <c r="O1297" s="1">
        <v>89610.0</v>
      </c>
      <c r="P1297" s="6">
        <v>42157.0</v>
      </c>
      <c r="Q1297" s="7">
        <v>163519.0</v>
      </c>
      <c r="R1297" s="5" t="s">
        <v>27</v>
      </c>
      <c r="S1297" s="1" t="b">
        <f t="array" ref="S1297">ISNUMBER(MATCH(Q1297,$O$2:$O$1953,0))</f>
        <v>0</v>
      </c>
    </row>
    <row r="1298">
      <c r="A1298" s="1">
        <v>2.08</v>
      </c>
      <c r="B1298" s="1">
        <v>2338.0</v>
      </c>
      <c r="C1298" s="1" t="s">
        <v>1527</v>
      </c>
      <c r="D1298" s="1" t="s">
        <v>29</v>
      </c>
      <c r="E1298" s="1" t="s">
        <v>30</v>
      </c>
      <c r="F1298" s="1" t="s">
        <v>35</v>
      </c>
      <c r="G1298" s="1" t="s">
        <v>508</v>
      </c>
      <c r="H1298" s="1" t="s">
        <v>37</v>
      </c>
      <c r="I1298" s="1" t="str">
        <f t="array" ref="I1298">IF(H1298="Warsaw","Toronto",IF(H1298="Lodz","Ottawa",IF(H1298="Krakow","Vancouver",IF(H1298="Wroclaw","Montreal",H1298))))</f>
        <v>Ottawa</v>
      </c>
      <c r="J1298" s="3" t="s">
        <v>43</v>
      </c>
      <c r="K1298" s="3">
        <f t="array" ref="K1298">VLOOKUP(J1298,$U$2:$V$8,2,false)</f>
        <v>2</v>
      </c>
      <c r="L1298" s="1">
        <v>-82.5592</v>
      </c>
      <c r="M1298" s="1">
        <v>4.0</v>
      </c>
      <c r="N1298" s="1">
        <v>9.23</v>
      </c>
      <c r="O1298" s="1">
        <v>91480.0</v>
      </c>
      <c r="P1298" s="6">
        <v>42017.0</v>
      </c>
      <c r="Q1298" s="7">
        <v>163544.0</v>
      </c>
      <c r="R1298" s="5" t="s">
        <v>27</v>
      </c>
      <c r="S1298" s="1" t="b">
        <f t="array" ref="S1298">ISNUMBER(MATCH(Q1298,$O$2:$O$1953,0))</f>
        <v>0</v>
      </c>
    </row>
    <row r="1299">
      <c r="A1299" s="1">
        <v>6.75</v>
      </c>
      <c r="B1299" s="1">
        <v>2338.0</v>
      </c>
      <c r="C1299" s="1" t="s">
        <v>1527</v>
      </c>
      <c r="D1299" s="1" t="s">
        <v>29</v>
      </c>
      <c r="E1299" s="1" t="s">
        <v>22</v>
      </c>
      <c r="F1299" s="1" t="s">
        <v>78</v>
      </c>
      <c r="G1299" s="1" t="s">
        <v>1528</v>
      </c>
      <c r="H1299" s="1" t="s">
        <v>37</v>
      </c>
      <c r="I1299" s="1" t="str">
        <f t="array" ref="I1299">IF(H1299="Warsaw","Toronto",IF(H1299="Lodz","Ottawa",IF(H1299="Krakow","Vancouver",IF(H1299="Wroclaw","Montreal",H1299))))</f>
        <v>Ottawa</v>
      </c>
      <c r="J1299" s="3" t="s">
        <v>38</v>
      </c>
      <c r="K1299" s="3">
        <f t="array" ref="K1299">VLOOKUP(J1299,$U$2:$V$8,2,false)</f>
        <v>7</v>
      </c>
      <c r="L1299" s="1">
        <v>18.1475</v>
      </c>
      <c r="M1299" s="1">
        <v>15.0</v>
      </c>
      <c r="N1299" s="1">
        <v>96.13</v>
      </c>
      <c r="O1299" s="1">
        <v>91481.0</v>
      </c>
      <c r="P1299" s="6">
        <v>42092.0</v>
      </c>
      <c r="Q1299" s="7">
        <v>163608.0</v>
      </c>
      <c r="R1299" s="5" t="s">
        <v>27</v>
      </c>
      <c r="S1299" s="1" t="b">
        <f t="array" ref="S1299">ISNUMBER(MATCH(Q1299,$O$2:$O$1953,0))</f>
        <v>0</v>
      </c>
    </row>
    <row r="1300">
      <c r="A1300" s="1">
        <v>11.58</v>
      </c>
      <c r="B1300" s="1">
        <v>2339.0</v>
      </c>
      <c r="C1300" s="1" t="s">
        <v>1529</v>
      </c>
      <c r="D1300" s="1" t="s">
        <v>29</v>
      </c>
      <c r="E1300" s="1" t="s">
        <v>22</v>
      </c>
      <c r="F1300" s="1" t="s">
        <v>49</v>
      </c>
      <c r="G1300" s="1" t="s">
        <v>466</v>
      </c>
      <c r="H1300" s="1" t="s">
        <v>42</v>
      </c>
      <c r="I1300" s="1" t="str">
        <f t="array" ref="I1300">IF(H1300="Warsaw","Toronto",IF(H1300="Lodz","Ottawa",IF(H1300="Krakow","Vancouver",IF(H1300="Wroclaw","Montreal",H1300))))</f>
        <v>Vancouver</v>
      </c>
      <c r="J1300" s="3" t="s">
        <v>80</v>
      </c>
      <c r="K1300" s="3">
        <f t="array" ref="K1300">VLOOKUP(J1300,$U$2:$V$8,2,false)</f>
        <v>1</v>
      </c>
      <c r="L1300" s="1">
        <v>2.806</v>
      </c>
      <c r="M1300" s="1">
        <v>6.0</v>
      </c>
      <c r="N1300" s="1">
        <v>73.96</v>
      </c>
      <c r="O1300" s="1">
        <v>91482.0</v>
      </c>
      <c r="P1300" s="6">
        <v>42149.0</v>
      </c>
      <c r="Q1300" s="7">
        <v>163647.0</v>
      </c>
      <c r="R1300" s="5" t="s">
        <v>27</v>
      </c>
      <c r="S1300" s="1" t="b">
        <f t="array" ref="S1300">ISNUMBER(MATCH(Q1300,$O$2:$O$1953,0))</f>
        <v>0</v>
      </c>
    </row>
    <row r="1301">
      <c r="A1301" s="1">
        <v>200.98</v>
      </c>
      <c r="B1301" s="1">
        <v>2345.0</v>
      </c>
      <c r="C1301" s="1" t="s">
        <v>1530</v>
      </c>
      <c r="D1301" s="1" t="s">
        <v>21</v>
      </c>
      <c r="E1301" s="1" t="s">
        <v>30</v>
      </c>
      <c r="F1301" s="1" t="s">
        <v>31</v>
      </c>
      <c r="G1301" s="1" t="s">
        <v>1531</v>
      </c>
      <c r="H1301" s="1" t="s">
        <v>98</v>
      </c>
      <c r="I1301" s="1" t="str">
        <f t="array" ref="I1301">IF(H1301="Warsaw","Toronto",IF(H1301="Lodz","Ottawa",IF(H1301="Krakow","Vancouver",IF(H1301="Wroclaw","Montreal",H1301))))</f>
        <v>Montreal</v>
      </c>
      <c r="J1301" s="3" t="s">
        <v>33</v>
      </c>
      <c r="K1301" s="3">
        <f t="array" ref="K1301">VLOOKUP(J1301,$U$2:$V$8,2,false)</f>
        <v>6</v>
      </c>
      <c r="L1301" s="1">
        <v>-132.426</v>
      </c>
      <c r="M1301" s="1">
        <v>9.0</v>
      </c>
      <c r="N1301" s="1">
        <v>1805.9</v>
      </c>
      <c r="O1301" s="1">
        <v>89504.0</v>
      </c>
      <c r="P1301" s="6">
        <v>42077.0</v>
      </c>
      <c r="Q1301" s="7">
        <v>163673.0</v>
      </c>
      <c r="R1301" s="5" t="s">
        <v>27</v>
      </c>
      <c r="S1301" s="1" t="b">
        <f t="array" ref="S1301">ISNUMBER(MATCH(Q1301,$O$2:$O$1953,0))</f>
        <v>0</v>
      </c>
    </row>
    <row r="1302">
      <c r="A1302" s="1">
        <v>179.29</v>
      </c>
      <c r="B1302" s="1">
        <v>2345.0</v>
      </c>
      <c r="C1302" s="1" t="s">
        <v>1530</v>
      </c>
      <c r="D1302" s="1" t="s">
        <v>21</v>
      </c>
      <c r="E1302" s="1" t="s">
        <v>30</v>
      </c>
      <c r="F1302" s="1" t="s">
        <v>108</v>
      </c>
      <c r="G1302" s="1" t="s">
        <v>427</v>
      </c>
      <c r="H1302" s="1" t="s">
        <v>98</v>
      </c>
      <c r="I1302" s="1" t="str">
        <f t="array" ref="I1302">IF(H1302="Warsaw","Toronto",IF(H1302="Lodz","Ottawa",IF(H1302="Krakow","Vancouver",IF(H1302="Wroclaw","Montreal",H1302))))</f>
        <v>Montreal</v>
      </c>
      <c r="J1302" s="3" t="s">
        <v>33</v>
      </c>
      <c r="K1302" s="3">
        <f t="array" ref="K1302">VLOOKUP(J1302,$U$2:$V$8,2,false)</f>
        <v>6</v>
      </c>
      <c r="L1302" s="1">
        <v>-411.236</v>
      </c>
      <c r="M1302" s="1">
        <v>2.0</v>
      </c>
      <c r="N1302" s="1">
        <v>311.41</v>
      </c>
      <c r="O1302" s="1">
        <v>89504.0</v>
      </c>
      <c r="P1302" s="6">
        <v>42077.0</v>
      </c>
      <c r="Q1302" s="7">
        <v>163833.0</v>
      </c>
      <c r="R1302" s="5" t="s">
        <v>27</v>
      </c>
      <c r="S1302" s="1" t="b">
        <f t="array" ref="S1302">ISNUMBER(MATCH(Q1302,$O$2:$O$1953,0))</f>
        <v>0</v>
      </c>
    </row>
    <row r="1303">
      <c r="A1303" s="1">
        <v>297.64</v>
      </c>
      <c r="B1303" s="1">
        <v>2346.0</v>
      </c>
      <c r="C1303" s="1" t="s">
        <v>1532</v>
      </c>
      <c r="D1303" s="1" t="s">
        <v>21</v>
      </c>
      <c r="E1303" s="1" t="s">
        <v>55</v>
      </c>
      <c r="F1303" s="1" t="s">
        <v>62</v>
      </c>
      <c r="G1303" s="1" t="s">
        <v>380</v>
      </c>
      <c r="H1303" s="1" t="s">
        <v>98</v>
      </c>
      <c r="I1303" s="1" t="str">
        <f t="array" ref="I1303">IF(H1303="Warsaw","Toronto",IF(H1303="Lodz","Ottawa",IF(H1303="Krakow","Vancouver",IF(H1303="Wroclaw","Montreal",H1303))))</f>
        <v>Montreal</v>
      </c>
      <c r="J1303" s="3" t="s">
        <v>33</v>
      </c>
      <c r="K1303" s="3">
        <f t="array" ref="K1303">VLOOKUP(J1303,$U$2:$V$8,2,false)</f>
        <v>6</v>
      </c>
      <c r="L1303" s="1">
        <v>-48.972</v>
      </c>
      <c r="M1303" s="1">
        <v>12.0</v>
      </c>
      <c r="N1303" s="1">
        <v>3707.05</v>
      </c>
      <c r="O1303" s="1">
        <v>89503.0</v>
      </c>
      <c r="P1303" s="6">
        <v>42014.0</v>
      </c>
      <c r="Q1303" s="7">
        <v>163839.0</v>
      </c>
      <c r="R1303" s="5" t="s">
        <v>27</v>
      </c>
      <c r="S1303" s="1" t="b">
        <f t="array" ref="S1303">ISNUMBER(MATCH(Q1303,$O$2:$O$1953,0))</f>
        <v>0</v>
      </c>
    </row>
    <row r="1304">
      <c r="A1304" s="1">
        <v>218.75</v>
      </c>
      <c r="B1304" s="1">
        <v>2346.0</v>
      </c>
      <c r="C1304" s="1" t="s">
        <v>1532</v>
      </c>
      <c r="D1304" s="1" t="s">
        <v>21</v>
      </c>
      <c r="E1304" s="1" t="s">
        <v>30</v>
      </c>
      <c r="F1304" s="1" t="s">
        <v>108</v>
      </c>
      <c r="G1304" s="1" t="s">
        <v>445</v>
      </c>
      <c r="H1304" s="1" t="s">
        <v>98</v>
      </c>
      <c r="I1304" s="1" t="str">
        <f t="array" ref="I1304">IF(H1304="Warsaw","Toronto",IF(H1304="Lodz","Ottawa",IF(H1304="Krakow","Vancouver",IF(H1304="Wroclaw","Montreal",H1304))))</f>
        <v>Montreal</v>
      </c>
      <c r="J1304" s="3" t="s">
        <v>26</v>
      </c>
      <c r="K1304" s="3">
        <f t="array" ref="K1304">VLOOKUP(J1304,$U$2:$V$8,2,false)</f>
        <v>3</v>
      </c>
      <c r="L1304" s="1">
        <v>62.298</v>
      </c>
      <c r="M1304" s="1">
        <v>17.0</v>
      </c>
      <c r="N1304" s="1">
        <v>2805.18</v>
      </c>
      <c r="O1304" s="1">
        <v>89505.0</v>
      </c>
      <c r="P1304" s="6">
        <v>42144.0</v>
      </c>
      <c r="Q1304" s="7">
        <v>163902.0</v>
      </c>
      <c r="R1304" s="5" t="s">
        <v>27</v>
      </c>
      <c r="S1304" s="1" t="b">
        <f t="array" ref="S1304">ISNUMBER(MATCH(Q1304,$O$2:$O$1953,0))</f>
        <v>0</v>
      </c>
    </row>
    <row r="1305">
      <c r="A1305" s="1">
        <v>6.48</v>
      </c>
      <c r="B1305" s="1">
        <v>2351.0</v>
      </c>
      <c r="C1305" s="1" t="s">
        <v>1533</v>
      </c>
      <c r="D1305" s="1" t="s">
        <v>21</v>
      </c>
      <c r="E1305" s="1" t="s">
        <v>22</v>
      </c>
      <c r="F1305" s="1" t="s">
        <v>67</v>
      </c>
      <c r="G1305" s="1" t="s">
        <v>1357</v>
      </c>
      <c r="H1305" s="1" t="s">
        <v>37</v>
      </c>
      <c r="I1305" s="1" t="str">
        <f t="array" ref="I1305">IF(H1305="Warsaw","Toronto",IF(H1305="Lodz","Ottawa",IF(H1305="Krakow","Vancouver",IF(H1305="Wroclaw","Montreal",H1305))))</f>
        <v>Ottawa</v>
      </c>
      <c r="J1305" s="3" t="s">
        <v>80</v>
      </c>
      <c r="K1305" s="3">
        <f t="array" ref="K1305">VLOOKUP(J1305,$U$2:$V$8,2,false)</f>
        <v>1</v>
      </c>
      <c r="L1305" s="1">
        <v>-119.32</v>
      </c>
      <c r="M1305" s="1">
        <v>13.0</v>
      </c>
      <c r="N1305" s="1">
        <v>80.86</v>
      </c>
      <c r="O1305" s="1">
        <v>86163.0</v>
      </c>
      <c r="P1305" s="6">
        <v>42093.0</v>
      </c>
      <c r="Q1305" s="7">
        <v>163933.0</v>
      </c>
      <c r="R1305" s="5" t="s">
        <v>27</v>
      </c>
      <c r="S1305" s="1" t="b">
        <f t="array" ref="S1305">ISNUMBER(MATCH(Q1305,$O$2:$O$1953,0))</f>
        <v>0</v>
      </c>
    </row>
    <row r="1306">
      <c r="A1306" s="1">
        <v>59.76</v>
      </c>
      <c r="B1306" s="1">
        <v>2352.0</v>
      </c>
      <c r="C1306" s="1" t="s">
        <v>1534</v>
      </c>
      <c r="D1306" s="1" t="s">
        <v>83</v>
      </c>
      <c r="E1306" s="1" t="s">
        <v>22</v>
      </c>
      <c r="F1306" s="1" t="s">
        <v>100</v>
      </c>
      <c r="G1306" s="1" t="s">
        <v>713</v>
      </c>
      <c r="H1306" s="1" t="s">
        <v>37</v>
      </c>
      <c r="I1306" s="1" t="str">
        <f t="array" ref="I1306">IF(H1306="Warsaw","Toronto",IF(H1306="Lodz","Ottawa",IF(H1306="Krakow","Vancouver",IF(H1306="Wroclaw","Montreal",H1306))))</f>
        <v>Ottawa</v>
      </c>
      <c r="J1306" s="3" t="s">
        <v>33</v>
      </c>
      <c r="K1306" s="3">
        <f t="array" ref="K1306">VLOOKUP(J1306,$U$2:$V$8,2,false)</f>
        <v>6</v>
      </c>
      <c r="L1306" s="1">
        <v>756.6747</v>
      </c>
      <c r="M1306" s="1">
        <v>18.0</v>
      </c>
      <c r="N1306" s="1">
        <v>1096.63</v>
      </c>
      <c r="O1306" s="1">
        <v>86165.0</v>
      </c>
      <c r="P1306" s="6">
        <v>42175.0</v>
      </c>
      <c r="Q1306" s="7">
        <v>164152.0</v>
      </c>
      <c r="R1306" s="5" t="s">
        <v>27</v>
      </c>
      <c r="S1306" s="1" t="b">
        <f t="array" ref="S1306">ISNUMBER(MATCH(Q1306,$O$2:$O$1953,0))</f>
        <v>0</v>
      </c>
    </row>
    <row r="1307">
      <c r="A1307" s="1">
        <v>195.99</v>
      </c>
      <c r="B1307" s="1">
        <v>2352.0</v>
      </c>
      <c r="C1307" s="1" t="s">
        <v>1534</v>
      </c>
      <c r="D1307" s="1" t="s">
        <v>83</v>
      </c>
      <c r="E1307" s="1" t="s">
        <v>55</v>
      </c>
      <c r="F1307" s="1" t="s">
        <v>56</v>
      </c>
      <c r="G1307" s="1" t="s">
        <v>1535</v>
      </c>
      <c r="H1307" s="1" t="s">
        <v>37</v>
      </c>
      <c r="I1307" s="1" t="str">
        <f t="array" ref="I1307">IF(H1307="Warsaw","Toronto",IF(H1307="Lodz","Ottawa",IF(H1307="Krakow","Vancouver",IF(H1307="Wroclaw","Montreal",H1307))))</f>
        <v>Ottawa</v>
      </c>
      <c r="J1307" s="3" t="s">
        <v>33</v>
      </c>
      <c r="K1307" s="3">
        <f t="array" ref="K1307">VLOOKUP(J1307,$U$2:$V$8,2,false)</f>
        <v>6</v>
      </c>
      <c r="L1307" s="1">
        <v>-222.343</v>
      </c>
      <c r="M1307" s="1">
        <v>4.0</v>
      </c>
      <c r="N1307" s="1">
        <v>632.12</v>
      </c>
      <c r="O1307" s="1">
        <v>86165.0</v>
      </c>
      <c r="P1307" s="6">
        <v>42175.0</v>
      </c>
      <c r="Q1307" s="7">
        <v>164184.0</v>
      </c>
      <c r="R1307" s="5" t="s">
        <v>27</v>
      </c>
      <c r="S1307" s="1" t="b">
        <f t="array" ref="S1307">ISNUMBER(MATCH(Q1307,$O$2:$O$1953,0))</f>
        <v>0</v>
      </c>
    </row>
    <row r="1308">
      <c r="A1308" s="1">
        <v>71.37</v>
      </c>
      <c r="B1308" s="1">
        <v>2352.0</v>
      </c>
      <c r="C1308" s="1" t="s">
        <v>1534</v>
      </c>
      <c r="D1308" s="1" t="s">
        <v>29</v>
      </c>
      <c r="E1308" s="1" t="s">
        <v>30</v>
      </c>
      <c r="F1308" s="1" t="s">
        <v>108</v>
      </c>
      <c r="G1308" s="1" t="s">
        <v>1536</v>
      </c>
      <c r="H1308" s="1" t="s">
        <v>37</v>
      </c>
      <c r="I1308" s="1" t="str">
        <f t="array" ref="I1308">IF(H1308="Warsaw","Toronto",IF(H1308="Lodz","Ottawa",IF(H1308="Krakow","Vancouver",IF(H1308="Wroclaw","Montreal",H1308))))</f>
        <v>Ottawa</v>
      </c>
      <c r="J1308" s="3" t="s">
        <v>43</v>
      </c>
      <c r="K1308" s="3">
        <f t="array" ref="K1308">VLOOKUP(J1308,$U$2:$V$8,2,false)</f>
        <v>2</v>
      </c>
      <c r="L1308" s="1">
        <v>-1537.1356</v>
      </c>
      <c r="M1308" s="1">
        <v>19.0</v>
      </c>
      <c r="N1308" s="1">
        <v>1302.98</v>
      </c>
      <c r="O1308" s="1">
        <v>86166.0</v>
      </c>
      <c r="P1308" s="6">
        <v>42178.0</v>
      </c>
      <c r="Q1308" s="7">
        <v>164187.0</v>
      </c>
      <c r="R1308" s="5" t="s">
        <v>27</v>
      </c>
      <c r="S1308" s="1" t="b">
        <f t="array" ref="S1308">ISNUMBER(MATCH(Q1308,$O$2:$O$1953,0))</f>
        <v>0</v>
      </c>
    </row>
    <row r="1309">
      <c r="A1309" s="1">
        <v>5.98</v>
      </c>
      <c r="B1309" s="1">
        <v>2353.0</v>
      </c>
      <c r="C1309" s="1" t="s">
        <v>1537</v>
      </c>
      <c r="D1309" s="1" t="s">
        <v>21</v>
      </c>
      <c r="E1309" s="1" t="s">
        <v>22</v>
      </c>
      <c r="F1309" s="1" t="s">
        <v>23</v>
      </c>
      <c r="G1309" s="1" t="s">
        <v>1267</v>
      </c>
      <c r="H1309" s="1" t="s">
        <v>37</v>
      </c>
      <c r="I1309" s="1" t="str">
        <f t="array" ref="I1309">IF(H1309="Warsaw","Toronto",IF(H1309="Lodz","Ottawa",IF(H1309="Krakow","Vancouver",IF(H1309="Wroclaw","Montreal",H1309))))</f>
        <v>Ottawa</v>
      </c>
      <c r="J1309" s="3" t="s">
        <v>26</v>
      </c>
      <c r="K1309" s="3">
        <f t="array" ref="K1309">VLOOKUP(J1309,$U$2:$V$8,2,false)</f>
        <v>3</v>
      </c>
      <c r="L1309" s="1">
        <v>52.6976</v>
      </c>
      <c r="M1309" s="1">
        <v>22.0</v>
      </c>
      <c r="N1309" s="1">
        <v>131.79</v>
      </c>
      <c r="O1309" s="1">
        <v>86164.0</v>
      </c>
      <c r="P1309" s="6">
        <v>42123.0</v>
      </c>
      <c r="Q1309" s="7">
        <v>164216.0</v>
      </c>
      <c r="R1309" s="5" t="s">
        <v>27</v>
      </c>
      <c r="S1309" s="1" t="b">
        <f t="array" ref="S1309">ISNUMBER(MATCH(Q1309,$O$2:$O$1953,0))</f>
        <v>0</v>
      </c>
    </row>
    <row r="1310">
      <c r="A1310" s="1">
        <v>20.99</v>
      </c>
      <c r="B1310" s="1">
        <v>2353.0</v>
      </c>
      <c r="C1310" s="1" t="s">
        <v>1537</v>
      </c>
      <c r="D1310" s="1" t="s">
        <v>21</v>
      </c>
      <c r="E1310" s="1" t="s">
        <v>55</v>
      </c>
      <c r="F1310" s="1" t="s">
        <v>56</v>
      </c>
      <c r="G1310" s="1" t="s">
        <v>401</v>
      </c>
      <c r="H1310" s="1" t="s">
        <v>37</v>
      </c>
      <c r="I1310" s="1" t="str">
        <f t="array" ref="I1310">IF(H1310="Warsaw","Toronto",IF(H1310="Lodz","Ottawa",IF(H1310="Krakow","Vancouver",IF(H1310="Wroclaw","Montreal",H1310))))</f>
        <v>Ottawa</v>
      </c>
      <c r="J1310" s="3" t="s">
        <v>26</v>
      </c>
      <c r="K1310" s="3">
        <f t="array" ref="K1310">VLOOKUP(J1310,$U$2:$V$8,2,false)</f>
        <v>3</v>
      </c>
      <c r="L1310" s="1">
        <v>-78.19416</v>
      </c>
      <c r="M1310" s="1">
        <v>2.0</v>
      </c>
      <c r="N1310" s="1">
        <v>35.33</v>
      </c>
      <c r="O1310" s="1">
        <v>86164.0</v>
      </c>
      <c r="P1310" s="6">
        <v>42123.0</v>
      </c>
      <c r="Q1310" s="7">
        <v>164254.0</v>
      </c>
      <c r="R1310" s="5" t="s">
        <v>27</v>
      </c>
      <c r="S1310" s="1" t="b">
        <f t="array" ref="S1310">ISNUMBER(MATCH(Q1310,$O$2:$O$1953,0))</f>
        <v>0</v>
      </c>
    </row>
    <row r="1311">
      <c r="A1311" s="1">
        <v>78.69</v>
      </c>
      <c r="B1311" s="1">
        <v>2355.0</v>
      </c>
      <c r="C1311" s="1" t="s">
        <v>1538</v>
      </c>
      <c r="D1311" s="1" t="s">
        <v>83</v>
      </c>
      <c r="E1311" s="1" t="s">
        <v>30</v>
      </c>
      <c r="F1311" s="1" t="s">
        <v>35</v>
      </c>
      <c r="G1311" s="1" t="s">
        <v>41</v>
      </c>
      <c r="H1311" s="1" t="s">
        <v>25</v>
      </c>
      <c r="I1311" s="1" t="str">
        <f t="array" ref="I1311">IF(H1311="Warsaw","Toronto",IF(H1311="Lodz","Ottawa",IF(H1311="Krakow","Vancouver",IF(H1311="Wroclaw","Montreal",H1311))))</f>
        <v>Toronto</v>
      </c>
      <c r="J1311" s="3" t="s">
        <v>38</v>
      </c>
      <c r="K1311" s="3">
        <f t="array" ref="K1311">VLOOKUP(J1311,$U$2:$V$8,2,false)</f>
        <v>7</v>
      </c>
      <c r="L1311" s="1">
        <v>465.4395</v>
      </c>
      <c r="M1311" s="1">
        <v>9.0</v>
      </c>
      <c r="N1311" s="1">
        <v>674.55</v>
      </c>
      <c r="O1311" s="1">
        <v>91304.0</v>
      </c>
      <c r="P1311" s="6">
        <v>42050.0</v>
      </c>
      <c r="Q1311" s="7">
        <v>164282.0</v>
      </c>
      <c r="R1311" s="5" t="s">
        <v>27</v>
      </c>
      <c r="S1311" s="1" t="b">
        <f t="array" ref="S1311">ISNUMBER(MATCH(Q1311,$O$2:$O$1953,0))</f>
        <v>0</v>
      </c>
    </row>
    <row r="1312">
      <c r="A1312" s="1">
        <v>146.34</v>
      </c>
      <c r="B1312" s="1">
        <v>2355.0</v>
      </c>
      <c r="C1312" s="1" t="s">
        <v>1538</v>
      </c>
      <c r="D1312" s="1" t="s">
        <v>83</v>
      </c>
      <c r="E1312" s="1" t="s">
        <v>30</v>
      </c>
      <c r="F1312" s="1" t="s">
        <v>108</v>
      </c>
      <c r="G1312" s="1" t="s">
        <v>1515</v>
      </c>
      <c r="H1312" s="1" t="s">
        <v>25</v>
      </c>
      <c r="I1312" s="1" t="str">
        <f t="array" ref="I1312">IF(H1312="Warsaw","Toronto",IF(H1312="Lodz","Ottawa",IF(H1312="Krakow","Vancouver",IF(H1312="Wroclaw","Montreal",H1312))))</f>
        <v>Toronto</v>
      </c>
      <c r="J1312" s="3" t="s">
        <v>43</v>
      </c>
      <c r="K1312" s="3">
        <f t="array" ref="K1312">VLOOKUP(J1312,$U$2:$V$8,2,false)</f>
        <v>2</v>
      </c>
      <c r="L1312" s="1">
        <v>-89.27</v>
      </c>
      <c r="M1312" s="1">
        <v>12.0</v>
      </c>
      <c r="N1312" s="1">
        <v>1721.24</v>
      </c>
      <c r="O1312" s="1">
        <v>91306.0</v>
      </c>
      <c r="P1312" s="6">
        <v>42171.0</v>
      </c>
      <c r="Q1312" s="7">
        <v>164345.0</v>
      </c>
      <c r="R1312" s="5" t="s">
        <v>27</v>
      </c>
      <c r="S1312" s="1" t="b">
        <f t="array" ref="S1312">ISNUMBER(MATCH(Q1312,$O$2:$O$1953,0))</f>
        <v>0</v>
      </c>
    </row>
    <row r="1313">
      <c r="A1313" s="1">
        <v>29.34</v>
      </c>
      <c r="B1313" s="1">
        <v>2356.0</v>
      </c>
      <c r="C1313" s="1" t="s">
        <v>1539</v>
      </c>
      <c r="D1313" s="1" t="s">
        <v>83</v>
      </c>
      <c r="E1313" s="1" t="s">
        <v>30</v>
      </c>
      <c r="F1313" s="1" t="s">
        <v>35</v>
      </c>
      <c r="G1313" s="1" t="s">
        <v>374</v>
      </c>
      <c r="H1313" s="1" t="s">
        <v>25</v>
      </c>
      <c r="I1313" s="1" t="str">
        <f t="array" ref="I1313">IF(H1313="Warsaw","Toronto",IF(H1313="Lodz","Ottawa",IF(H1313="Krakow","Vancouver",IF(H1313="Wroclaw","Montreal",H1313))))</f>
        <v>Toronto</v>
      </c>
      <c r="J1313" s="3" t="s">
        <v>38</v>
      </c>
      <c r="K1313" s="3">
        <f t="array" ref="K1313">VLOOKUP(J1313,$U$2:$V$8,2,false)</f>
        <v>7</v>
      </c>
      <c r="L1313" s="1">
        <v>385.37</v>
      </c>
      <c r="M1313" s="1">
        <v>22.0</v>
      </c>
      <c r="N1313" s="1">
        <v>668.38</v>
      </c>
      <c r="O1313" s="1">
        <v>91305.0</v>
      </c>
      <c r="P1313" s="6">
        <v>42078.0</v>
      </c>
      <c r="Q1313" s="7">
        <v>164412.0</v>
      </c>
      <c r="R1313" s="5" t="s">
        <v>27</v>
      </c>
      <c r="S1313" s="1" t="b">
        <f t="array" ref="S1313">ISNUMBER(MATCH(Q1313,$O$2:$O$1953,0))</f>
        <v>0</v>
      </c>
    </row>
    <row r="1314">
      <c r="A1314" s="1">
        <v>205.99</v>
      </c>
      <c r="B1314" s="1">
        <v>2358.0</v>
      </c>
      <c r="C1314" s="1" t="s">
        <v>1540</v>
      </c>
      <c r="D1314" s="1" t="s">
        <v>21</v>
      </c>
      <c r="E1314" s="1" t="s">
        <v>55</v>
      </c>
      <c r="F1314" s="1" t="s">
        <v>56</v>
      </c>
      <c r="G1314" s="1" t="s">
        <v>76</v>
      </c>
      <c r="H1314" s="1" t="s">
        <v>98</v>
      </c>
      <c r="I1314" s="1" t="str">
        <f t="array" ref="I1314">IF(H1314="Warsaw","Toronto",IF(H1314="Lodz","Ottawa",IF(H1314="Krakow","Vancouver",IF(H1314="Wroclaw","Montreal",H1314))))</f>
        <v>Montreal</v>
      </c>
      <c r="J1314" s="3" t="s">
        <v>26</v>
      </c>
      <c r="K1314" s="3">
        <f t="array" ref="K1314">VLOOKUP(J1314,$U$2:$V$8,2,false)</f>
        <v>3</v>
      </c>
      <c r="L1314" s="1">
        <v>147.0</v>
      </c>
      <c r="M1314" s="1">
        <v>2.0</v>
      </c>
      <c r="N1314" s="1">
        <v>324.62</v>
      </c>
      <c r="O1314" s="1">
        <v>88267.0</v>
      </c>
      <c r="P1314" s="6">
        <v>42067.0</v>
      </c>
      <c r="Q1314" s="7">
        <v>164504.0</v>
      </c>
      <c r="R1314" s="5" t="s">
        <v>27</v>
      </c>
      <c r="S1314" s="1" t="b">
        <f t="array" ref="S1314">ISNUMBER(MATCH(Q1314,$O$2:$O$1953,0))</f>
        <v>0</v>
      </c>
    </row>
    <row r="1315">
      <c r="A1315" s="1">
        <v>2.08</v>
      </c>
      <c r="B1315" s="1">
        <v>2358.0</v>
      </c>
      <c r="C1315" s="1" t="s">
        <v>1540</v>
      </c>
      <c r="D1315" s="1" t="s">
        <v>29</v>
      </c>
      <c r="E1315" s="1" t="s">
        <v>22</v>
      </c>
      <c r="F1315" s="1" t="s">
        <v>122</v>
      </c>
      <c r="G1315" s="1" t="s">
        <v>213</v>
      </c>
      <c r="H1315" s="1" t="s">
        <v>98</v>
      </c>
      <c r="I1315" s="1" t="str">
        <f t="array" ref="I1315">IF(H1315="Warsaw","Toronto",IF(H1315="Lodz","Ottawa",IF(H1315="Krakow","Vancouver",IF(H1315="Wroclaw","Montreal",H1315))))</f>
        <v>Montreal</v>
      </c>
      <c r="J1315" s="3" t="s">
        <v>33</v>
      </c>
      <c r="K1315" s="3">
        <f t="array" ref="K1315">VLOOKUP(J1315,$U$2:$V$8,2,false)</f>
        <v>6</v>
      </c>
      <c r="L1315" s="1">
        <v>-1045.016</v>
      </c>
      <c r="M1315" s="1">
        <v>19.0</v>
      </c>
      <c r="N1315" s="1">
        <v>40.93</v>
      </c>
      <c r="O1315" s="1">
        <v>88268.0</v>
      </c>
      <c r="P1315" s="6">
        <v>42049.0</v>
      </c>
      <c r="Q1315" s="7">
        <v>164606.0</v>
      </c>
      <c r="R1315" s="5" t="s">
        <v>27</v>
      </c>
      <c r="S1315" s="1" t="b">
        <f t="array" ref="S1315">ISNUMBER(MATCH(Q1315,$O$2:$O$1953,0))</f>
        <v>0</v>
      </c>
    </row>
    <row r="1316">
      <c r="A1316" s="1">
        <v>7.28</v>
      </c>
      <c r="B1316" s="1">
        <v>2359.0</v>
      </c>
      <c r="C1316" s="1" t="s">
        <v>1541</v>
      </c>
      <c r="D1316" s="1" t="s">
        <v>29</v>
      </c>
      <c r="E1316" s="1" t="s">
        <v>22</v>
      </c>
      <c r="F1316" s="1" t="s">
        <v>67</v>
      </c>
      <c r="G1316" s="1" t="s">
        <v>1542</v>
      </c>
      <c r="H1316" s="1" t="s">
        <v>98</v>
      </c>
      <c r="I1316" s="1" t="str">
        <f t="array" ref="I1316">IF(H1316="Warsaw","Toronto",IF(H1316="Lodz","Ottawa",IF(H1316="Krakow","Vancouver",IF(H1316="Wroclaw","Montreal",H1316))))</f>
        <v>Montreal</v>
      </c>
      <c r="J1316" s="3" t="s">
        <v>52</v>
      </c>
      <c r="K1316" s="3">
        <f t="array" ref="K1316">VLOOKUP(J1316,$U$2:$V$8,2,false)</f>
        <v>4</v>
      </c>
      <c r="L1316" s="1">
        <v>167.16</v>
      </c>
      <c r="M1316" s="1">
        <v>7.0</v>
      </c>
      <c r="N1316" s="1">
        <v>53.42</v>
      </c>
      <c r="O1316" s="1">
        <v>88265.0</v>
      </c>
      <c r="P1316" s="6">
        <v>42040.0</v>
      </c>
      <c r="Q1316" s="7">
        <v>164728.0</v>
      </c>
      <c r="R1316" s="5" t="s">
        <v>27</v>
      </c>
      <c r="S1316" s="1" t="b">
        <f t="array" ref="S1316">ISNUMBER(MATCH(Q1316,$O$2:$O$1953,0))</f>
        <v>0</v>
      </c>
    </row>
    <row r="1317">
      <c r="A1317" s="1">
        <v>8.33</v>
      </c>
      <c r="B1317" s="1">
        <v>2361.0</v>
      </c>
      <c r="C1317" s="1" t="s">
        <v>1543</v>
      </c>
      <c r="D1317" s="1" t="s">
        <v>21</v>
      </c>
      <c r="E1317" s="1" t="s">
        <v>55</v>
      </c>
      <c r="F1317" s="1" t="s">
        <v>126</v>
      </c>
      <c r="G1317" s="1" t="s">
        <v>279</v>
      </c>
      <c r="H1317" s="1" t="s">
        <v>98</v>
      </c>
      <c r="I1317" s="1" t="str">
        <f t="array" ref="I1317">IF(H1317="Warsaw","Toronto",IF(H1317="Lodz","Ottawa",IF(H1317="Krakow","Vancouver",IF(H1317="Wroclaw","Montreal",H1317))))</f>
        <v>Montreal</v>
      </c>
      <c r="J1317" s="3" t="s">
        <v>26</v>
      </c>
      <c r="K1317" s="3">
        <f t="array" ref="K1317">VLOOKUP(J1317,$U$2:$V$8,2,false)</f>
        <v>3</v>
      </c>
      <c r="L1317" s="1">
        <v>-344.82</v>
      </c>
      <c r="M1317" s="1">
        <v>1.0</v>
      </c>
      <c r="N1317" s="1">
        <v>8.49</v>
      </c>
      <c r="O1317" s="1">
        <v>88266.0</v>
      </c>
      <c r="P1317" s="6">
        <v>42060.0</v>
      </c>
      <c r="Q1317" s="7">
        <v>164888.0</v>
      </c>
      <c r="R1317" s="5" t="s">
        <v>27</v>
      </c>
      <c r="S1317" s="1" t="b">
        <f t="array" ref="S1317">ISNUMBER(MATCH(Q1317,$O$2:$O$1953,0))</f>
        <v>0</v>
      </c>
    </row>
    <row r="1318">
      <c r="A1318" s="1">
        <v>5.77</v>
      </c>
      <c r="B1318" s="1">
        <v>2363.0</v>
      </c>
      <c r="C1318" s="1" t="s">
        <v>1544</v>
      </c>
      <c r="D1318" s="1" t="s">
        <v>29</v>
      </c>
      <c r="E1318" s="1" t="s">
        <v>30</v>
      </c>
      <c r="F1318" s="1" t="s">
        <v>35</v>
      </c>
      <c r="G1318" s="1" t="s">
        <v>1545</v>
      </c>
      <c r="H1318" s="1" t="s">
        <v>37</v>
      </c>
      <c r="I1318" s="1" t="str">
        <f t="array" ref="I1318">IF(H1318="Warsaw","Toronto",IF(H1318="Lodz","Ottawa",IF(H1318="Krakow","Vancouver",IF(H1318="Wroclaw","Montreal",H1318))))</f>
        <v>Ottawa</v>
      </c>
      <c r="J1318" s="3" t="s">
        <v>33</v>
      </c>
      <c r="K1318" s="3">
        <f t="array" ref="K1318">VLOOKUP(J1318,$U$2:$V$8,2,false)</f>
        <v>6</v>
      </c>
      <c r="L1318" s="1">
        <v>-61.5276</v>
      </c>
      <c r="M1318" s="1">
        <v>11.0</v>
      </c>
      <c r="N1318" s="1">
        <v>69.89</v>
      </c>
      <c r="O1318" s="1">
        <v>90040.0</v>
      </c>
      <c r="P1318" s="6">
        <v>42105.0</v>
      </c>
      <c r="Q1318" s="7">
        <v>164895.0</v>
      </c>
      <c r="R1318" s="5" t="s">
        <v>27</v>
      </c>
      <c r="S1318" s="1" t="b">
        <f t="array" ref="S1318">ISNUMBER(MATCH(Q1318,$O$2:$O$1953,0))</f>
        <v>0</v>
      </c>
    </row>
    <row r="1319">
      <c r="A1319" s="1">
        <v>5.98</v>
      </c>
      <c r="B1319" s="1">
        <v>2369.0</v>
      </c>
      <c r="C1319" s="1" t="s">
        <v>1546</v>
      </c>
      <c r="D1319" s="1" t="s">
        <v>83</v>
      </c>
      <c r="E1319" s="1" t="s">
        <v>22</v>
      </c>
      <c r="F1319" s="1" t="s">
        <v>67</v>
      </c>
      <c r="G1319" s="1" t="s">
        <v>88</v>
      </c>
      <c r="H1319" s="1" t="s">
        <v>98</v>
      </c>
      <c r="I1319" s="1" t="str">
        <f t="array" ref="I1319">IF(H1319="Warsaw","Toronto",IF(H1319="Lodz","Ottawa",IF(H1319="Krakow","Vancouver",IF(H1319="Wroclaw","Montreal",H1319))))</f>
        <v>Montreal</v>
      </c>
      <c r="J1319" s="3" t="s">
        <v>43</v>
      </c>
      <c r="K1319" s="3">
        <f t="array" ref="K1319">VLOOKUP(J1319,$U$2:$V$8,2,false)</f>
        <v>2</v>
      </c>
      <c r="L1319" s="1">
        <v>-41.9727</v>
      </c>
      <c r="M1319" s="1">
        <v>13.0</v>
      </c>
      <c r="N1319" s="1">
        <v>77.42</v>
      </c>
      <c r="O1319" s="1">
        <v>90408.0</v>
      </c>
      <c r="P1319" s="6">
        <v>42017.0</v>
      </c>
      <c r="Q1319" s="7">
        <v>164926.0</v>
      </c>
      <c r="R1319" s="5" t="s">
        <v>27</v>
      </c>
      <c r="S1319" s="1" t="b">
        <f t="array" ref="S1319">ISNUMBER(MATCH(Q1319,$O$2:$O$1953,0))</f>
        <v>0</v>
      </c>
    </row>
    <row r="1320">
      <c r="A1320" s="1">
        <v>1.76</v>
      </c>
      <c r="B1320" s="1">
        <v>2372.0</v>
      </c>
      <c r="C1320" s="1" t="s">
        <v>1547</v>
      </c>
      <c r="D1320" s="1" t="s">
        <v>21</v>
      </c>
      <c r="E1320" s="1" t="s">
        <v>22</v>
      </c>
      <c r="F1320" s="1" t="s">
        <v>23</v>
      </c>
      <c r="G1320" s="1" t="s">
        <v>91</v>
      </c>
      <c r="H1320" s="1" t="s">
        <v>42</v>
      </c>
      <c r="I1320" s="1" t="str">
        <f t="array" ref="I1320">IF(H1320="Warsaw","Toronto",IF(H1320="Lodz","Ottawa",IF(H1320="Krakow","Vancouver",IF(H1320="Wroclaw","Montreal",H1320))))</f>
        <v>Vancouver</v>
      </c>
      <c r="J1320" s="3" t="s">
        <v>38</v>
      </c>
      <c r="K1320" s="3">
        <f t="array" ref="K1320">VLOOKUP(J1320,$U$2:$V$8,2,false)</f>
        <v>7</v>
      </c>
      <c r="L1320" s="1">
        <v>-1.56</v>
      </c>
      <c r="M1320" s="1">
        <v>4.0</v>
      </c>
      <c r="N1320" s="1">
        <v>7.2</v>
      </c>
      <c r="O1320" s="1">
        <v>90714.0</v>
      </c>
      <c r="P1320" s="6">
        <v>42078.0</v>
      </c>
      <c r="Q1320" s="7">
        <v>165151.0</v>
      </c>
      <c r="R1320" s="5" t="s">
        <v>27</v>
      </c>
      <c r="S1320" s="1" t="b">
        <f t="array" ref="S1320">ISNUMBER(MATCH(Q1320,$O$2:$O$1953,0))</f>
        <v>0</v>
      </c>
    </row>
    <row r="1321">
      <c r="A1321" s="1">
        <v>3.28</v>
      </c>
      <c r="B1321" s="1">
        <v>2376.0</v>
      </c>
      <c r="C1321" s="1" t="s">
        <v>1548</v>
      </c>
      <c r="D1321" s="1" t="s">
        <v>21</v>
      </c>
      <c r="E1321" s="1" t="s">
        <v>22</v>
      </c>
      <c r="F1321" s="1" t="s">
        <v>23</v>
      </c>
      <c r="G1321" s="1" t="s">
        <v>1248</v>
      </c>
      <c r="H1321" s="1" t="s">
        <v>25</v>
      </c>
      <c r="I1321" s="1" t="str">
        <f t="array" ref="I1321">IF(H1321="Warsaw","Toronto",IF(H1321="Lodz","Ottawa",IF(H1321="Krakow","Vancouver",IF(H1321="Wroclaw","Montreal",H1321))))</f>
        <v>Toronto</v>
      </c>
      <c r="J1321" s="3" t="s">
        <v>52</v>
      </c>
      <c r="K1321" s="3">
        <f t="array" ref="K1321">VLOOKUP(J1321,$U$2:$V$8,2,false)</f>
        <v>4</v>
      </c>
      <c r="L1321" s="1">
        <v>-100.24</v>
      </c>
      <c r="M1321" s="1">
        <v>18.0</v>
      </c>
      <c r="N1321" s="1">
        <v>61.29</v>
      </c>
      <c r="O1321" s="1">
        <v>91321.0</v>
      </c>
      <c r="P1321" s="6">
        <v>42068.0</v>
      </c>
      <c r="Q1321" s="7">
        <v>165209.0</v>
      </c>
      <c r="R1321" s="5" t="s">
        <v>27</v>
      </c>
      <c r="S1321" s="1" t="b">
        <f t="array" ref="S1321">ISNUMBER(MATCH(Q1321,$O$2:$O$1953,0))</f>
        <v>0</v>
      </c>
    </row>
    <row r="1322">
      <c r="A1322" s="1">
        <v>6.98</v>
      </c>
      <c r="B1322" s="1">
        <v>2376.0</v>
      </c>
      <c r="C1322" s="1" t="s">
        <v>1548</v>
      </c>
      <c r="D1322" s="1" t="s">
        <v>21</v>
      </c>
      <c r="E1322" s="1" t="s">
        <v>22</v>
      </c>
      <c r="F1322" s="1" t="s">
        <v>100</v>
      </c>
      <c r="G1322" s="1" t="s">
        <v>1549</v>
      </c>
      <c r="H1322" s="1" t="s">
        <v>25</v>
      </c>
      <c r="I1322" s="1" t="str">
        <f t="array" ref="I1322">IF(H1322="Warsaw","Toronto",IF(H1322="Lodz","Ottawa",IF(H1322="Krakow","Vancouver",IF(H1322="Wroclaw","Montreal",H1322))))</f>
        <v>Toronto</v>
      </c>
      <c r="J1322" s="3" t="s">
        <v>52</v>
      </c>
      <c r="K1322" s="3">
        <f t="array" ref="K1322">VLOOKUP(J1322,$U$2:$V$8,2,false)</f>
        <v>4</v>
      </c>
      <c r="L1322" s="1">
        <v>-262.62</v>
      </c>
      <c r="M1322" s="1">
        <v>15.0</v>
      </c>
      <c r="N1322" s="1">
        <v>109.15</v>
      </c>
      <c r="O1322" s="1">
        <v>91321.0</v>
      </c>
      <c r="P1322" s="6">
        <v>42068.0</v>
      </c>
      <c r="Q1322" s="7">
        <v>165243.0</v>
      </c>
      <c r="R1322" s="5" t="s">
        <v>27</v>
      </c>
      <c r="S1322" s="1" t="b">
        <f t="array" ref="S1322">ISNUMBER(MATCH(Q1322,$O$2:$O$1953,0))</f>
        <v>0</v>
      </c>
    </row>
    <row r="1323">
      <c r="A1323" s="1">
        <v>122.99</v>
      </c>
      <c r="B1323" s="1">
        <v>2379.0</v>
      </c>
      <c r="C1323" s="1" t="s">
        <v>1550</v>
      </c>
      <c r="D1323" s="1" t="s">
        <v>40</v>
      </c>
      <c r="E1323" s="1" t="s">
        <v>22</v>
      </c>
      <c r="F1323" s="1" t="s">
        <v>78</v>
      </c>
      <c r="G1323" s="1" t="s">
        <v>1551</v>
      </c>
      <c r="H1323" s="1" t="s">
        <v>42</v>
      </c>
      <c r="I1323" s="1" t="str">
        <f t="array" ref="I1323">IF(H1323="Warsaw","Toronto",IF(H1323="Lodz","Ottawa",IF(H1323="Krakow","Vancouver",IF(H1323="Wroclaw","Montreal",H1323))))</f>
        <v>Vancouver</v>
      </c>
      <c r="J1323" s="3" t="s">
        <v>43</v>
      </c>
      <c r="K1323" s="3">
        <f t="array" ref="K1323">VLOOKUP(J1323,$U$2:$V$8,2,false)</f>
        <v>2</v>
      </c>
      <c r="L1323" s="1">
        <v>1019.7096</v>
      </c>
      <c r="M1323" s="1">
        <v>12.0</v>
      </c>
      <c r="N1323" s="1">
        <v>1477.84</v>
      </c>
      <c r="O1323" s="1">
        <v>86655.0</v>
      </c>
      <c r="P1323" s="6">
        <v>42129.0</v>
      </c>
      <c r="Q1323" s="7">
        <v>165403.0</v>
      </c>
      <c r="R1323" s="5" t="s">
        <v>27</v>
      </c>
      <c r="S1323" s="1" t="b">
        <f t="array" ref="S1323">ISNUMBER(MATCH(Q1323,$O$2:$O$1953,0))</f>
        <v>0</v>
      </c>
    </row>
    <row r="1324">
      <c r="A1324" s="1">
        <v>3.38</v>
      </c>
      <c r="B1324" s="1">
        <v>2380.0</v>
      </c>
      <c r="C1324" s="1" t="s">
        <v>1552</v>
      </c>
      <c r="D1324" s="1" t="s">
        <v>40</v>
      </c>
      <c r="E1324" s="1" t="s">
        <v>22</v>
      </c>
      <c r="F1324" s="1" t="s">
        <v>23</v>
      </c>
      <c r="G1324" s="1" t="s">
        <v>1026</v>
      </c>
      <c r="H1324" s="1" t="s">
        <v>42</v>
      </c>
      <c r="I1324" s="1" t="str">
        <f t="array" ref="I1324">IF(H1324="Warsaw","Toronto",IF(H1324="Lodz","Ottawa",IF(H1324="Krakow","Vancouver",IF(H1324="Wroclaw","Montreal",H1324))))</f>
        <v>Vancouver</v>
      </c>
      <c r="J1324" s="3" t="s">
        <v>38</v>
      </c>
      <c r="K1324" s="3">
        <f t="array" ref="K1324">VLOOKUP(J1324,$U$2:$V$8,2,false)</f>
        <v>7</v>
      </c>
      <c r="L1324" s="1">
        <v>19.04</v>
      </c>
      <c r="M1324" s="1">
        <v>9.0</v>
      </c>
      <c r="N1324" s="1">
        <v>29.08</v>
      </c>
      <c r="O1324" s="1">
        <v>86654.0</v>
      </c>
      <c r="P1324" s="6">
        <v>42120.0</v>
      </c>
      <c r="Q1324" s="7">
        <v>165436.0</v>
      </c>
      <c r="R1324" s="5" t="s">
        <v>27</v>
      </c>
      <c r="S1324" s="1" t="b">
        <f t="array" ref="S1324">ISNUMBER(MATCH(Q1324,$O$2:$O$1953,0))</f>
        <v>0</v>
      </c>
    </row>
    <row r="1325">
      <c r="A1325" s="1">
        <v>68.81</v>
      </c>
      <c r="B1325" s="1">
        <v>2380.0</v>
      </c>
      <c r="C1325" s="1" t="s">
        <v>1552</v>
      </c>
      <c r="D1325" s="1" t="s">
        <v>40</v>
      </c>
      <c r="E1325" s="1" t="s">
        <v>22</v>
      </c>
      <c r="F1325" s="1" t="s">
        <v>172</v>
      </c>
      <c r="G1325" s="1" t="s">
        <v>1520</v>
      </c>
      <c r="H1325" s="1" t="s">
        <v>42</v>
      </c>
      <c r="I1325" s="1" t="str">
        <f t="array" ref="I1325">IF(H1325="Warsaw","Toronto",IF(H1325="Lodz","Ottawa",IF(H1325="Krakow","Vancouver",IF(H1325="Wroclaw","Montreal",H1325))))</f>
        <v>Vancouver</v>
      </c>
      <c r="J1325" s="3" t="s">
        <v>43</v>
      </c>
      <c r="K1325" s="3">
        <f t="array" ref="K1325">VLOOKUP(J1325,$U$2:$V$8,2,false)</f>
        <v>2</v>
      </c>
      <c r="L1325" s="1">
        <v>-1069.72</v>
      </c>
      <c r="M1325" s="1">
        <v>17.0</v>
      </c>
      <c r="N1325" s="1">
        <v>1162.46</v>
      </c>
      <c r="O1325" s="1">
        <v>86655.0</v>
      </c>
      <c r="P1325" s="6">
        <v>42129.0</v>
      </c>
      <c r="Q1325" s="7">
        <v>165437.0</v>
      </c>
      <c r="R1325" s="5" t="s">
        <v>27</v>
      </c>
      <c r="S1325" s="1" t="b">
        <f t="array" ref="S1325">ISNUMBER(MATCH(Q1325,$O$2:$O$1953,0))</f>
        <v>0</v>
      </c>
    </row>
    <row r="1326">
      <c r="A1326" s="1">
        <v>3.38</v>
      </c>
      <c r="B1326" s="1">
        <v>2382.0</v>
      </c>
      <c r="C1326" s="1" t="s">
        <v>1553</v>
      </c>
      <c r="D1326" s="1" t="s">
        <v>40</v>
      </c>
      <c r="E1326" s="1" t="s">
        <v>22</v>
      </c>
      <c r="F1326" s="1" t="s">
        <v>23</v>
      </c>
      <c r="G1326" s="1" t="s">
        <v>1026</v>
      </c>
      <c r="H1326" s="1" t="s">
        <v>37</v>
      </c>
      <c r="I1326" s="1" t="str">
        <f t="array" ref="I1326">IF(H1326="Warsaw","Toronto",IF(H1326="Lodz","Ottawa",IF(H1326="Krakow","Vancouver",IF(H1326="Wroclaw","Montreal",H1326))))</f>
        <v>Ottawa</v>
      </c>
      <c r="J1326" s="3" t="s">
        <v>38</v>
      </c>
      <c r="K1326" s="3">
        <f t="array" ref="K1326">VLOOKUP(J1326,$U$2:$V$8,2,false)</f>
        <v>7</v>
      </c>
      <c r="L1326" s="1">
        <v>19.04</v>
      </c>
      <c r="M1326" s="1">
        <v>34.0</v>
      </c>
      <c r="N1326" s="1">
        <v>109.86</v>
      </c>
      <c r="O1326" s="1">
        <v>13606.0</v>
      </c>
      <c r="P1326" s="6">
        <v>42120.0</v>
      </c>
      <c r="Q1326" s="7">
        <v>165465.0</v>
      </c>
      <c r="R1326" s="5" t="s">
        <v>27</v>
      </c>
      <c r="S1326" s="1" t="b">
        <f t="array" ref="S1326">ISNUMBER(MATCH(Q1326,$O$2:$O$1953,0))</f>
        <v>0</v>
      </c>
    </row>
    <row r="1327">
      <c r="A1327" s="1">
        <v>122.99</v>
      </c>
      <c r="B1327" s="1">
        <v>2382.0</v>
      </c>
      <c r="C1327" s="1" t="s">
        <v>1553</v>
      </c>
      <c r="D1327" s="1" t="s">
        <v>40</v>
      </c>
      <c r="E1327" s="1" t="s">
        <v>22</v>
      </c>
      <c r="F1327" s="1" t="s">
        <v>78</v>
      </c>
      <c r="G1327" s="1" t="s">
        <v>1551</v>
      </c>
      <c r="H1327" s="1" t="s">
        <v>37</v>
      </c>
      <c r="I1327" s="1" t="str">
        <f t="array" ref="I1327">IF(H1327="Warsaw","Toronto",IF(H1327="Lodz","Ottawa",IF(H1327="Krakow","Vancouver",IF(H1327="Wroclaw","Montreal",H1327))))</f>
        <v>Ottawa</v>
      </c>
      <c r="J1327" s="3" t="s">
        <v>43</v>
      </c>
      <c r="K1327" s="3">
        <f t="array" ref="K1327">VLOOKUP(J1327,$U$2:$V$8,2,false)</f>
        <v>2</v>
      </c>
      <c r="L1327" s="1">
        <v>1408.1865</v>
      </c>
      <c r="M1327" s="1">
        <v>48.0</v>
      </c>
      <c r="N1327" s="1">
        <v>5911.35</v>
      </c>
      <c r="O1327" s="1">
        <v>962.0</v>
      </c>
      <c r="P1327" s="6">
        <v>42129.0</v>
      </c>
      <c r="Q1327" s="7">
        <v>165691.0</v>
      </c>
      <c r="R1327" s="5" t="s">
        <v>27</v>
      </c>
      <c r="S1327" s="1" t="b">
        <f t="array" ref="S1327">ISNUMBER(MATCH(Q1327,$O$2:$O$1953,0))</f>
        <v>0</v>
      </c>
    </row>
    <row r="1328">
      <c r="A1328" s="1">
        <v>68.81</v>
      </c>
      <c r="B1328" s="1">
        <v>2382.0</v>
      </c>
      <c r="C1328" s="1" t="s">
        <v>1553</v>
      </c>
      <c r="D1328" s="1" t="s">
        <v>40</v>
      </c>
      <c r="E1328" s="1" t="s">
        <v>22</v>
      </c>
      <c r="F1328" s="1" t="s">
        <v>172</v>
      </c>
      <c r="G1328" s="1" t="s">
        <v>1520</v>
      </c>
      <c r="H1328" s="1" t="s">
        <v>37</v>
      </c>
      <c r="I1328" s="1" t="str">
        <f t="array" ref="I1328">IF(H1328="Warsaw","Toronto",IF(H1328="Lodz","Ottawa",IF(H1328="Krakow","Vancouver",IF(H1328="Wroclaw","Montreal",H1328))))</f>
        <v>Ottawa</v>
      </c>
      <c r="J1328" s="3" t="s">
        <v>43</v>
      </c>
      <c r="K1328" s="3">
        <f t="array" ref="K1328">VLOOKUP(J1328,$U$2:$V$8,2,false)</f>
        <v>2</v>
      </c>
      <c r="L1328" s="1">
        <v>-1069.72</v>
      </c>
      <c r="M1328" s="1">
        <v>68.0</v>
      </c>
      <c r="N1328" s="1">
        <v>4649.85</v>
      </c>
      <c r="O1328" s="1">
        <v>962.0</v>
      </c>
      <c r="P1328" s="6">
        <v>42129.0</v>
      </c>
      <c r="Q1328" s="7">
        <v>165693.0</v>
      </c>
      <c r="R1328" s="5" t="s">
        <v>27</v>
      </c>
      <c r="S1328" s="1" t="b">
        <f t="array" ref="S1328">ISNUMBER(MATCH(Q1328,$O$2:$O$1953,0))</f>
        <v>0</v>
      </c>
    </row>
    <row r="1329">
      <c r="A1329" s="1">
        <v>130.98</v>
      </c>
      <c r="B1329" s="1">
        <v>2385.0</v>
      </c>
      <c r="C1329" s="1" t="s">
        <v>1554</v>
      </c>
      <c r="D1329" s="1" t="s">
        <v>40</v>
      </c>
      <c r="E1329" s="1" t="s">
        <v>30</v>
      </c>
      <c r="F1329" s="1" t="s">
        <v>31</v>
      </c>
      <c r="G1329" s="1" t="s">
        <v>367</v>
      </c>
      <c r="H1329" s="1" t="s">
        <v>25</v>
      </c>
      <c r="I1329" s="1" t="str">
        <f t="array" ref="I1329">IF(H1329="Warsaw","Toronto",IF(H1329="Lodz","Ottawa",IF(H1329="Krakow","Vancouver",IF(H1329="Wroclaw","Montreal",H1329))))</f>
        <v>Toronto</v>
      </c>
      <c r="J1329" s="3" t="s">
        <v>60</v>
      </c>
      <c r="K1329" s="3">
        <f t="array" ref="K1329">VLOOKUP(J1329,$U$2:$V$8,2,false)</f>
        <v>5</v>
      </c>
      <c r="L1329" s="1">
        <v>2000.11</v>
      </c>
      <c r="M1329" s="1">
        <v>18.0</v>
      </c>
      <c r="N1329" s="1">
        <v>2259.99</v>
      </c>
      <c r="O1329" s="1">
        <v>89184.0</v>
      </c>
      <c r="P1329" s="6">
        <v>42146.0</v>
      </c>
      <c r="Q1329" s="7">
        <v>165820.0</v>
      </c>
      <c r="R1329" s="5" t="s">
        <v>27</v>
      </c>
      <c r="S1329" s="1" t="b">
        <f t="array" ref="S1329">ISNUMBER(MATCH(Q1329,$O$2:$O$1953,0))</f>
        <v>0</v>
      </c>
    </row>
    <row r="1330">
      <c r="A1330" s="1">
        <v>4.77</v>
      </c>
      <c r="B1330" s="1">
        <v>2391.0</v>
      </c>
      <c r="C1330" s="1" t="s">
        <v>1555</v>
      </c>
      <c r="D1330" s="1" t="s">
        <v>21</v>
      </c>
      <c r="E1330" s="1" t="s">
        <v>55</v>
      </c>
      <c r="F1330" s="1" t="s">
        <v>126</v>
      </c>
      <c r="G1330" s="1" t="s">
        <v>1556</v>
      </c>
      <c r="H1330" s="1" t="s">
        <v>37</v>
      </c>
      <c r="I1330" s="1" t="str">
        <f t="array" ref="I1330">IF(H1330="Warsaw","Toronto",IF(H1330="Lodz","Ottawa",IF(H1330="Krakow","Vancouver",IF(H1330="Wroclaw","Montreal",H1330))))</f>
        <v>Ottawa</v>
      </c>
      <c r="J1330" s="3" t="s">
        <v>80</v>
      </c>
      <c r="K1330" s="3">
        <f t="array" ref="K1330">VLOOKUP(J1330,$U$2:$V$8,2,false)</f>
        <v>1</v>
      </c>
      <c r="L1330" s="1">
        <v>-45.64</v>
      </c>
      <c r="M1330" s="1">
        <v>9.0</v>
      </c>
      <c r="N1330" s="1">
        <v>42.46</v>
      </c>
      <c r="O1330" s="1">
        <v>91122.0</v>
      </c>
      <c r="P1330" s="6">
        <v>42149.0</v>
      </c>
      <c r="Q1330" s="7">
        <v>165823.0</v>
      </c>
      <c r="R1330" s="5" t="s">
        <v>27</v>
      </c>
      <c r="S1330" s="1" t="b">
        <f t="array" ref="S1330">ISNUMBER(MATCH(Q1330,$O$2:$O$1953,0))</f>
        <v>0</v>
      </c>
    </row>
    <row r="1331">
      <c r="A1331" s="1">
        <v>27.18</v>
      </c>
      <c r="B1331" s="1">
        <v>2391.0</v>
      </c>
      <c r="C1331" s="1" t="s">
        <v>1555</v>
      </c>
      <c r="D1331" s="1" t="s">
        <v>21</v>
      </c>
      <c r="E1331" s="1" t="s">
        <v>22</v>
      </c>
      <c r="F1331" s="1" t="s">
        <v>49</v>
      </c>
      <c r="G1331" s="1" t="s">
        <v>1557</v>
      </c>
      <c r="H1331" s="1" t="s">
        <v>37</v>
      </c>
      <c r="I1331" s="1" t="str">
        <f t="array" ref="I1331">IF(H1331="Warsaw","Toronto",IF(H1331="Lodz","Ottawa",IF(H1331="Krakow","Vancouver",IF(H1331="Wroclaw","Montreal",H1331))))</f>
        <v>Ottawa</v>
      </c>
      <c r="J1331" s="3" t="s">
        <v>80</v>
      </c>
      <c r="K1331" s="3">
        <f t="array" ref="K1331">VLOOKUP(J1331,$U$2:$V$8,2,false)</f>
        <v>1</v>
      </c>
      <c r="L1331" s="1">
        <v>204.49</v>
      </c>
      <c r="M1331" s="1">
        <v>12.0</v>
      </c>
      <c r="N1331" s="1">
        <v>314.06</v>
      </c>
      <c r="O1331" s="1">
        <v>91122.0</v>
      </c>
      <c r="P1331" s="6">
        <v>42149.0</v>
      </c>
      <c r="Q1331" s="7">
        <v>165848.0</v>
      </c>
      <c r="R1331" s="5" t="s">
        <v>27</v>
      </c>
      <c r="S1331" s="1" t="b">
        <f t="array" ref="S1331">ISNUMBER(MATCH(Q1331,$O$2:$O$1953,0))</f>
        <v>0</v>
      </c>
    </row>
    <row r="1332">
      <c r="A1332" s="1">
        <v>999.99</v>
      </c>
      <c r="B1332" s="1">
        <v>2391.0</v>
      </c>
      <c r="C1332" s="1" t="s">
        <v>1555</v>
      </c>
      <c r="D1332" s="1" t="s">
        <v>21</v>
      </c>
      <c r="E1332" s="1" t="s">
        <v>55</v>
      </c>
      <c r="F1332" s="1" t="s">
        <v>62</v>
      </c>
      <c r="G1332" s="1" t="s">
        <v>357</v>
      </c>
      <c r="H1332" s="1" t="s">
        <v>37</v>
      </c>
      <c r="I1332" s="1" t="str">
        <f t="array" ref="I1332">IF(H1332="Warsaw","Toronto",IF(H1332="Lodz","Ottawa",IF(H1332="Krakow","Vancouver",IF(H1332="Wroclaw","Montreal",H1332))))</f>
        <v>Ottawa</v>
      </c>
      <c r="J1332" s="3" t="s">
        <v>52</v>
      </c>
      <c r="K1332" s="3">
        <f t="array" ref="K1332">VLOOKUP(J1332,$U$2:$V$8,2,false)</f>
        <v>4</v>
      </c>
      <c r="L1332" s="1">
        <v>-1455.9972</v>
      </c>
      <c r="M1332" s="1">
        <v>1.0</v>
      </c>
      <c r="N1332" s="1">
        <v>1009.99</v>
      </c>
      <c r="O1332" s="1">
        <v>91123.0</v>
      </c>
      <c r="P1332" s="6">
        <v>42159.0</v>
      </c>
      <c r="Q1332" s="7">
        <v>165852.0</v>
      </c>
      <c r="R1332" s="5" t="s">
        <v>27</v>
      </c>
      <c r="S1332" s="1" t="b">
        <f t="array" ref="S1332">ISNUMBER(MATCH(Q1332,$O$2:$O$1953,0))</f>
        <v>0</v>
      </c>
    </row>
    <row r="1333">
      <c r="A1333" s="1">
        <v>6.48</v>
      </c>
      <c r="B1333" s="1">
        <v>2391.0</v>
      </c>
      <c r="C1333" s="1" t="s">
        <v>1555</v>
      </c>
      <c r="D1333" s="1" t="s">
        <v>21</v>
      </c>
      <c r="E1333" s="1" t="s">
        <v>22</v>
      </c>
      <c r="F1333" s="1" t="s">
        <v>67</v>
      </c>
      <c r="G1333" s="1" t="s">
        <v>649</v>
      </c>
      <c r="H1333" s="1" t="s">
        <v>37</v>
      </c>
      <c r="I1333" s="1" t="str">
        <f t="array" ref="I1333">IF(H1333="Warsaw","Toronto",IF(H1333="Lodz","Ottawa",IF(H1333="Krakow","Vancouver",IF(H1333="Wroclaw","Montreal",H1333))))</f>
        <v>Ottawa</v>
      </c>
      <c r="J1333" s="3" t="s">
        <v>52</v>
      </c>
      <c r="K1333" s="3">
        <f t="array" ref="K1333">VLOOKUP(J1333,$U$2:$V$8,2,false)</f>
        <v>4</v>
      </c>
      <c r="L1333" s="1">
        <v>-22.56</v>
      </c>
      <c r="M1333" s="1">
        <v>13.0</v>
      </c>
      <c r="N1333" s="1">
        <v>92.16</v>
      </c>
      <c r="O1333" s="1">
        <v>91123.0</v>
      </c>
      <c r="P1333" s="6">
        <v>42159.0</v>
      </c>
      <c r="Q1333" s="7">
        <v>165944.0</v>
      </c>
      <c r="R1333" s="5" t="s">
        <v>27</v>
      </c>
      <c r="S1333" s="1" t="b">
        <f t="array" ref="S1333">ISNUMBER(MATCH(Q1333,$O$2:$O$1953,0))</f>
        <v>0</v>
      </c>
    </row>
    <row r="1334">
      <c r="A1334" s="1">
        <v>6.48</v>
      </c>
      <c r="B1334" s="1">
        <v>2393.0</v>
      </c>
      <c r="C1334" s="1" t="s">
        <v>1558</v>
      </c>
      <c r="D1334" s="1" t="s">
        <v>21</v>
      </c>
      <c r="E1334" s="1" t="s">
        <v>22</v>
      </c>
      <c r="F1334" s="1" t="s">
        <v>67</v>
      </c>
      <c r="G1334" s="1" t="s">
        <v>1559</v>
      </c>
      <c r="H1334" s="1" t="s">
        <v>98</v>
      </c>
      <c r="I1334" s="1" t="str">
        <f t="array" ref="I1334">IF(H1334="Warsaw","Toronto",IF(H1334="Lodz","Ottawa",IF(H1334="Krakow","Vancouver",IF(H1334="Wroclaw","Montreal",H1334))))</f>
        <v>Montreal</v>
      </c>
      <c r="J1334" s="3" t="s">
        <v>60</v>
      </c>
      <c r="K1334" s="3">
        <f t="array" ref="K1334">VLOOKUP(J1334,$U$2:$V$8,2,false)</f>
        <v>5</v>
      </c>
      <c r="L1334" s="1">
        <v>-1191.526</v>
      </c>
      <c r="M1334" s="1">
        <v>2.0</v>
      </c>
      <c r="N1334" s="1">
        <v>16.5</v>
      </c>
      <c r="O1334" s="1">
        <v>86950.0</v>
      </c>
      <c r="P1334" s="6">
        <v>42153.0</v>
      </c>
      <c r="Q1334" s="7">
        <v>165951.0</v>
      </c>
      <c r="R1334" s="5" t="s">
        <v>27</v>
      </c>
      <c r="S1334" s="1" t="b">
        <f t="array" ref="S1334">ISNUMBER(MATCH(Q1334,$O$2:$O$1953,0))</f>
        <v>0</v>
      </c>
    </row>
    <row r="1335">
      <c r="A1335" s="1">
        <v>105.29</v>
      </c>
      <c r="B1335" s="1">
        <v>2393.0</v>
      </c>
      <c r="C1335" s="1" t="s">
        <v>1558</v>
      </c>
      <c r="D1335" s="1" t="s">
        <v>21</v>
      </c>
      <c r="E1335" s="1" t="s">
        <v>30</v>
      </c>
      <c r="F1335" s="1" t="s">
        <v>35</v>
      </c>
      <c r="G1335" s="1" t="s">
        <v>1053</v>
      </c>
      <c r="H1335" s="1" t="s">
        <v>98</v>
      </c>
      <c r="I1335" s="1" t="str">
        <f t="array" ref="I1335">IF(H1335="Warsaw","Toronto",IF(H1335="Lodz","Ottawa",IF(H1335="Krakow","Vancouver",IF(H1335="Wroclaw","Montreal",H1335))))</f>
        <v>Montreal</v>
      </c>
      <c r="J1335" s="3" t="s">
        <v>38</v>
      </c>
      <c r="K1335" s="3">
        <f t="array" ref="K1335">VLOOKUP(J1335,$U$2:$V$8,2,false)</f>
        <v>7</v>
      </c>
      <c r="L1335" s="1">
        <v>-45.01</v>
      </c>
      <c r="M1335" s="1">
        <v>12.0</v>
      </c>
      <c r="N1335" s="1">
        <v>1202.66</v>
      </c>
      <c r="O1335" s="1">
        <v>86951.0</v>
      </c>
      <c r="P1335" s="6">
        <v>42008.0</v>
      </c>
      <c r="Q1335" s="7">
        <v>166137.0</v>
      </c>
      <c r="R1335" s="5" t="s">
        <v>27</v>
      </c>
      <c r="S1335" s="1" t="b">
        <f t="array" ref="S1335">ISNUMBER(MATCH(Q1335,$O$2:$O$1953,0))</f>
        <v>0</v>
      </c>
    </row>
    <row r="1336">
      <c r="A1336" s="1">
        <v>11.7</v>
      </c>
      <c r="B1336" s="1">
        <v>2394.0</v>
      </c>
      <c r="C1336" s="1" t="s">
        <v>1560</v>
      </c>
      <c r="D1336" s="1" t="s">
        <v>21</v>
      </c>
      <c r="E1336" s="1" t="s">
        <v>22</v>
      </c>
      <c r="F1336" s="1" t="s">
        <v>78</v>
      </c>
      <c r="G1336" s="1" t="s">
        <v>1561</v>
      </c>
      <c r="H1336" s="1" t="s">
        <v>98</v>
      </c>
      <c r="I1336" s="1" t="str">
        <f t="array" ref="I1336">IF(H1336="Warsaw","Toronto",IF(H1336="Lodz","Ottawa",IF(H1336="Krakow","Vancouver",IF(H1336="Wroclaw","Montreal",H1336))))</f>
        <v>Montreal</v>
      </c>
      <c r="J1336" s="3" t="s">
        <v>60</v>
      </c>
      <c r="K1336" s="3">
        <f t="array" ref="K1336">VLOOKUP(J1336,$U$2:$V$8,2,false)</f>
        <v>5</v>
      </c>
      <c r="L1336" s="1">
        <v>39.21</v>
      </c>
      <c r="M1336" s="1">
        <v>16.0</v>
      </c>
      <c r="N1336" s="1">
        <v>196.69</v>
      </c>
      <c r="O1336" s="1">
        <v>86949.0</v>
      </c>
      <c r="P1336" s="6">
        <v>42125.0</v>
      </c>
      <c r="Q1336" s="7">
        <v>166138.0</v>
      </c>
      <c r="R1336" s="5" t="s">
        <v>27</v>
      </c>
      <c r="S1336" s="1" t="b">
        <f t="array" ref="S1336">ISNUMBER(MATCH(Q1336,$O$2:$O$1953,0))</f>
        <v>0</v>
      </c>
    </row>
    <row r="1337">
      <c r="A1337" s="1">
        <v>4.55</v>
      </c>
      <c r="B1337" s="1">
        <v>2394.0</v>
      </c>
      <c r="C1337" s="1" t="s">
        <v>1560</v>
      </c>
      <c r="D1337" s="1" t="s">
        <v>21</v>
      </c>
      <c r="E1337" s="1" t="s">
        <v>22</v>
      </c>
      <c r="F1337" s="1" t="s">
        <v>78</v>
      </c>
      <c r="G1337" s="1" t="s">
        <v>1007</v>
      </c>
      <c r="H1337" s="1" t="s">
        <v>98</v>
      </c>
      <c r="I1337" s="1" t="str">
        <f t="array" ref="I1337">IF(H1337="Warsaw","Toronto",IF(H1337="Lodz","Ottawa",IF(H1337="Krakow","Vancouver",IF(H1337="Wroclaw","Montreal",H1337))))</f>
        <v>Montreal</v>
      </c>
      <c r="J1337" s="3" t="s">
        <v>60</v>
      </c>
      <c r="K1337" s="3">
        <f t="array" ref="K1337">VLOOKUP(J1337,$U$2:$V$8,2,false)</f>
        <v>5</v>
      </c>
      <c r="L1337" s="1">
        <v>100.38</v>
      </c>
      <c r="M1337" s="1">
        <v>9.0</v>
      </c>
      <c r="N1337" s="1">
        <v>40.28</v>
      </c>
      <c r="O1337" s="1">
        <v>86949.0</v>
      </c>
      <c r="P1337" s="6">
        <v>42125.0</v>
      </c>
      <c r="Q1337" s="7">
        <v>166170.0</v>
      </c>
      <c r="R1337" s="5" t="s">
        <v>27</v>
      </c>
      <c r="S1337" s="1" t="b">
        <f t="array" ref="S1337">ISNUMBER(MATCH(Q1337,$O$2:$O$1953,0))</f>
        <v>0</v>
      </c>
    </row>
    <row r="1338">
      <c r="A1338" s="1">
        <v>60.97</v>
      </c>
      <c r="B1338" s="1">
        <v>2395.0</v>
      </c>
      <c r="C1338" s="1" t="s">
        <v>1562</v>
      </c>
      <c r="D1338" s="1" t="s">
        <v>21</v>
      </c>
      <c r="E1338" s="1" t="s">
        <v>22</v>
      </c>
      <c r="F1338" s="1" t="s">
        <v>172</v>
      </c>
      <c r="G1338" s="1" t="s">
        <v>1478</v>
      </c>
      <c r="H1338" s="1" t="s">
        <v>98</v>
      </c>
      <c r="I1338" s="1" t="str">
        <f t="array" ref="I1338">IF(H1338="Warsaw","Toronto",IF(H1338="Lodz","Ottawa",IF(H1338="Krakow","Vancouver",IF(H1338="Wroclaw","Montreal",H1338))))</f>
        <v>Montreal</v>
      </c>
      <c r="J1338" s="3" t="s">
        <v>80</v>
      </c>
      <c r="K1338" s="3">
        <f t="array" ref="K1338">VLOOKUP(J1338,$U$2:$V$8,2,false)</f>
        <v>1</v>
      </c>
      <c r="L1338" s="1">
        <v>79.4232</v>
      </c>
      <c r="M1338" s="1">
        <v>15.0</v>
      </c>
      <c r="N1338" s="1">
        <v>904.31</v>
      </c>
      <c r="O1338" s="1">
        <v>86952.0</v>
      </c>
      <c r="P1338" s="6">
        <v>42086.0</v>
      </c>
      <c r="Q1338" s="7">
        <v>166200.0</v>
      </c>
      <c r="R1338" s="5" t="s">
        <v>27</v>
      </c>
      <c r="S1338" s="1" t="b">
        <f t="array" ref="S1338">ISNUMBER(MATCH(Q1338,$O$2:$O$1953,0))</f>
        <v>0</v>
      </c>
    </row>
    <row r="1339">
      <c r="A1339" s="1">
        <v>7.64</v>
      </c>
      <c r="B1339" s="1">
        <v>2398.0</v>
      </c>
      <c r="C1339" s="1" t="s">
        <v>1563</v>
      </c>
      <c r="D1339" s="1" t="s">
        <v>21</v>
      </c>
      <c r="E1339" s="1" t="s">
        <v>22</v>
      </c>
      <c r="F1339" s="1" t="s">
        <v>67</v>
      </c>
      <c r="G1339" s="1" t="s">
        <v>712</v>
      </c>
      <c r="H1339" s="1" t="s">
        <v>42</v>
      </c>
      <c r="I1339" s="1" t="str">
        <f t="array" ref="I1339">IF(H1339="Warsaw","Toronto",IF(H1339="Lodz","Ottawa",IF(H1339="Krakow","Vancouver",IF(H1339="Wroclaw","Montreal",H1339))))</f>
        <v>Vancouver</v>
      </c>
      <c r="J1339" s="3" t="s">
        <v>43</v>
      </c>
      <c r="K1339" s="3">
        <f t="array" ref="K1339">VLOOKUP(J1339,$U$2:$V$8,2,false)</f>
        <v>2</v>
      </c>
      <c r="L1339" s="1">
        <v>-15.0904</v>
      </c>
      <c r="M1339" s="1">
        <v>12.0</v>
      </c>
      <c r="N1339" s="1">
        <v>96.86</v>
      </c>
      <c r="O1339" s="1">
        <v>86373.0</v>
      </c>
      <c r="P1339" s="6">
        <v>42059.0</v>
      </c>
      <c r="Q1339" s="7">
        <v>166203.0</v>
      </c>
      <c r="R1339" s="5" t="s">
        <v>27</v>
      </c>
      <c r="S1339" s="1" t="b">
        <f t="array" ref="S1339">ISNUMBER(MATCH(Q1339,$O$2:$O$1953,0))</f>
        <v>0</v>
      </c>
    </row>
    <row r="1340">
      <c r="A1340" s="1">
        <v>65.99</v>
      </c>
      <c r="B1340" s="1">
        <v>2417.0</v>
      </c>
      <c r="C1340" s="1" t="s">
        <v>1564</v>
      </c>
      <c r="D1340" s="1" t="s">
        <v>83</v>
      </c>
      <c r="E1340" s="1" t="s">
        <v>55</v>
      </c>
      <c r="F1340" s="1" t="s">
        <v>56</v>
      </c>
      <c r="G1340" s="1" t="s">
        <v>731</v>
      </c>
      <c r="H1340" s="1" t="s">
        <v>98</v>
      </c>
      <c r="I1340" s="1" t="str">
        <f t="array" ref="I1340">IF(H1340="Warsaw","Toronto",IF(H1340="Lodz","Ottawa",IF(H1340="Krakow","Vancouver",IF(H1340="Wroclaw","Montreal",H1340))))</f>
        <v>Montreal</v>
      </c>
      <c r="J1340" s="3" t="s">
        <v>33</v>
      </c>
      <c r="K1340" s="3">
        <f t="array" ref="K1340">VLOOKUP(J1340,$U$2:$V$8,2,false)</f>
        <v>6</v>
      </c>
      <c r="L1340" s="1">
        <v>-60.564</v>
      </c>
      <c r="M1340" s="1">
        <v>13.0</v>
      </c>
      <c r="N1340" s="1">
        <v>765.65</v>
      </c>
      <c r="O1340" s="1">
        <v>86754.0</v>
      </c>
      <c r="P1340" s="6">
        <v>42077.0</v>
      </c>
      <c r="Q1340" s="7">
        <v>166296.0</v>
      </c>
      <c r="R1340" s="5" t="s">
        <v>27</v>
      </c>
      <c r="S1340" s="1" t="b">
        <f t="array" ref="S1340">ISNUMBER(MATCH(Q1340,$O$2:$O$1953,0))</f>
        <v>0</v>
      </c>
    </row>
    <row r="1341">
      <c r="A1341" s="1">
        <v>2.1</v>
      </c>
      <c r="B1341" s="1">
        <v>2418.0</v>
      </c>
      <c r="C1341" s="1" t="s">
        <v>1565</v>
      </c>
      <c r="D1341" s="1" t="s">
        <v>83</v>
      </c>
      <c r="E1341" s="1" t="s">
        <v>22</v>
      </c>
      <c r="F1341" s="1" t="s">
        <v>23</v>
      </c>
      <c r="G1341" s="1" t="s">
        <v>1566</v>
      </c>
      <c r="H1341" s="1" t="s">
        <v>98</v>
      </c>
      <c r="I1341" s="1" t="str">
        <f t="array" ref="I1341">IF(H1341="Warsaw","Toronto",IF(H1341="Lodz","Ottawa",IF(H1341="Krakow","Vancouver",IF(H1341="Wroclaw","Montreal",H1341))))</f>
        <v>Montreal</v>
      </c>
      <c r="J1341" s="3" t="s">
        <v>43</v>
      </c>
      <c r="K1341" s="3">
        <f t="array" ref="K1341">VLOOKUP(J1341,$U$2:$V$8,2,false)</f>
        <v>2</v>
      </c>
      <c r="L1341" s="1">
        <v>-1473.906</v>
      </c>
      <c r="M1341" s="1">
        <v>4.0</v>
      </c>
      <c r="N1341" s="1">
        <v>8.72</v>
      </c>
      <c r="O1341" s="1">
        <v>86750.0</v>
      </c>
      <c r="P1341" s="6">
        <v>42010.0</v>
      </c>
      <c r="Q1341" s="7">
        <v>166302.0</v>
      </c>
      <c r="R1341" s="5" t="s">
        <v>27</v>
      </c>
      <c r="S1341" s="1" t="b">
        <f t="array" ref="S1341">ISNUMBER(MATCH(Q1341,$O$2:$O$1953,0))</f>
        <v>0</v>
      </c>
    </row>
    <row r="1342">
      <c r="A1342" s="1">
        <v>599.99</v>
      </c>
      <c r="B1342" s="1">
        <v>2418.0</v>
      </c>
      <c r="C1342" s="1" t="s">
        <v>1565</v>
      </c>
      <c r="D1342" s="1" t="s">
        <v>83</v>
      </c>
      <c r="E1342" s="1" t="s">
        <v>55</v>
      </c>
      <c r="F1342" s="1" t="s">
        <v>394</v>
      </c>
      <c r="G1342" s="1" t="s">
        <v>1567</v>
      </c>
      <c r="H1342" s="1" t="s">
        <v>98</v>
      </c>
      <c r="I1342" s="1" t="str">
        <f t="array" ref="I1342">IF(H1342="Warsaw","Toronto",IF(H1342="Lodz","Ottawa",IF(H1342="Krakow","Vancouver",IF(H1342="Wroclaw","Montreal",H1342))))</f>
        <v>Montreal</v>
      </c>
      <c r="J1342" s="3" t="s">
        <v>33</v>
      </c>
      <c r="K1342" s="3">
        <f t="array" ref="K1342">VLOOKUP(J1342,$U$2:$V$8,2,false)</f>
        <v>6</v>
      </c>
      <c r="L1342" s="1">
        <v>-343.126</v>
      </c>
      <c r="M1342" s="1">
        <v>11.0</v>
      </c>
      <c r="N1342" s="1">
        <v>6355.69</v>
      </c>
      <c r="O1342" s="1">
        <v>86753.0</v>
      </c>
      <c r="P1342" s="6">
        <v>42014.0</v>
      </c>
      <c r="Q1342" s="7">
        <v>166329.0</v>
      </c>
      <c r="R1342" s="5" t="s">
        <v>27</v>
      </c>
      <c r="S1342" s="1" t="b">
        <f t="array" ref="S1342">ISNUMBER(MATCH(Q1342,$O$2:$O$1953,0))</f>
        <v>0</v>
      </c>
    </row>
    <row r="1343">
      <c r="A1343" s="1">
        <v>2.78</v>
      </c>
      <c r="B1343" s="1">
        <v>2418.0</v>
      </c>
      <c r="C1343" s="1" t="s">
        <v>1565</v>
      </c>
      <c r="D1343" s="1" t="s">
        <v>83</v>
      </c>
      <c r="E1343" s="1" t="s">
        <v>22</v>
      </c>
      <c r="F1343" s="1" t="s">
        <v>23</v>
      </c>
      <c r="G1343" s="1" t="s">
        <v>1525</v>
      </c>
      <c r="H1343" s="1" t="s">
        <v>98</v>
      </c>
      <c r="I1343" s="1" t="str">
        <f t="array" ref="I1343">IF(H1343="Warsaw","Toronto",IF(H1343="Lodz","Ottawa",IF(H1343="Krakow","Vancouver",IF(H1343="Wroclaw","Montreal",H1343))))</f>
        <v>Montreal</v>
      </c>
      <c r="J1343" s="3" t="s">
        <v>33</v>
      </c>
      <c r="K1343" s="3">
        <f t="array" ref="K1343">VLOOKUP(J1343,$U$2:$V$8,2,false)</f>
        <v>6</v>
      </c>
      <c r="L1343" s="1">
        <v>66.36</v>
      </c>
      <c r="M1343" s="1">
        <v>10.0</v>
      </c>
      <c r="N1343" s="1">
        <v>28.09</v>
      </c>
      <c r="O1343" s="1">
        <v>86753.0</v>
      </c>
      <c r="P1343" s="6">
        <v>42014.0</v>
      </c>
      <c r="Q1343" s="7">
        <v>166330.0</v>
      </c>
      <c r="R1343" s="5" t="s">
        <v>27</v>
      </c>
      <c r="S1343" s="1" t="b">
        <f t="array" ref="S1343">ISNUMBER(MATCH(Q1343,$O$2:$O$1953,0))</f>
        <v>0</v>
      </c>
    </row>
    <row r="1344">
      <c r="A1344" s="1">
        <v>225.04</v>
      </c>
      <c r="B1344" s="1">
        <v>2419.0</v>
      </c>
      <c r="C1344" s="1" t="s">
        <v>1568</v>
      </c>
      <c r="D1344" s="1" t="s">
        <v>83</v>
      </c>
      <c r="E1344" s="1" t="s">
        <v>22</v>
      </c>
      <c r="F1344" s="1" t="s">
        <v>172</v>
      </c>
      <c r="G1344" s="1" t="s">
        <v>1569</v>
      </c>
      <c r="H1344" s="1" t="s">
        <v>98</v>
      </c>
      <c r="I1344" s="1" t="str">
        <f t="array" ref="I1344">IF(H1344="Warsaw","Toronto",IF(H1344="Lodz","Ottawa",IF(H1344="Krakow","Vancouver",IF(H1344="Wroclaw","Montreal",H1344))))</f>
        <v>Montreal</v>
      </c>
      <c r="J1344" s="3" t="s">
        <v>52</v>
      </c>
      <c r="K1344" s="3">
        <f t="array" ref="K1344">VLOOKUP(J1344,$U$2:$V$8,2,false)</f>
        <v>4</v>
      </c>
      <c r="L1344" s="1">
        <v>-162.918</v>
      </c>
      <c r="M1344" s="1">
        <v>5.0</v>
      </c>
      <c r="N1344" s="1">
        <v>1130.15</v>
      </c>
      <c r="O1344" s="1">
        <v>86751.0</v>
      </c>
      <c r="P1344" s="6">
        <v>42089.0</v>
      </c>
      <c r="Q1344" s="7">
        <v>166332.0</v>
      </c>
      <c r="R1344" s="5" t="s">
        <v>27</v>
      </c>
      <c r="S1344" s="1" t="b">
        <f t="array" ref="S1344">ISNUMBER(MATCH(Q1344,$O$2:$O$1953,0))</f>
        <v>0</v>
      </c>
    </row>
    <row r="1345">
      <c r="A1345" s="1">
        <v>7.84</v>
      </c>
      <c r="B1345" s="1">
        <v>2419.0</v>
      </c>
      <c r="C1345" s="1" t="s">
        <v>1568</v>
      </c>
      <c r="D1345" s="1" t="s">
        <v>83</v>
      </c>
      <c r="E1345" s="1" t="s">
        <v>22</v>
      </c>
      <c r="F1345" s="1" t="s">
        <v>78</v>
      </c>
      <c r="G1345" s="1" t="s">
        <v>1570</v>
      </c>
      <c r="H1345" s="1" t="s">
        <v>98</v>
      </c>
      <c r="I1345" s="1" t="str">
        <f t="array" ref="I1345">IF(H1345="Warsaw","Toronto",IF(H1345="Lodz","Ottawa",IF(H1345="Krakow","Vancouver",IF(H1345="Wroclaw","Montreal",H1345))))</f>
        <v>Montreal</v>
      </c>
      <c r="J1345" s="3" t="s">
        <v>52</v>
      </c>
      <c r="K1345" s="3">
        <f t="array" ref="K1345">VLOOKUP(J1345,$U$2:$V$8,2,false)</f>
        <v>4</v>
      </c>
      <c r="L1345" s="1">
        <v>859.7178</v>
      </c>
      <c r="M1345" s="1">
        <v>7.0</v>
      </c>
      <c r="N1345" s="1">
        <v>54.37</v>
      </c>
      <c r="O1345" s="1">
        <v>86751.0</v>
      </c>
      <c r="P1345" s="6">
        <v>42089.0</v>
      </c>
      <c r="Q1345" s="7">
        <v>166360.0</v>
      </c>
      <c r="R1345" s="5" t="s">
        <v>27</v>
      </c>
      <c r="S1345" s="1" t="b">
        <f t="array" ref="S1345">ISNUMBER(MATCH(Q1345,$O$2:$O$1953,0))</f>
        <v>0</v>
      </c>
    </row>
    <row r="1346">
      <c r="A1346" s="1">
        <v>9.11</v>
      </c>
      <c r="B1346" s="1">
        <v>2420.0</v>
      </c>
      <c r="C1346" s="1" t="s">
        <v>1571</v>
      </c>
      <c r="D1346" s="1" t="s">
        <v>83</v>
      </c>
      <c r="E1346" s="1" t="s">
        <v>22</v>
      </c>
      <c r="F1346" s="1" t="s">
        <v>67</v>
      </c>
      <c r="G1346" s="1" t="s">
        <v>878</v>
      </c>
      <c r="H1346" s="1" t="s">
        <v>98</v>
      </c>
      <c r="I1346" s="1" t="str">
        <f t="array" ref="I1346">IF(H1346="Warsaw","Toronto",IF(H1346="Lodz","Ottawa",IF(H1346="Krakow","Vancouver",IF(H1346="Wroclaw","Montreal",H1346))))</f>
        <v>Montreal</v>
      </c>
      <c r="J1346" s="3" t="s">
        <v>26</v>
      </c>
      <c r="K1346" s="3">
        <f t="array" ref="K1346">VLOOKUP(J1346,$U$2:$V$8,2,false)</f>
        <v>3</v>
      </c>
      <c r="L1346" s="1">
        <v>-23.072</v>
      </c>
      <c r="M1346" s="1">
        <v>11.0</v>
      </c>
      <c r="N1346" s="1">
        <v>100.87</v>
      </c>
      <c r="O1346" s="1">
        <v>86752.0</v>
      </c>
      <c r="P1346" s="6">
        <v>42130.0</v>
      </c>
      <c r="Q1346" s="7">
        <v>166363.0</v>
      </c>
      <c r="R1346" s="5" t="s">
        <v>27</v>
      </c>
      <c r="S1346" s="1" t="b">
        <f t="array" ref="S1346">ISNUMBER(MATCH(Q1346,$O$2:$O$1953,0))</f>
        <v>0</v>
      </c>
    </row>
    <row r="1347">
      <c r="A1347" s="1">
        <v>150.98</v>
      </c>
      <c r="B1347" s="1">
        <v>2422.0</v>
      </c>
      <c r="C1347" s="1" t="s">
        <v>1572</v>
      </c>
      <c r="D1347" s="1" t="s">
        <v>29</v>
      </c>
      <c r="E1347" s="1" t="s">
        <v>30</v>
      </c>
      <c r="F1347" s="1" t="s">
        <v>31</v>
      </c>
      <c r="G1347" s="1" t="s">
        <v>1573</v>
      </c>
      <c r="H1347" s="1" t="s">
        <v>42</v>
      </c>
      <c r="I1347" s="1" t="str">
        <f t="array" ref="I1347">IF(H1347="Warsaw","Toronto",IF(H1347="Lodz","Ottawa",IF(H1347="Krakow","Vancouver",IF(H1347="Wroclaw","Montreal",H1347))))</f>
        <v>Vancouver</v>
      </c>
      <c r="J1347" s="3" t="s">
        <v>38</v>
      </c>
      <c r="K1347" s="3">
        <f t="array" ref="K1347">VLOOKUP(J1347,$U$2:$V$8,2,false)</f>
        <v>7</v>
      </c>
      <c r="L1347" s="1">
        <v>650.3</v>
      </c>
      <c r="M1347" s="1">
        <v>12.0</v>
      </c>
      <c r="N1347" s="1">
        <v>1857.08</v>
      </c>
      <c r="O1347" s="1">
        <v>89053.0</v>
      </c>
      <c r="P1347" s="6">
        <v>42148.0</v>
      </c>
      <c r="Q1347" s="7">
        <v>166392.0</v>
      </c>
      <c r="R1347" s="5" t="s">
        <v>27</v>
      </c>
      <c r="S1347" s="1" t="b">
        <f t="array" ref="S1347">ISNUMBER(MATCH(Q1347,$O$2:$O$1953,0))</f>
        <v>0</v>
      </c>
    </row>
    <row r="1348">
      <c r="A1348" s="1">
        <v>3.89</v>
      </c>
      <c r="B1348" s="1">
        <v>2422.0</v>
      </c>
      <c r="C1348" s="1" t="s">
        <v>1572</v>
      </c>
      <c r="D1348" s="1" t="s">
        <v>29</v>
      </c>
      <c r="E1348" s="1" t="s">
        <v>22</v>
      </c>
      <c r="F1348" s="1" t="s">
        <v>78</v>
      </c>
      <c r="G1348" s="1" t="s">
        <v>934</v>
      </c>
      <c r="H1348" s="1" t="s">
        <v>42</v>
      </c>
      <c r="I1348" s="1" t="str">
        <f t="array" ref="I1348">IF(H1348="Warsaw","Toronto",IF(H1348="Lodz","Ottawa",IF(H1348="Krakow","Vancouver",IF(H1348="Wroclaw","Montreal",H1348))))</f>
        <v>Vancouver</v>
      </c>
      <c r="J1348" s="3" t="s">
        <v>52</v>
      </c>
      <c r="K1348" s="3">
        <f t="array" ref="K1348">VLOOKUP(J1348,$U$2:$V$8,2,false)</f>
        <v>4</v>
      </c>
      <c r="L1348" s="1">
        <v>-154.307</v>
      </c>
      <c r="M1348" s="1">
        <v>10.0</v>
      </c>
      <c r="N1348" s="1">
        <v>42.56</v>
      </c>
      <c r="O1348" s="1">
        <v>89055.0</v>
      </c>
      <c r="P1348" s="6">
        <v>42026.0</v>
      </c>
      <c r="Q1348" s="7">
        <v>166398.0</v>
      </c>
      <c r="R1348" s="5" t="s">
        <v>27</v>
      </c>
      <c r="S1348" s="1" t="b">
        <f t="array" ref="S1348">ISNUMBER(MATCH(Q1348,$O$2:$O$1953,0))</f>
        <v>0</v>
      </c>
    </row>
    <row r="1349">
      <c r="A1349" s="1">
        <v>100.98</v>
      </c>
      <c r="B1349" s="1">
        <v>2423.0</v>
      </c>
      <c r="C1349" s="1" t="s">
        <v>1574</v>
      </c>
      <c r="D1349" s="1" t="s">
        <v>29</v>
      </c>
      <c r="E1349" s="1" t="s">
        <v>55</v>
      </c>
      <c r="F1349" s="1" t="s">
        <v>126</v>
      </c>
      <c r="G1349" s="1" t="s">
        <v>1575</v>
      </c>
      <c r="H1349" s="1" t="s">
        <v>42</v>
      </c>
      <c r="I1349" s="1" t="str">
        <f t="array" ref="I1349">IF(H1349="Warsaw","Toronto",IF(H1349="Lodz","Ottawa",IF(H1349="Krakow","Vancouver",IF(H1349="Wroclaw","Montreal",H1349))))</f>
        <v>Vancouver</v>
      </c>
      <c r="J1349" s="3" t="s">
        <v>26</v>
      </c>
      <c r="K1349" s="3">
        <f t="array" ref="K1349">VLOOKUP(J1349,$U$2:$V$8,2,false)</f>
        <v>3</v>
      </c>
      <c r="L1349" s="1">
        <v>269.94</v>
      </c>
      <c r="M1349" s="1">
        <v>4.0</v>
      </c>
      <c r="N1349" s="1">
        <v>414.91</v>
      </c>
      <c r="O1349" s="1">
        <v>89054.0</v>
      </c>
      <c r="P1349" s="6">
        <v>42025.0</v>
      </c>
      <c r="Q1349" s="7">
        <v>166493.0</v>
      </c>
      <c r="R1349" s="5" t="s">
        <v>27</v>
      </c>
      <c r="S1349" s="1" t="b">
        <f t="array" ref="S1349">ISNUMBER(MATCH(Q1349,$O$2:$O$1953,0))</f>
        <v>0</v>
      </c>
    </row>
    <row r="1350">
      <c r="A1350" s="1">
        <v>30.93</v>
      </c>
      <c r="B1350" s="1">
        <v>2426.0</v>
      </c>
      <c r="C1350" s="1" t="s">
        <v>1576</v>
      </c>
      <c r="D1350" s="1" t="s">
        <v>40</v>
      </c>
      <c r="E1350" s="1" t="s">
        <v>30</v>
      </c>
      <c r="F1350" s="1" t="s">
        <v>35</v>
      </c>
      <c r="G1350" s="1" t="s">
        <v>1218</v>
      </c>
      <c r="H1350" s="1" t="s">
        <v>42</v>
      </c>
      <c r="I1350" s="1" t="str">
        <f t="array" ref="I1350">IF(H1350="Warsaw","Toronto",IF(H1350="Lodz","Ottawa",IF(H1350="Krakow","Vancouver",IF(H1350="Wroclaw","Montreal",H1350))))</f>
        <v>Vancouver</v>
      </c>
      <c r="J1350" s="3" t="s">
        <v>38</v>
      </c>
      <c r="K1350" s="3">
        <f t="array" ref="K1350">VLOOKUP(J1350,$U$2:$V$8,2,false)</f>
        <v>7</v>
      </c>
      <c r="L1350" s="1">
        <v>63.0591</v>
      </c>
      <c r="M1350" s="1">
        <v>3.0</v>
      </c>
      <c r="N1350" s="1">
        <v>91.39</v>
      </c>
      <c r="O1350" s="1">
        <v>90859.0</v>
      </c>
      <c r="P1350" s="6">
        <v>42078.0</v>
      </c>
      <c r="Q1350" s="7">
        <v>166686.0</v>
      </c>
      <c r="R1350" s="5" t="s">
        <v>27</v>
      </c>
      <c r="S1350" s="1" t="b">
        <f t="array" ref="S1350">ISNUMBER(MATCH(Q1350,$O$2:$O$1953,0))</f>
        <v>0</v>
      </c>
    </row>
    <row r="1351">
      <c r="A1351" s="1">
        <v>4.48</v>
      </c>
      <c r="B1351" s="1">
        <v>2426.0</v>
      </c>
      <c r="C1351" s="1" t="s">
        <v>1576</v>
      </c>
      <c r="D1351" s="1" t="s">
        <v>40</v>
      </c>
      <c r="E1351" s="1" t="s">
        <v>22</v>
      </c>
      <c r="F1351" s="1" t="s">
        <v>172</v>
      </c>
      <c r="G1351" s="1" t="s">
        <v>462</v>
      </c>
      <c r="H1351" s="1" t="s">
        <v>42</v>
      </c>
      <c r="I1351" s="1" t="str">
        <f t="array" ref="I1351">IF(H1351="Warsaw","Toronto",IF(H1351="Lodz","Ottawa",IF(H1351="Krakow","Vancouver",IF(H1351="Wroclaw","Montreal",H1351))))</f>
        <v>Vancouver</v>
      </c>
      <c r="J1351" s="3" t="s">
        <v>33</v>
      </c>
      <c r="K1351" s="3">
        <f t="array" ref="K1351">VLOOKUP(J1351,$U$2:$V$8,2,false)</f>
        <v>6</v>
      </c>
      <c r="L1351" s="1">
        <v>139.5801</v>
      </c>
      <c r="M1351" s="1">
        <v>37.0</v>
      </c>
      <c r="N1351" s="1">
        <v>202.29</v>
      </c>
      <c r="O1351" s="1">
        <v>90861.0</v>
      </c>
      <c r="P1351" s="6">
        <v>42126.0</v>
      </c>
      <c r="Q1351" s="7">
        <v>166779.0</v>
      </c>
      <c r="R1351" s="5" t="s">
        <v>27</v>
      </c>
      <c r="S1351" s="1" t="b">
        <f t="array" ref="S1351">ISNUMBER(MATCH(Q1351,$O$2:$O$1953,0))</f>
        <v>0</v>
      </c>
    </row>
    <row r="1352">
      <c r="A1352" s="1">
        <v>17.67</v>
      </c>
      <c r="B1352" s="1">
        <v>2426.0</v>
      </c>
      <c r="C1352" s="1" t="s">
        <v>1576</v>
      </c>
      <c r="D1352" s="1" t="s">
        <v>40</v>
      </c>
      <c r="E1352" s="1" t="s">
        <v>30</v>
      </c>
      <c r="F1352" s="1" t="s">
        <v>35</v>
      </c>
      <c r="G1352" s="1" t="s">
        <v>552</v>
      </c>
      <c r="H1352" s="1" t="s">
        <v>42</v>
      </c>
      <c r="I1352" s="1" t="str">
        <f t="array" ref="I1352">IF(H1352="Warsaw","Toronto",IF(H1352="Lodz","Ottawa",IF(H1352="Krakow","Vancouver",IF(H1352="Wroclaw","Montreal",H1352))))</f>
        <v>Vancouver</v>
      </c>
      <c r="J1352" s="3" t="s">
        <v>33</v>
      </c>
      <c r="K1352" s="3">
        <f t="array" ref="K1352">VLOOKUP(J1352,$U$2:$V$8,2,false)</f>
        <v>6</v>
      </c>
      <c r="L1352" s="1">
        <v>109.67</v>
      </c>
      <c r="M1352" s="1">
        <v>9.0</v>
      </c>
      <c r="N1352" s="1">
        <v>168.71</v>
      </c>
      <c r="O1352" s="1">
        <v>90861.0</v>
      </c>
      <c r="P1352" s="6">
        <v>42126.0</v>
      </c>
      <c r="Q1352" s="7">
        <v>166906.0</v>
      </c>
      <c r="R1352" s="5" t="s">
        <v>27</v>
      </c>
      <c r="S1352" s="1" t="b">
        <f t="array" ref="S1352">ISNUMBER(MATCH(Q1352,$O$2:$O$1953,0))</f>
        <v>0</v>
      </c>
    </row>
    <row r="1353">
      <c r="A1353" s="1">
        <v>40.99</v>
      </c>
      <c r="B1353" s="1">
        <v>2427.0</v>
      </c>
      <c r="C1353" s="1" t="s">
        <v>1577</v>
      </c>
      <c r="D1353" s="1" t="s">
        <v>21</v>
      </c>
      <c r="E1353" s="1" t="s">
        <v>22</v>
      </c>
      <c r="F1353" s="1" t="s">
        <v>67</v>
      </c>
      <c r="G1353" s="1" t="s">
        <v>1345</v>
      </c>
      <c r="H1353" s="1" t="s">
        <v>42</v>
      </c>
      <c r="I1353" s="1" t="str">
        <f t="array" ref="I1353">IF(H1353="Warsaw","Toronto",IF(H1353="Lodz","Ottawa",IF(H1353="Krakow","Vancouver",IF(H1353="Wroclaw","Montreal",H1353))))</f>
        <v>Vancouver</v>
      </c>
      <c r="J1353" s="3" t="s">
        <v>43</v>
      </c>
      <c r="K1353" s="3">
        <f t="array" ref="K1353">VLOOKUP(J1353,$U$2:$V$8,2,false)</f>
        <v>2</v>
      </c>
      <c r="L1353" s="1">
        <v>395.308</v>
      </c>
      <c r="M1353" s="1">
        <v>21.0</v>
      </c>
      <c r="N1353" s="1">
        <v>885.65</v>
      </c>
      <c r="O1353" s="1">
        <v>90860.0</v>
      </c>
      <c r="P1353" s="6">
        <v>42052.0</v>
      </c>
      <c r="Q1353" s="7">
        <v>166940.0</v>
      </c>
      <c r="R1353" s="5" t="s">
        <v>27</v>
      </c>
      <c r="S1353" s="1" t="b">
        <f t="array" ref="S1353">ISNUMBER(MATCH(Q1353,$O$2:$O$1953,0))</f>
        <v>0</v>
      </c>
    </row>
    <row r="1354">
      <c r="A1354" s="1">
        <v>14.28</v>
      </c>
      <c r="B1354" s="1">
        <v>2430.0</v>
      </c>
      <c r="C1354" s="1" t="s">
        <v>1578</v>
      </c>
      <c r="D1354" s="1" t="s">
        <v>29</v>
      </c>
      <c r="E1354" s="1" t="s">
        <v>22</v>
      </c>
      <c r="F1354" s="1" t="s">
        <v>78</v>
      </c>
      <c r="G1354" s="1" t="s">
        <v>1196</v>
      </c>
      <c r="H1354" s="1" t="s">
        <v>42</v>
      </c>
      <c r="I1354" s="1" t="str">
        <f t="array" ref="I1354">IF(H1354="Warsaw","Toronto",IF(H1354="Lodz","Ottawa",IF(H1354="Krakow","Vancouver",IF(H1354="Wroclaw","Montreal",H1354))))</f>
        <v>Vancouver</v>
      </c>
      <c r="J1354" s="3" t="s">
        <v>43</v>
      </c>
      <c r="K1354" s="3">
        <f t="array" ref="K1354">VLOOKUP(J1354,$U$2:$V$8,2,false)</f>
        <v>2</v>
      </c>
      <c r="L1354" s="1">
        <v>104.9145</v>
      </c>
      <c r="M1354" s="1">
        <v>11.0</v>
      </c>
      <c r="N1354" s="1">
        <v>152.05</v>
      </c>
      <c r="O1354" s="1">
        <v>91108.0</v>
      </c>
      <c r="P1354" s="6">
        <v>42087.0</v>
      </c>
      <c r="Q1354" s="7">
        <v>166972.0</v>
      </c>
      <c r="R1354" s="5" t="s">
        <v>27</v>
      </c>
      <c r="S1354" s="1" t="b">
        <f t="array" ref="S1354">ISNUMBER(MATCH(Q1354,$O$2:$O$1953,0))</f>
        <v>0</v>
      </c>
    </row>
    <row r="1355">
      <c r="A1355" s="1">
        <v>7.08</v>
      </c>
      <c r="B1355" s="1">
        <v>2430.0</v>
      </c>
      <c r="C1355" s="1" t="s">
        <v>1578</v>
      </c>
      <c r="D1355" s="1" t="s">
        <v>29</v>
      </c>
      <c r="E1355" s="1" t="s">
        <v>22</v>
      </c>
      <c r="F1355" s="1" t="s">
        <v>23</v>
      </c>
      <c r="G1355" s="1" t="s">
        <v>799</v>
      </c>
      <c r="H1355" s="1" t="s">
        <v>42</v>
      </c>
      <c r="I1355" s="1" t="str">
        <f t="array" ref="I1355">IF(H1355="Warsaw","Toronto",IF(H1355="Lodz","Ottawa",IF(H1355="Krakow","Vancouver",IF(H1355="Wroclaw","Montreal",H1355))))</f>
        <v>Vancouver</v>
      </c>
      <c r="J1355" s="3" t="s">
        <v>60</v>
      </c>
      <c r="K1355" s="3">
        <f t="array" ref="K1355">VLOOKUP(J1355,$U$2:$V$8,2,false)</f>
        <v>5</v>
      </c>
      <c r="L1355" s="1">
        <v>24.59</v>
      </c>
      <c r="M1355" s="1">
        <v>7.0</v>
      </c>
      <c r="N1355" s="1">
        <v>49.1</v>
      </c>
      <c r="O1355" s="1">
        <v>91109.0</v>
      </c>
      <c r="P1355" s="6">
        <v>42104.0</v>
      </c>
      <c r="Q1355" s="7">
        <v>167000.0</v>
      </c>
      <c r="R1355" s="5" t="s">
        <v>27</v>
      </c>
      <c r="S1355" s="1" t="b">
        <f t="array" ref="S1355">ISNUMBER(MATCH(Q1355,$O$2:$O$1953,0))</f>
        <v>0</v>
      </c>
    </row>
    <row r="1356">
      <c r="A1356" s="1">
        <v>140.99</v>
      </c>
      <c r="B1356" s="1">
        <v>2430.0</v>
      </c>
      <c r="C1356" s="1" t="s">
        <v>1578</v>
      </c>
      <c r="D1356" s="1" t="s">
        <v>29</v>
      </c>
      <c r="E1356" s="1" t="s">
        <v>55</v>
      </c>
      <c r="F1356" s="1" t="s">
        <v>56</v>
      </c>
      <c r="G1356" s="1">
        <v>7160.0</v>
      </c>
      <c r="H1356" s="1" t="s">
        <v>42</v>
      </c>
      <c r="I1356" s="1" t="str">
        <f t="array" ref="I1356">IF(H1356="Warsaw","Toronto",IF(H1356="Lodz","Ottawa",IF(H1356="Krakow","Vancouver",IF(H1356="Wroclaw","Montreal",H1356))))</f>
        <v>Vancouver</v>
      </c>
      <c r="J1356" s="3" t="s">
        <v>38</v>
      </c>
      <c r="K1356" s="3">
        <f t="array" ref="K1356">VLOOKUP(J1356,$U$2:$V$8,2,false)</f>
        <v>7</v>
      </c>
      <c r="L1356" s="1">
        <v>-458.744</v>
      </c>
      <c r="M1356" s="1">
        <v>2.0</v>
      </c>
      <c r="N1356" s="1">
        <v>246.44</v>
      </c>
      <c r="O1356" s="1">
        <v>91110.0</v>
      </c>
      <c r="P1356" s="6">
        <v>42092.0</v>
      </c>
      <c r="Q1356" s="7">
        <v>167036.0</v>
      </c>
      <c r="R1356" s="5" t="s">
        <v>27</v>
      </c>
      <c r="S1356" s="1" t="b">
        <f t="array" ref="S1356">ISNUMBER(MATCH(Q1356,$O$2:$O$1953,0))</f>
        <v>0</v>
      </c>
    </row>
    <row r="1357">
      <c r="A1357" s="1">
        <v>8.85</v>
      </c>
      <c r="B1357" s="1">
        <v>2431.0</v>
      </c>
      <c r="C1357" s="1" t="s">
        <v>1579</v>
      </c>
      <c r="D1357" s="1" t="s">
        <v>83</v>
      </c>
      <c r="E1357" s="1" t="s">
        <v>22</v>
      </c>
      <c r="F1357" s="1" t="s">
        <v>78</v>
      </c>
      <c r="G1357" s="1" t="s">
        <v>1580</v>
      </c>
      <c r="H1357" s="1" t="s">
        <v>25</v>
      </c>
      <c r="I1357" s="1" t="str">
        <f t="array" ref="I1357">IF(H1357="Warsaw","Toronto",IF(H1357="Lodz","Ottawa",IF(H1357="Krakow","Vancouver",IF(H1357="Wroclaw","Montreal",H1357))))</f>
        <v>Toronto</v>
      </c>
      <c r="J1357" s="3" t="s">
        <v>26</v>
      </c>
      <c r="K1357" s="3">
        <f t="array" ref="K1357">VLOOKUP(J1357,$U$2:$V$8,2,false)</f>
        <v>3</v>
      </c>
      <c r="L1357" s="1">
        <v>-9.177</v>
      </c>
      <c r="M1357" s="1">
        <v>21.0</v>
      </c>
      <c r="N1357" s="1">
        <v>199.08</v>
      </c>
      <c r="O1357" s="1">
        <v>24869.0</v>
      </c>
      <c r="P1357" s="6">
        <v>42165.0</v>
      </c>
      <c r="Q1357" s="7">
        <v>167197.0</v>
      </c>
      <c r="R1357" s="5" t="s">
        <v>27</v>
      </c>
      <c r="S1357" s="1" t="b">
        <f t="array" ref="S1357">ISNUMBER(MATCH(Q1357,$O$2:$O$1953,0))</f>
        <v>0</v>
      </c>
    </row>
    <row r="1358">
      <c r="A1358" s="1">
        <v>155.06</v>
      </c>
      <c r="B1358" s="1">
        <v>2431.0</v>
      </c>
      <c r="C1358" s="1" t="s">
        <v>1579</v>
      </c>
      <c r="D1358" s="1" t="s">
        <v>83</v>
      </c>
      <c r="E1358" s="1" t="s">
        <v>22</v>
      </c>
      <c r="F1358" s="1" t="s">
        <v>100</v>
      </c>
      <c r="G1358" s="1" t="s">
        <v>101</v>
      </c>
      <c r="H1358" s="1" t="s">
        <v>25</v>
      </c>
      <c r="I1358" s="1" t="str">
        <f t="array" ref="I1358">IF(H1358="Warsaw","Toronto",IF(H1358="Lodz","Ottawa",IF(H1358="Krakow","Vancouver",IF(H1358="Wroclaw","Montreal",H1358))))</f>
        <v>Toronto</v>
      </c>
      <c r="J1358" s="3" t="s">
        <v>43</v>
      </c>
      <c r="K1358" s="3">
        <f t="array" ref="K1358">VLOOKUP(J1358,$U$2:$V$8,2,false)</f>
        <v>2</v>
      </c>
      <c r="L1358" s="1">
        <v>-121.75</v>
      </c>
      <c r="M1358" s="1">
        <v>14.0</v>
      </c>
      <c r="N1358" s="1">
        <v>2039.07</v>
      </c>
      <c r="O1358" s="1">
        <v>5920.0</v>
      </c>
      <c r="P1358" s="6">
        <v>42143.0</v>
      </c>
      <c r="Q1358" s="7">
        <v>167256.0</v>
      </c>
      <c r="R1358" s="5" t="s">
        <v>27</v>
      </c>
      <c r="S1358" s="1" t="b">
        <f t="array" ref="S1358">ISNUMBER(MATCH(Q1358,$O$2:$O$1953,0))</f>
        <v>0</v>
      </c>
    </row>
    <row r="1359">
      <c r="A1359" s="1">
        <v>155.06</v>
      </c>
      <c r="B1359" s="1">
        <v>2432.0</v>
      </c>
      <c r="C1359" s="1" t="s">
        <v>1581</v>
      </c>
      <c r="D1359" s="1" t="s">
        <v>83</v>
      </c>
      <c r="E1359" s="1" t="s">
        <v>22</v>
      </c>
      <c r="F1359" s="1" t="s">
        <v>100</v>
      </c>
      <c r="G1359" s="1" t="s">
        <v>101</v>
      </c>
      <c r="H1359" s="1" t="s">
        <v>42</v>
      </c>
      <c r="I1359" s="1" t="str">
        <f t="array" ref="I1359">IF(H1359="Warsaw","Toronto",IF(H1359="Lodz","Ottawa",IF(H1359="Krakow","Vancouver",IF(H1359="Wroclaw","Montreal",H1359))))</f>
        <v>Vancouver</v>
      </c>
      <c r="J1359" s="3" t="s">
        <v>43</v>
      </c>
      <c r="K1359" s="3">
        <f t="array" ref="K1359">VLOOKUP(J1359,$U$2:$V$8,2,false)</f>
        <v>2</v>
      </c>
      <c r="L1359" s="1">
        <v>24.35</v>
      </c>
      <c r="M1359" s="1">
        <v>3.0</v>
      </c>
      <c r="N1359" s="1">
        <v>436.94</v>
      </c>
      <c r="O1359" s="1">
        <v>89096.0</v>
      </c>
      <c r="P1359" s="6">
        <v>42143.0</v>
      </c>
      <c r="Q1359" s="7">
        <v>167322.0</v>
      </c>
      <c r="R1359" s="5" t="s">
        <v>27</v>
      </c>
      <c r="S1359" s="1" t="b">
        <f t="array" ref="S1359">ISNUMBER(MATCH(Q1359,$O$2:$O$1953,0))</f>
        <v>0</v>
      </c>
    </row>
    <row r="1360">
      <c r="A1360" s="1">
        <v>5.4</v>
      </c>
      <c r="B1360" s="1">
        <v>2432.0</v>
      </c>
      <c r="C1360" s="1" t="s">
        <v>1581</v>
      </c>
      <c r="D1360" s="1" t="s">
        <v>83</v>
      </c>
      <c r="E1360" s="1" t="s">
        <v>22</v>
      </c>
      <c r="F1360" s="1" t="s">
        <v>78</v>
      </c>
      <c r="G1360" s="1" t="s">
        <v>209</v>
      </c>
      <c r="H1360" s="1" t="s">
        <v>42</v>
      </c>
      <c r="I1360" s="1" t="str">
        <f t="array" ref="I1360">IF(H1360="Warsaw","Toronto",IF(H1360="Lodz","Ottawa",IF(H1360="Krakow","Vancouver",IF(H1360="Wroclaw","Montreal",H1360))))</f>
        <v>Vancouver</v>
      </c>
      <c r="J1360" s="3" t="s">
        <v>33</v>
      </c>
      <c r="K1360" s="3">
        <f t="array" ref="K1360">VLOOKUP(J1360,$U$2:$V$8,2,false)</f>
        <v>6</v>
      </c>
      <c r="L1360" s="1">
        <v>-34.7645</v>
      </c>
      <c r="M1360" s="1">
        <v>6.0</v>
      </c>
      <c r="N1360" s="1">
        <v>37.38</v>
      </c>
      <c r="O1360" s="1">
        <v>89097.0</v>
      </c>
      <c r="P1360" s="6">
        <v>42161.0</v>
      </c>
      <c r="Q1360" s="7">
        <v>167325.0</v>
      </c>
      <c r="R1360" s="5" t="s">
        <v>27</v>
      </c>
      <c r="S1360" s="1" t="b">
        <f t="array" ref="S1360">ISNUMBER(MATCH(Q1360,$O$2:$O$1953,0))</f>
        <v>0</v>
      </c>
    </row>
    <row r="1361">
      <c r="A1361" s="1">
        <v>8.85</v>
      </c>
      <c r="B1361" s="1">
        <v>2433.0</v>
      </c>
      <c r="C1361" s="1" t="s">
        <v>1582</v>
      </c>
      <c r="D1361" s="1" t="s">
        <v>83</v>
      </c>
      <c r="E1361" s="1" t="s">
        <v>22</v>
      </c>
      <c r="F1361" s="1" t="s">
        <v>78</v>
      </c>
      <c r="G1361" s="1" t="s">
        <v>1580</v>
      </c>
      <c r="H1361" s="1" t="s">
        <v>42</v>
      </c>
      <c r="I1361" s="1" t="str">
        <f t="array" ref="I1361">IF(H1361="Warsaw","Toronto",IF(H1361="Lodz","Ottawa",IF(H1361="Krakow","Vancouver",IF(H1361="Wroclaw","Montreal",H1361))))</f>
        <v>Vancouver</v>
      </c>
      <c r="J1361" s="3" t="s">
        <v>26</v>
      </c>
      <c r="K1361" s="3">
        <f t="array" ref="K1361">VLOOKUP(J1361,$U$2:$V$8,2,false)</f>
        <v>3</v>
      </c>
      <c r="L1361" s="1">
        <v>-7.3416</v>
      </c>
      <c r="M1361" s="1">
        <v>5.0</v>
      </c>
      <c r="N1361" s="1">
        <v>47.4</v>
      </c>
      <c r="O1361" s="1">
        <v>89095.0</v>
      </c>
      <c r="P1361" s="6">
        <v>42165.0</v>
      </c>
      <c r="Q1361" s="7">
        <v>167352.0</v>
      </c>
      <c r="R1361" s="5" t="s">
        <v>27</v>
      </c>
      <c r="S1361" s="1" t="b">
        <f t="array" ref="S1361">ISNUMBER(MATCH(Q1361,$O$2:$O$1953,0))</f>
        <v>0</v>
      </c>
    </row>
    <row r="1362">
      <c r="A1362" s="1">
        <v>90.97</v>
      </c>
      <c r="B1362" s="1">
        <v>2437.0</v>
      </c>
      <c r="C1362" s="1" t="s">
        <v>1583</v>
      </c>
      <c r="D1362" s="1" t="s">
        <v>29</v>
      </c>
      <c r="E1362" s="1" t="s">
        <v>55</v>
      </c>
      <c r="F1362" s="1" t="s">
        <v>62</v>
      </c>
      <c r="G1362" s="1" t="s">
        <v>1256</v>
      </c>
      <c r="H1362" s="1" t="s">
        <v>42</v>
      </c>
      <c r="I1362" s="1" t="str">
        <f t="array" ref="I1362">IF(H1362="Warsaw","Toronto",IF(H1362="Lodz","Ottawa",IF(H1362="Krakow","Vancouver",IF(H1362="Wroclaw","Montreal",H1362))))</f>
        <v>Vancouver</v>
      </c>
      <c r="J1362" s="3" t="s">
        <v>38</v>
      </c>
      <c r="K1362" s="3">
        <f t="array" ref="K1362">VLOOKUP(J1362,$U$2:$V$8,2,false)</f>
        <v>7</v>
      </c>
      <c r="L1362" s="1">
        <v>35.29</v>
      </c>
      <c r="M1362" s="1">
        <v>3.0</v>
      </c>
      <c r="N1362" s="1">
        <v>260.0</v>
      </c>
      <c r="O1362" s="1">
        <v>90301.0</v>
      </c>
      <c r="P1362" s="6">
        <v>42064.0</v>
      </c>
      <c r="Q1362" s="7">
        <v>167391.0</v>
      </c>
      <c r="R1362" s="5" t="s">
        <v>27</v>
      </c>
      <c r="S1362" s="1" t="b">
        <f t="array" ref="S1362">ISNUMBER(MATCH(Q1362,$O$2:$O$1953,0))</f>
        <v>0</v>
      </c>
    </row>
    <row r="1363">
      <c r="A1363" s="1">
        <v>63.94</v>
      </c>
      <c r="B1363" s="1">
        <v>2441.0</v>
      </c>
      <c r="C1363" s="1" t="s">
        <v>1584</v>
      </c>
      <c r="D1363" s="1" t="s">
        <v>83</v>
      </c>
      <c r="E1363" s="1" t="s">
        <v>30</v>
      </c>
      <c r="F1363" s="1" t="s">
        <v>35</v>
      </c>
      <c r="G1363" s="1" t="s">
        <v>349</v>
      </c>
      <c r="H1363" s="1" t="s">
        <v>98</v>
      </c>
      <c r="I1363" s="1" t="str">
        <f t="array" ref="I1363">IF(H1363="Warsaw","Toronto",IF(H1363="Lodz","Ottawa",IF(H1363="Krakow","Vancouver",IF(H1363="Wroclaw","Montreal",H1363))))</f>
        <v>Montreal</v>
      </c>
      <c r="J1363" s="3" t="s">
        <v>33</v>
      </c>
      <c r="K1363" s="3">
        <f t="array" ref="K1363">VLOOKUP(J1363,$U$2:$V$8,2,false)</f>
        <v>6</v>
      </c>
      <c r="L1363" s="1">
        <v>-100.17</v>
      </c>
      <c r="M1363" s="1">
        <v>11.0</v>
      </c>
      <c r="N1363" s="1">
        <v>709.7</v>
      </c>
      <c r="O1363" s="1">
        <v>89300.0</v>
      </c>
      <c r="P1363" s="6">
        <v>42098.0</v>
      </c>
      <c r="Q1363" s="7">
        <v>167452.0</v>
      </c>
      <c r="R1363" s="5" t="s">
        <v>27</v>
      </c>
      <c r="S1363" s="1" t="b">
        <f t="array" ref="S1363">ISNUMBER(MATCH(Q1363,$O$2:$O$1953,0))</f>
        <v>0</v>
      </c>
    </row>
    <row r="1364">
      <c r="A1364" s="1">
        <v>5.02</v>
      </c>
      <c r="B1364" s="1">
        <v>2442.0</v>
      </c>
      <c r="C1364" s="1" t="s">
        <v>1585</v>
      </c>
      <c r="D1364" s="1" t="s">
        <v>83</v>
      </c>
      <c r="E1364" s="1" t="s">
        <v>55</v>
      </c>
      <c r="F1364" s="1" t="s">
        <v>126</v>
      </c>
      <c r="G1364" s="1" t="s">
        <v>578</v>
      </c>
      <c r="H1364" s="1" t="s">
        <v>98</v>
      </c>
      <c r="I1364" s="1" t="str">
        <f t="array" ref="I1364">IF(H1364="Warsaw","Toronto",IF(H1364="Lodz","Ottawa",IF(H1364="Krakow","Vancouver",IF(H1364="Wroclaw","Montreal",H1364))))</f>
        <v>Montreal</v>
      </c>
      <c r="J1364" s="3" t="s">
        <v>33</v>
      </c>
      <c r="K1364" s="3">
        <f t="array" ref="K1364">VLOOKUP(J1364,$U$2:$V$8,2,false)</f>
        <v>6</v>
      </c>
      <c r="L1364" s="1">
        <v>-3.948</v>
      </c>
      <c r="M1364" s="1">
        <v>5.0</v>
      </c>
      <c r="N1364" s="1">
        <v>27.42</v>
      </c>
      <c r="O1364" s="1">
        <v>89300.0</v>
      </c>
      <c r="P1364" s="6">
        <v>42098.0</v>
      </c>
      <c r="Q1364" s="7">
        <v>167486.0</v>
      </c>
      <c r="R1364" s="5" t="s">
        <v>27</v>
      </c>
      <c r="S1364" s="1" t="b">
        <f t="array" ref="S1364">ISNUMBER(MATCH(Q1364,$O$2:$O$1953,0))</f>
        <v>0</v>
      </c>
    </row>
    <row r="1365">
      <c r="A1365" s="1">
        <v>58.1</v>
      </c>
      <c r="B1365" s="1">
        <v>2443.0</v>
      </c>
      <c r="C1365" s="1" t="s">
        <v>1586</v>
      </c>
      <c r="D1365" s="1" t="s">
        <v>21</v>
      </c>
      <c r="E1365" s="1" t="s">
        <v>22</v>
      </c>
      <c r="F1365" s="1" t="s">
        <v>78</v>
      </c>
      <c r="G1365" s="1" t="s">
        <v>191</v>
      </c>
      <c r="H1365" s="1" t="s">
        <v>98</v>
      </c>
      <c r="I1365" s="1" t="str">
        <f t="array" ref="I1365">IF(H1365="Warsaw","Toronto",IF(H1365="Lodz","Ottawa",IF(H1365="Krakow","Vancouver",IF(H1365="Wroclaw","Montreal",H1365))))</f>
        <v>Montreal</v>
      </c>
      <c r="J1365" s="3" t="s">
        <v>38</v>
      </c>
      <c r="K1365" s="3">
        <f t="array" ref="K1365">VLOOKUP(J1365,$U$2:$V$8,2,false)</f>
        <v>7</v>
      </c>
      <c r="L1365" s="1">
        <v>1633.986</v>
      </c>
      <c r="M1365" s="1">
        <v>13.0</v>
      </c>
      <c r="N1365" s="1">
        <v>739.06</v>
      </c>
      <c r="O1365" s="1">
        <v>89299.0</v>
      </c>
      <c r="P1365" s="6">
        <v>42022.0</v>
      </c>
      <c r="Q1365" s="7">
        <v>167516.0</v>
      </c>
      <c r="R1365" s="5" t="s">
        <v>27</v>
      </c>
      <c r="S1365" s="1" t="b">
        <f t="array" ref="S1365">ISNUMBER(MATCH(Q1365,$O$2:$O$1953,0))</f>
        <v>0</v>
      </c>
    </row>
    <row r="1366">
      <c r="A1366" s="1">
        <v>2.28</v>
      </c>
      <c r="B1366" s="1">
        <v>2443.0</v>
      </c>
      <c r="C1366" s="1" t="s">
        <v>1586</v>
      </c>
      <c r="D1366" s="1" t="s">
        <v>21</v>
      </c>
      <c r="E1366" s="1" t="s">
        <v>22</v>
      </c>
      <c r="F1366" s="1" t="s">
        <v>23</v>
      </c>
      <c r="G1366" s="1" t="s">
        <v>1587</v>
      </c>
      <c r="H1366" s="1" t="s">
        <v>98</v>
      </c>
      <c r="I1366" s="1" t="str">
        <f t="array" ref="I1366">IF(H1366="Warsaw","Toronto",IF(H1366="Lodz","Ottawa",IF(H1366="Krakow","Vancouver",IF(H1366="Wroclaw","Montreal",H1366))))</f>
        <v>Montreal</v>
      </c>
      <c r="J1366" s="3" t="s">
        <v>80</v>
      </c>
      <c r="K1366" s="3">
        <f t="array" ref="K1366">VLOOKUP(J1366,$U$2:$V$8,2,false)</f>
        <v>1</v>
      </c>
      <c r="L1366" s="1">
        <v>-2002.6314</v>
      </c>
      <c r="M1366" s="1">
        <v>13.0</v>
      </c>
      <c r="N1366" s="1">
        <v>30.47</v>
      </c>
      <c r="O1366" s="1">
        <v>89301.0</v>
      </c>
      <c r="P1366" s="6">
        <v>42156.0</v>
      </c>
      <c r="Q1366" s="7">
        <v>167646.0</v>
      </c>
      <c r="R1366" s="5" t="s">
        <v>27</v>
      </c>
      <c r="S1366" s="1" t="b">
        <f t="array" ref="S1366">ISNUMBER(MATCH(Q1366,$O$2:$O$1953,0))</f>
        <v>0</v>
      </c>
    </row>
    <row r="1367">
      <c r="A1367" s="1">
        <v>6.48</v>
      </c>
      <c r="B1367" s="1">
        <v>2448.0</v>
      </c>
      <c r="C1367" s="1" t="s">
        <v>1588</v>
      </c>
      <c r="D1367" s="1" t="s">
        <v>83</v>
      </c>
      <c r="E1367" s="1" t="s">
        <v>22</v>
      </c>
      <c r="F1367" s="1" t="s">
        <v>67</v>
      </c>
      <c r="G1367" s="1" t="s">
        <v>252</v>
      </c>
      <c r="H1367" s="1" t="s">
        <v>42</v>
      </c>
      <c r="I1367" s="1" t="str">
        <f t="array" ref="I1367">IF(H1367="Warsaw","Toronto",IF(H1367="Lodz","Ottawa",IF(H1367="Krakow","Vancouver",IF(H1367="Wroclaw","Montreal",H1367))))</f>
        <v>Vancouver</v>
      </c>
      <c r="J1367" s="3" t="s">
        <v>80</v>
      </c>
      <c r="K1367" s="3">
        <f t="array" ref="K1367">VLOOKUP(J1367,$U$2:$V$8,2,false)</f>
        <v>1</v>
      </c>
      <c r="L1367" s="1">
        <v>-126.208</v>
      </c>
      <c r="M1367" s="1">
        <v>16.0</v>
      </c>
      <c r="N1367" s="1">
        <v>96.96</v>
      </c>
      <c r="O1367" s="1">
        <v>87790.0</v>
      </c>
      <c r="P1367" s="6">
        <v>42184.0</v>
      </c>
      <c r="Q1367" s="7">
        <v>167935.0</v>
      </c>
      <c r="R1367" s="5" t="s">
        <v>27</v>
      </c>
      <c r="S1367" s="1" t="b">
        <f t="array" ref="S1367">ISNUMBER(MATCH(Q1367,$O$2:$O$1953,0))</f>
        <v>0</v>
      </c>
    </row>
    <row r="1368">
      <c r="A1368" s="1">
        <v>4.13</v>
      </c>
      <c r="B1368" s="1">
        <v>2450.0</v>
      </c>
      <c r="C1368" s="1" t="s">
        <v>1589</v>
      </c>
      <c r="D1368" s="1" t="s">
        <v>29</v>
      </c>
      <c r="E1368" s="1" t="s">
        <v>22</v>
      </c>
      <c r="F1368" s="1" t="s">
        <v>23</v>
      </c>
      <c r="G1368" s="1" t="s">
        <v>1590</v>
      </c>
      <c r="H1368" s="1" t="s">
        <v>42</v>
      </c>
      <c r="I1368" s="1" t="str">
        <f t="array" ref="I1368">IF(H1368="Warsaw","Toronto",IF(H1368="Lodz","Ottawa",IF(H1368="Krakow","Vancouver",IF(H1368="Wroclaw","Montreal",H1368))))</f>
        <v>Vancouver</v>
      </c>
      <c r="J1368" s="3" t="s">
        <v>33</v>
      </c>
      <c r="K1368" s="3">
        <f t="array" ref="K1368">VLOOKUP(J1368,$U$2:$V$8,2,false)</f>
        <v>6</v>
      </c>
      <c r="L1368" s="1">
        <v>-5.54</v>
      </c>
      <c r="M1368" s="1">
        <v>1.0</v>
      </c>
      <c r="N1368" s="1">
        <v>4.21</v>
      </c>
      <c r="O1368" s="1">
        <v>90322.0</v>
      </c>
      <c r="P1368" s="6">
        <v>42147.0</v>
      </c>
      <c r="Q1368" s="7">
        <v>167965.0</v>
      </c>
      <c r="R1368" s="5" t="s">
        <v>27</v>
      </c>
      <c r="S1368" s="1" t="b">
        <f t="array" ref="S1368">ISNUMBER(MATCH(Q1368,$O$2:$O$1953,0))</f>
        <v>0</v>
      </c>
    </row>
    <row r="1369">
      <c r="A1369" s="1">
        <v>3499.99</v>
      </c>
      <c r="B1369" s="1">
        <v>2454.0</v>
      </c>
      <c r="C1369" s="1" t="s">
        <v>1591</v>
      </c>
      <c r="D1369" s="1" t="s">
        <v>21</v>
      </c>
      <c r="E1369" s="1" t="s">
        <v>55</v>
      </c>
      <c r="F1369" s="1" t="s">
        <v>394</v>
      </c>
      <c r="G1369" s="1" t="s">
        <v>911</v>
      </c>
      <c r="H1369" s="1" t="s">
        <v>98</v>
      </c>
      <c r="I1369" s="1" t="str">
        <f t="array" ref="I1369">IF(H1369="Warsaw","Toronto",IF(H1369="Lodz","Ottawa",IF(H1369="Krakow","Vancouver",IF(H1369="Wroclaw","Montreal",H1369))))</f>
        <v>Montreal</v>
      </c>
      <c r="J1369" s="3" t="s">
        <v>38</v>
      </c>
      <c r="K1369" s="3">
        <f t="array" ref="K1369">VLOOKUP(J1369,$U$2:$V$8,2,false)</f>
        <v>7</v>
      </c>
      <c r="L1369" s="1">
        <v>-68.432</v>
      </c>
      <c r="M1369" s="1">
        <v>1.0</v>
      </c>
      <c r="N1369" s="1">
        <v>3550.28</v>
      </c>
      <c r="O1369" s="1">
        <v>89219.0</v>
      </c>
      <c r="P1369" s="6">
        <v>42064.0</v>
      </c>
      <c r="Q1369" s="7">
        <v>168413.0</v>
      </c>
      <c r="R1369" s="5" t="s">
        <v>27</v>
      </c>
      <c r="S1369" s="1" t="b">
        <f t="array" ref="S1369">ISNUMBER(MATCH(Q1369,$O$2:$O$1953,0))</f>
        <v>0</v>
      </c>
    </row>
    <row r="1370">
      <c r="A1370" s="1">
        <v>179.99</v>
      </c>
      <c r="B1370" s="1">
        <v>2456.0</v>
      </c>
      <c r="C1370" s="1" t="s">
        <v>1592</v>
      </c>
      <c r="D1370" s="1" t="s">
        <v>29</v>
      </c>
      <c r="E1370" s="1" t="s">
        <v>55</v>
      </c>
      <c r="F1370" s="1" t="s">
        <v>126</v>
      </c>
      <c r="G1370" s="1" t="s">
        <v>389</v>
      </c>
      <c r="H1370" s="1" t="s">
        <v>98</v>
      </c>
      <c r="I1370" s="1" t="str">
        <f t="array" ref="I1370">IF(H1370="Warsaw","Toronto",IF(H1370="Lodz","Ottawa",IF(H1370="Krakow","Vancouver",IF(H1370="Wroclaw","Montreal",H1370))))</f>
        <v>Montreal</v>
      </c>
      <c r="J1370" s="3" t="s">
        <v>52</v>
      </c>
      <c r="K1370" s="3">
        <f t="array" ref="K1370">VLOOKUP(J1370,$U$2:$V$8,2,false)</f>
        <v>4</v>
      </c>
      <c r="L1370" s="1">
        <v>733.2822</v>
      </c>
      <c r="M1370" s="1">
        <v>7.0</v>
      </c>
      <c r="N1370" s="1">
        <v>1188.63</v>
      </c>
      <c r="O1370" s="1">
        <v>89218.0</v>
      </c>
      <c r="P1370" s="6">
        <v>42026.0</v>
      </c>
      <c r="Q1370" s="7">
        <v>168539.0</v>
      </c>
      <c r="R1370" s="5" t="s">
        <v>27</v>
      </c>
      <c r="S1370" s="1" t="b">
        <f t="array" ref="S1370">ISNUMBER(MATCH(Q1370,$O$2:$O$1953,0))</f>
        <v>0</v>
      </c>
    </row>
    <row r="1371">
      <c r="A1371" s="1">
        <v>92.23</v>
      </c>
      <c r="B1371" s="1">
        <v>2456.0</v>
      </c>
      <c r="C1371" s="1" t="s">
        <v>1592</v>
      </c>
      <c r="D1371" s="1" t="s">
        <v>29</v>
      </c>
      <c r="E1371" s="1" t="s">
        <v>30</v>
      </c>
      <c r="F1371" s="1" t="s">
        <v>35</v>
      </c>
      <c r="G1371" s="1" t="s">
        <v>1593</v>
      </c>
      <c r="H1371" s="1" t="s">
        <v>98</v>
      </c>
      <c r="I1371" s="1" t="str">
        <f t="array" ref="I1371">IF(H1371="Warsaw","Toronto",IF(H1371="Lodz","Ottawa",IF(H1371="Krakow","Vancouver",IF(H1371="Wroclaw","Montreal",H1371))))</f>
        <v>Montreal</v>
      </c>
      <c r="J1371" s="3" t="s">
        <v>52</v>
      </c>
      <c r="K1371" s="3">
        <f t="array" ref="K1371">VLOOKUP(J1371,$U$2:$V$8,2,false)</f>
        <v>4</v>
      </c>
      <c r="L1371" s="1">
        <v>-905.9904</v>
      </c>
      <c r="M1371" s="1">
        <v>11.0</v>
      </c>
      <c r="N1371" s="1">
        <v>1009.93</v>
      </c>
      <c r="O1371" s="1">
        <v>89218.0</v>
      </c>
      <c r="P1371" s="6">
        <v>42026.0</v>
      </c>
      <c r="Q1371" s="7">
        <v>168571.0</v>
      </c>
      <c r="R1371" s="5" t="s">
        <v>27</v>
      </c>
      <c r="S1371" s="1" t="b">
        <f t="array" ref="S1371">ISNUMBER(MATCH(Q1371,$O$2:$O$1953,0))</f>
        <v>0</v>
      </c>
    </row>
    <row r="1372">
      <c r="A1372" s="1">
        <v>15.22</v>
      </c>
      <c r="B1372" s="1">
        <v>2457.0</v>
      </c>
      <c r="C1372" s="1" t="s">
        <v>1594</v>
      </c>
      <c r="D1372" s="1" t="s">
        <v>29</v>
      </c>
      <c r="E1372" s="1" t="s">
        <v>22</v>
      </c>
      <c r="F1372" s="1" t="s">
        <v>78</v>
      </c>
      <c r="G1372" s="1" t="s">
        <v>1595</v>
      </c>
      <c r="H1372" s="1" t="s">
        <v>42</v>
      </c>
      <c r="I1372" s="1" t="str">
        <f t="array" ref="I1372">IF(H1372="Warsaw","Toronto",IF(H1372="Lodz","Ottawa",IF(H1372="Krakow","Vancouver",IF(H1372="Wroclaw","Montreal",H1372))))</f>
        <v>Vancouver</v>
      </c>
      <c r="J1372" s="3" t="s">
        <v>52</v>
      </c>
      <c r="K1372" s="3">
        <f t="array" ref="K1372">VLOOKUP(J1372,$U$2:$V$8,2,false)</f>
        <v>4</v>
      </c>
      <c r="L1372" s="1">
        <v>-21.63242</v>
      </c>
      <c r="M1372" s="1">
        <v>9.0</v>
      </c>
      <c r="N1372" s="1">
        <v>140.7</v>
      </c>
      <c r="O1372" s="1">
        <v>89218.0</v>
      </c>
      <c r="P1372" s="6">
        <v>42026.0</v>
      </c>
      <c r="Q1372" s="7">
        <v>168635.0</v>
      </c>
      <c r="R1372" s="5" t="s">
        <v>27</v>
      </c>
      <c r="S1372" s="1" t="b">
        <f t="array" ref="S1372">ISNUMBER(MATCH(Q1372,$O$2:$O$1953,0))</f>
        <v>0</v>
      </c>
    </row>
    <row r="1373">
      <c r="A1373" s="1">
        <v>6.48</v>
      </c>
      <c r="B1373" s="1">
        <v>2458.0</v>
      </c>
      <c r="C1373" s="1" t="s">
        <v>1596</v>
      </c>
      <c r="D1373" s="1" t="s">
        <v>29</v>
      </c>
      <c r="E1373" s="1" t="s">
        <v>22</v>
      </c>
      <c r="F1373" s="1" t="s">
        <v>67</v>
      </c>
      <c r="G1373" s="1" t="s">
        <v>1597</v>
      </c>
      <c r="H1373" s="1" t="s">
        <v>42</v>
      </c>
      <c r="I1373" s="1" t="str">
        <f t="array" ref="I1373">IF(H1373="Warsaw","Toronto",IF(H1373="Lodz","Ottawa",IF(H1373="Krakow","Vancouver",IF(H1373="Wroclaw","Montreal",H1373))))</f>
        <v>Vancouver</v>
      </c>
      <c r="J1373" s="3" t="s">
        <v>33</v>
      </c>
      <c r="K1373" s="3">
        <f t="array" ref="K1373">VLOOKUP(J1373,$U$2:$V$8,2,false)</f>
        <v>6</v>
      </c>
      <c r="L1373" s="1">
        <v>-35.04</v>
      </c>
      <c r="M1373" s="1">
        <v>2.0</v>
      </c>
      <c r="N1373" s="1">
        <v>15.95</v>
      </c>
      <c r="O1373" s="1">
        <v>91285.0</v>
      </c>
      <c r="P1373" s="6">
        <v>42007.0</v>
      </c>
      <c r="Q1373" s="7">
        <v>168668.0</v>
      </c>
      <c r="R1373" s="5" t="s">
        <v>27</v>
      </c>
      <c r="S1373" s="1" t="b">
        <f t="array" ref="S1373">ISNUMBER(MATCH(Q1373,$O$2:$O$1953,0))</f>
        <v>0</v>
      </c>
    </row>
    <row r="1374">
      <c r="A1374" s="1">
        <v>12.88</v>
      </c>
      <c r="B1374" s="1">
        <v>2458.0</v>
      </c>
      <c r="C1374" s="1" t="s">
        <v>1596</v>
      </c>
      <c r="D1374" s="1" t="s">
        <v>29</v>
      </c>
      <c r="E1374" s="1" t="s">
        <v>22</v>
      </c>
      <c r="F1374" s="1" t="s">
        <v>122</v>
      </c>
      <c r="G1374" s="1" t="s">
        <v>1132</v>
      </c>
      <c r="H1374" s="1" t="s">
        <v>42</v>
      </c>
      <c r="I1374" s="1" t="str">
        <f t="array" ref="I1374">IF(H1374="Warsaw","Toronto",IF(H1374="Lodz","Ottawa",IF(H1374="Krakow","Vancouver",IF(H1374="Wroclaw","Montreal",H1374))))</f>
        <v>Vancouver</v>
      </c>
      <c r="J1374" s="3" t="s">
        <v>33</v>
      </c>
      <c r="K1374" s="3">
        <f t="array" ref="K1374">VLOOKUP(J1374,$U$2:$V$8,2,false)</f>
        <v>6</v>
      </c>
      <c r="L1374" s="1">
        <v>5.98</v>
      </c>
      <c r="M1374" s="1">
        <v>3.0</v>
      </c>
      <c r="N1374" s="1">
        <v>42.35</v>
      </c>
      <c r="O1374" s="1">
        <v>91286.0</v>
      </c>
      <c r="P1374" s="6">
        <v>42147.0</v>
      </c>
      <c r="Q1374" s="7">
        <v>168733.0</v>
      </c>
      <c r="R1374" s="5" t="s">
        <v>27</v>
      </c>
      <c r="S1374" s="1" t="b">
        <f t="array" ref="S1374">ISNUMBER(MATCH(Q1374,$O$2:$O$1953,0))</f>
        <v>0</v>
      </c>
    </row>
    <row r="1375">
      <c r="A1375" s="1">
        <v>6.48</v>
      </c>
      <c r="B1375" s="1">
        <v>2460.0</v>
      </c>
      <c r="C1375" s="1" t="s">
        <v>1598</v>
      </c>
      <c r="D1375" s="1" t="s">
        <v>29</v>
      </c>
      <c r="E1375" s="1" t="s">
        <v>22</v>
      </c>
      <c r="F1375" s="1" t="s">
        <v>67</v>
      </c>
      <c r="G1375" s="1" t="s">
        <v>1597</v>
      </c>
      <c r="H1375" s="1" t="s">
        <v>37</v>
      </c>
      <c r="I1375" s="1" t="str">
        <f t="array" ref="I1375">IF(H1375="Warsaw","Toronto",IF(H1375="Lodz","Ottawa",IF(H1375="Krakow","Vancouver",IF(H1375="Wroclaw","Montreal",H1375))))</f>
        <v>Ottawa</v>
      </c>
      <c r="J1375" s="3" t="s">
        <v>33</v>
      </c>
      <c r="K1375" s="3">
        <f t="array" ref="K1375">VLOOKUP(J1375,$U$2:$V$8,2,false)</f>
        <v>6</v>
      </c>
      <c r="L1375" s="1">
        <v>-35.04</v>
      </c>
      <c r="M1375" s="1">
        <v>8.0</v>
      </c>
      <c r="N1375" s="1">
        <v>63.78</v>
      </c>
      <c r="O1375" s="1">
        <v>30785.0</v>
      </c>
      <c r="P1375" s="6">
        <v>42007.0</v>
      </c>
      <c r="Q1375" s="7">
        <v>168734.0</v>
      </c>
      <c r="R1375" s="5" t="s">
        <v>27</v>
      </c>
      <c r="S1375" s="1" t="b">
        <f t="array" ref="S1375">ISNUMBER(MATCH(Q1375,$O$2:$O$1953,0))</f>
        <v>0</v>
      </c>
    </row>
    <row r="1376">
      <c r="A1376" s="1">
        <v>9.93</v>
      </c>
      <c r="B1376" s="1">
        <v>2460.0</v>
      </c>
      <c r="C1376" s="1" t="s">
        <v>1598</v>
      </c>
      <c r="D1376" s="1" t="s">
        <v>29</v>
      </c>
      <c r="E1376" s="1" t="s">
        <v>22</v>
      </c>
      <c r="F1376" s="1" t="s">
        <v>23</v>
      </c>
      <c r="G1376" s="1" t="s">
        <v>1599</v>
      </c>
      <c r="H1376" s="1" t="s">
        <v>37</v>
      </c>
      <c r="I1376" s="1" t="str">
        <f t="array" ref="I1376">IF(H1376="Warsaw","Toronto",IF(H1376="Lodz","Ottawa",IF(H1376="Krakow","Vancouver",IF(H1376="Wroclaw","Montreal",H1376))))</f>
        <v>Ottawa</v>
      </c>
      <c r="J1376" s="3" t="s">
        <v>33</v>
      </c>
      <c r="K1376" s="3">
        <f t="array" ref="K1376">VLOOKUP(J1376,$U$2:$V$8,2,false)</f>
        <v>6</v>
      </c>
      <c r="L1376" s="1">
        <v>149.53</v>
      </c>
      <c r="M1376" s="1">
        <v>46.0</v>
      </c>
      <c r="N1376" s="1">
        <v>451.61</v>
      </c>
      <c r="O1376" s="1">
        <v>30785.0</v>
      </c>
      <c r="P1376" s="6">
        <v>42007.0</v>
      </c>
      <c r="Q1376" s="7">
        <v>168766.0</v>
      </c>
      <c r="R1376" s="5" t="s">
        <v>27</v>
      </c>
      <c r="S1376" s="1" t="b">
        <f t="array" ref="S1376">ISNUMBER(MATCH(Q1376,$O$2:$O$1953,0))</f>
        <v>0</v>
      </c>
    </row>
    <row r="1377">
      <c r="A1377" s="1">
        <v>1.74</v>
      </c>
      <c r="B1377" s="1">
        <v>2464.0</v>
      </c>
      <c r="C1377" s="1" t="s">
        <v>1600</v>
      </c>
      <c r="D1377" s="1" t="s">
        <v>83</v>
      </c>
      <c r="E1377" s="1" t="s">
        <v>30</v>
      </c>
      <c r="F1377" s="1" t="s">
        <v>35</v>
      </c>
      <c r="G1377" s="1" t="s">
        <v>148</v>
      </c>
      <c r="H1377" s="1" t="s">
        <v>98</v>
      </c>
      <c r="I1377" s="1" t="str">
        <f t="array" ref="I1377">IF(H1377="Warsaw","Toronto",IF(H1377="Lodz","Ottawa",IF(H1377="Krakow","Vancouver",IF(H1377="Wroclaw","Montreal",H1377))))</f>
        <v>Montreal</v>
      </c>
      <c r="J1377" s="3" t="s">
        <v>80</v>
      </c>
      <c r="K1377" s="3">
        <f t="array" ref="K1377">VLOOKUP(J1377,$U$2:$V$8,2,false)</f>
        <v>1</v>
      </c>
      <c r="L1377" s="1">
        <v>608.262</v>
      </c>
      <c r="M1377" s="1">
        <v>4.0</v>
      </c>
      <c r="N1377" s="1">
        <v>10.41</v>
      </c>
      <c r="O1377" s="1">
        <v>88713.0</v>
      </c>
      <c r="P1377" s="6">
        <v>42135.0</v>
      </c>
      <c r="Q1377" s="7">
        <v>168958.0</v>
      </c>
      <c r="R1377" s="5" t="s">
        <v>27</v>
      </c>
      <c r="S1377" s="1" t="b">
        <f t="array" ref="S1377">ISNUMBER(MATCH(Q1377,$O$2:$O$1953,0))</f>
        <v>0</v>
      </c>
    </row>
    <row r="1378">
      <c r="A1378" s="1">
        <v>227.55</v>
      </c>
      <c r="B1378" s="1">
        <v>2464.0</v>
      </c>
      <c r="C1378" s="1" t="s">
        <v>1600</v>
      </c>
      <c r="D1378" s="1" t="s">
        <v>83</v>
      </c>
      <c r="E1378" s="1" t="s">
        <v>30</v>
      </c>
      <c r="F1378" s="1" t="s">
        <v>108</v>
      </c>
      <c r="G1378" s="1" t="s">
        <v>1601</v>
      </c>
      <c r="H1378" s="1" t="s">
        <v>98</v>
      </c>
      <c r="I1378" s="1" t="str">
        <f t="array" ref="I1378">IF(H1378="Warsaw","Toronto",IF(H1378="Lodz","Ottawa",IF(H1378="Krakow","Vancouver",IF(H1378="Wroclaw","Montreal",H1378))))</f>
        <v>Montreal</v>
      </c>
      <c r="J1378" s="3" t="s">
        <v>80</v>
      </c>
      <c r="K1378" s="3">
        <f t="array" ref="K1378">VLOOKUP(J1378,$U$2:$V$8,2,false)</f>
        <v>1</v>
      </c>
      <c r="L1378" s="1">
        <v>-570.1696</v>
      </c>
      <c r="M1378" s="1">
        <v>16.0</v>
      </c>
      <c r="N1378" s="1">
        <v>2849.64</v>
      </c>
      <c r="O1378" s="1">
        <v>88713.0</v>
      </c>
      <c r="P1378" s="6">
        <v>42135.0</v>
      </c>
      <c r="Q1378" s="7">
        <v>168984.0</v>
      </c>
      <c r="R1378" s="5" t="s">
        <v>27</v>
      </c>
      <c r="S1378" s="1" t="b">
        <f t="array" ref="S1378">ISNUMBER(MATCH(Q1378,$O$2:$O$1953,0))</f>
        <v>0</v>
      </c>
    </row>
    <row r="1379">
      <c r="A1379" s="1">
        <v>6.28</v>
      </c>
      <c r="B1379" s="1">
        <v>2464.0</v>
      </c>
      <c r="C1379" s="1" t="s">
        <v>1600</v>
      </c>
      <c r="D1379" s="1" t="s">
        <v>83</v>
      </c>
      <c r="E1379" s="1" t="s">
        <v>22</v>
      </c>
      <c r="F1379" s="1" t="s">
        <v>78</v>
      </c>
      <c r="G1379" s="1" t="s">
        <v>1602</v>
      </c>
      <c r="H1379" s="1" t="s">
        <v>98</v>
      </c>
      <c r="I1379" s="1" t="str">
        <f t="array" ref="I1379">IF(H1379="Warsaw","Toronto",IF(H1379="Lodz","Ottawa",IF(H1379="Krakow","Vancouver",IF(H1379="Wroclaw","Montreal",H1379))))</f>
        <v>Montreal</v>
      </c>
      <c r="J1379" s="3" t="s">
        <v>43</v>
      </c>
      <c r="K1379" s="3">
        <f t="array" ref="K1379">VLOOKUP(J1379,$U$2:$V$8,2,false)</f>
        <v>2</v>
      </c>
      <c r="L1379" s="1">
        <v>1.278</v>
      </c>
      <c r="M1379" s="1">
        <v>6.0</v>
      </c>
      <c r="N1379" s="1">
        <v>38.04</v>
      </c>
      <c r="O1379" s="1">
        <v>88714.0</v>
      </c>
      <c r="P1379" s="6">
        <v>42024.0</v>
      </c>
      <c r="Q1379" s="7">
        <v>168988.0</v>
      </c>
      <c r="R1379" s="5" t="s">
        <v>27</v>
      </c>
      <c r="S1379" s="1" t="b">
        <f t="array" ref="S1379">ISNUMBER(MATCH(Q1379,$O$2:$O$1953,0))</f>
        <v>0</v>
      </c>
    </row>
    <row r="1380">
      <c r="A1380" s="1">
        <v>3.08</v>
      </c>
      <c r="B1380" s="1">
        <v>2464.0</v>
      </c>
      <c r="C1380" s="1" t="s">
        <v>1600</v>
      </c>
      <c r="D1380" s="1" t="s">
        <v>83</v>
      </c>
      <c r="E1380" s="1" t="s">
        <v>22</v>
      </c>
      <c r="F1380" s="1" t="s">
        <v>96</v>
      </c>
      <c r="G1380" s="1" t="s">
        <v>1385</v>
      </c>
      <c r="H1380" s="1" t="s">
        <v>98</v>
      </c>
      <c r="I1380" s="1" t="str">
        <f t="array" ref="I1380">IF(H1380="Warsaw","Toronto",IF(H1380="Lodz","Ottawa",IF(H1380="Krakow","Vancouver",IF(H1380="Wroclaw","Montreal",H1380))))</f>
        <v>Montreal</v>
      </c>
      <c r="J1380" s="3" t="s">
        <v>43</v>
      </c>
      <c r="K1380" s="3">
        <f t="array" ref="K1380">VLOOKUP(J1380,$U$2:$V$8,2,false)</f>
        <v>2</v>
      </c>
      <c r="L1380" s="1">
        <v>424.29</v>
      </c>
      <c r="M1380" s="1">
        <v>14.0</v>
      </c>
      <c r="N1380" s="1">
        <v>42.53</v>
      </c>
      <c r="O1380" s="1">
        <v>88714.0</v>
      </c>
      <c r="P1380" s="6">
        <v>42024.0</v>
      </c>
      <c r="Q1380" s="7">
        <v>169023.0</v>
      </c>
      <c r="R1380" s="5" t="s">
        <v>27</v>
      </c>
      <c r="S1380" s="1" t="b">
        <f t="array" ref="S1380">ISNUMBER(MATCH(Q1380,$O$2:$O$1953,0))</f>
        <v>0</v>
      </c>
    </row>
    <row r="1381">
      <c r="A1381" s="1">
        <v>2.08</v>
      </c>
      <c r="B1381" s="1">
        <v>2466.0</v>
      </c>
      <c r="C1381" s="1" t="s">
        <v>1603</v>
      </c>
      <c r="D1381" s="1" t="s">
        <v>21</v>
      </c>
      <c r="E1381" s="1" t="s">
        <v>22</v>
      </c>
      <c r="F1381" s="1" t="s">
        <v>78</v>
      </c>
      <c r="G1381" s="1" t="s">
        <v>942</v>
      </c>
      <c r="H1381" s="1" t="s">
        <v>42</v>
      </c>
      <c r="I1381" s="1" t="str">
        <f t="array" ref="I1381">IF(H1381="Warsaw","Toronto",IF(H1381="Lodz","Ottawa",IF(H1381="Krakow","Vancouver",IF(H1381="Wroclaw","Montreal",H1381))))</f>
        <v>Vancouver</v>
      </c>
      <c r="J1381" s="3" t="s">
        <v>60</v>
      </c>
      <c r="K1381" s="3">
        <f t="array" ref="K1381">VLOOKUP(J1381,$U$2:$V$8,2,false)</f>
        <v>5</v>
      </c>
      <c r="L1381" s="1">
        <v>-3.71956</v>
      </c>
      <c r="M1381" s="1">
        <v>7.0</v>
      </c>
      <c r="N1381" s="1">
        <v>14.77</v>
      </c>
      <c r="O1381" s="1">
        <v>88136.0</v>
      </c>
      <c r="P1381" s="6">
        <v>42062.0</v>
      </c>
      <c r="Q1381" s="7">
        <v>169052.0</v>
      </c>
      <c r="R1381" s="5" t="s">
        <v>27</v>
      </c>
      <c r="S1381" s="1" t="b">
        <f t="array" ref="S1381">ISNUMBER(MATCH(Q1381,$O$2:$O$1953,0))</f>
        <v>0</v>
      </c>
    </row>
    <row r="1382">
      <c r="A1382" s="1">
        <v>53.98</v>
      </c>
      <c r="B1382" s="1">
        <v>2466.0</v>
      </c>
      <c r="C1382" s="1" t="s">
        <v>1603</v>
      </c>
      <c r="D1382" s="1" t="s">
        <v>21</v>
      </c>
      <c r="E1382" s="1" t="s">
        <v>55</v>
      </c>
      <c r="F1382" s="1" t="s">
        <v>126</v>
      </c>
      <c r="G1382" s="1" t="s">
        <v>1604</v>
      </c>
      <c r="H1382" s="1" t="s">
        <v>42</v>
      </c>
      <c r="I1382" s="1" t="str">
        <f t="array" ref="I1382">IF(H1382="Warsaw","Toronto",IF(H1382="Lodz","Ottawa",IF(H1382="Krakow","Vancouver",IF(H1382="Wroclaw","Montreal",H1382))))</f>
        <v>Vancouver</v>
      </c>
      <c r="J1382" s="3" t="s">
        <v>60</v>
      </c>
      <c r="K1382" s="3">
        <f t="array" ref="K1382">VLOOKUP(J1382,$U$2:$V$8,2,false)</f>
        <v>5</v>
      </c>
      <c r="L1382" s="1">
        <v>101.972</v>
      </c>
      <c r="M1382" s="1">
        <v>8.0</v>
      </c>
      <c r="N1382" s="1">
        <v>438.33</v>
      </c>
      <c r="O1382" s="1">
        <v>88136.0</v>
      </c>
      <c r="P1382" s="6">
        <v>42062.0</v>
      </c>
      <c r="Q1382" s="7">
        <v>169053.0</v>
      </c>
      <c r="R1382" s="5" t="s">
        <v>27</v>
      </c>
      <c r="S1382" s="1" t="b">
        <f t="array" ref="S1382">ISNUMBER(MATCH(Q1382,$O$2:$O$1953,0))</f>
        <v>0</v>
      </c>
    </row>
    <row r="1383">
      <c r="A1383" s="1">
        <v>4.98</v>
      </c>
      <c r="B1383" s="1">
        <v>2466.0</v>
      </c>
      <c r="C1383" s="1" t="s">
        <v>1603</v>
      </c>
      <c r="D1383" s="1" t="s">
        <v>21</v>
      </c>
      <c r="E1383" s="1" t="s">
        <v>22</v>
      </c>
      <c r="F1383" s="1" t="s">
        <v>67</v>
      </c>
      <c r="G1383" s="1" t="s">
        <v>1605</v>
      </c>
      <c r="H1383" s="1" t="s">
        <v>42</v>
      </c>
      <c r="I1383" s="1" t="str">
        <f t="array" ref="I1383">IF(H1383="Warsaw","Toronto",IF(H1383="Lodz","Ottawa",IF(H1383="Krakow","Vancouver",IF(H1383="Wroclaw","Montreal",H1383))))</f>
        <v>Vancouver</v>
      </c>
      <c r="J1383" s="3" t="s">
        <v>60</v>
      </c>
      <c r="K1383" s="3">
        <f t="array" ref="K1383">VLOOKUP(J1383,$U$2:$V$8,2,false)</f>
        <v>5</v>
      </c>
      <c r="L1383" s="1">
        <v>-16.6348</v>
      </c>
      <c r="M1383" s="1">
        <v>7.0</v>
      </c>
      <c r="N1383" s="1">
        <v>38.11</v>
      </c>
      <c r="O1383" s="1">
        <v>88136.0</v>
      </c>
      <c r="P1383" s="6">
        <v>42062.0</v>
      </c>
      <c r="Q1383" s="7">
        <v>169177.0</v>
      </c>
      <c r="R1383" s="5" t="s">
        <v>27</v>
      </c>
      <c r="S1383" s="1" t="b">
        <f t="array" ref="S1383">ISNUMBER(MATCH(Q1383,$O$2:$O$1953,0))</f>
        <v>0</v>
      </c>
    </row>
    <row r="1384">
      <c r="A1384" s="1">
        <v>58.1</v>
      </c>
      <c r="B1384" s="1">
        <v>2468.0</v>
      </c>
      <c r="C1384" s="1" t="s">
        <v>1606</v>
      </c>
      <c r="D1384" s="1" t="s">
        <v>29</v>
      </c>
      <c r="E1384" s="1" t="s">
        <v>22</v>
      </c>
      <c r="F1384" s="1" t="s">
        <v>78</v>
      </c>
      <c r="G1384" s="1" t="s">
        <v>191</v>
      </c>
      <c r="H1384" s="1" t="s">
        <v>98</v>
      </c>
      <c r="I1384" s="1" t="str">
        <f t="array" ref="I1384">IF(H1384="Warsaw","Toronto",IF(H1384="Lodz","Ottawa",IF(H1384="Krakow","Vancouver",IF(H1384="Wroclaw","Montreal",H1384))))</f>
        <v>Montreal</v>
      </c>
      <c r="J1384" s="3" t="s">
        <v>80</v>
      </c>
      <c r="K1384" s="3">
        <f t="array" ref="K1384">VLOOKUP(J1384,$U$2:$V$8,2,false)</f>
        <v>1</v>
      </c>
      <c r="L1384" s="1">
        <v>765.75</v>
      </c>
      <c r="M1384" s="1">
        <v>3.0</v>
      </c>
      <c r="N1384" s="1">
        <v>169.46</v>
      </c>
      <c r="O1384" s="1">
        <v>88135.0</v>
      </c>
      <c r="P1384" s="6">
        <v>42121.0</v>
      </c>
      <c r="Q1384" s="7">
        <v>169244.0</v>
      </c>
      <c r="R1384" s="5" t="s">
        <v>27</v>
      </c>
      <c r="S1384" s="1" t="b">
        <f t="array" ref="S1384">ISNUMBER(MATCH(Q1384,$O$2:$O$1953,0))</f>
        <v>0</v>
      </c>
    </row>
    <row r="1385">
      <c r="A1385" s="1">
        <v>65.99</v>
      </c>
      <c r="B1385" s="1">
        <v>2468.0</v>
      </c>
      <c r="C1385" s="1" t="s">
        <v>1606</v>
      </c>
      <c r="D1385" s="1" t="s">
        <v>21</v>
      </c>
      <c r="E1385" s="1" t="s">
        <v>55</v>
      </c>
      <c r="F1385" s="1" t="s">
        <v>56</v>
      </c>
      <c r="G1385" s="1" t="s">
        <v>1162</v>
      </c>
      <c r="H1385" s="1" t="s">
        <v>98</v>
      </c>
      <c r="I1385" s="1" t="str">
        <f t="array" ref="I1385">IF(H1385="Warsaw","Toronto",IF(H1385="Lodz","Ottawa",IF(H1385="Krakow","Vancouver",IF(H1385="Wroclaw","Montreal",H1385))))</f>
        <v>Montreal</v>
      </c>
      <c r="J1385" s="3" t="s">
        <v>60</v>
      </c>
      <c r="K1385" s="3">
        <f t="array" ref="K1385">VLOOKUP(J1385,$U$2:$V$8,2,false)</f>
        <v>5</v>
      </c>
      <c r="L1385" s="1">
        <v>-335.041</v>
      </c>
      <c r="M1385" s="1">
        <v>13.0</v>
      </c>
      <c r="N1385" s="1">
        <v>724.57</v>
      </c>
      <c r="O1385" s="1">
        <v>88137.0</v>
      </c>
      <c r="P1385" s="6">
        <v>42076.0</v>
      </c>
      <c r="Q1385" s="7">
        <v>169374.0</v>
      </c>
      <c r="R1385" s="5" t="s">
        <v>27</v>
      </c>
      <c r="S1385" s="1" t="b">
        <f t="array" ref="S1385">ISNUMBER(MATCH(Q1385,$O$2:$O$1953,0))</f>
        <v>0</v>
      </c>
    </row>
    <row r="1386">
      <c r="A1386" s="1">
        <v>4.91</v>
      </c>
      <c r="B1386" s="1">
        <v>2472.0</v>
      </c>
      <c r="C1386" s="1" t="s">
        <v>1607</v>
      </c>
      <c r="D1386" s="1" t="s">
        <v>29</v>
      </c>
      <c r="E1386" s="1" t="s">
        <v>22</v>
      </c>
      <c r="F1386" s="1" t="s">
        <v>96</v>
      </c>
      <c r="G1386" s="1" t="s">
        <v>115</v>
      </c>
      <c r="H1386" s="1" t="s">
        <v>42</v>
      </c>
      <c r="I1386" s="1" t="str">
        <f t="array" ref="I1386">IF(H1386="Warsaw","Toronto",IF(H1386="Lodz","Ottawa",IF(H1386="Krakow","Vancouver",IF(H1386="Wroclaw","Montreal",H1386))))</f>
        <v>Vancouver</v>
      </c>
      <c r="J1386" s="3" t="s">
        <v>33</v>
      </c>
      <c r="K1386" s="3">
        <f t="array" ref="K1386">VLOOKUP(J1386,$U$2:$V$8,2,false)</f>
        <v>6</v>
      </c>
      <c r="L1386" s="1">
        <v>35.2797</v>
      </c>
      <c r="M1386" s="1">
        <v>10.0</v>
      </c>
      <c r="N1386" s="1">
        <v>51.13</v>
      </c>
      <c r="O1386" s="1">
        <v>86514.0</v>
      </c>
      <c r="P1386" s="6">
        <v>42056.0</v>
      </c>
      <c r="Q1386" s="7">
        <v>169434.0</v>
      </c>
      <c r="R1386" s="5" t="s">
        <v>27</v>
      </c>
      <c r="S1386" s="1" t="b">
        <f t="array" ref="S1386">ISNUMBER(MATCH(Q1386,$O$2:$O$1953,0))</f>
        <v>0</v>
      </c>
    </row>
    <row r="1387">
      <c r="A1387" s="1">
        <v>5.18</v>
      </c>
      <c r="B1387" s="1">
        <v>2481.0</v>
      </c>
      <c r="C1387" s="1" t="s">
        <v>1608</v>
      </c>
      <c r="D1387" s="1" t="s">
        <v>21</v>
      </c>
      <c r="E1387" s="1" t="s">
        <v>22</v>
      </c>
      <c r="F1387" s="1" t="s">
        <v>78</v>
      </c>
      <c r="G1387" s="1" t="s">
        <v>604</v>
      </c>
      <c r="H1387" s="1" t="s">
        <v>98</v>
      </c>
      <c r="I1387" s="1" t="str">
        <f t="array" ref="I1387">IF(H1387="Warsaw","Toronto",IF(H1387="Lodz","Ottawa",IF(H1387="Krakow","Vancouver",IF(H1387="Wroclaw","Montreal",H1387))))</f>
        <v>Montreal</v>
      </c>
      <c r="J1387" s="3" t="s">
        <v>80</v>
      </c>
      <c r="K1387" s="3">
        <f t="array" ref="K1387">VLOOKUP(J1387,$U$2:$V$8,2,false)</f>
        <v>1</v>
      </c>
      <c r="L1387" s="1">
        <v>-188.034</v>
      </c>
      <c r="M1387" s="1">
        <v>14.0</v>
      </c>
      <c r="N1387" s="1">
        <v>79.61</v>
      </c>
      <c r="O1387" s="1">
        <v>91000.0</v>
      </c>
      <c r="P1387" s="6">
        <v>42100.0</v>
      </c>
      <c r="Q1387" s="7">
        <v>169469.0</v>
      </c>
      <c r="R1387" s="5" t="s">
        <v>27</v>
      </c>
      <c r="S1387" s="1" t="b">
        <f t="array" ref="S1387">ISNUMBER(MATCH(Q1387,$O$2:$O$1953,0))</f>
        <v>0</v>
      </c>
    </row>
    <row r="1388">
      <c r="A1388" s="1">
        <v>6.48</v>
      </c>
      <c r="B1388" s="1">
        <v>2484.0</v>
      </c>
      <c r="C1388" s="1" t="s">
        <v>1609</v>
      </c>
      <c r="D1388" s="1" t="s">
        <v>21</v>
      </c>
      <c r="E1388" s="1" t="s">
        <v>22</v>
      </c>
      <c r="F1388" s="1" t="s">
        <v>67</v>
      </c>
      <c r="G1388" s="1" t="s">
        <v>1559</v>
      </c>
      <c r="H1388" s="1" t="s">
        <v>98</v>
      </c>
      <c r="I1388" s="1" t="str">
        <f t="array" ref="I1388">IF(H1388="Warsaw","Toronto",IF(H1388="Lodz","Ottawa",IF(H1388="Krakow","Vancouver",IF(H1388="Wroclaw","Montreal",H1388))))</f>
        <v>Montreal</v>
      </c>
      <c r="J1388" s="3" t="s">
        <v>60</v>
      </c>
      <c r="K1388" s="3">
        <f t="array" ref="K1388">VLOOKUP(J1388,$U$2:$V$8,2,false)</f>
        <v>5</v>
      </c>
      <c r="L1388" s="1">
        <v>322.122</v>
      </c>
      <c r="M1388" s="1">
        <v>16.0</v>
      </c>
      <c r="N1388" s="1">
        <v>109.99</v>
      </c>
      <c r="O1388" s="1">
        <v>88998.0</v>
      </c>
      <c r="P1388" s="6">
        <v>42076.0</v>
      </c>
      <c r="Q1388" s="7">
        <v>169503.0</v>
      </c>
      <c r="R1388" s="5" t="s">
        <v>27</v>
      </c>
      <c r="S1388" s="1" t="b">
        <f t="array" ref="S1388">ISNUMBER(MATCH(Q1388,$O$2:$O$1953,0))</f>
        <v>0</v>
      </c>
    </row>
    <row r="1389">
      <c r="A1389" s="1">
        <v>111.03</v>
      </c>
      <c r="B1389" s="1">
        <v>2484.0</v>
      </c>
      <c r="C1389" s="1" t="s">
        <v>1609</v>
      </c>
      <c r="D1389" s="1" t="s">
        <v>21</v>
      </c>
      <c r="E1389" s="1" t="s">
        <v>22</v>
      </c>
      <c r="F1389" s="1" t="s">
        <v>100</v>
      </c>
      <c r="G1389" s="1" t="s">
        <v>1610</v>
      </c>
      <c r="H1389" s="1" t="s">
        <v>98</v>
      </c>
      <c r="I1389" s="1" t="str">
        <f t="array" ref="I1389">IF(H1389="Warsaw","Toronto",IF(H1389="Lodz","Ottawa",IF(H1389="Krakow","Vancouver",IF(H1389="Wroclaw","Montreal",H1389))))</f>
        <v>Montreal</v>
      </c>
      <c r="J1389" s="3" t="s">
        <v>60</v>
      </c>
      <c r="K1389" s="3">
        <f t="array" ref="K1389">VLOOKUP(J1389,$U$2:$V$8,2,false)</f>
        <v>5</v>
      </c>
      <c r="L1389" s="1">
        <v>366.54</v>
      </c>
      <c r="M1389" s="1">
        <v>8.0</v>
      </c>
      <c r="N1389" s="1">
        <v>900.12</v>
      </c>
      <c r="O1389" s="1">
        <v>88998.0</v>
      </c>
      <c r="P1389" s="6">
        <v>42076.0</v>
      </c>
      <c r="Q1389" s="7">
        <v>169531.0</v>
      </c>
      <c r="R1389" s="5" t="s">
        <v>27</v>
      </c>
      <c r="S1389" s="1" t="b">
        <f t="array" ref="S1389">ISNUMBER(MATCH(Q1389,$O$2:$O$1953,0))</f>
        <v>0</v>
      </c>
    </row>
    <row r="1390">
      <c r="A1390" s="1">
        <v>71.37</v>
      </c>
      <c r="B1390" s="1">
        <v>2486.0</v>
      </c>
      <c r="C1390" s="1" t="s">
        <v>1611</v>
      </c>
      <c r="D1390" s="1" t="s">
        <v>40</v>
      </c>
      <c r="E1390" s="1" t="s">
        <v>30</v>
      </c>
      <c r="F1390" s="1" t="s">
        <v>108</v>
      </c>
      <c r="G1390" s="1" t="s">
        <v>1536</v>
      </c>
      <c r="H1390" s="1" t="s">
        <v>98</v>
      </c>
      <c r="I1390" s="1" t="str">
        <f t="array" ref="I1390">IF(H1390="Warsaw","Toronto",IF(H1390="Lodz","Ottawa",IF(H1390="Krakow","Vancouver",IF(H1390="Wroclaw","Montreal",H1390))))</f>
        <v>Montreal</v>
      </c>
      <c r="J1390" s="3" t="s">
        <v>60</v>
      </c>
      <c r="K1390" s="3">
        <f t="array" ref="K1390">VLOOKUP(J1390,$U$2:$V$8,2,false)</f>
        <v>5</v>
      </c>
      <c r="L1390" s="1">
        <v>-439.908</v>
      </c>
      <c r="M1390" s="1">
        <v>4.0</v>
      </c>
      <c r="N1390" s="1">
        <v>237.62</v>
      </c>
      <c r="O1390" s="1">
        <v>91414.0</v>
      </c>
      <c r="P1390" s="6">
        <v>42041.0</v>
      </c>
      <c r="Q1390" s="7">
        <v>169533.0</v>
      </c>
      <c r="R1390" s="5" t="s">
        <v>27</v>
      </c>
      <c r="S1390" s="1" t="b">
        <f t="array" ref="S1390">ISNUMBER(MATCH(Q1390,$O$2:$O$1953,0))</f>
        <v>0</v>
      </c>
    </row>
    <row r="1391">
      <c r="A1391" s="1">
        <v>205.99</v>
      </c>
      <c r="B1391" s="1">
        <v>2486.0</v>
      </c>
      <c r="C1391" s="1" t="s">
        <v>1611</v>
      </c>
      <c r="D1391" s="1" t="s">
        <v>40</v>
      </c>
      <c r="E1391" s="1" t="s">
        <v>55</v>
      </c>
      <c r="F1391" s="1" t="s">
        <v>56</v>
      </c>
      <c r="G1391" s="1" t="s">
        <v>1077</v>
      </c>
      <c r="H1391" s="1" t="s">
        <v>98</v>
      </c>
      <c r="I1391" s="1" t="str">
        <f t="array" ref="I1391">IF(H1391="Warsaw","Toronto",IF(H1391="Lodz","Ottawa",IF(H1391="Krakow","Vancouver",IF(H1391="Wroclaw","Montreal",H1391))))</f>
        <v>Montreal</v>
      </c>
      <c r="J1391" s="3" t="s">
        <v>60</v>
      </c>
      <c r="K1391" s="3">
        <f t="array" ref="K1391">VLOOKUP(J1391,$U$2:$V$8,2,false)</f>
        <v>5</v>
      </c>
      <c r="L1391" s="1">
        <v>1087.716</v>
      </c>
      <c r="M1391" s="1">
        <v>1.0</v>
      </c>
      <c r="N1391" s="1">
        <v>176.42</v>
      </c>
      <c r="O1391" s="1">
        <v>91414.0</v>
      </c>
      <c r="P1391" s="6">
        <v>42041.0</v>
      </c>
      <c r="Q1391" s="7">
        <v>169534.0</v>
      </c>
      <c r="R1391" s="5" t="s">
        <v>27</v>
      </c>
      <c r="S1391" s="1" t="b">
        <f t="array" ref="S1391">ISNUMBER(MATCH(Q1391,$O$2:$O$1953,0))</f>
        <v>0</v>
      </c>
    </row>
    <row r="1392">
      <c r="A1392" s="1">
        <v>180.98</v>
      </c>
      <c r="B1392" s="1">
        <v>2486.0</v>
      </c>
      <c r="C1392" s="1" t="s">
        <v>1611</v>
      </c>
      <c r="D1392" s="1" t="s">
        <v>40</v>
      </c>
      <c r="E1392" s="1" t="s">
        <v>30</v>
      </c>
      <c r="F1392" s="1" t="s">
        <v>31</v>
      </c>
      <c r="G1392" s="1" t="s">
        <v>1311</v>
      </c>
      <c r="H1392" s="1" t="s">
        <v>98</v>
      </c>
      <c r="I1392" s="1" t="str">
        <f t="array" ref="I1392">IF(H1392="Warsaw","Toronto",IF(H1392="Lodz","Ottawa",IF(H1392="Krakow","Vancouver",IF(H1392="Wroclaw","Montreal",H1392))))</f>
        <v>Montreal</v>
      </c>
      <c r="J1392" s="3" t="s">
        <v>43</v>
      </c>
      <c r="K1392" s="3">
        <f t="array" ref="K1392">VLOOKUP(J1392,$U$2:$V$8,2,false)</f>
        <v>2</v>
      </c>
      <c r="L1392" s="1">
        <v>9.204</v>
      </c>
      <c r="M1392" s="1">
        <v>11.0</v>
      </c>
      <c r="N1392" s="1">
        <v>2084.16</v>
      </c>
      <c r="O1392" s="1">
        <v>91416.0</v>
      </c>
      <c r="P1392" s="6">
        <v>42038.0</v>
      </c>
      <c r="Q1392" s="7">
        <v>169565.0</v>
      </c>
      <c r="R1392" s="5" t="s">
        <v>27</v>
      </c>
      <c r="S1392" s="1" t="b">
        <f t="array" ref="S1392">ISNUMBER(MATCH(Q1392,$O$2:$O$1953,0))</f>
        <v>0</v>
      </c>
    </row>
    <row r="1393">
      <c r="A1393" s="1">
        <v>3.08</v>
      </c>
      <c r="B1393" s="1">
        <v>2487.0</v>
      </c>
      <c r="C1393" s="1" t="s">
        <v>1612</v>
      </c>
      <c r="D1393" s="1" t="s">
        <v>40</v>
      </c>
      <c r="E1393" s="1" t="s">
        <v>22</v>
      </c>
      <c r="F1393" s="1" t="s">
        <v>96</v>
      </c>
      <c r="G1393" s="1" t="s">
        <v>1385</v>
      </c>
      <c r="H1393" s="1" t="s">
        <v>98</v>
      </c>
      <c r="I1393" s="1" t="str">
        <f t="array" ref="I1393">IF(H1393="Warsaw","Toronto",IF(H1393="Lodz","Ottawa",IF(H1393="Krakow","Vancouver",IF(H1393="Wroclaw","Montreal",H1393))))</f>
        <v>Montreal</v>
      </c>
      <c r="J1393" s="3" t="s">
        <v>33</v>
      </c>
      <c r="K1393" s="3">
        <f t="array" ref="K1393">VLOOKUP(J1393,$U$2:$V$8,2,false)</f>
        <v>6</v>
      </c>
      <c r="L1393" s="1">
        <v>257.0832</v>
      </c>
      <c r="M1393" s="1">
        <v>14.0</v>
      </c>
      <c r="N1393" s="1">
        <v>43.41</v>
      </c>
      <c r="O1393" s="1">
        <v>91415.0</v>
      </c>
      <c r="P1393" s="6">
        <v>42175.0</v>
      </c>
      <c r="Q1393" s="7">
        <v>169631.0</v>
      </c>
      <c r="R1393" s="5" t="s">
        <v>27</v>
      </c>
      <c r="S1393" s="1" t="b">
        <f t="array" ref="S1393">ISNUMBER(MATCH(Q1393,$O$2:$O$1953,0))</f>
        <v>0</v>
      </c>
    </row>
    <row r="1394">
      <c r="A1394" s="1">
        <v>2.78</v>
      </c>
      <c r="B1394" s="1">
        <v>2487.0</v>
      </c>
      <c r="C1394" s="1" t="s">
        <v>1612</v>
      </c>
      <c r="D1394" s="1" t="s">
        <v>40</v>
      </c>
      <c r="E1394" s="1" t="s">
        <v>22</v>
      </c>
      <c r="F1394" s="1" t="s">
        <v>23</v>
      </c>
      <c r="G1394" s="1" t="s">
        <v>1525</v>
      </c>
      <c r="H1394" s="1" t="s">
        <v>98</v>
      </c>
      <c r="I1394" s="1" t="str">
        <f t="array" ref="I1394">IF(H1394="Warsaw","Toronto",IF(H1394="Lodz","Ottawa",IF(H1394="Krakow","Vancouver",IF(H1394="Wroclaw","Montreal",H1394))))</f>
        <v>Montreal</v>
      </c>
      <c r="J1394" s="3" t="s">
        <v>33</v>
      </c>
      <c r="K1394" s="3">
        <f t="array" ref="K1394">VLOOKUP(J1394,$U$2:$V$8,2,false)</f>
        <v>6</v>
      </c>
      <c r="L1394" s="1">
        <v>0.7854</v>
      </c>
      <c r="M1394" s="1">
        <v>18.0</v>
      </c>
      <c r="N1394" s="1">
        <v>46.42</v>
      </c>
      <c r="O1394" s="1">
        <v>91415.0</v>
      </c>
      <c r="P1394" s="6">
        <v>42175.0</v>
      </c>
      <c r="Q1394" s="7">
        <v>169662.0</v>
      </c>
      <c r="R1394" s="5" t="s">
        <v>27</v>
      </c>
      <c r="S1394" s="1" t="b">
        <f t="array" ref="S1394">ISNUMBER(MATCH(Q1394,$O$2:$O$1953,0))</f>
        <v>0</v>
      </c>
    </row>
    <row r="1395">
      <c r="A1395" s="1">
        <v>136.98</v>
      </c>
      <c r="B1395" s="1">
        <v>2487.0</v>
      </c>
      <c r="C1395" s="1" t="s">
        <v>1612</v>
      </c>
      <c r="D1395" s="1" t="s">
        <v>40</v>
      </c>
      <c r="E1395" s="1" t="s">
        <v>30</v>
      </c>
      <c r="F1395" s="1" t="s">
        <v>35</v>
      </c>
      <c r="G1395" s="1" t="s">
        <v>1150</v>
      </c>
      <c r="H1395" s="1" t="s">
        <v>98</v>
      </c>
      <c r="I1395" s="1" t="str">
        <f t="array" ref="I1395">IF(H1395="Warsaw","Toronto",IF(H1395="Lodz","Ottawa",IF(H1395="Krakow","Vancouver",IF(H1395="Wroclaw","Montreal",H1395))))</f>
        <v>Montreal</v>
      </c>
      <c r="J1395" s="3" t="s">
        <v>43</v>
      </c>
      <c r="K1395" s="3">
        <f t="array" ref="K1395">VLOOKUP(J1395,$U$2:$V$8,2,false)</f>
        <v>2</v>
      </c>
      <c r="L1395" s="1">
        <v>88.56</v>
      </c>
      <c r="M1395" s="1">
        <v>8.0</v>
      </c>
      <c r="N1395" s="1">
        <v>1140.95</v>
      </c>
      <c r="O1395" s="1">
        <v>91417.0</v>
      </c>
      <c r="P1395" s="6">
        <v>42157.0</v>
      </c>
      <c r="Q1395" s="7">
        <v>169726.0</v>
      </c>
      <c r="R1395" s="5" t="s">
        <v>27</v>
      </c>
      <c r="S1395" s="1" t="b">
        <f t="array" ref="S1395">ISNUMBER(MATCH(Q1395,$O$2:$O$1953,0))</f>
        <v>0</v>
      </c>
    </row>
    <row r="1396">
      <c r="A1396" s="1">
        <v>4.91</v>
      </c>
      <c r="B1396" s="1">
        <v>2488.0</v>
      </c>
      <c r="C1396" s="1" t="s">
        <v>1613</v>
      </c>
      <c r="D1396" s="1" t="s">
        <v>83</v>
      </c>
      <c r="E1396" s="1" t="s">
        <v>22</v>
      </c>
      <c r="F1396" s="1" t="s">
        <v>96</v>
      </c>
      <c r="G1396" s="1" t="s">
        <v>115</v>
      </c>
      <c r="H1396" s="1" t="s">
        <v>98</v>
      </c>
      <c r="I1396" s="1" t="str">
        <f t="array" ref="I1396">IF(H1396="Warsaw","Toronto",IF(H1396="Lodz","Ottawa",IF(H1396="Krakow","Vancouver",IF(H1396="Wroclaw","Montreal",H1396))))</f>
        <v>Montreal</v>
      </c>
      <c r="J1396" s="3" t="s">
        <v>52</v>
      </c>
      <c r="K1396" s="3">
        <f t="array" ref="K1396">VLOOKUP(J1396,$U$2:$V$8,2,false)</f>
        <v>4</v>
      </c>
      <c r="L1396" s="1">
        <v>12.726</v>
      </c>
      <c r="M1396" s="1">
        <v>9.0</v>
      </c>
      <c r="N1396" s="1">
        <v>42.69</v>
      </c>
      <c r="O1396" s="1">
        <v>86887.0</v>
      </c>
      <c r="P1396" s="6">
        <v>42103.0</v>
      </c>
      <c r="Q1396" s="7">
        <v>169756.0</v>
      </c>
      <c r="R1396" s="5" t="s">
        <v>27</v>
      </c>
      <c r="S1396" s="1" t="b">
        <f t="array" ref="S1396">ISNUMBER(MATCH(Q1396,$O$2:$O$1953,0))</f>
        <v>0</v>
      </c>
    </row>
    <row r="1397">
      <c r="A1397" s="1">
        <v>28.15</v>
      </c>
      <c r="B1397" s="1">
        <v>2488.0</v>
      </c>
      <c r="C1397" s="1" t="s">
        <v>1613</v>
      </c>
      <c r="D1397" s="1" t="s">
        <v>83</v>
      </c>
      <c r="E1397" s="1" t="s">
        <v>22</v>
      </c>
      <c r="F1397" s="1" t="s">
        <v>23</v>
      </c>
      <c r="G1397" s="1" t="s">
        <v>1614</v>
      </c>
      <c r="H1397" s="1" t="s">
        <v>98</v>
      </c>
      <c r="I1397" s="1" t="str">
        <f t="array" ref="I1397">IF(H1397="Warsaw","Toronto",IF(H1397="Lodz","Ottawa",IF(H1397="Krakow","Vancouver",IF(H1397="Wroclaw","Montreal",H1397))))</f>
        <v>Montreal</v>
      </c>
      <c r="J1397" s="3" t="s">
        <v>52</v>
      </c>
      <c r="K1397" s="3">
        <f t="array" ref="K1397">VLOOKUP(J1397,$U$2:$V$8,2,false)</f>
        <v>4</v>
      </c>
      <c r="L1397" s="1">
        <v>160.8066</v>
      </c>
      <c r="M1397" s="1">
        <v>11.0</v>
      </c>
      <c r="N1397" s="1">
        <v>327.41</v>
      </c>
      <c r="O1397" s="1">
        <v>86887.0</v>
      </c>
      <c r="P1397" s="6">
        <v>42103.0</v>
      </c>
      <c r="Q1397" s="7">
        <v>169855.0</v>
      </c>
      <c r="R1397" s="5" t="s">
        <v>27</v>
      </c>
      <c r="S1397" s="1" t="b">
        <f t="array" ref="S1397">ISNUMBER(MATCH(Q1397,$O$2:$O$1953,0))</f>
        <v>0</v>
      </c>
    </row>
    <row r="1398">
      <c r="A1398" s="1">
        <v>2036.48</v>
      </c>
      <c r="B1398" s="1">
        <v>2489.0</v>
      </c>
      <c r="C1398" s="1" t="s">
        <v>1615</v>
      </c>
      <c r="D1398" s="1" t="s">
        <v>83</v>
      </c>
      <c r="E1398" s="1" t="s">
        <v>55</v>
      </c>
      <c r="F1398" s="1" t="s">
        <v>62</v>
      </c>
      <c r="G1398" s="1" t="s">
        <v>430</v>
      </c>
      <c r="H1398" s="1" t="s">
        <v>25</v>
      </c>
      <c r="I1398" s="1" t="str">
        <f t="array" ref="I1398">IF(H1398="Warsaw","Toronto",IF(H1398="Lodz","Ottawa",IF(H1398="Krakow","Vancouver",IF(H1398="Wroclaw","Montreal",H1398))))</f>
        <v>Toronto</v>
      </c>
      <c r="J1398" s="3" t="s">
        <v>26</v>
      </c>
      <c r="K1398" s="3">
        <f t="array" ref="K1398">VLOOKUP(J1398,$U$2:$V$8,2,false)</f>
        <v>3</v>
      </c>
      <c r="L1398" s="1">
        <v>-1596.7458</v>
      </c>
      <c r="M1398" s="1">
        <v>2.0</v>
      </c>
      <c r="N1398" s="1">
        <v>3786.84</v>
      </c>
      <c r="O1398" s="1">
        <v>86883.0</v>
      </c>
      <c r="P1398" s="6">
        <v>42046.0</v>
      </c>
      <c r="Q1398" s="7">
        <v>169881.0</v>
      </c>
      <c r="R1398" s="5" t="s">
        <v>27</v>
      </c>
      <c r="S1398" s="1" t="b">
        <f t="array" ref="S1398">ISNUMBER(MATCH(Q1398,$O$2:$O$1953,0))</f>
        <v>0</v>
      </c>
    </row>
    <row r="1399">
      <c r="A1399" s="1">
        <v>419.19</v>
      </c>
      <c r="B1399" s="1">
        <v>2489.0</v>
      </c>
      <c r="C1399" s="1" t="s">
        <v>1615</v>
      </c>
      <c r="D1399" s="1" t="s">
        <v>29</v>
      </c>
      <c r="E1399" s="1" t="s">
        <v>22</v>
      </c>
      <c r="F1399" s="1" t="s">
        <v>100</v>
      </c>
      <c r="G1399" s="1" t="s">
        <v>506</v>
      </c>
      <c r="H1399" s="1" t="s">
        <v>25</v>
      </c>
      <c r="I1399" s="1" t="str">
        <f t="array" ref="I1399">IF(H1399="Warsaw","Toronto",IF(H1399="Lodz","Ottawa",IF(H1399="Krakow","Vancouver",IF(H1399="Wroclaw","Montreal",H1399))))</f>
        <v>Toronto</v>
      </c>
      <c r="J1399" s="3" t="s">
        <v>38</v>
      </c>
      <c r="K1399" s="3">
        <f t="array" ref="K1399">VLOOKUP(J1399,$U$2:$V$8,2,false)</f>
        <v>7</v>
      </c>
      <c r="L1399" s="1">
        <v>1388.3559</v>
      </c>
      <c r="M1399" s="1">
        <v>5.0</v>
      </c>
      <c r="N1399" s="1">
        <v>2012.11</v>
      </c>
      <c r="O1399" s="1">
        <v>86885.0</v>
      </c>
      <c r="P1399" s="6">
        <v>42120.0</v>
      </c>
      <c r="Q1399" s="7">
        <v>169884.0</v>
      </c>
      <c r="R1399" s="5" t="s">
        <v>27</v>
      </c>
      <c r="S1399" s="1" t="b">
        <f t="array" ref="S1399">ISNUMBER(MATCH(Q1399,$O$2:$O$1953,0))</f>
        <v>0</v>
      </c>
    </row>
    <row r="1400">
      <c r="A1400" s="1">
        <v>65.99</v>
      </c>
      <c r="B1400" s="1">
        <v>2489.0</v>
      </c>
      <c r="C1400" s="1" t="s">
        <v>1615</v>
      </c>
      <c r="D1400" s="1" t="s">
        <v>29</v>
      </c>
      <c r="E1400" s="1" t="s">
        <v>55</v>
      </c>
      <c r="F1400" s="1" t="s">
        <v>56</v>
      </c>
      <c r="G1400" s="1">
        <v>6120.0</v>
      </c>
      <c r="H1400" s="1" t="s">
        <v>25</v>
      </c>
      <c r="I1400" s="1" t="str">
        <f t="array" ref="I1400">IF(H1400="Warsaw","Toronto",IF(H1400="Lodz","Ottawa",IF(H1400="Krakow","Vancouver",IF(H1400="Wroclaw","Montreal",H1400))))</f>
        <v>Toronto</v>
      </c>
      <c r="J1400" s="3" t="s">
        <v>80</v>
      </c>
      <c r="K1400" s="3">
        <f t="array" ref="K1400">VLOOKUP(J1400,$U$2:$V$8,2,false)</f>
        <v>1</v>
      </c>
      <c r="L1400" s="1">
        <v>109.836</v>
      </c>
      <c r="M1400" s="1">
        <v>9.0</v>
      </c>
      <c r="N1400" s="1">
        <v>471.66</v>
      </c>
      <c r="O1400" s="1">
        <v>86886.0</v>
      </c>
      <c r="P1400" s="6">
        <v>42016.0</v>
      </c>
      <c r="Q1400" s="7">
        <v>169977.0</v>
      </c>
      <c r="R1400" s="5" t="s">
        <v>27</v>
      </c>
      <c r="S1400" s="1" t="b">
        <f t="array" ref="S1400">ISNUMBER(MATCH(Q1400,$O$2:$O$1953,0))</f>
        <v>0</v>
      </c>
    </row>
    <row r="1401">
      <c r="A1401" s="1">
        <v>348.21</v>
      </c>
      <c r="B1401" s="1">
        <v>2490.0</v>
      </c>
      <c r="C1401" s="1" t="s">
        <v>1616</v>
      </c>
      <c r="D1401" s="1" t="s">
        <v>29</v>
      </c>
      <c r="E1401" s="1" t="s">
        <v>30</v>
      </c>
      <c r="F1401" s="1" t="s">
        <v>108</v>
      </c>
      <c r="G1401" s="1" t="s">
        <v>1097</v>
      </c>
      <c r="H1401" s="1" t="s">
        <v>25</v>
      </c>
      <c r="I1401" s="1" t="str">
        <f t="array" ref="I1401">IF(H1401="Warsaw","Toronto",IF(H1401="Lodz","Ottawa",IF(H1401="Krakow","Vancouver",IF(H1401="Wroclaw","Montreal",H1401))))</f>
        <v>Toronto</v>
      </c>
      <c r="J1401" s="3" t="s">
        <v>33</v>
      </c>
      <c r="K1401" s="3">
        <f t="array" ref="K1401">VLOOKUP(J1401,$U$2:$V$8,2,false)</f>
        <v>6</v>
      </c>
      <c r="L1401" s="1">
        <v>-93.85</v>
      </c>
      <c r="M1401" s="1">
        <v>2.0</v>
      </c>
      <c r="N1401" s="1">
        <v>662.8</v>
      </c>
      <c r="O1401" s="1">
        <v>86884.0</v>
      </c>
      <c r="P1401" s="6">
        <v>42049.0</v>
      </c>
      <c r="Q1401" s="7">
        <v>169981.0</v>
      </c>
      <c r="R1401" s="5" t="s">
        <v>27</v>
      </c>
      <c r="S1401" s="1" t="b">
        <f t="array" ref="S1401">ISNUMBER(MATCH(Q1401,$O$2:$O$1953,0))</f>
        <v>0</v>
      </c>
    </row>
    <row r="1402">
      <c r="A1402" s="1">
        <v>10.01</v>
      </c>
      <c r="B1402" s="1">
        <v>2490.0</v>
      </c>
      <c r="C1402" s="1" t="s">
        <v>1616</v>
      </c>
      <c r="D1402" s="1" t="s">
        <v>29</v>
      </c>
      <c r="E1402" s="1" t="s">
        <v>55</v>
      </c>
      <c r="F1402" s="1" t="s">
        <v>126</v>
      </c>
      <c r="G1402" s="1" t="s">
        <v>1617</v>
      </c>
      <c r="H1402" s="1" t="s">
        <v>25</v>
      </c>
      <c r="I1402" s="1" t="str">
        <f t="array" ref="I1402">IF(H1402="Warsaw","Toronto",IF(H1402="Lodz","Ottawa",IF(H1402="Krakow","Vancouver",IF(H1402="Wroclaw","Montreal",H1402))))</f>
        <v>Toronto</v>
      </c>
      <c r="J1402" s="3" t="s">
        <v>80</v>
      </c>
      <c r="K1402" s="3">
        <f t="array" ref="K1402">VLOOKUP(J1402,$U$2:$V$8,2,false)</f>
        <v>1</v>
      </c>
      <c r="L1402" s="1">
        <v>82.7034</v>
      </c>
      <c r="M1402" s="1">
        <v>11.0</v>
      </c>
      <c r="N1402" s="1">
        <v>119.86</v>
      </c>
      <c r="O1402" s="1">
        <v>86886.0</v>
      </c>
      <c r="P1402" s="6">
        <v>42016.0</v>
      </c>
      <c r="Q1402" s="7">
        <v>170011.0</v>
      </c>
      <c r="R1402" s="5" t="s">
        <v>27</v>
      </c>
      <c r="S1402" s="1" t="b">
        <f t="array" ref="S1402">ISNUMBER(MATCH(Q1402,$O$2:$O$1953,0))</f>
        <v>0</v>
      </c>
    </row>
    <row r="1403">
      <c r="A1403" s="1">
        <v>348.21</v>
      </c>
      <c r="B1403" s="1">
        <v>2491.0</v>
      </c>
      <c r="C1403" s="1" t="s">
        <v>1618</v>
      </c>
      <c r="D1403" s="1" t="s">
        <v>29</v>
      </c>
      <c r="E1403" s="1" t="s">
        <v>30</v>
      </c>
      <c r="F1403" s="1" t="s">
        <v>108</v>
      </c>
      <c r="G1403" s="1" t="s">
        <v>1097</v>
      </c>
      <c r="H1403" s="1" t="s">
        <v>25</v>
      </c>
      <c r="I1403" s="1" t="str">
        <f t="array" ref="I1403">IF(H1403="Warsaw","Toronto",IF(H1403="Lodz","Ottawa",IF(H1403="Krakow","Vancouver",IF(H1403="Wroclaw","Montreal",H1403))))</f>
        <v>Toronto</v>
      </c>
      <c r="J1403" s="3" t="s">
        <v>33</v>
      </c>
      <c r="K1403" s="3">
        <f t="array" ref="K1403">VLOOKUP(J1403,$U$2:$V$8,2,false)</f>
        <v>6</v>
      </c>
      <c r="L1403" s="1">
        <v>-93.85</v>
      </c>
      <c r="M1403" s="1">
        <v>8.0</v>
      </c>
      <c r="N1403" s="1">
        <v>2651.21</v>
      </c>
      <c r="O1403" s="1">
        <v>48836.0</v>
      </c>
      <c r="P1403" s="6">
        <v>42049.0</v>
      </c>
      <c r="Q1403" s="7">
        <v>170012.0</v>
      </c>
      <c r="R1403" s="5" t="s">
        <v>27</v>
      </c>
      <c r="S1403" s="1" t="b">
        <f t="array" ref="S1403">ISNUMBER(MATCH(Q1403,$O$2:$O$1953,0))</f>
        <v>0</v>
      </c>
    </row>
    <row r="1404">
      <c r="A1404" s="1">
        <v>4.28</v>
      </c>
      <c r="B1404" s="1">
        <v>2491.0</v>
      </c>
      <c r="C1404" s="1" t="s">
        <v>1618</v>
      </c>
      <c r="D1404" s="1" t="s">
        <v>83</v>
      </c>
      <c r="E1404" s="1" t="s">
        <v>22</v>
      </c>
      <c r="F1404" s="1" t="s">
        <v>23</v>
      </c>
      <c r="G1404" s="1" t="s">
        <v>1149</v>
      </c>
      <c r="H1404" s="1" t="s">
        <v>25</v>
      </c>
      <c r="I1404" s="1" t="str">
        <f t="array" ref="I1404">IF(H1404="Warsaw","Toronto",IF(H1404="Lodz","Ottawa",IF(H1404="Krakow","Vancouver",IF(H1404="Wroclaw","Montreal",H1404))))</f>
        <v>Toronto</v>
      </c>
      <c r="J1404" s="3" t="s">
        <v>38</v>
      </c>
      <c r="K1404" s="3">
        <f t="array" ref="K1404">VLOOKUP(J1404,$U$2:$V$8,2,false)</f>
        <v>7</v>
      </c>
      <c r="L1404" s="1">
        <v>0.37</v>
      </c>
      <c r="M1404" s="1">
        <v>9.0</v>
      </c>
      <c r="N1404" s="1">
        <v>38.96</v>
      </c>
      <c r="O1404" s="1">
        <v>11712.0</v>
      </c>
      <c r="P1404" s="6">
        <v>42120.0</v>
      </c>
      <c r="Q1404" s="7">
        <v>170015.0</v>
      </c>
      <c r="R1404" s="5" t="s">
        <v>27</v>
      </c>
      <c r="S1404" s="1" t="b">
        <f t="array" ref="S1404">ISNUMBER(MATCH(Q1404,$O$2:$O$1953,0))</f>
        <v>0</v>
      </c>
    </row>
    <row r="1405">
      <c r="A1405" s="1">
        <v>419.19</v>
      </c>
      <c r="B1405" s="1">
        <v>2491.0</v>
      </c>
      <c r="C1405" s="1" t="s">
        <v>1618</v>
      </c>
      <c r="D1405" s="1" t="s">
        <v>29</v>
      </c>
      <c r="E1405" s="1" t="s">
        <v>22</v>
      </c>
      <c r="F1405" s="1" t="s">
        <v>100</v>
      </c>
      <c r="G1405" s="1" t="s">
        <v>506</v>
      </c>
      <c r="H1405" s="1" t="s">
        <v>25</v>
      </c>
      <c r="I1405" s="1" t="str">
        <f t="array" ref="I1405">IF(H1405="Warsaw","Toronto",IF(H1405="Lodz","Ottawa",IF(H1405="Krakow","Vancouver",IF(H1405="Wroclaw","Montreal",H1405))))</f>
        <v>Toronto</v>
      </c>
      <c r="J1405" s="3" t="s">
        <v>38</v>
      </c>
      <c r="K1405" s="3">
        <f t="array" ref="K1405">VLOOKUP(J1405,$U$2:$V$8,2,false)</f>
        <v>7</v>
      </c>
      <c r="L1405" s="1">
        <v>1947.67</v>
      </c>
      <c r="M1405" s="1">
        <v>20.0</v>
      </c>
      <c r="N1405" s="1">
        <v>8048.45</v>
      </c>
      <c r="O1405" s="1">
        <v>23042.0</v>
      </c>
      <c r="P1405" s="6">
        <v>42120.0</v>
      </c>
      <c r="Q1405" s="7">
        <v>170079.0</v>
      </c>
      <c r="R1405" s="5" t="s">
        <v>27</v>
      </c>
      <c r="S1405" s="1" t="b">
        <f t="array" ref="S1405">ISNUMBER(MATCH(Q1405,$O$2:$O$1953,0))</f>
        <v>0</v>
      </c>
    </row>
    <row r="1406">
      <c r="A1406" s="1">
        <v>65.99</v>
      </c>
      <c r="B1406" s="1">
        <v>2491.0</v>
      </c>
      <c r="C1406" s="1" t="s">
        <v>1618</v>
      </c>
      <c r="D1406" s="1" t="s">
        <v>29</v>
      </c>
      <c r="E1406" s="1" t="s">
        <v>55</v>
      </c>
      <c r="F1406" s="1" t="s">
        <v>56</v>
      </c>
      <c r="G1406" s="1">
        <v>6120.0</v>
      </c>
      <c r="H1406" s="1" t="s">
        <v>25</v>
      </c>
      <c r="I1406" s="1" t="str">
        <f t="array" ref="I1406">IF(H1406="Warsaw","Toronto",IF(H1406="Lodz","Ottawa",IF(H1406="Krakow","Vancouver",IF(H1406="Wroclaw","Montreal",H1406))))</f>
        <v>Toronto</v>
      </c>
      <c r="J1406" s="3" t="s">
        <v>80</v>
      </c>
      <c r="K1406" s="3">
        <f t="array" ref="K1406">VLOOKUP(J1406,$U$2:$V$8,2,false)</f>
        <v>1</v>
      </c>
      <c r="L1406" s="1">
        <v>109.836</v>
      </c>
      <c r="M1406" s="1">
        <v>37.0</v>
      </c>
      <c r="N1406" s="1">
        <v>1939.03</v>
      </c>
      <c r="O1406" s="1">
        <v>23877.0</v>
      </c>
      <c r="P1406" s="6">
        <v>42016.0</v>
      </c>
      <c r="Q1406" s="7">
        <v>170106.0</v>
      </c>
      <c r="R1406" s="5" t="s">
        <v>27</v>
      </c>
      <c r="S1406" s="1" t="b">
        <f t="array" ref="S1406">ISNUMBER(MATCH(Q1406,$O$2:$O$1953,0))</f>
        <v>0</v>
      </c>
    </row>
    <row r="1407">
      <c r="A1407" s="1">
        <v>10.01</v>
      </c>
      <c r="B1407" s="1">
        <v>2491.0</v>
      </c>
      <c r="C1407" s="1" t="s">
        <v>1618</v>
      </c>
      <c r="D1407" s="1" t="s">
        <v>29</v>
      </c>
      <c r="E1407" s="1" t="s">
        <v>55</v>
      </c>
      <c r="F1407" s="1" t="s">
        <v>126</v>
      </c>
      <c r="G1407" s="1" t="s">
        <v>1617</v>
      </c>
      <c r="H1407" s="1" t="s">
        <v>25</v>
      </c>
      <c r="I1407" s="1" t="str">
        <f t="array" ref="I1407">IF(H1407="Warsaw","Toronto",IF(H1407="Lodz","Ottawa",IF(H1407="Krakow","Vancouver",IF(H1407="Wroclaw","Montreal",H1407))))</f>
        <v>Toronto</v>
      </c>
      <c r="J1407" s="3" t="s">
        <v>80</v>
      </c>
      <c r="K1407" s="3">
        <f t="array" ref="K1407">VLOOKUP(J1407,$U$2:$V$8,2,false)</f>
        <v>1</v>
      </c>
      <c r="L1407" s="1">
        <v>128.03</v>
      </c>
      <c r="M1407" s="1">
        <v>42.0</v>
      </c>
      <c r="N1407" s="1">
        <v>457.63</v>
      </c>
      <c r="O1407" s="1">
        <v>23877.0</v>
      </c>
      <c r="P1407" s="6">
        <v>42016.0</v>
      </c>
      <c r="Q1407" s="7">
        <v>170169.0</v>
      </c>
      <c r="R1407" s="5" t="s">
        <v>27</v>
      </c>
      <c r="S1407" s="1" t="b">
        <f t="array" ref="S1407">ISNUMBER(MATCH(Q1407,$O$2:$O$1953,0))</f>
        <v>0</v>
      </c>
    </row>
    <row r="1408">
      <c r="A1408" s="1">
        <v>4.91</v>
      </c>
      <c r="B1408" s="1">
        <v>2491.0</v>
      </c>
      <c r="C1408" s="1" t="s">
        <v>1618</v>
      </c>
      <c r="D1408" s="1" t="s">
        <v>83</v>
      </c>
      <c r="E1408" s="1" t="s">
        <v>22</v>
      </c>
      <c r="F1408" s="1" t="s">
        <v>96</v>
      </c>
      <c r="G1408" s="1" t="s">
        <v>115</v>
      </c>
      <c r="H1408" s="1" t="s">
        <v>25</v>
      </c>
      <c r="I1408" s="1" t="str">
        <f t="array" ref="I1408">IF(H1408="Warsaw","Toronto",IF(H1408="Lodz","Ottawa",IF(H1408="Krakow","Vancouver",IF(H1408="Wroclaw","Montreal",H1408))))</f>
        <v>Toronto</v>
      </c>
      <c r="J1408" s="3" t="s">
        <v>52</v>
      </c>
      <c r="K1408" s="3">
        <f t="array" ref="K1408">VLOOKUP(J1408,$U$2:$V$8,2,false)</f>
        <v>4</v>
      </c>
      <c r="L1408" s="1">
        <v>31.752</v>
      </c>
      <c r="M1408" s="1">
        <v>36.0</v>
      </c>
      <c r="N1408" s="1">
        <v>170.75</v>
      </c>
      <c r="O1408" s="1">
        <v>14785.0</v>
      </c>
      <c r="P1408" s="6">
        <v>42103.0</v>
      </c>
      <c r="Q1408" s="7">
        <v>170174.0</v>
      </c>
      <c r="R1408" s="5" t="s">
        <v>27</v>
      </c>
      <c r="S1408" s="1" t="b">
        <f t="array" ref="S1408">ISNUMBER(MATCH(Q1408,$O$2:$O$1953,0))</f>
        <v>0</v>
      </c>
    </row>
    <row r="1409">
      <c r="A1409" s="1">
        <v>28.15</v>
      </c>
      <c r="B1409" s="1">
        <v>2491.0</v>
      </c>
      <c r="C1409" s="1" t="s">
        <v>1618</v>
      </c>
      <c r="D1409" s="1" t="s">
        <v>83</v>
      </c>
      <c r="E1409" s="1" t="s">
        <v>22</v>
      </c>
      <c r="F1409" s="1" t="s">
        <v>23</v>
      </c>
      <c r="G1409" s="1" t="s">
        <v>1614</v>
      </c>
      <c r="H1409" s="1" t="s">
        <v>25</v>
      </c>
      <c r="I1409" s="1" t="str">
        <f t="array" ref="I1409">IF(H1409="Warsaw","Toronto",IF(H1409="Lodz","Ottawa",IF(H1409="Krakow","Vancouver",IF(H1409="Wroclaw","Montreal",H1409))))</f>
        <v>Toronto</v>
      </c>
      <c r="J1409" s="3" t="s">
        <v>52</v>
      </c>
      <c r="K1409" s="3">
        <f t="array" ref="K1409">VLOOKUP(J1409,$U$2:$V$8,2,false)</f>
        <v>4</v>
      </c>
      <c r="L1409" s="1">
        <v>117.208</v>
      </c>
      <c r="M1409" s="1">
        <v>45.0</v>
      </c>
      <c r="N1409" s="1">
        <v>1339.42</v>
      </c>
      <c r="O1409" s="1">
        <v>14785.0</v>
      </c>
      <c r="P1409" s="6">
        <v>42103.0</v>
      </c>
      <c r="Q1409" s="7">
        <v>170201.0</v>
      </c>
      <c r="R1409" s="5" t="s">
        <v>27</v>
      </c>
      <c r="S1409" s="1" t="b">
        <f t="array" ref="S1409">ISNUMBER(MATCH(Q1409,$O$2:$O$1953,0))</f>
        <v>0</v>
      </c>
    </row>
    <row r="1410">
      <c r="A1410" s="1">
        <v>4.28</v>
      </c>
      <c r="B1410" s="1">
        <v>2495.0</v>
      </c>
      <c r="C1410" s="1" t="s">
        <v>1619</v>
      </c>
      <c r="D1410" s="1" t="s">
        <v>83</v>
      </c>
      <c r="E1410" s="1" t="s">
        <v>22</v>
      </c>
      <c r="F1410" s="1" t="s">
        <v>23</v>
      </c>
      <c r="G1410" s="1" t="s">
        <v>1149</v>
      </c>
      <c r="H1410" s="1" t="s">
        <v>25</v>
      </c>
      <c r="I1410" s="1" t="str">
        <f t="array" ref="I1410">IF(H1410="Warsaw","Toronto",IF(H1410="Lodz","Ottawa",IF(H1410="Krakow","Vancouver",IF(H1410="Wroclaw","Montreal",H1410))))</f>
        <v>Toronto</v>
      </c>
      <c r="J1410" s="3" t="s">
        <v>38</v>
      </c>
      <c r="K1410" s="3">
        <f t="array" ref="K1410">VLOOKUP(J1410,$U$2:$V$8,2,false)</f>
        <v>7</v>
      </c>
      <c r="L1410" s="1">
        <v>0.37</v>
      </c>
      <c r="M1410" s="1">
        <v>2.0</v>
      </c>
      <c r="N1410" s="1">
        <v>8.66</v>
      </c>
      <c r="O1410" s="1">
        <v>86885.0</v>
      </c>
      <c r="P1410" s="6">
        <v>42120.0</v>
      </c>
      <c r="Q1410" s="7">
        <v>170236.0</v>
      </c>
      <c r="R1410" s="5" t="s">
        <v>27</v>
      </c>
      <c r="S1410" s="1" t="b">
        <f t="array" ref="S1410">ISNUMBER(MATCH(Q1410,$O$2:$O$1953,0))</f>
        <v>0</v>
      </c>
    </row>
    <row r="1411">
      <c r="A1411" s="1">
        <v>355.98</v>
      </c>
      <c r="B1411" s="1">
        <v>2498.0</v>
      </c>
      <c r="C1411" s="1" t="s">
        <v>1620</v>
      </c>
      <c r="D1411" s="1" t="s">
        <v>21</v>
      </c>
      <c r="E1411" s="1" t="s">
        <v>30</v>
      </c>
      <c r="F1411" s="1" t="s">
        <v>31</v>
      </c>
      <c r="G1411" s="1" t="s">
        <v>902</v>
      </c>
      <c r="H1411" s="1" t="s">
        <v>25</v>
      </c>
      <c r="I1411" s="1" t="str">
        <f t="array" ref="I1411">IF(H1411="Warsaw","Toronto",IF(H1411="Lodz","Ottawa",IF(H1411="Krakow","Vancouver",IF(H1411="Wroclaw","Montreal",H1411))))</f>
        <v>Toronto</v>
      </c>
      <c r="J1411" s="3" t="s">
        <v>26</v>
      </c>
      <c r="K1411" s="3">
        <f t="array" ref="K1411">VLOOKUP(J1411,$U$2:$V$8,2,false)</f>
        <v>3</v>
      </c>
      <c r="L1411" s="1">
        <v>1240.25</v>
      </c>
      <c r="M1411" s="1">
        <v>30.0</v>
      </c>
      <c r="N1411" s="1">
        <v>10554.63</v>
      </c>
      <c r="O1411" s="1">
        <v>16547.0</v>
      </c>
      <c r="P1411" s="6">
        <v>42053.0</v>
      </c>
      <c r="Q1411" s="7">
        <v>170265.0</v>
      </c>
      <c r="R1411" s="5" t="s">
        <v>27</v>
      </c>
      <c r="S1411" s="1" t="b">
        <f t="array" ref="S1411">ISNUMBER(MATCH(Q1411,$O$2:$O$1953,0))</f>
        <v>0</v>
      </c>
    </row>
    <row r="1412">
      <c r="A1412" s="1">
        <v>218.75</v>
      </c>
      <c r="B1412" s="1">
        <v>2498.0</v>
      </c>
      <c r="C1412" s="1" t="s">
        <v>1620</v>
      </c>
      <c r="D1412" s="1" t="s">
        <v>21</v>
      </c>
      <c r="E1412" s="1" t="s">
        <v>30</v>
      </c>
      <c r="F1412" s="1" t="s">
        <v>108</v>
      </c>
      <c r="G1412" s="1" t="s">
        <v>445</v>
      </c>
      <c r="H1412" s="1" t="s">
        <v>25</v>
      </c>
      <c r="I1412" s="1" t="str">
        <f t="array" ref="I1412">IF(H1412="Warsaw","Toronto",IF(H1412="Lodz","Ottawa",IF(H1412="Krakow","Vancouver",IF(H1412="Wroclaw","Montreal",H1412))))</f>
        <v>Toronto</v>
      </c>
      <c r="J1412" s="3" t="s">
        <v>26</v>
      </c>
      <c r="K1412" s="3">
        <f t="array" ref="K1412">VLOOKUP(J1412,$U$2:$V$8,2,false)</f>
        <v>3</v>
      </c>
      <c r="L1412" s="1">
        <v>-533.232</v>
      </c>
      <c r="M1412" s="1">
        <v>8.0</v>
      </c>
      <c r="N1412" s="1">
        <v>1749.64</v>
      </c>
      <c r="O1412" s="1">
        <v>16547.0</v>
      </c>
      <c r="P1412" s="6">
        <v>42053.0</v>
      </c>
      <c r="Q1412" s="7">
        <v>170301.0</v>
      </c>
      <c r="R1412" s="5" t="s">
        <v>27</v>
      </c>
      <c r="S1412" s="1" t="b">
        <f t="array" ref="S1412">ISNUMBER(MATCH(Q1412,$O$2:$O$1953,0))</f>
        <v>0</v>
      </c>
    </row>
    <row r="1413">
      <c r="A1413" s="1">
        <v>6.28</v>
      </c>
      <c r="B1413" s="1">
        <v>2498.0</v>
      </c>
      <c r="C1413" s="1" t="s">
        <v>1620</v>
      </c>
      <c r="D1413" s="1" t="s">
        <v>40</v>
      </c>
      <c r="E1413" s="1" t="s">
        <v>30</v>
      </c>
      <c r="F1413" s="1" t="s">
        <v>35</v>
      </c>
      <c r="G1413" s="1" t="s">
        <v>1177</v>
      </c>
      <c r="H1413" s="1" t="s">
        <v>25</v>
      </c>
      <c r="I1413" s="1" t="str">
        <f t="array" ref="I1413">IF(H1413="Warsaw","Toronto",IF(H1413="Lodz","Ottawa",IF(H1413="Krakow","Vancouver",IF(H1413="Wroclaw","Montreal",H1413))))</f>
        <v>Toronto</v>
      </c>
      <c r="J1413" s="3" t="s">
        <v>80</v>
      </c>
      <c r="K1413" s="3">
        <f t="array" ref="K1413">VLOOKUP(J1413,$U$2:$V$8,2,false)</f>
        <v>1</v>
      </c>
      <c r="L1413" s="1">
        <v>-61.59</v>
      </c>
      <c r="M1413" s="1">
        <v>56.0</v>
      </c>
      <c r="N1413" s="1">
        <v>355.4</v>
      </c>
      <c r="O1413" s="1">
        <v>54567.0</v>
      </c>
      <c r="P1413" s="6">
        <v>42037.0</v>
      </c>
      <c r="Q1413" s="7">
        <v>170360.0</v>
      </c>
      <c r="R1413" s="5" t="s">
        <v>27</v>
      </c>
      <c r="S1413" s="1" t="b">
        <f t="array" ref="S1413">ISNUMBER(MATCH(Q1413,$O$2:$O$1953,0))</f>
        <v>0</v>
      </c>
    </row>
    <row r="1414">
      <c r="A1414" s="1">
        <v>1.68</v>
      </c>
      <c r="B1414" s="1">
        <v>2498.0</v>
      </c>
      <c r="C1414" s="1" t="s">
        <v>1620</v>
      </c>
      <c r="D1414" s="1" t="s">
        <v>40</v>
      </c>
      <c r="E1414" s="1" t="s">
        <v>22</v>
      </c>
      <c r="F1414" s="1" t="s">
        <v>23</v>
      </c>
      <c r="G1414" s="1" t="s">
        <v>69</v>
      </c>
      <c r="H1414" s="1" t="s">
        <v>25</v>
      </c>
      <c r="I1414" s="1" t="str">
        <f t="array" ref="I1414">IF(H1414="Warsaw","Toronto",IF(H1414="Lodz","Ottawa",IF(H1414="Krakow","Vancouver",IF(H1414="Wroclaw","Montreal",H1414))))</f>
        <v>Toronto</v>
      </c>
      <c r="J1414" s="3" t="s">
        <v>52</v>
      </c>
      <c r="K1414" s="3">
        <f t="array" ref="K1414">VLOOKUP(J1414,$U$2:$V$8,2,false)</f>
        <v>4</v>
      </c>
      <c r="L1414" s="1">
        <v>-46.25</v>
      </c>
      <c r="M1414" s="1">
        <v>88.0</v>
      </c>
      <c r="N1414" s="1">
        <v>148.36</v>
      </c>
      <c r="O1414" s="1">
        <v>20007.0</v>
      </c>
      <c r="P1414" s="6">
        <v>42040.0</v>
      </c>
      <c r="Q1414" s="7">
        <v>170398.0</v>
      </c>
      <c r="R1414" s="5" t="s">
        <v>27</v>
      </c>
      <c r="S1414" s="1" t="b">
        <f t="array" ref="S1414">ISNUMBER(MATCH(Q1414,$O$2:$O$1953,0))</f>
        <v>0</v>
      </c>
    </row>
    <row r="1415">
      <c r="A1415" s="1">
        <v>355.98</v>
      </c>
      <c r="B1415" s="1">
        <v>2499.0</v>
      </c>
      <c r="C1415" s="1" t="s">
        <v>1621</v>
      </c>
      <c r="D1415" s="1" t="s">
        <v>21</v>
      </c>
      <c r="E1415" s="1" t="s">
        <v>30</v>
      </c>
      <c r="F1415" s="1" t="s">
        <v>31</v>
      </c>
      <c r="G1415" s="1" t="s">
        <v>902</v>
      </c>
      <c r="H1415" s="1" t="s">
        <v>42</v>
      </c>
      <c r="I1415" s="1" t="str">
        <f t="array" ref="I1415">IF(H1415="Warsaw","Toronto",IF(H1415="Lodz","Ottawa",IF(H1415="Krakow","Vancouver",IF(H1415="Wroclaw","Montreal",H1415))))</f>
        <v>Vancouver</v>
      </c>
      <c r="J1415" s="3" t="s">
        <v>26</v>
      </c>
      <c r="K1415" s="3">
        <f t="array" ref="K1415">VLOOKUP(J1415,$U$2:$V$8,2,false)</f>
        <v>3</v>
      </c>
      <c r="L1415" s="1">
        <v>1240.25</v>
      </c>
      <c r="M1415" s="1">
        <v>8.0</v>
      </c>
      <c r="N1415" s="1">
        <v>2814.57</v>
      </c>
      <c r="O1415" s="1">
        <v>88319.0</v>
      </c>
      <c r="P1415" s="6">
        <v>42053.0</v>
      </c>
      <c r="Q1415" s="7">
        <v>170494.0</v>
      </c>
      <c r="R1415" s="5" t="s">
        <v>27</v>
      </c>
      <c r="S1415" s="1" t="b">
        <f t="array" ref="S1415">ISNUMBER(MATCH(Q1415,$O$2:$O$1953,0))</f>
        <v>0</v>
      </c>
    </row>
    <row r="1416">
      <c r="A1416" s="1">
        <v>6.28</v>
      </c>
      <c r="B1416" s="1">
        <v>2500.0</v>
      </c>
      <c r="C1416" s="1" t="s">
        <v>1622</v>
      </c>
      <c r="D1416" s="1" t="s">
        <v>40</v>
      </c>
      <c r="E1416" s="1" t="s">
        <v>30</v>
      </c>
      <c r="F1416" s="1" t="s">
        <v>35</v>
      </c>
      <c r="G1416" s="1" t="s">
        <v>1177</v>
      </c>
      <c r="H1416" s="1" t="s">
        <v>42</v>
      </c>
      <c r="I1416" s="1" t="str">
        <f t="array" ref="I1416">IF(H1416="Warsaw","Toronto",IF(H1416="Lodz","Ottawa",IF(H1416="Krakow","Vancouver",IF(H1416="Wroclaw","Montreal",H1416))))</f>
        <v>Vancouver</v>
      </c>
      <c r="J1416" s="3" t="s">
        <v>80</v>
      </c>
      <c r="K1416" s="3">
        <f t="array" ref="K1416">VLOOKUP(J1416,$U$2:$V$8,2,false)</f>
        <v>1</v>
      </c>
      <c r="L1416" s="1">
        <v>-32.0268</v>
      </c>
      <c r="M1416" s="1">
        <v>14.0</v>
      </c>
      <c r="N1416" s="1">
        <v>88.85</v>
      </c>
      <c r="O1416" s="1">
        <v>88320.0</v>
      </c>
      <c r="P1416" s="6">
        <v>42037.0</v>
      </c>
      <c r="Q1416" s="7">
        <v>170621.0</v>
      </c>
      <c r="R1416" s="5" t="s">
        <v>27</v>
      </c>
      <c r="S1416" s="1" t="b">
        <f t="array" ref="S1416">ISNUMBER(MATCH(Q1416,$O$2:$O$1953,0))</f>
        <v>0</v>
      </c>
    </row>
    <row r="1417">
      <c r="A1417" s="1">
        <v>24.92</v>
      </c>
      <c r="B1417" s="1">
        <v>2502.0</v>
      </c>
      <c r="C1417" s="1" t="s">
        <v>1623</v>
      </c>
      <c r="D1417" s="1" t="s">
        <v>29</v>
      </c>
      <c r="E1417" s="1" t="s">
        <v>22</v>
      </c>
      <c r="F1417" s="1" t="s">
        <v>78</v>
      </c>
      <c r="G1417" s="1" t="s">
        <v>1350</v>
      </c>
      <c r="H1417" s="1" t="s">
        <v>42</v>
      </c>
      <c r="I1417" s="1" t="str">
        <f t="array" ref="I1417">IF(H1417="Warsaw","Toronto",IF(H1417="Lodz","Ottawa",IF(H1417="Krakow","Vancouver",IF(H1417="Wroclaw","Montreal",H1417))))</f>
        <v>Vancouver</v>
      </c>
      <c r="J1417" s="3" t="s">
        <v>52</v>
      </c>
      <c r="K1417" s="3">
        <f t="array" ref="K1417">VLOOKUP(J1417,$U$2:$V$8,2,false)</f>
        <v>4</v>
      </c>
      <c r="L1417" s="1">
        <v>-45.816</v>
      </c>
      <c r="M1417" s="1">
        <v>3.0</v>
      </c>
      <c r="N1417" s="1">
        <v>70.82</v>
      </c>
      <c r="O1417" s="1">
        <v>91310.0</v>
      </c>
      <c r="P1417" s="6">
        <v>42082.0</v>
      </c>
      <c r="Q1417" s="7">
        <v>170747.0</v>
      </c>
      <c r="R1417" s="5" t="s">
        <v>27</v>
      </c>
      <c r="S1417" s="1" t="b">
        <f t="array" ref="S1417">ISNUMBER(MATCH(Q1417,$O$2:$O$1953,0))</f>
        <v>0</v>
      </c>
    </row>
    <row r="1418">
      <c r="A1418" s="1">
        <v>12.28</v>
      </c>
      <c r="B1418" s="1">
        <v>2502.0</v>
      </c>
      <c r="C1418" s="1" t="s">
        <v>1623</v>
      </c>
      <c r="D1418" s="1" t="s">
        <v>29</v>
      </c>
      <c r="E1418" s="1" t="s">
        <v>22</v>
      </c>
      <c r="F1418" s="1" t="s">
        <v>67</v>
      </c>
      <c r="G1418" s="1" t="s">
        <v>1099</v>
      </c>
      <c r="H1418" s="1" t="s">
        <v>42</v>
      </c>
      <c r="I1418" s="1" t="str">
        <f t="array" ref="I1418">IF(H1418="Warsaw","Toronto",IF(H1418="Lodz","Ottawa",IF(H1418="Krakow","Vancouver",IF(H1418="Wroclaw","Montreal",H1418))))</f>
        <v>Vancouver</v>
      </c>
      <c r="J1418" s="3" t="s">
        <v>52</v>
      </c>
      <c r="K1418" s="3">
        <f t="array" ref="K1418">VLOOKUP(J1418,$U$2:$V$8,2,false)</f>
        <v>4</v>
      </c>
      <c r="L1418" s="1">
        <v>30.63</v>
      </c>
      <c r="M1418" s="1">
        <v>7.0</v>
      </c>
      <c r="N1418" s="1">
        <v>90.44</v>
      </c>
      <c r="O1418" s="1">
        <v>91310.0</v>
      </c>
      <c r="P1418" s="6">
        <v>42082.0</v>
      </c>
      <c r="Q1418" s="7">
        <v>170815.0</v>
      </c>
      <c r="R1418" s="5" t="s">
        <v>27</v>
      </c>
      <c r="S1418" s="1" t="b">
        <f t="array" ref="S1418">ISNUMBER(MATCH(Q1418,$O$2:$O$1953,0))</f>
        <v>0</v>
      </c>
    </row>
    <row r="1419">
      <c r="A1419" s="1">
        <v>6.48</v>
      </c>
      <c r="B1419" s="1">
        <v>2506.0</v>
      </c>
      <c r="C1419" s="1" t="s">
        <v>1624</v>
      </c>
      <c r="D1419" s="1" t="s">
        <v>29</v>
      </c>
      <c r="E1419" s="1" t="s">
        <v>22</v>
      </c>
      <c r="F1419" s="1" t="s">
        <v>67</v>
      </c>
      <c r="G1419" s="1" t="s">
        <v>1625</v>
      </c>
      <c r="H1419" s="1" t="s">
        <v>37</v>
      </c>
      <c r="I1419" s="1" t="str">
        <f t="array" ref="I1419">IF(H1419="Warsaw","Toronto",IF(H1419="Lodz","Ottawa",IF(H1419="Krakow","Vancouver",IF(H1419="Wroclaw","Montreal",H1419))))</f>
        <v>Ottawa</v>
      </c>
      <c r="J1419" s="3" t="s">
        <v>60</v>
      </c>
      <c r="K1419" s="3">
        <f t="array" ref="K1419">VLOOKUP(J1419,$U$2:$V$8,2,false)</f>
        <v>5</v>
      </c>
      <c r="L1419" s="1">
        <v>-6.835</v>
      </c>
      <c r="M1419" s="1">
        <v>1.0</v>
      </c>
      <c r="N1419" s="1">
        <v>10.72</v>
      </c>
      <c r="O1419" s="1">
        <v>87033.0</v>
      </c>
      <c r="P1419" s="6">
        <v>42160.0</v>
      </c>
      <c r="Q1419" s="7">
        <v>171161.0</v>
      </c>
      <c r="R1419" s="5" t="s">
        <v>27</v>
      </c>
      <c r="S1419" s="1" t="b">
        <f t="array" ref="S1419">ISNUMBER(MATCH(Q1419,$O$2:$O$1953,0))</f>
        <v>0</v>
      </c>
    </row>
    <row r="1420">
      <c r="A1420" s="1">
        <v>699.99</v>
      </c>
      <c r="B1420" s="1">
        <v>2507.0</v>
      </c>
      <c r="C1420" s="1" t="s">
        <v>1626</v>
      </c>
      <c r="D1420" s="1" t="s">
        <v>29</v>
      </c>
      <c r="E1420" s="1" t="s">
        <v>55</v>
      </c>
      <c r="F1420" s="1" t="s">
        <v>394</v>
      </c>
      <c r="G1420" s="1" t="s">
        <v>395</v>
      </c>
      <c r="H1420" s="1" t="s">
        <v>37</v>
      </c>
      <c r="I1420" s="1" t="str">
        <f t="array" ref="I1420">IF(H1420="Warsaw","Toronto",IF(H1420="Lodz","Ottawa",IF(H1420="Krakow","Vancouver",IF(H1420="Wroclaw","Montreal",H1420))))</f>
        <v>Ottawa</v>
      </c>
      <c r="J1420" s="3" t="s">
        <v>60</v>
      </c>
      <c r="K1420" s="3">
        <f t="array" ref="K1420">VLOOKUP(J1420,$U$2:$V$8,2,false)</f>
        <v>5</v>
      </c>
      <c r="L1420" s="1">
        <v>7024.2069</v>
      </c>
      <c r="M1420" s="1">
        <v>15.0</v>
      </c>
      <c r="N1420" s="1">
        <v>10180.01</v>
      </c>
      <c r="O1420" s="1">
        <v>87033.0</v>
      </c>
      <c r="P1420" s="6">
        <v>42160.0</v>
      </c>
      <c r="Q1420" s="7">
        <v>171288.0</v>
      </c>
      <c r="R1420" s="5" t="s">
        <v>27</v>
      </c>
      <c r="S1420" s="1" t="b">
        <f t="array" ref="S1420">ISNUMBER(MATCH(Q1420,$O$2:$O$1953,0))</f>
        <v>0</v>
      </c>
    </row>
    <row r="1421">
      <c r="A1421" s="1">
        <v>5.81</v>
      </c>
      <c r="B1421" s="1">
        <v>2508.0</v>
      </c>
      <c r="C1421" s="1" t="s">
        <v>1627</v>
      </c>
      <c r="D1421" s="1" t="s">
        <v>29</v>
      </c>
      <c r="E1421" s="1" t="s">
        <v>22</v>
      </c>
      <c r="F1421" s="1" t="s">
        <v>78</v>
      </c>
      <c r="G1421" s="1" t="s">
        <v>219</v>
      </c>
      <c r="H1421" s="1" t="s">
        <v>37</v>
      </c>
      <c r="I1421" s="1" t="str">
        <f t="array" ref="I1421">IF(H1421="Warsaw","Toronto",IF(H1421="Lodz","Ottawa",IF(H1421="Krakow","Vancouver",IF(H1421="Wroclaw","Montreal",H1421))))</f>
        <v>Ottawa</v>
      </c>
      <c r="J1421" s="3" t="s">
        <v>52</v>
      </c>
      <c r="K1421" s="3">
        <f t="array" ref="K1421">VLOOKUP(J1421,$U$2:$V$8,2,false)</f>
        <v>4</v>
      </c>
      <c r="L1421" s="1">
        <v>-137.494</v>
      </c>
      <c r="M1421" s="1">
        <v>7.0</v>
      </c>
      <c r="N1421" s="1">
        <v>42.44</v>
      </c>
      <c r="O1421" s="1">
        <v>87031.0</v>
      </c>
      <c r="P1421" s="6">
        <v>42012.0</v>
      </c>
      <c r="Q1421" s="7">
        <v>171322.0</v>
      </c>
      <c r="R1421" s="5" t="s">
        <v>27</v>
      </c>
      <c r="S1421" s="1" t="b">
        <f t="array" ref="S1421">ISNUMBER(MATCH(Q1421,$O$2:$O$1953,0))</f>
        <v>0</v>
      </c>
    </row>
    <row r="1422">
      <c r="A1422" s="1">
        <v>30.98</v>
      </c>
      <c r="B1422" s="1">
        <v>2509.0</v>
      </c>
      <c r="C1422" s="1" t="s">
        <v>1628</v>
      </c>
      <c r="D1422" s="1" t="s">
        <v>29</v>
      </c>
      <c r="E1422" s="1" t="s">
        <v>22</v>
      </c>
      <c r="F1422" s="1" t="s">
        <v>67</v>
      </c>
      <c r="G1422" s="1" t="s">
        <v>1629</v>
      </c>
      <c r="H1422" s="1" t="s">
        <v>37</v>
      </c>
      <c r="I1422" s="1" t="str">
        <f t="array" ref="I1422">IF(H1422="Warsaw","Toronto",IF(H1422="Lodz","Ottawa",IF(H1422="Krakow","Vancouver",IF(H1422="Wroclaw","Montreal",H1422))))</f>
        <v>Ottawa</v>
      </c>
      <c r="J1422" s="3" t="s">
        <v>43</v>
      </c>
      <c r="K1422" s="3">
        <f t="array" ref="K1422">VLOOKUP(J1422,$U$2:$V$8,2,false)</f>
        <v>2</v>
      </c>
      <c r="L1422" s="1">
        <v>308.67</v>
      </c>
      <c r="M1422" s="1">
        <v>15.0</v>
      </c>
      <c r="N1422" s="1">
        <v>462.57</v>
      </c>
      <c r="O1422" s="1">
        <v>87029.0</v>
      </c>
      <c r="P1422" s="6">
        <v>42129.0</v>
      </c>
      <c r="Q1422" s="7">
        <v>171353.0</v>
      </c>
      <c r="R1422" s="5" t="s">
        <v>27</v>
      </c>
      <c r="S1422" s="1" t="b">
        <f t="array" ref="S1422">ISNUMBER(MATCH(Q1422,$O$2:$O$1953,0))</f>
        <v>0</v>
      </c>
    </row>
    <row r="1423">
      <c r="A1423" s="1">
        <v>6.48</v>
      </c>
      <c r="B1423" s="1">
        <v>2512.0</v>
      </c>
      <c r="C1423" s="1" t="s">
        <v>1630</v>
      </c>
      <c r="D1423" s="1" t="s">
        <v>29</v>
      </c>
      <c r="E1423" s="1" t="s">
        <v>22</v>
      </c>
      <c r="F1423" s="1" t="s">
        <v>67</v>
      </c>
      <c r="G1423" s="1" t="s">
        <v>1631</v>
      </c>
      <c r="H1423" s="1" t="s">
        <v>37</v>
      </c>
      <c r="I1423" s="1" t="str">
        <f t="array" ref="I1423">IF(H1423="Warsaw","Toronto",IF(H1423="Lodz","Ottawa",IF(H1423="Krakow","Vancouver",IF(H1423="Wroclaw","Montreal",H1423))))</f>
        <v>Ottawa</v>
      </c>
      <c r="J1423" s="3" t="s">
        <v>80</v>
      </c>
      <c r="K1423" s="3">
        <f t="array" ref="K1423">VLOOKUP(J1423,$U$2:$V$8,2,false)</f>
        <v>1</v>
      </c>
      <c r="L1423" s="1">
        <v>-223.944</v>
      </c>
      <c r="M1423" s="1">
        <v>19.0</v>
      </c>
      <c r="N1423" s="1">
        <v>125.37</v>
      </c>
      <c r="O1423" s="1">
        <v>87030.0</v>
      </c>
      <c r="P1423" s="6">
        <v>42170.0</v>
      </c>
      <c r="Q1423" s="7">
        <v>171357.0</v>
      </c>
      <c r="R1423" s="5" t="s">
        <v>27</v>
      </c>
      <c r="S1423" s="1" t="b">
        <f t="array" ref="S1423">ISNUMBER(MATCH(Q1423,$O$2:$O$1953,0))</f>
        <v>0</v>
      </c>
    </row>
    <row r="1424">
      <c r="A1424" s="1">
        <v>17.15</v>
      </c>
      <c r="B1424" s="1">
        <v>2516.0</v>
      </c>
      <c r="C1424" s="1" t="s">
        <v>1632</v>
      </c>
      <c r="D1424" s="1" t="s">
        <v>29</v>
      </c>
      <c r="E1424" s="1" t="s">
        <v>22</v>
      </c>
      <c r="F1424" s="1" t="s">
        <v>100</v>
      </c>
      <c r="G1424" s="1" t="s">
        <v>408</v>
      </c>
      <c r="H1424" s="1" t="s">
        <v>37</v>
      </c>
      <c r="I1424" s="1" t="str">
        <f t="array" ref="I1424">IF(H1424="Warsaw","Toronto",IF(H1424="Lodz","Ottawa",IF(H1424="Krakow","Vancouver",IF(H1424="Wroclaw","Montreal",H1424))))</f>
        <v>Ottawa</v>
      </c>
      <c r="J1424" s="3" t="s">
        <v>60</v>
      </c>
      <c r="K1424" s="3">
        <f t="array" ref="K1424">VLOOKUP(J1424,$U$2:$V$8,2,false)</f>
        <v>5</v>
      </c>
      <c r="L1424" s="1">
        <v>36.495</v>
      </c>
      <c r="M1424" s="1">
        <v>11.0</v>
      </c>
      <c r="N1424" s="1">
        <v>190.85</v>
      </c>
      <c r="O1424" s="1">
        <v>87033.0</v>
      </c>
      <c r="P1424" s="6">
        <v>42160.0</v>
      </c>
      <c r="Q1424" s="7">
        <v>171420.0</v>
      </c>
      <c r="R1424" s="5" t="s">
        <v>27</v>
      </c>
      <c r="S1424" s="1" t="b">
        <f t="array" ref="S1424">ISNUMBER(MATCH(Q1424,$O$2:$O$1953,0))</f>
        <v>0</v>
      </c>
    </row>
    <row r="1425">
      <c r="A1425" s="1">
        <v>30.98</v>
      </c>
      <c r="B1425" s="1">
        <v>2520.0</v>
      </c>
      <c r="C1425" s="1" t="s">
        <v>1633</v>
      </c>
      <c r="D1425" s="1" t="s">
        <v>29</v>
      </c>
      <c r="E1425" s="1" t="s">
        <v>22</v>
      </c>
      <c r="F1425" s="1" t="s">
        <v>67</v>
      </c>
      <c r="G1425" s="1" t="s">
        <v>1437</v>
      </c>
      <c r="H1425" s="1" t="s">
        <v>37</v>
      </c>
      <c r="I1425" s="1" t="str">
        <f t="array" ref="I1425">IF(H1425="Warsaw","Toronto",IF(H1425="Lodz","Ottawa",IF(H1425="Krakow","Vancouver",IF(H1425="Wroclaw","Montreal",H1425))))</f>
        <v>Ottawa</v>
      </c>
      <c r="J1425" s="3" t="s">
        <v>60</v>
      </c>
      <c r="K1425" s="3">
        <f t="array" ref="K1425">VLOOKUP(J1425,$U$2:$V$8,2,false)</f>
        <v>5</v>
      </c>
      <c r="L1425" s="1">
        <v>255.7692</v>
      </c>
      <c r="M1425" s="1">
        <v>12.0</v>
      </c>
      <c r="N1425" s="1">
        <v>370.68</v>
      </c>
      <c r="O1425" s="1">
        <v>87033.0</v>
      </c>
      <c r="P1425" s="6">
        <v>42160.0</v>
      </c>
      <c r="Q1425" s="7">
        <v>171483.0</v>
      </c>
      <c r="R1425" s="5" t="s">
        <v>27</v>
      </c>
      <c r="S1425" s="1" t="b">
        <f t="array" ref="S1425">ISNUMBER(MATCH(Q1425,$O$2:$O$1953,0))</f>
        <v>0</v>
      </c>
    </row>
    <row r="1426">
      <c r="A1426" s="1">
        <v>175.99</v>
      </c>
      <c r="B1426" s="1">
        <v>2521.0</v>
      </c>
      <c r="C1426" s="1" t="s">
        <v>1634</v>
      </c>
      <c r="D1426" s="1" t="s">
        <v>29</v>
      </c>
      <c r="E1426" s="1" t="s">
        <v>55</v>
      </c>
      <c r="F1426" s="1" t="s">
        <v>56</v>
      </c>
      <c r="G1426" s="1">
        <v>5165.0</v>
      </c>
      <c r="H1426" s="1" t="s">
        <v>42</v>
      </c>
      <c r="I1426" s="1" t="str">
        <f t="array" ref="I1426">IF(H1426="Warsaw","Toronto",IF(H1426="Lodz","Ottawa",IF(H1426="Krakow","Vancouver",IF(H1426="Wroclaw","Montreal",H1426))))</f>
        <v>Vancouver</v>
      </c>
      <c r="J1426" s="3" t="s">
        <v>26</v>
      </c>
      <c r="K1426" s="3">
        <f t="array" ref="K1426">VLOOKUP(J1426,$U$2:$V$8,2,false)</f>
        <v>3</v>
      </c>
      <c r="L1426" s="1">
        <v>1656.6555</v>
      </c>
      <c r="M1426" s="1">
        <v>15.0</v>
      </c>
      <c r="N1426" s="1">
        <v>2400.95</v>
      </c>
      <c r="O1426" s="1">
        <v>87032.0</v>
      </c>
      <c r="P1426" s="6">
        <v>42053.0</v>
      </c>
      <c r="Q1426" s="7">
        <v>171512.0</v>
      </c>
      <c r="R1426" s="5" t="s">
        <v>27</v>
      </c>
      <c r="S1426" s="1" t="b">
        <f t="array" ref="S1426">ISNUMBER(MATCH(Q1426,$O$2:$O$1953,0))</f>
        <v>0</v>
      </c>
    </row>
    <row r="1427">
      <c r="A1427" s="1">
        <v>1360.14</v>
      </c>
      <c r="B1427" s="1">
        <v>2522.0</v>
      </c>
      <c r="C1427" s="1" t="s">
        <v>1635</v>
      </c>
      <c r="D1427" s="1" t="s">
        <v>29</v>
      </c>
      <c r="E1427" s="1" t="s">
        <v>55</v>
      </c>
      <c r="F1427" s="1" t="s">
        <v>62</v>
      </c>
      <c r="G1427" s="1" t="s">
        <v>404</v>
      </c>
      <c r="H1427" s="1" t="s">
        <v>37</v>
      </c>
      <c r="I1427" s="1" t="str">
        <f t="array" ref="I1427">IF(H1427="Warsaw","Toronto",IF(H1427="Lodz","Ottawa",IF(H1427="Krakow","Vancouver",IF(H1427="Wroclaw","Montreal",H1427))))</f>
        <v>Ottawa</v>
      </c>
      <c r="J1427" s="3" t="s">
        <v>60</v>
      </c>
      <c r="K1427" s="3">
        <f t="array" ref="K1427">VLOOKUP(J1427,$U$2:$V$8,2,false)</f>
        <v>5</v>
      </c>
      <c r="L1427" s="1">
        <v>2639.01</v>
      </c>
      <c r="M1427" s="1">
        <v>6.0</v>
      </c>
      <c r="N1427" s="1">
        <v>7303.05</v>
      </c>
      <c r="O1427" s="1">
        <v>87033.0</v>
      </c>
      <c r="P1427" s="6">
        <v>42160.0</v>
      </c>
      <c r="Q1427" s="7">
        <v>171515.0</v>
      </c>
      <c r="R1427" s="5" t="s">
        <v>27</v>
      </c>
      <c r="S1427" s="1" t="b">
        <f t="array" ref="S1427">ISNUMBER(MATCH(Q1427,$O$2:$O$1953,0))</f>
        <v>0</v>
      </c>
    </row>
    <row r="1428">
      <c r="A1428" s="1">
        <v>2.16</v>
      </c>
      <c r="B1428" s="1">
        <v>2526.0</v>
      </c>
      <c r="C1428" s="1" t="s">
        <v>1636</v>
      </c>
      <c r="D1428" s="1" t="s">
        <v>21</v>
      </c>
      <c r="E1428" s="1" t="s">
        <v>22</v>
      </c>
      <c r="F1428" s="1" t="s">
        <v>78</v>
      </c>
      <c r="G1428" s="1" t="s">
        <v>1073</v>
      </c>
      <c r="H1428" s="1" t="s">
        <v>98</v>
      </c>
      <c r="I1428" s="1" t="str">
        <f t="array" ref="I1428">IF(H1428="Warsaw","Toronto",IF(H1428="Lodz","Ottawa",IF(H1428="Krakow","Vancouver",IF(H1428="Wroclaw","Montreal",H1428))))</f>
        <v>Montreal</v>
      </c>
      <c r="J1428" s="3" t="s">
        <v>33</v>
      </c>
      <c r="K1428" s="3">
        <f t="array" ref="K1428">VLOOKUP(J1428,$U$2:$V$8,2,false)</f>
        <v>6</v>
      </c>
      <c r="L1428" s="1">
        <v>395.76</v>
      </c>
      <c r="M1428" s="1">
        <v>24.0</v>
      </c>
      <c r="N1428" s="1">
        <v>58.05</v>
      </c>
      <c r="O1428" s="1">
        <v>87208.0</v>
      </c>
      <c r="P1428" s="6">
        <v>42147.0</v>
      </c>
      <c r="Q1428" s="7">
        <v>171576.0</v>
      </c>
      <c r="R1428" s="5" t="s">
        <v>27</v>
      </c>
      <c r="S1428" s="1" t="b">
        <f t="array" ref="S1428">ISNUMBER(MATCH(Q1428,$O$2:$O$1953,0))</f>
        <v>0</v>
      </c>
    </row>
    <row r="1429">
      <c r="A1429" s="1">
        <v>21.38</v>
      </c>
      <c r="B1429" s="1">
        <v>2527.0</v>
      </c>
      <c r="C1429" s="1" t="s">
        <v>1637</v>
      </c>
      <c r="D1429" s="1" t="s">
        <v>21</v>
      </c>
      <c r="E1429" s="1" t="s">
        <v>22</v>
      </c>
      <c r="F1429" s="1" t="s">
        <v>23</v>
      </c>
      <c r="G1429" s="1" t="s">
        <v>1521</v>
      </c>
      <c r="H1429" s="1" t="s">
        <v>98</v>
      </c>
      <c r="I1429" s="1" t="str">
        <f t="array" ref="I1429">IF(H1429="Warsaw","Toronto",IF(H1429="Lodz","Ottawa",IF(H1429="Krakow","Vancouver",IF(H1429="Wroclaw","Montreal",H1429))))</f>
        <v>Montreal</v>
      </c>
      <c r="J1429" s="3" t="s">
        <v>33</v>
      </c>
      <c r="K1429" s="3">
        <f t="array" ref="K1429">VLOOKUP(J1429,$U$2:$V$8,2,false)</f>
        <v>6</v>
      </c>
      <c r="L1429" s="1">
        <v>-39.396</v>
      </c>
      <c r="M1429" s="1">
        <v>3.0</v>
      </c>
      <c r="N1429" s="1">
        <v>68.64</v>
      </c>
      <c r="O1429" s="1">
        <v>87208.0</v>
      </c>
      <c r="P1429" s="6">
        <v>42147.0</v>
      </c>
      <c r="Q1429" s="7">
        <v>171710.0</v>
      </c>
      <c r="R1429" s="5" t="s">
        <v>27</v>
      </c>
      <c r="S1429" s="1" t="b">
        <f t="array" ref="S1429">ISNUMBER(MATCH(Q1429,$O$2:$O$1953,0))</f>
        <v>0</v>
      </c>
    </row>
    <row r="1430">
      <c r="A1430" s="1">
        <v>40.98</v>
      </c>
      <c r="B1430" s="1">
        <v>2530.0</v>
      </c>
      <c r="C1430" s="1" t="s">
        <v>1638</v>
      </c>
      <c r="D1430" s="1" t="s">
        <v>40</v>
      </c>
      <c r="E1430" s="1" t="s">
        <v>55</v>
      </c>
      <c r="F1430" s="1" t="s">
        <v>126</v>
      </c>
      <c r="G1430" s="1" t="s">
        <v>885</v>
      </c>
      <c r="H1430" s="1" t="s">
        <v>25</v>
      </c>
      <c r="I1430" s="1" t="str">
        <f t="array" ref="I1430">IF(H1430="Warsaw","Toronto",IF(H1430="Lodz","Ottawa",IF(H1430="Krakow","Vancouver",IF(H1430="Wroclaw","Montreal",H1430))))</f>
        <v>Toronto</v>
      </c>
      <c r="J1430" s="3" t="s">
        <v>38</v>
      </c>
      <c r="K1430" s="3">
        <f t="array" ref="K1430">VLOOKUP(J1430,$U$2:$V$8,2,false)</f>
        <v>7</v>
      </c>
      <c r="L1430" s="1">
        <v>-89.5</v>
      </c>
      <c r="M1430" s="1">
        <v>7.0</v>
      </c>
      <c r="N1430" s="1">
        <v>277.07</v>
      </c>
      <c r="O1430" s="1">
        <v>87451.0</v>
      </c>
      <c r="P1430" s="6">
        <v>42092.0</v>
      </c>
      <c r="Q1430" s="7">
        <v>171772.0</v>
      </c>
      <c r="R1430" s="5" t="s">
        <v>27</v>
      </c>
      <c r="S1430" s="1" t="b">
        <f t="array" ref="S1430">ISNUMBER(MATCH(Q1430,$O$2:$O$1953,0))</f>
        <v>0</v>
      </c>
    </row>
    <row r="1431">
      <c r="A1431" s="1">
        <v>4.0</v>
      </c>
      <c r="B1431" s="1">
        <v>2531.0</v>
      </c>
      <c r="C1431" s="1" t="s">
        <v>1639</v>
      </c>
      <c r="D1431" s="1" t="s">
        <v>40</v>
      </c>
      <c r="E1431" s="1" t="s">
        <v>22</v>
      </c>
      <c r="F1431" s="1" t="s">
        <v>67</v>
      </c>
      <c r="G1431" s="1" t="s">
        <v>139</v>
      </c>
      <c r="H1431" s="1" t="s">
        <v>25</v>
      </c>
      <c r="I1431" s="1" t="str">
        <f t="array" ref="I1431">IF(H1431="Warsaw","Toronto",IF(H1431="Lodz","Ottawa",IF(H1431="Krakow","Vancouver",IF(H1431="Wroclaw","Montreal",H1431))))</f>
        <v>Toronto</v>
      </c>
      <c r="J1431" s="3" t="s">
        <v>33</v>
      </c>
      <c r="K1431" s="3">
        <f t="array" ref="K1431">VLOOKUP(J1431,$U$2:$V$8,2,false)</f>
        <v>6</v>
      </c>
      <c r="L1431" s="1">
        <v>28.4</v>
      </c>
      <c r="M1431" s="1">
        <v>14.0</v>
      </c>
      <c r="N1431" s="1">
        <v>51.99</v>
      </c>
      <c r="O1431" s="1">
        <v>87452.0</v>
      </c>
      <c r="P1431" s="6">
        <v>42126.0</v>
      </c>
      <c r="Q1431" s="7">
        <v>171839.0</v>
      </c>
      <c r="R1431" s="5" t="s">
        <v>27</v>
      </c>
      <c r="S1431" s="1" t="b">
        <f t="array" ref="S1431">ISNUMBER(MATCH(Q1431,$O$2:$O$1953,0))</f>
        <v>0</v>
      </c>
    </row>
    <row r="1432">
      <c r="A1432" s="1">
        <v>35.99</v>
      </c>
      <c r="B1432" s="1">
        <v>2534.0</v>
      </c>
      <c r="C1432" s="1" t="s">
        <v>1640</v>
      </c>
      <c r="D1432" s="1" t="s">
        <v>40</v>
      </c>
      <c r="E1432" s="1" t="s">
        <v>55</v>
      </c>
      <c r="F1432" s="1" t="s">
        <v>56</v>
      </c>
      <c r="G1432" s="1" t="s">
        <v>888</v>
      </c>
      <c r="H1432" s="1" t="s">
        <v>37</v>
      </c>
      <c r="I1432" s="1" t="str">
        <f t="array" ref="I1432">IF(H1432="Warsaw","Toronto",IF(H1432="Lodz","Ottawa",IF(H1432="Krakow","Vancouver",IF(H1432="Wroclaw","Montreal",H1432))))</f>
        <v>Ottawa</v>
      </c>
      <c r="J1432" s="3" t="s">
        <v>38</v>
      </c>
      <c r="K1432" s="3">
        <f t="array" ref="K1432">VLOOKUP(J1432,$U$2:$V$8,2,false)</f>
        <v>7</v>
      </c>
      <c r="L1432" s="1">
        <v>103.2723</v>
      </c>
      <c r="M1432" s="1">
        <v>5.0</v>
      </c>
      <c r="N1432" s="1">
        <v>149.67</v>
      </c>
      <c r="O1432" s="1">
        <v>87451.0</v>
      </c>
      <c r="P1432" s="6">
        <v>42092.0</v>
      </c>
      <c r="Q1432" s="7">
        <v>171935.0</v>
      </c>
      <c r="R1432" s="5" t="s">
        <v>27</v>
      </c>
      <c r="S1432" s="1" t="b">
        <f t="array" ref="S1432">ISNUMBER(MATCH(Q1432,$O$2:$O$1953,0))</f>
        <v>0</v>
      </c>
    </row>
    <row r="1433">
      <c r="A1433" s="1">
        <v>12.53</v>
      </c>
      <c r="B1433" s="1">
        <v>2539.0</v>
      </c>
      <c r="C1433" s="1" t="s">
        <v>1641</v>
      </c>
      <c r="D1433" s="1" t="s">
        <v>29</v>
      </c>
      <c r="E1433" s="1" t="s">
        <v>22</v>
      </c>
      <c r="F1433" s="1" t="s">
        <v>96</v>
      </c>
      <c r="G1433" s="1" t="s">
        <v>1161</v>
      </c>
      <c r="H1433" s="1" t="s">
        <v>98</v>
      </c>
      <c r="I1433" s="1" t="str">
        <f t="array" ref="I1433">IF(H1433="Warsaw","Toronto",IF(H1433="Lodz","Ottawa",IF(H1433="Krakow","Vancouver",IF(H1433="Wroclaw","Montreal",H1433))))</f>
        <v>Montreal</v>
      </c>
      <c r="J1433" s="3" t="s">
        <v>43</v>
      </c>
      <c r="K1433" s="3">
        <f t="array" ref="K1433">VLOOKUP(J1433,$U$2:$V$8,2,false)</f>
        <v>2</v>
      </c>
      <c r="L1433" s="1">
        <v>215.718</v>
      </c>
      <c r="M1433" s="1">
        <v>5.0</v>
      </c>
      <c r="N1433" s="1">
        <v>61.1</v>
      </c>
      <c r="O1433" s="1">
        <v>91017.0</v>
      </c>
      <c r="P1433" s="6">
        <v>42101.0</v>
      </c>
      <c r="Q1433" s="7">
        <v>171994.0</v>
      </c>
      <c r="R1433" s="5" t="s">
        <v>27</v>
      </c>
      <c r="S1433" s="1" t="b">
        <f t="array" ref="S1433">ISNUMBER(MATCH(Q1433,$O$2:$O$1953,0))</f>
        <v>0</v>
      </c>
    </row>
    <row r="1434">
      <c r="A1434" s="1">
        <v>178.47</v>
      </c>
      <c r="B1434" s="1">
        <v>2540.0</v>
      </c>
      <c r="C1434" s="1" t="s">
        <v>1642</v>
      </c>
      <c r="D1434" s="1" t="s">
        <v>29</v>
      </c>
      <c r="E1434" s="1" t="s">
        <v>22</v>
      </c>
      <c r="F1434" s="1" t="s">
        <v>100</v>
      </c>
      <c r="G1434" s="1" t="s">
        <v>355</v>
      </c>
      <c r="H1434" s="1" t="s">
        <v>98</v>
      </c>
      <c r="I1434" s="1" t="str">
        <f t="array" ref="I1434">IF(H1434="Warsaw","Toronto",IF(H1434="Lodz","Ottawa",IF(H1434="Krakow","Vancouver",IF(H1434="Wroclaw","Montreal",H1434))))</f>
        <v>Montreal</v>
      </c>
      <c r="J1434" s="3" t="s">
        <v>43</v>
      </c>
      <c r="K1434" s="3">
        <f t="array" ref="K1434">VLOOKUP(J1434,$U$2:$V$8,2,false)</f>
        <v>2</v>
      </c>
      <c r="L1434" s="1">
        <v>106.9848</v>
      </c>
      <c r="M1434" s="1">
        <v>1.0</v>
      </c>
      <c r="N1434" s="1">
        <v>193.81</v>
      </c>
      <c r="O1434" s="1">
        <v>91017.0</v>
      </c>
      <c r="P1434" s="6">
        <v>42101.0</v>
      </c>
      <c r="Q1434" s="7">
        <v>171998.0</v>
      </c>
      <c r="R1434" s="5" t="s">
        <v>27</v>
      </c>
      <c r="S1434" s="1" t="b">
        <f t="array" ref="S1434">ISNUMBER(MATCH(Q1434,$O$2:$O$1953,0))</f>
        <v>0</v>
      </c>
    </row>
    <row r="1435">
      <c r="A1435" s="1">
        <v>15.68</v>
      </c>
      <c r="B1435" s="1">
        <v>2543.0</v>
      </c>
      <c r="C1435" s="1" t="s">
        <v>1643</v>
      </c>
      <c r="D1435" s="1" t="s">
        <v>40</v>
      </c>
      <c r="E1435" s="1" t="s">
        <v>30</v>
      </c>
      <c r="F1435" s="1" t="s">
        <v>35</v>
      </c>
      <c r="G1435" s="1" t="s">
        <v>1644</v>
      </c>
      <c r="H1435" s="1" t="s">
        <v>98</v>
      </c>
      <c r="I1435" s="1" t="str">
        <f t="array" ref="I1435">IF(H1435="Warsaw","Toronto",IF(H1435="Lodz","Ottawa",IF(H1435="Krakow","Vancouver",IF(H1435="Wroclaw","Montreal",H1435))))</f>
        <v>Montreal</v>
      </c>
      <c r="J1435" s="3" t="s">
        <v>52</v>
      </c>
      <c r="K1435" s="3">
        <f t="array" ref="K1435">VLOOKUP(J1435,$U$2:$V$8,2,false)</f>
        <v>4</v>
      </c>
      <c r="L1435" s="1">
        <v>3.54</v>
      </c>
      <c r="M1435" s="1">
        <v>17.0</v>
      </c>
      <c r="N1435" s="1">
        <v>257.48</v>
      </c>
      <c r="O1435" s="1">
        <v>87917.0</v>
      </c>
      <c r="P1435" s="6">
        <v>42166.0</v>
      </c>
      <c r="Q1435" s="7">
        <v>172026.0</v>
      </c>
      <c r="R1435" s="5" t="s">
        <v>27</v>
      </c>
      <c r="S1435" s="1" t="b">
        <f t="array" ref="S1435">ISNUMBER(MATCH(Q1435,$O$2:$O$1953,0))</f>
        <v>0</v>
      </c>
    </row>
    <row r="1436">
      <c r="A1436" s="1">
        <v>195.99</v>
      </c>
      <c r="B1436" s="1">
        <v>2543.0</v>
      </c>
      <c r="C1436" s="1" t="s">
        <v>1643</v>
      </c>
      <c r="D1436" s="1" t="s">
        <v>40</v>
      </c>
      <c r="E1436" s="1" t="s">
        <v>55</v>
      </c>
      <c r="F1436" s="1" t="s">
        <v>56</v>
      </c>
      <c r="G1436" s="1" t="s">
        <v>1535</v>
      </c>
      <c r="H1436" s="1" t="s">
        <v>98</v>
      </c>
      <c r="I1436" s="1" t="str">
        <f t="array" ref="I1436">IF(H1436="Warsaw","Toronto",IF(H1436="Lodz","Ottawa",IF(H1436="Krakow","Vancouver",IF(H1436="Wroclaw","Montreal",H1436))))</f>
        <v>Montreal</v>
      </c>
      <c r="J1436" s="3" t="s">
        <v>52</v>
      </c>
      <c r="K1436" s="3">
        <f t="array" ref="K1436">VLOOKUP(J1436,$U$2:$V$8,2,false)</f>
        <v>4</v>
      </c>
      <c r="L1436" s="1">
        <v>40.284</v>
      </c>
      <c r="M1436" s="1">
        <v>19.0</v>
      </c>
      <c r="N1436" s="1">
        <v>3194.99</v>
      </c>
      <c r="O1436" s="1">
        <v>87917.0</v>
      </c>
      <c r="P1436" s="6">
        <v>42166.0</v>
      </c>
      <c r="Q1436" s="7">
        <v>172029.0</v>
      </c>
      <c r="R1436" s="5" t="s">
        <v>27</v>
      </c>
      <c r="S1436" s="1" t="b">
        <f t="array" ref="S1436">ISNUMBER(MATCH(Q1436,$O$2:$O$1953,0))</f>
        <v>0</v>
      </c>
    </row>
    <row r="1437">
      <c r="A1437" s="1">
        <v>99.99</v>
      </c>
      <c r="B1437" s="1">
        <v>2545.0</v>
      </c>
      <c r="C1437" s="1" t="s">
        <v>1645</v>
      </c>
      <c r="D1437" s="1" t="s">
        <v>29</v>
      </c>
      <c r="E1437" s="1" t="s">
        <v>55</v>
      </c>
      <c r="F1437" s="1" t="s">
        <v>62</v>
      </c>
      <c r="G1437" s="1" t="s">
        <v>84</v>
      </c>
      <c r="H1437" s="1" t="s">
        <v>98</v>
      </c>
      <c r="I1437" s="1" t="str">
        <f t="array" ref="I1437">IF(H1437="Warsaw","Toronto",IF(H1437="Lodz","Ottawa",IF(H1437="Krakow","Vancouver",IF(H1437="Wroclaw","Montreal",H1437))))</f>
        <v>Montreal</v>
      </c>
      <c r="J1437" s="3" t="s">
        <v>43</v>
      </c>
      <c r="K1437" s="3">
        <f t="array" ref="K1437">VLOOKUP(J1437,$U$2:$V$8,2,false)</f>
        <v>2</v>
      </c>
      <c r="L1437" s="1">
        <v>90.024</v>
      </c>
      <c r="M1437" s="1">
        <v>2.0</v>
      </c>
      <c r="N1437" s="1">
        <v>202.98</v>
      </c>
      <c r="O1437" s="1">
        <v>87915.0</v>
      </c>
      <c r="P1437" s="6">
        <v>42073.0</v>
      </c>
      <c r="Q1437" s="7">
        <v>172283.0</v>
      </c>
      <c r="R1437" s="5" t="s">
        <v>27</v>
      </c>
      <c r="S1437" s="1" t="b">
        <f t="array" ref="S1437">ISNUMBER(MATCH(Q1437,$O$2:$O$1953,0))</f>
        <v>0</v>
      </c>
    </row>
    <row r="1438">
      <c r="A1438" s="1">
        <v>6.48</v>
      </c>
      <c r="B1438" s="1">
        <v>2547.0</v>
      </c>
      <c r="C1438" s="1" t="s">
        <v>1646</v>
      </c>
      <c r="D1438" s="1" t="s">
        <v>40</v>
      </c>
      <c r="E1438" s="1" t="s">
        <v>22</v>
      </c>
      <c r="F1438" s="1" t="s">
        <v>67</v>
      </c>
      <c r="G1438" s="1" t="s">
        <v>1631</v>
      </c>
      <c r="H1438" s="1" t="s">
        <v>98</v>
      </c>
      <c r="I1438" s="1" t="str">
        <f t="array" ref="I1438">IF(H1438="Warsaw","Toronto",IF(H1438="Lodz","Ottawa",IF(H1438="Krakow","Vancouver",IF(H1438="Wroclaw","Montreal",H1438))))</f>
        <v>Montreal</v>
      </c>
      <c r="J1438" s="3" t="s">
        <v>38</v>
      </c>
      <c r="K1438" s="3">
        <f t="array" ref="K1438">VLOOKUP(J1438,$U$2:$V$8,2,false)</f>
        <v>7</v>
      </c>
      <c r="L1438" s="1">
        <v>2.232</v>
      </c>
      <c r="M1438" s="1">
        <v>1.0</v>
      </c>
      <c r="N1438" s="1">
        <v>10.86</v>
      </c>
      <c r="O1438" s="1">
        <v>87916.0</v>
      </c>
      <c r="P1438" s="6">
        <v>42113.0</v>
      </c>
      <c r="Q1438" s="7">
        <v>172344.0</v>
      </c>
      <c r="R1438" s="5" t="s">
        <v>27</v>
      </c>
      <c r="S1438" s="1" t="b">
        <f t="array" ref="S1438">ISNUMBER(MATCH(Q1438,$O$2:$O$1953,0))</f>
        <v>0</v>
      </c>
    </row>
    <row r="1439">
      <c r="A1439" s="1">
        <v>35.99</v>
      </c>
      <c r="B1439" s="1">
        <v>2548.0</v>
      </c>
      <c r="C1439" s="1" t="s">
        <v>1647</v>
      </c>
      <c r="D1439" s="1" t="s">
        <v>40</v>
      </c>
      <c r="E1439" s="1" t="s">
        <v>55</v>
      </c>
      <c r="F1439" s="1" t="s">
        <v>56</v>
      </c>
      <c r="G1439" s="1" t="s">
        <v>1648</v>
      </c>
      <c r="H1439" s="1" t="s">
        <v>25</v>
      </c>
      <c r="I1439" s="1" t="str">
        <f t="array" ref="I1439">IF(H1439="Warsaw","Toronto",IF(H1439="Lodz","Ottawa",IF(H1439="Krakow","Vancouver",IF(H1439="Wroclaw","Montreal",H1439))))</f>
        <v>Toronto</v>
      </c>
      <c r="J1439" s="3" t="s">
        <v>33</v>
      </c>
      <c r="K1439" s="3">
        <f t="array" ref="K1439">VLOOKUP(J1439,$U$2:$V$8,2,false)</f>
        <v>6</v>
      </c>
      <c r="L1439" s="1">
        <v>840.051</v>
      </c>
      <c r="M1439" s="1">
        <v>46.0</v>
      </c>
      <c r="N1439" s="1">
        <v>1477.57</v>
      </c>
      <c r="O1439" s="1">
        <v>46436.0</v>
      </c>
      <c r="P1439" s="6">
        <v>42098.0</v>
      </c>
      <c r="Q1439" s="7">
        <v>172349.0</v>
      </c>
      <c r="R1439" s="5" t="s">
        <v>27</v>
      </c>
      <c r="S1439" s="1" t="b">
        <f t="array" ref="S1439">ISNUMBER(MATCH(Q1439,$O$2:$O$1953,0))</f>
        <v>0</v>
      </c>
    </row>
    <row r="1440">
      <c r="A1440" s="1">
        <v>30.98</v>
      </c>
      <c r="B1440" s="1">
        <v>2548.0</v>
      </c>
      <c r="C1440" s="1" t="s">
        <v>1647</v>
      </c>
      <c r="D1440" s="1" t="s">
        <v>40</v>
      </c>
      <c r="E1440" s="1" t="s">
        <v>22</v>
      </c>
      <c r="F1440" s="1" t="s">
        <v>67</v>
      </c>
      <c r="G1440" s="1" t="s">
        <v>1629</v>
      </c>
      <c r="H1440" s="1" t="s">
        <v>25</v>
      </c>
      <c r="I1440" s="1" t="str">
        <f t="array" ref="I1440">IF(H1440="Warsaw","Toronto",IF(H1440="Lodz","Ottawa",IF(H1440="Krakow","Vancouver",IF(H1440="Wroclaw","Montreal",H1440))))</f>
        <v>Toronto</v>
      </c>
      <c r="J1440" s="3" t="s">
        <v>43</v>
      </c>
      <c r="K1440" s="3">
        <f t="array" ref="K1440">VLOOKUP(J1440,$U$2:$V$8,2,false)</f>
        <v>2</v>
      </c>
      <c r="L1440" s="1">
        <v>61.47</v>
      </c>
      <c r="M1440" s="1">
        <v>12.0</v>
      </c>
      <c r="N1440" s="1">
        <v>382.29</v>
      </c>
      <c r="O1440" s="1">
        <v>40997.0</v>
      </c>
      <c r="P1440" s="6">
        <v>42115.0</v>
      </c>
      <c r="Q1440" s="7">
        <v>172442.0</v>
      </c>
      <c r="R1440" s="5" t="s">
        <v>27</v>
      </c>
      <c r="S1440" s="1" t="b">
        <f t="array" ref="S1440">ISNUMBER(MATCH(Q1440,$O$2:$O$1953,0))</f>
        <v>0</v>
      </c>
    </row>
    <row r="1441">
      <c r="A1441" s="1">
        <v>22.99</v>
      </c>
      <c r="B1441" s="1">
        <v>2548.0</v>
      </c>
      <c r="C1441" s="1" t="s">
        <v>1647</v>
      </c>
      <c r="D1441" s="1" t="s">
        <v>40</v>
      </c>
      <c r="E1441" s="1" t="s">
        <v>22</v>
      </c>
      <c r="F1441" s="1" t="s">
        <v>23</v>
      </c>
      <c r="G1441" s="1" t="s">
        <v>1649</v>
      </c>
      <c r="H1441" s="1" t="s">
        <v>25</v>
      </c>
      <c r="I1441" s="1" t="str">
        <f t="array" ref="I1441">IF(H1441="Warsaw","Toronto",IF(H1441="Lodz","Ottawa",IF(H1441="Krakow","Vancouver",IF(H1441="Wroclaw","Montreal",H1441))))</f>
        <v>Toronto</v>
      </c>
      <c r="J1441" s="3" t="s">
        <v>43</v>
      </c>
      <c r="K1441" s="3">
        <f t="array" ref="K1441">VLOOKUP(J1441,$U$2:$V$8,2,false)</f>
        <v>2</v>
      </c>
      <c r="L1441" s="1">
        <v>18.27</v>
      </c>
      <c r="M1441" s="1">
        <v>37.0</v>
      </c>
      <c r="N1441" s="1">
        <v>881.74</v>
      </c>
      <c r="O1441" s="1">
        <v>40997.0</v>
      </c>
      <c r="P1441" s="6">
        <v>42115.0</v>
      </c>
      <c r="Q1441" s="7">
        <v>172504.0</v>
      </c>
      <c r="R1441" s="5" t="s">
        <v>27</v>
      </c>
      <c r="S1441" s="1" t="b">
        <f t="array" ref="S1441">ISNUMBER(MATCH(Q1441,$O$2:$O$1953,0))</f>
        <v>0</v>
      </c>
    </row>
    <row r="1442">
      <c r="A1442" s="1">
        <v>212.6</v>
      </c>
      <c r="B1442" s="1">
        <v>2548.0</v>
      </c>
      <c r="C1442" s="1" t="s">
        <v>1647</v>
      </c>
      <c r="D1442" s="1" t="s">
        <v>40</v>
      </c>
      <c r="E1442" s="1" t="s">
        <v>30</v>
      </c>
      <c r="F1442" s="1" t="s">
        <v>108</v>
      </c>
      <c r="G1442" s="1" t="s">
        <v>940</v>
      </c>
      <c r="H1442" s="1" t="s">
        <v>25</v>
      </c>
      <c r="I1442" s="1" t="str">
        <f t="array" ref="I1442">IF(H1442="Warsaw","Toronto",IF(H1442="Lodz","Ottawa",IF(H1442="Krakow","Vancouver",IF(H1442="Wroclaw","Montreal",H1442))))</f>
        <v>Toronto</v>
      </c>
      <c r="J1442" s="3" t="s">
        <v>43</v>
      </c>
      <c r="K1442" s="3">
        <f t="array" ref="K1442">VLOOKUP(J1442,$U$2:$V$8,2,false)</f>
        <v>2</v>
      </c>
      <c r="L1442" s="1">
        <v>-513.79042</v>
      </c>
      <c r="M1442" s="1">
        <v>33.0</v>
      </c>
      <c r="N1442" s="1">
        <v>7384.18</v>
      </c>
      <c r="O1442" s="1">
        <v>40997.0</v>
      </c>
      <c r="P1442" s="6">
        <v>42115.0</v>
      </c>
      <c r="Q1442" s="7">
        <v>172505.0</v>
      </c>
      <c r="R1442" s="5" t="s">
        <v>27</v>
      </c>
      <c r="S1442" s="1" t="b">
        <f t="array" ref="S1442">ISNUMBER(MATCH(Q1442,$O$2:$O$1953,0))</f>
        <v>0</v>
      </c>
    </row>
    <row r="1443">
      <c r="A1443" s="1">
        <v>5.98</v>
      </c>
      <c r="B1443" s="1">
        <v>2548.0</v>
      </c>
      <c r="C1443" s="1" t="s">
        <v>1647</v>
      </c>
      <c r="D1443" s="1" t="s">
        <v>40</v>
      </c>
      <c r="E1443" s="1" t="s">
        <v>22</v>
      </c>
      <c r="F1443" s="1" t="s">
        <v>23</v>
      </c>
      <c r="G1443" s="1" t="s">
        <v>1650</v>
      </c>
      <c r="H1443" s="1" t="s">
        <v>25</v>
      </c>
      <c r="I1443" s="1" t="str">
        <f t="array" ref="I1443">IF(H1443="Warsaw","Toronto",IF(H1443="Lodz","Ottawa",IF(H1443="Krakow","Vancouver",IF(H1443="Wroclaw","Montreal",H1443))))</f>
        <v>Toronto</v>
      </c>
      <c r="J1443" s="3" t="s">
        <v>52</v>
      </c>
      <c r="K1443" s="3">
        <f t="array" ref="K1443">VLOOKUP(J1443,$U$2:$V$8,2,false)</f>
        <v>4</v>
      </c>
      <c r="L1443" s="1">
        <v>23.87</v>
      </c>
      <c r="M1443" s="1">
        <v>81.0</v>
      </c>
      <c r="N1443" s="1">
        <v>448.26</v>
      </c>
      <c r="O1443" s="1">
        <v>29889.0</v>
      </c>
      <c r="P1443" s="6">
        <v>42159.0</v>
      </c>
      <c r="Q1443" s="7">
        <v>172602.0</v>
      </c>
      <c r="R1443" s="5" t="s">
        <v>27</v>
      </c>
      <c r="S1443" s="1" t="b">
        <f t="array" ref="S1443">ISNUMBER(MATCH(Q1443,$O$2:$O$1953,0))</f>
        <v>0</v>
      </c>
    </row>
    <row r="1444">
      <c r="A1444" s="1">
        <v>30.98</v>
      </c>
      <c r="B1444" s="1">
        <v>2549.0</v>
      </c>
      <c r="C1444" s="1" t="s">
        <v>1651</v>
      </c>
      <c r="D1444" s="1" t="s">
        <v>40</v>
      </c>
      <c r="E1444" s="1" t="s">
        <v>22</v>
      </c>
      <c r="F1444" s="1" t="s">
        <v>67</v>
      </c>
      <c r="G1444" s="1" t="s">
        <v>1629</v>
      </c>
      <c r="H1444" s="1" t="s">
        <v>37</v>
      </c>
      <c r="I1444" s="1" t="str">
        <f t="array" ref="I1444">IF(H1444="Warsaw","Toronto",IF(H1444="Lodz","Ottawa",IF(H1444="Krakow","Vancouver",IF(H1444="Wroclaw","Montreal",H1444))))</f>
        <v>Ottawa</v>
      </c>
      <c r="J1444" s="3" t="s">
        <v>43</v>
      </c>
      <c r="K1444" s="3">
        <f t="array" ref="K1444">VLOOKUP(J1444,$U$2:$V$8,2,false)</f>
        <v>2</v>
      </c>
      <c r="L1444" s="1">
        <v>61.47</v>
      </c>
      <c r="M1444" s="1">
        <v>3.0</v>
      </c>
      <c r="N1444" s="1">
        <v>95.57</v>
      </c>
      <c r="O1444" s="1">
        <v>88657.0</v>
      </c>
      <c r="P1444" s="6">
        <v>42115.0</v>
      </c>
      <c r="Q1444" s="7">
        <v>172634.0</v>
      </c>
      <c r="R1444" s="5" t="s">
        <v>27</v>
      </c>
      <c r="S1444" s="1" t="b">
        <f t="array" ref="S1444">ISNUMBER(MATCH(Q1444,$O$2:$O$1953,0))</f>
        <v>0</v>
      </c>
    </row>
    <row r="1445">
      <c r="A1445" s="1">
        <v>22.99</v>
      </c>
      <c r="B1445" s="1">
        <v>2549.0</v>
      </c>
      <c r="C1445" s="1" t="s">
        <v>1651</v>
      </c>
      <c r="D1445" s="1" t="s">
        <v>40</v>
      </c>
      <c r="E1445" s="1" t="s">
        <v>22</v>
      </c>
      <c r="F1445" s="1" t="s">
        <v>23</v>
      </c>
      <c r="G1445" s="1" t="s">
        <v>1649</v>
      </c>
      <c r="H1445" s="1" t="s">
        <v>37</v>
      </c>
      <c r="I1445" s="1" t="str">
        <f t="array" ref="I1445">IF(H1445="Warsaw","Toronto",IF(H1445="Lodz","Ottawa",IF(H1445="Krakow","Vancouver",IF(H1445="Wroclaw","Montreal",H1445))))</f>
        <v>Ottawa</v>
      </c>
      <c r="J1445" s="3" t="s">
        <v>43</v>
      </c>
      <c r="K1445" s="3">
        <f t="array" ref="K1445">VLOOKUP(J1445,$U$2:$V$8,2,false)</f>
        <v>2</v>
      </c>
      <c r="L1445" s="1">
        <v>18.27</v>
      </c>
      <c r="M1445" s="1">
        <v>9.0</v>
      </c>
      <c r="N1445" s="1">
        <v>214.48</v>
      </c>
      <c r="O1445" s="1">
        <v>88657.0</v>
      </c>
      <c r="P1445" s="6">
        <v>42115.0</v>
      </c>
      <c r="Q1445" s="7">
        <v>172761.0</v>
      </c>
      <c r="R1445" s="5" t="s">
        <v>27</v>
      </c>
      <c r="S1445" s="1" t="b">
        <f t="array" ref="S1445">ISNUMBER(MATCH(Q1445,$O$2:$O$1953,0))</f>
        <v>0</v>
      </c>
    </row>
    <row r="1446">
      <c r="A1446" s="1">
        <v>212.6</v>
      </c>
      <c r="B1446" s="1">
        <v>2549.0</v>
      </c>
      <c r="C1446" s="1" t="s">
        <v>1651</v>
      </c>
      <c r="D1446" s="1" t="s">
        <v>40</v>
      </c>
      <c r="E1446" s="1" t="s">
        <v>30</v>
      </c>
      <c r="F1446" s="1" t="s">
        <v>108</v>
      </c>
      <c r="G1446" s="1" t="s">
        <v>940</v>
      </c>
      <c r="H1446" s="1" t="s">
        <v>37</v>
      </c>
      <c r="I1446" s="1" t="str">
        <f t="array" ref="I1446">IF(H1446="Warsaw","Toronto",IF(H1446="Lodz","Ottawa",IF(H1446="Krakow","Vancouver",IF(H1446="Wroclaw","Montreal",H1446))))</f>
        <v>Ottawa</v>
      </c>
      <c r="J1446" s="3" t="s">
        <v>43</v>
      </c>
      <c r="K1446" s="3">
        <f t="array" ref="K1446">VLOOKUP(J1446,$U$2:$V$8,2,false)</f>
        <v>2</v>
      </c>
      <c r="L1446" s="1">
        <v>-513.79042</v>
      </c>
      <c r="M1446" s="1">
        <v>8.0</v>
      </c>
      <c r="N1446" s="1">
        <v>1790.1</v>
      </c>
      <c r="O1446" s="1">
        <v>88657.0</v>
      </c>
      <c r="P1446" s="6">
        <v>42115.0</v>
      </c>
      <c r="Q1446" s="7">
        <v>172762.0</v>
      </c>
      <c r="R1446" s="5" t="s">
        <v>27</v>
      </c>
      <c r="S1446" s="1" t="b">
        <f t="array" ref="S1446">ISNUMBER(MATCH(Q1446,$O$2:$O$1953,0))</f>
        <v>0</v>
      </c>
    </row>
    <row r="1447">
      <c r="A1447" s="1">
        <v>5.98</v>
      </c>
      <c r="B1447" s="1">
        <v>2549.0</v>
      </c>
      <c r="C1447" s="1" t="s">
        <v>1651</v>
      </c>
      <c r="D1447" s="1" t="s">
        <v>40</v>
      </c>
      <c r="E1447" s="1" t="s">
        <v>22</v>
      </c>
      <c r="F1447" s="1" t="s">
        <v>23</v>
      </c>
      <c r="G1447" s="1" t="s">
        <v>1650</v>
      </c>
      <c r="H1447" s="1" t="s">
        <v>37</v>
      </c>
      <c r="I1447" s="1" t="str">
        <f t="array" ref="I1447">IF(H1447="Warsaw","Toronto",IF(H1447="Lodz","Ottawa",IF(H1447="Krakow","Vancouver",IF(H1447="Wroclaw","Montreal",H1447))))</f>
        <v>Ottawa</v>
      </c>
      <c r="J1447" s="3" t="s">
        <v>52</v>
      </c>
      <c r="K1447" s="3">
        <f t="array" ref="K1447">VLOOKUP(J1447,$U$2:$V$8,2,false)</f>
        <v>4</v>
      </c>
      <c r="L1447" s="1">
        <v>35.805</v>
      </c>
      <c r="M1447" s="1">
        <v>20.0</v>
      </c>
      <c r="N1447" s="1">
        <v>110.68</v>
      </c>
      <c r="O1447" s="1">
        <v>88658.0</v>
      </c>
      <c r="P1447" s="6">
        <v>42159.0</v>
      </c>
      <c r="Q1447" s="7">
        <v>172764.0</v>
      </c>
      <c r="R1447" s="5" t="s">
        <v>27</v>
      </c>
      <c r="S1447" s="1" t="b">
        <f t="array" ref="S1447">ISNUMBER(MATCH(Q1447,$O$2:$O$1953,0))</f>
        <v>0</v>
      </c>
    </row>
    <row r="1448">
      <c r="A1448" s="1">
        <v>35.99</v>
      </c>
      <c r="B1448" s="1">
        <v>2551.0</v>
      </c>
      <c r="C1448" s="1" t="s">
        <v>1652</v>
      </c>
      <c r="D1448" s="1" t="s">
        <v>40</v>
      </c>
      <c r="E1448" s="1" t="s">
        <v>55</v>
      </c>
      <c r="F1448" s="1" t="s">
        <v>56</v>
      </c>
      <c r="G1448" s="1" t="s">
        <v>1648</v>
      </c>
      <c r="H1448" s="1" t="s">
        <v>37</v>
      </c>
      <c r="I1448" s="1" t="str">
        <f t="array" ref="I1448">IF(H1448="Warsaw","Toronto",IF(H1448="Lodz","Ottawa",IF(H1448="Krakow","Vancouver",IF(H1448="Wroclaw","Montreal",H1448))))</f>
        <v>Ottawa</v>
      </c>
      <c r="J1448" s="3" t="s">
        <v>33</v>
      </c>
      <c r="K1448" s="3">
        <f t="array" ref="K1448">VLOOKUP(J1448,$U$2:$V$8,2,false)</f>
        <v>6</v>
      </c>
      <c r="L1448" s="1">
        <v>265.9605</v>
      </c>
      <c r="M1448" s="1">
        <v>12.0</v>
      </c>
      <c r="N1448" s="1">
        <v>385.45</v>
      </c>
      <c r="O1448" s="1">
        <v>88656.0</v>
      </c>
      <c r="P1448" s="6">
        <v>42098.0</v>
      </c>
      <c r="Q1448" s="7">
        <v>172797.0</v>
      </c>
      <c r="R1448" s="5" t="s">
        <v>27</v>
      </c>
      <c r="S1448" s="1" t="b">
        <f t="array" ref="S1448">ISNUMBER(MATCH(Q1448,$O$2:$O$1953,0))</f>
        <v>0</v>
      </c>
    </row>
    <row r="1449">
      <c r="A1449" s="1">
        <v>12.53</v>
      </c>
      <c r="B1449" s="1">
        <v>2553.0</v>
      </c>
      <c r="C1449" s="1" t="s">
        <v>1653</v>
      </c>
      <c r="D1449" s="1" t="s">
        <v>29</v>
      </c>
      <c r="E1449" s="1" t="s">
        <v>22</v>
      </c>
      <c r="F1449" s="1" t="s">
        <v>78</v>
      </c>
      <c r="G1449" s="1" t="s">
        <v>1654</v>
      </c>
      <c r="H1449" s="1" t="s">
        <v>42</v>
      </c>
      <c r="I1449" s="1" t="str">
        <f t="array" ref="I1449">IF(H1449="Warsaw","Toronto",IF(H1449="Lodz","Ottawa",IF(H1449="Krakow","Vancouver",IF(H1449="Wroclaw","Montreal",H1449))))</f>
        <v>Vancouver</v>
      </c>
      <c r="J1449" s="3" t="s">
        <v>52</v>
      </c>
      <c r="K1449" s="3">
        <f t="array" ref="K1449">VLOOKUP(J1449,$U$2:$V$8,2,false)</f>
        <v>4</v>
      </c>
      <c r="L1449" s="1">
        <v>-20.3205</v>
      </c>
      <c r="M1449" s="1">
        <v>1.0</v>
      </c>
      <c r="N1449" s="1">
        <v>19.32</v>
      </c>
      <c r="O1449" s="1">
        <v>86528.0</v>
      </c>
      <c r="P1449" s="6">
        <v>42047.0</v>
      </c>
      <c r="Q1449" s="7">
        <v>172799.0</v>
      </c>
      <c r="R1449" s="5" t="s">
        <v>27</v>
      </c>
      <c r="S1449" s="1" t="b">
        <f t="array" ref="S1449">ISNUMBER(MATCH(Q1449,$O$2:$O$1953,0))</f>
        <v>0</v>
      </c>
    </row>
    <row r="1450">
      <c r="A1450" s="1">
        <v>2.6</v>
      </c>
      <c r="B1450" s="1">
        <v>2555.0</v>
      </c>
      <c r="C1450" s="1" t="s">
        <v>1655</v>
      </c>
      <c r="D1450" s="1" t="s">
        <v>29</v>
      </c>
      <c r="E1450" s="1" t="s">
        <v>22</v>
      </c>
      <c r="F1450" s="1" t="s">
        <v>23</v>
      </c>
      <c r="G1450" s="1" t="s">
        <v>709</v>
      </c>
      <c r="H1450" s="1" t="s">
        <v>42</v>
      </c>
      <c r="I1450" s="1" t="str">
        <f t="array" ref="I1450">IF(H1450="Warsaw","Toronto",IF(H1450="Lodz","Ottawa",IF(H1450="Krakow","Vancouver",IF(H1450="Wroclaw","Montreal",H1450))))</f>
        <v>Vancouver</v>
      </c>
      <c r="J1450" s="3" t="s">
        <v>60</v>
      </c>
      <c r="K1450" s="3">
        <f t="array" ref="K1450">VLOOKUP(J1450,$U$2:$V$8,2,false)</f>
        <v>5</v>
      </c>
      <c r="L1450" s="1">
        <v>-88.04</v>
      </c>
      <c r="M1450" s="1">
        <v>12.0</v>
      </c>
      <c r="N1450" s="1">
        <v>30.1</v>
      </c>
      <c r="O1450" s="1">
        <v>86527.0</v>
      </c>
      <c r="P1450" s="6">
        <v>42013.0</v>
      </c>
      <c r="Q1450" s="7">
        <v>172921.0</v>
      </c>
      <c r="R1450" s="5" t="s">
        <v>27</v>
      </c>
      <c r="S1450" s="1" t="b">
        <f t="array" ref="S1450">ISNUMBER(MATCH(Q1450,$O$2:$O$1953,0))</f>
        <v>0</v>
      </c>
    </row>
    <row r="1451">
      <c r="A1451" s="1">
        <v>12.97</v>
      </c>
      <c r="B1451" s="1">
        <v>2555.0</v>
      </c>
      <c r="C1451" s="1" t="s">
        <v>1655</v>
      </c>
      <c r="D1451" s="1" t="s">
        <v>29</v>
      </c>
      <c r="E1451" s="1" t="s">
        <v>22</v>
      </c>
      <c r="F1451" s="1" t="s">
        <v>78</v>
      </c>
      <c r="G1451" s="1" t="s">
        <v>1001</v>
      </c>
      <c r="H1451" s="1" t="s">
        <v>42</v>
      </c>
      <c r="I1451" s="1" t="str">
        <f t="array" ref="I1451">IF(H1451="Warsaw","Toronto",IF(H1451="Lodz","Ottawa",IF(H1451="Krakow","Vancouver",IF(H1451="Wroclaw","Montreal",H1451))))</f>
        <v>Vancouver</v>
      </c>
      <c r="J1451" s="3" t="s">
        <v>80</v>
      </c>
      <c r="K1451" s="3">
        <f t="array" ref="K1451">VLOOKUP(J1451,$U$2:$V$8,2,false)</f>
        <v>1</v>
      </c>
      <c r="L1451" s="1">
        <v>180.2349</v>
      </c>
      <c r="M1451" s="1">
        <v>19.0</v>
      </c>
      <c r="N1451" s="1">
        <v>261.21</v>
      </c>
      <c r="O1451" s="1">
        <v>86529.0</v>
      </c>
      <c r="P1451" s="6">
        <v>42037.0</v>
      </c>
      <c r="Q1451" s="7">
        <v>172952.0</v>
      </c>
      <c r="R1451" s="5" t="s">
        <v>27</v>
      </c>
      <c r="S1451" s="1" t="b">
        <f t="array" ref="S1451">ISNUMBER(MATCH(Q1451,$O$2:$O$1953,0))</f>
        <v>0</v>
      </c>
    </row>
    <row r="1452">
      <c r="A1452" s="1">
        <v>4.91</v>
      </c>
      <c r="B1452" s="1">
        <v>2555.0</v>
      </c>
      <c r="C1452" s="1" t="s">
        <v>1655</v>
      </c>
      <c r="D1452" s="1" t="s">
        <v>29</v>
      </c>
      <c r="E1452" s="1" t="s">
        <v>22</v>
      </c>
      <c r="F1452" s="1" t="s">
        <v>96</v>
      </c>
      <c r="G1452" s="1" t="s">
        <v>1090</v>
      </c>
      <c r="H1452" s="1" t="s">
        <v>42</v>
      </c>
      <c r="I1452" s="1" t="str">
        <f t="array" ref="I1452">IF(H1452="Warsaw","Toronto",IF(H1452="Lodz","Ottawa",IF(H1452="Krakow","Vancouver",IF(H1452="Wroclaw","Montreal",H1452))))</f>
        <v>Vancouver</v>
      </c>
      <c r="J1452" s="3" t="s">
        <v>80</v>
      </c>
      <c r="K1452" s="3">
        <f t="array" ref="K1452">VLOOKUP(J1452,$U$2:$V$8,2,false)</f>
        <v>1</v>
      </c>
      <c r="L1452" s="1">
        <v>29.5251</v>
      </c>
      <c r="M1452" s="1">
        <v>9.0</v>
      </c>
      <c r="N1452" s="1">
        <v>42.79</v>
      </c>
      <c r="O1452" s="1">
        <v>86529.0</v>
      </c>
      <c r="P1452" s="6">
        <v>42037.0</v>
      </c>
      <c r="Q1452" s="7">
        <v>173016.0</v>
      </c>
      <c r="R1452" s="5" t="s">
        <v>27</v>
      </c>
      <c r="S1452" s="1" t="b">
        <f t="array" ref="S1452">ISNUMBER(MATCH(Q1452,$O$2:$O$1953,0))</f>
        <v>0</v>
      </c>
    </row>
    <row r="1453">
      <c r="A1453" s="1">
        <v>160.98</v>
      </c>
      <c r="B1453" s="1">
        <v>2561.0</v>
      </c>
      <c r="C1453" s="1" t="s">
        <v>1656</v>
      </c>
      <c r="D1453" s="1" t="s">
        <v>83</v>
      </c>
      <c r="E1453" s="1" t="s">
        <v>30</v>
      </c>
      <c r="F1453" s="1" t="s">
        <v>31</v>
      </c>
      <c r="G1453" s="1" t="s">
        <v>125</v>
      </c>
      <c r="H1453" s="1" t="s">
        <v>37</v>
      </c>
      <c r="I1453" s="1" t="str">
        <f t="array" ref="I1453">IF(H1453="Warsaw","Toronto",IF(H1453="Lodz","Ottawa",IF(H1453="Krakow","Vancouver",IF(H1453="Wroclaw","Montreal",H1453))))</f>
        <v>Ottawa</v>
      </c>
      <c r="J1453" s="3" t="s">
        <v>38</v>
      </c>
      <c r="K1453" s="3">
        <f t="array" ref="K1453">VLOOKUP(J1453,$U$2:$V$8,2,false)</f>
        <v>7</v>
      </c>
      <c r="L1453" s="1">
        <v>1261.4718</v>
      </c>
      <c r="M1453" s="1">
        <v>11.0</v>
      </c>
      <c r="N1453" s="1">
        <v>1828.22</v>
      </c>
      <c r="O1453" s="1">
        <v>86465.0</v>
      </c>
      <c r="P1453" s="6">
        <v>42085.0</v>
      </c>
      <c r="Q1453" s="7">
        <v>173048.0</v>
      </c>
      <c r="R1453" s="5" t="s">
        <v>27</v>
      </c>
      <c r="S1453" s="1" t="b">
        <f t="array" ref="S1453">ISNUMBER(MATCH(Q1453,$O$2:$O$1953,0))</f>
        <v>0</v>
      </c>
    </row>
    <row r="1454">
      <c r="A1454" s="1">
        <v>3.98</v>
      </c>
      <c r="B1454" s="1">
        <v>2561.0</v>
      </c>
      <c r="C1454" s="1" t="s">
        <v>1656</v>
      </c>
      <c r="D1454" s="1" t="s">
        <v>83</v>
      </c>
      <c r="E1454" s="1" t="s">
        <v>22</v>
      </c>
      <c r="F1454" s="1" t="s">
        <v>78</v>
      </c>
      <c r="G1454" s="1" t="s">
        <v>1191</v>
      </c>
      <c r="H1454" s="1" t="s">
        <v>37</v>
      </c>
      <c r="I1454" s="1" t="str">
        <f t="array" ref="I1454">IF(H1454="Warsaw","Toronto",IF(H1454="Lodz","Ottawa",IF(H1454="Krakow","Vancouver",IF(H1454="Wroclaw","Montreal",H1454))))</f>
        <v>Ottawa</v>
      </c>
      <c r="J1454" s="3" t="s">
        <v>26</v>
      </c>
      <c r="K1454" s="3">
        <f t="array" ref="K1454">VLOOKUP(J1454,$U$2:$V$8,2,false)</f>
        <v>3</v>
      </c>
      <c r="L1454" s="1">
        <v>-59.96376</v>
      </c>
      <c r="M1454" s="1">
        <v>7.0</v>
      </c>
      <c r="N1454" s="1">
        <v>29.77</v>
      </c>
      <c r="O1454" s="1">
        <v>86466.0</v>
      </c>
      <c r="P1454" s="6">
        <v>42102.0</v>
      </c>
      <c r="Q1454" s="7">
        <v>173118.0</v>
      </c>
      <c r="R1454" s="5" t="s">
        <v>27</v>
      </c>
      <c r="S1454" s="1" t="b">
        <f t="array" ref="S1454">ISNUMBER(MATCH(Q1454,$O$2:$O$1953,0))</f>
        <v>0</v>
      </c>
    </row>
    <row r="1455">
      <c r="A1455" s="1">
        <v>12.22</v>
      </c>
      <c r="B1455" s="1">
        <v>2561.0</v>
      </c>
      <c r="C1455" s="1" t="s">
        <v>1656</v>
      </c>
      <c r="D1455" s="1" t="s">
        <v>83</v>
      </c>
      <c r="E1455" s="1" t="s">
        <v>30</v>
      </c>
      <c r="F1455" s="1" t="s">
        <v>35</v>
      </c>
      <c r="G1455" s="1" t="s">
        <v>1657</v>
      </c>
      <c r="H1455" s="1" t="s">
        <v>37</v>
      </c>
      <c r="I1455" s="1" t="str">
        <f t="array" ref="I1455">IF(H1455="Warsaw","Toronto",IF(H1455="Lodz","Ottawa",IF(H1455="Krakow","Vancouver",IF(H1455="Wroclaw","Montreal",H1455))))</f>
        <v>Ottawa</v>
      </c>
      <c r="J1455" s="3" t="s">
        <v>26</v>
      </c>
      <c r="K1455" s="3">
        <f t="array" ref="K1455">VLOOKUP(J1455,$U$2:$V$8,2,false)</f>
        <v>3</v>
      </c>
      <c r="L1455" s="1">
        <v>89.4148</v>
      </c>
      <c r="M1455" s="1">
        <v>12.0</v>
      </c>
      <c r="N1455" s="1">
        <v>147.19</v>
      </c>
      <c r="O1455" s="1">
        <v>86466.0</v>
      </c>
      <c r="P1455" s="6">
        <v>42102.0</v>
      </c>
      <c r="Q1455" s="7">
        <v>173147.0</v>
      </c>
      <c r="R1455" s="5" t="s">
        <v>27</v>
      </c>
      <c r="S1455" s="1" t="b">
        <f t="array" ref="S1455">ISNUMBER(MATCH(Q1455,$O$2:$O$1953,0))</f>
        <v>0</v>
      </c>
    </row>
    <row r="1456">
      <c r="A1456" s="1">
        <v>4.55</v>
      </c>
      <c r="B1456" s="1">
        <v>2563.0</v>
      </c>
      <c r="C1456" s="1" t="s">
        <v>1658</v>
      </c>
      <c r="D1456" s="1" t="s">
        <v>29</v>
      </c>
      <c r="E1456" s="1" t="s">
        <v>22</v>
      </c>
      <c r="F1456" s="1" t="s">
        <v>78</v>
      </c>
      <c r="G1456" s="1" t="s">
        <v>1007</v>
      </c>
      <c r="H1456" s="1" t="s">
        <v>42</v>
      </c>
      <c r="I1456" s="1" t="str">
        <f t="array" ref="I1456">IF(H1456="Warsaw","Toronto",IF(H1456="Lodz","Ottawa",IF(H1456="Krakow","Vancouver",IF(H1456="Wroclaw","Montreal",H1456))))</f>
        <v>Vancouver</v>
      </c>
      <c r="J1456" s="3" t="s">
        <v>26</v>
      </c>
      <c r="K1456" s="3">
        <f t="array" ref="K1456">VLOOKUP(J1456,$U$2:$V$8,2,false)</f>
        <v>3</v>
      </c>
      <c r="L1456" s="1">
        <v>27.0273</v>
      </c>
      <c r="M1456" s="1">
        <v>9.0</v>
      </c>
      <c r="N1456" s="1">
        <v>39.17</v>
      </c>
      <c r="O1456" s="1">
        <v>91447.0</v>
      </c>
      <c r="P1456" s="6">
        <v>42102.0</v>
      </c>
      <c r="Q1456" s="7">
        <v>173208.0</v>
      </c>
      <c r="R1456" s="5" t="s">
        <v>27</v>
      </c>
      <c r="S1456" s="1" t="b">
        <f t="array" ref="S1456">ISNUMBER(MATCH(Q1456,$O$2:$O$1953,0))</f>
        <v>0</v>
      </c>
    </row>
    <row r="1457">
      <c r="A1457" s="1">
        <v>4.37</v>
      </c>
      <c r="B1457" s="1">
        <v>2570.0</v>
      </c>
      <c r="C1457" s="1" t="s">
        <v>1659</v>
      </c>
      <c r="D1457" s="1" t="s">
        <v>83</v>
      </c>
      <c r="E1457" s="1" t="s">
        <v>22</v>
      </c>
      <c r="F1457" s="1" t="s">
        <v>172</v>
      </c>
      <c r="G1457" s="1" t="s">
        <v>688</v>
      </c>
      <c r="H1457" s="1" t="s">
        <v>25</v>
      </c>
      <c r="I1457" s="1" t="str">
        <f t="array" ref="I1457">IF(H1457="Warsaw","Toronto",IF(H1457="Lodz","Ottawa",IF(H1457="Krakow","Vancouver",IF(H1457="Wroclaw","Montreal",H1457))))</f>
        <v>Toronto</v>
      </c>
      <c r="J1457" s="3" t="s">
        <v>33</v>
      </c>
      <c r="K1457" s="3">
        <f t="array" ref="K1457">VLOOKUP(J1457,$U$2:$V$8,2,false)</f>
        <v>6</v>
      </c>
      <c r="L1457" s="1">
        <v>-150.2604</v>
      </c>
      <c r="M1457" s="1">
        <v>19.0</v>
      </c>
      <c r="N1457" s="1">
        <v>87.85</v>
      </c>
      <c r="O1457" s="1">
        <v>90327.0</v>
      </c>
      <c r="P1457" s="6">
        <v>42119.0</v>
      </c>
      <c r="Q1457" s="7">
        <v>173310.0</v>
      </c>
      <c r="R1457" s="5" t="s">
        <v>27</v>
      </c>
      <c r="S1457" s="1" t="b">
        <f t="array" ref="S1457">ISNUMBER(MATCH(Q1457,$O$2:$O$1953,0))</f>
        <v>0</v>
      </c>
    </row>
    <row r="1458">
      <c r="A1458" s="1">
        <v>500.98</v>
      </c>
      <c r="B1458" s="1">
        <v>2570.0</v>
      </c>
      <c r="C1458" s="1" t="s">
        <v>1659</v>
      </c>
      <c r="D1458" s="1" t="s">
        <v>83</v>
      </c>
      <c r="E1458" s="1" t="s">
        <v>30</v>
      </c>
      <c r="F1458" s="1" t="s">
        <v>31</v>
      </c>
      <c r="G1458" s="1" t="s">
        <v>32</v>
      </c>
      <c r="H1458" s="1" t="s">
        <v>25</v>
      </c>
      <c r="I1458" s="1" t="str">
        <f t="array" ref="I1458">IF(H1458="Warsaw","Toronto",IF(H1458="Lodz","Ottawa",IF(H1458="Krakow","Vancouver",IF(H1458="Wroclaw","Montreal",H1458))))</f>
        <v>Toronto</v>
      </c>
      <c r="J1458" s="3" t="s">
        <v>33</v>
      </c>
      <c r="K1458" s="3">
        <f t="array" ref="K1458">VLOOKUP(J1458,$U$2:$V$8,2,false)</f>
        <v>6</v>
      </c>
      <c r="L1458" s="1">
        <v>4899.1288</v>
      </c>
      <c r="M1458" s="1">
        <v>14.0</v>
      </c>
      <c r="N1458" s="1">
        <v>7429.63</v>
      </c>
      <c r="O1458" s="1">
        <v>90327.0</v>
      </c>
      <c r="P1458" s="6">
        <v>42119.0</v>
      </c>
      <c r="Q1458" s="7">
        <v>173338.0</v>
      </c>
      <c r="R1458" s="5" t="s">
        <v>27</v>
      </c>
      <c r="S1458" s="1" t="b">
        <f t="array" ref="S1458">ISNUMBER(MATCH(Q1458,$O$2:$O$1953,0))</f>
        <v>0</v>
      </c>
    </row>
    <row r="1459">
      <c r="A1459" s="1">
        <v>12.58</v>
      </c>
      <c r="B1459" s="1">
        <v>2570.0</v>
      </c>
      <c r="C1459" s="1" t="s">
        <v>1659</v>
      </c>
      <c r="D1459" s="1" t="s">
        <v>83</v>
      </c>
      <c r="E1459" s="1" t="s">
        <v>30</v>
      </c>
      <c r="F1459" s="1" t="s">
        <v>35</v>
      </c>
      <c r="G1459" s="1" t="s">
        <v>1660</v>
      </c>
      <c r="H1459" s="1" t="s">
        <v>25</v>
      </c>
      <c r="I1459" s="1" t="str">
        <f t="array" ref="I1459">IF(H1459="Warsaw","Toronto",IF(H1459="Lodz","Ottawa",IF(H1459="Krakow","Vancouver",IF(H1459="Wroclaw","Montreal",H1459))))</f>
        <v>Toronto</v>
      </c>
      <c r="J1459" s="3" t="s">
        <v>33</v>
      </c>
      <c r="K1459" s="3">
        <f t="array" ref="K1459">VLOOKUP(J1459,$U$2:$V$8,2,false)</f>
        <v>6</v>
      </c>
      <c r="L1459" s="1">
        <v>44.712</v>
      </c>
      <c r="M1459" s="1">
        <v>18.0</v>
      </c>
      <c r="N1459" s="1">
        <v>224.29</v>
      </c>
      <c r="O1459" s="1">
        <v>90327.0</v>
      </c>
      <c r="P1459" s="6">
        <v>42119.0</v>
      </c>
      <c r="Q1459" s="7">
        <v>173373.0</v>
      </c>
      <c r="R1459" s="5" t="s">
        <v>27</v>
      </c>
      <c r="S1459" s="1" t="b">
        <f t="array" ref="S1459">ISNUMBER(MATCH(Q1459,$O$2:$O$1953,0))</f>
        <v>0</v>
      </c>
    </row>
    <row r="1460">
      <c r="A1460" s="1">
        <v>7.7</v>
      </c>
      <c r="B1460" s="1">
        <v>2570.0</v>
      </c>
      <c r="C1460" s="1" t="s">
        <v>1659</v>
      </c>
      <c r="D1460" s="1" t="s">
        <v>83</v>
      </c>
      <c r="E1460" s="1" t="s">
        <v>30</v>
      </c>
      <c r="F1460" s="1" t="s">
        <v>35</v>
      </c>
      <c r="G1460" s="1" t="s">
        <v>1661</v>
      </c>
      <c r="H1460" s="1" t="s">
        <v>25</v>
      </c>
      <c r="I1460" s="1" t="str">
        <f t="array" ref="I1460">IF(H1460="Warsaw","Toronto",IF(H1460="Lodz","Ottawa",IF(H1460="Krakow","Vancouver",IF(H1460="Wroclaw","Montreal",H1460))))</f>
        <v>Toronto</v>
      </c>
      <c r="J1460" s="3" t="s">
        <v>33</v>
      </c>
      <c r="K1460" s="3">
        <f t="array" ref="K1460">VLOOKUP(J1460,$U$2:$V$8,2,false)</f>
        <v>6</v>
      </c>
      <c r="L1460" s="1">
        <v>-22.626</v>
      </c>
      <c r="M1460" s="1">
        <v>7.0</v>
      </c>
      <c r="N1460" s="1">
        <v>51.2</v>
      </c>
      <c r="O1460" s="1">
        <v>90327.0</v>
      </c>
      <c r="P1460" s="6">
        <v>42119.0</v>
      </c>
      <c r="Q1460" s="7">
        <v>173466.0</v>
      </c>
      <c r="R1460" s="5" t="s">
        <v>27</v>
      </c>
      <c r="S1460" s="1" t="b">
        <f t="array" ref="S1460">ISNUMBER(MATCH(Q1460,$O$2:$O$1953,0))</f>
        <v>0</v>
      </c>
    </row>
    <row r="1461">
      <c r="A1461" s="1">
        <v>500.98</v>
      </c>
      <c r="B1461" s="1">
        <v>2571.0</v>
      </c>
      <c r="C1461" s="1" t="s">
        <v>1662</v>
      </c>
      <c r="D1461" s="1" t="s">
        <v>83</v>
      </c>
      <c r="E1461" s="1" t="s">
        <v>30</v>
      </c>
      <c r="F1461" s="1" t="s">
        <v>31</v>
      </c>
      <c r="G1461" s="1" t="s">
        <v>32</v>
      </c>
      <c r="H1461" s="1" t="s">
        <v>37</v>
      </c>
      <c r="I1461" s="1" t="str">
        <f t="array" ref="I1461">IF(H1461="Warsaw","Toronto",IF(H1461="Lodz","Ottawa",IF(H1461="Krakow","Vancouver",IF(H1461="Wroclaw","Montreal",H1461))))</f>
        <v>Ottawa</v>
      </c>
      <c r="J1461" s="3" t="s">
        <v>33</v>
      </c>
      <c r="K1461" s="3">
        <f t="array" ref="K1461">VLOOKUP(J1461,$U$2:$V$8,2,false)</f>
        <v>6</v>
      </c>
      <c r="L1461" s="1">
        <v>4260.112</v>
      </c>
      <c r="M1461" s="1">
        <v>56.0</v>
      </c>
      <c r="N1461" s="1">
        <v>29718.53</v>
      </c>
      <c r="O1461" s="1">
        <v>50656.0</v>
      </c>
      <c r="P1461" s="6">
        <v>42119.0</v>
      </c>
      <c r="Q1461" s="7">
        <v>173563.0</v>
      </c>
      <c r="R1461" s="5" t="s">
        <v>27</v>
      </c>
      <c r="S1461" s="1" t="b">
        <f t="array" ref="S1461">ISNUMBER(MATCH(Q1461,$O$2:$O$1953,0))</f>
        <v>0</v>
      </c>
    </row>
    <row r="1462">
      <c r="A1462" s="1">
        <v>7.7</v>
      </c>
      <c r="B1462" s="1">
        <v>2571.0</v>
      </c>
      <c r="C1462" s="1" t="s">
        <v>1662</v>
      </c>
      <c r="D1462" s="1" t="s">
        <v>83</v>
      </c>
      <c r="E1462" s="1" t="s">
        <v>30</v>
      </c>
      <c r="F1462" s="1" t="s">
        <v>35</v>
      </c>
      <c r="G1462" s="1" t="s">
        <v>1661</v>
      </c>
      <c r="H1462" s="1" t="s">
        <v>37</v>
      </c>
      <c r="I1462" s="1" t="str">
        <f t="array" ref="I1462">IF(H1462="Warsaw","Toronto",IF(H1462="Lodz","Ottawa",IF(H1462="Krakow","Vancouver",IF(H1462="Wroclaw","Montreal",H1462))))</f>
        <v>Ottawa</v>
      </c>
      <c r="J1462" s="3" t="s">
        <v>33</v>
      </c>
      <c r="K1462" s="3">
        <f t="array" ref="K1462">VLOOKUP(J1462,$U$2:$V$8,2,false)</f>
        <v>6</v>
      </c>
      <c r="L1462" s="1">
        <v>-25.14</v>
      </c>
      <c r="M1462" s="1">
        <v>27.0</v>
      </c>
      <c r="N1462" s="1">
        <v>197.48</v>
      </c>
      <c r="O1462" s="1">
        <v>50656.0</v>
      </c>
      <c r="P1462" s="6">
        <v>42119.0</v>
      </c>
      <c r="Q1462" s="7">
        <v>173565.0</v>
      </c>
      <c r="R1462" s="5" t="s">
        <v>27</v>
      </c>
      <c r="S1462" s="1" t="b">
        <f t="array" ref="S1462">ISNUMBER(MATCH(Q1462,$O$2:$O$1953,0))</f>
        <v>0</v>
      </c>
    </row>
    <row r="1463">
      <c r="A1463" s="1">
        <v>8.6</v>
      </c>
      <c r="B1463" s="1">
        <v>2578.0</v>
      </c>
      <c r="C1463" s="1" t="s">
        <v>1663</v>
      </c>
      <c r="D1463" s="1" t="s">
        <v>29</v>
      </c>
      <c r="E1463" s="1" t="s">
        <v>22</v>
      </c>
      <c r="F1463" s="1" t="s">
        <v>78</v>
      </c>
      <c r="G1463" s="1" t="s">
        <v>638</v>
      </c>
      <c r="H1463" s="1" t="s">
        <v>98</v>
      </c>
      <c r="I1463" s="1" t="str">
        <f t="array" ref="I1463">IF(H1463="Warsaw","Toronto",IF(H1463="Lodz","Ottawa",IF(H1463="Krakow","Vancouver",IF(H1463="Wroclaw","Montreal",H1463))))</f>
        <v>Montreal</v>
      </c>
      <c r="J1463" s="3" t="s">
        <v>33</v>
      </c>
      <c r="K1463" s="3">
        <f t="array" ref="K1463">VLOOKUP(J1463,$U$2:$V$8,2,false)</f>
        <v>6</v>
      </c>
      <c r="L1463" s="1">
        <v>309.7116</v>
      </c>
      <c r="M1463" s="1">
        <v>5.0</v>
      </c>
      <c r="N1463" s="1">
        <v>46.85</v>
      </c>
      <c r="O1463" s="1">
        <v>88298.0</v>
      </c>
      <c r="P1463" s="6">
        <v>42126.0</v>
      </c>
      <c r="Q1463" s="7">
        <v>173567.0</v>
      </c>
      <c r="R1463" s="5" t="s">
        <v>27</v>
      </c>
      <c r="S1463" s="1" t="b">
        <f t="array" ref="S1463">ISNUMBER(MATCH(Q1463,$O$2:$O$1953,0))</f>
        <v>0</v>
      </c>
    </row>
    <row r="1464">
      <c r="A1464" s="1">
        <v>3.58</v>
      </c>
      <c r="B1464" s="1">
        <v>2578.0</v>
      </c>
      <c r="C1464" s="1" t="s">
        <v>1663</v>
      </c>
      <c r="D1464" s="1" t="s">
        <v>29</v>
      </c>
      <c r="E1464" s="1" t="s">
        <v>22</v>
      </c>
      <c r="F1464" s="1" t="s">
        <v>46</v>
      </c>
      <c r="G1464" s="1" t="s">
        <v>47</v>
      </c>
      <c r="H1464" s="1" t="s">
        <v>98</v>
      </c>
      <c r="I1464" s="1" t="str">
        <f t="array" ref="I1464">IF(H1464="Warsaw","Toronto",IF(H1464="Lodz","Ottawa",IF(H1464="Krakow","Vancouver",IF(H1464="Wroclaw","Montreal",H1464))))</f>
        <v>Montreal</v>
      </c>
      <c r="J1464" s="3" t="s">
        <v>33</v>
      </c>
      <c r="K1464" s="3">
        <f t="array" ref="K1464">VLOOKUP(J1464,$U$2:$V$8,2,false)</f>
        <v>6</v>
      </c>
      <c r="L1464" s="1">
        <v>-128.856</v>
      </c>
      <c r="M1464" s="1">
        <v>26.0</v>
      </c>
      <c r="N1464" s="1">
        <v>93.57</v>
      </c>
      <c r="O1464" s="1">
        <v>88298.0</v>
      </c>
      <c r="P1464" s="6">
        <v>42126.0</v>
      </c>
      <c r="Q1464" s="7">
        <v>173594.0</v>
      </c>
      <c r="R1464" s="5" t="s">
        <v>27</v>
      </c>
      <c r="S1464" s="1" t="b">
        <f t="array" ref="S1464">ISNUMBER(MATCH(Q1464,$O$2:$O$1953,0))</f>
        <v>0</v>
      </c>
    </row>
    <row r="1465">
      <c r="A1465" s="1">
        <v>105.49</v>
      </c>
      <c r="B1465" s="1">
        <v>2578.0</v>
      </c>
      <c r="C1465" s="1" t="s">
        <v>1663</v>
      </c>
      <c r="D1465" s="1" t="s">
        <v>29</v>
      </c>
      <c r="E1465" s="1" t="s">
        <v>30</v>
      </c>
      <c r="F1465" s="1" t="s">
        <v>108</v>
      </c>
      <c r="G1465" s="1" t="s">
        <v>1664</v>
      </c>
      <c r="H1465" s="1" t="s">
        <v>98</v>
      </c>
      <c r="I1465" s="1" t="str">
        <f t="array" ref="I1465">IF(H1465="Warsaw","Toronto",IF(H1465="Lodz","Ottawa",IF(H1465="Krakow","Vancouver",IF(H1465="Wroclaw","Montreal",H1465))))</f>
        <v>Montreal</v>
      </c>
      <c r="J1465" s="3" t="s">
        <v>33</v>
      </c>
      <c r="K1465" s="3">
        <f t="array" ref="K1465">VLOOKUP(J1465,$U$2:$V$8,2,false)</f>
        <v>6</v>
      </c>
      <c r="L1465" s="1">
        <v>-36.946</v>
      </c>
      <c r="M1465" s="1">
        <v>34.0</v>
      </c>
      <c r="N1465" s="1">
        <v>2694.49</v>
      </c>
      <c r="O1465" s="1">
        <v>88298.0</v>
      </c>
      <c r="P1465" s="6">
        <v>42126.0</v>
      </c>
      <c r="Q1465" s="7">
        <v>173721.0</v>
      </c>
      <c r="R1465" s="5" t="s">
        <v>27</v>
      </c>
      <c r="S1465" s="1" t="b">
        <f t="array" ref="S1465">ISNUMBER(MATCH(Q1465,$O$2:$O$1953,0))</f>
        <v>0</v>
      </c>
    </row>
    <row r="1466">
      <c r="A1466" s="1">
        <v>212.6</v>
      </c>
      <c r="B1466" s="1">
        <v>2579.0</v>
      </c>
      <c r="C1466" s="1" t="s">
        <v>1665</v>
      </c>
      <c r="D1466" s="1" t="s">
        <v>29</v>
      </c>
      <c r="E1466" s="1" t="s">
        <v>30</v>
      </c>
      <c r="F1466" s="1" t="s">
        <v>108</v>
      </c>
      <c r="G1466" s="1" t="s">
        <v>940</v>
      </c>
      <c r="H1466" s="1" t="s">
        <v>98</v>
      </c>
      <c r="I1466" s="1" t="str">
        <f t="array" ref="I1466">IF(H1466="Warsaw","Toronto",IF(H1466="Lodz","Ottawa",IF(H1466="Krakow","Vancouver",IF(H1466="Wroclaw","Montreal",H1466))))</f>
        <v>Montreal</v>
      </c>
      <c r="J1466" s="3" t="s">
        <v>33</v>
      </c>
      <c r="K1466" s="3">
        <f t="array" ref="K1466">VLOOKUP(J1466,$U$2:$V$8,2,false)</f>
        <v>6</v>
      </c>
      <c r="L1466" s="1">
        <v>-274.498</v>
      </c>
      <c r="M1466" s="1">
        <v>1.0</v>
      </c>
      <c r="N1466" s="1">
        <v>174.5</v>
      </c>
      <c r="O1466" s="1">
        <v>88296.0</v>
      </c>
      <c r="P1466" s="6">
        <v>42007.0</v>
      </c>
      <c r="Q1466" s="7">
        <v>173726.0</v>
      </c>
      <c r="R1466" s="5" t="s">
        <v>27</v>
      </c>
      <c r="S1466" s="1" t="b">
        <f t="array" ref="S1466">ISNUMBER(MATCH(Q1466,$O$2:$O$1953,0))</f>
        <v>0</v>
      </c>
    </row>
    <row r="1467">
      <c r="A1467" s="1">
        <v>1.76</v>
      </c>
      <c r="B1467" s="1">
        <v>2579.0</v>
      </c>
      <c r="C1467" s="1" t="s">
        <v>1665</v>
      </c>
      <c r="D1467" s="1" t="s">
        <v>29</v>
      </c>
      <c r="E1467" s="1" t="s">
        <v>30</v>
      </c>
      <c r="F1467" s="1" t="s">
        <v>35</v>
      </c>
      <c r="G1467" s="1" t="s">
        <v>1236</v>
      </c>
      <c r="H1467" s="1" t="s">
        <v>98</v>
      </c>
      <c r="I1467" s="1" t="str">
        <f t="array" ref="I1467">IF(H1467="Warsaw","Toronto",IF(H1467="Lodz","Ottawa",IF(H1467="Krakow","Vancouver",IF(H1467="Wroclaw","Montreal",H1467))))</f>
        <v>Montreal</v>
      </c>
      <c r="J1467" s="3" t="s">
        <v>33</v>
      </c>
      <c r="K1467" s="3">
        <f t="array" ref="K1467">VLOOKUP(J1467,$U$2:$V$8,2,false)</f>
        <v>6</v>
      </c>
      <c r="L1467" s="1">
        <v>0.588</v>
      </c>
      <c r="M1467" s="1">
        <v>15.0</v>
      </c>
      <c r="N1467" s="1">
        <v>26.01</v>
      </c>
      <c r="O1467" s="1">
        <v>88297.0</v>
      </c>
      <c r="P1467" s="6">
        <v>42021.0</v>
      </c>
      <c r="Q1467" s="7">
        <v>173786.0</v>
      </c>
      <c r="R1467" s="5" t="s">
        <v>27</v>
      </c>
      <c r="S1467" s="1" t="b">
        <f t="array" ref="S1467">ISNUMBER(MATCH(Q1467,$O$2:$O$1953,0))</f>
        <v>0</v>
      </c>
    </row>
    <row r="1468">
      <c r="A1468" s="1">
        <v>510.14</v>
      </c>
      <c r="B1468" s="1">
        <v>2583.0</v>
      </c>
      <c r="C1468" s="1" t="s">
        <v>1666</v>
      </c>
      <c r="D1468" s="1" t="s">
        <v>29</v>
      </c>
      <c r="E1468" s="1" t="s">
        <v>55</v>
      </c>
      <c r="F1468" s="1" t="s">
        <v>62</v>
      </c>
      <c r="G1468" s="1" t="s">
        <v>1667</v>
      </c>
      <c r="H1468" s="1" t="s">
        <v>42</v>
      </c>
      <c r="I1468" s="1" t="str">
        <f t="array" ref="I1468">IF(H1468="Warsaw","Toronto",IF(H1468="Lodz","Ottawa",IF(H1468="Krakow","Vancouver",IF(H1468="Wroclaw","Montreal",H1468))))</f>
        <v>Vancouver</v>
      </c>
      <c r="J1468" s="3" t="s">
        <v>38</v>
      </c>
      <c r="K1468" s="3">
        <f t="array" ref="K1468">VLOOKUP(J1468,$U$2:$V$8,2,false)</f>
        <v>7</v>
      </c>
      <c r="L1468" s="1">
        <v>-251.4039</v>
      </c>
      <c r="M1468" s="1">
        <v>3.0</v>
      </c>
      <c r="N1468" s="1">
        <v>1527.97</v>
      </c>
      <c r="O1468" s="1">
        <v>89657.0</v>
      </c>
      <c r="P1468" s="6">
        <v>42162.0</v>
      </c>
      <c r="Q1468" s="7">
        <v>173822.0</v>
      </c>
      <c r="R1468" s="5" t="s">
        <v>27</v>
      </c>
      <c r="S1468" s="1" t="b">
        <f t="array" ref="S1468">ISNUMBER(MATCH(Q1468,$O$2:$O$1953,0))</f>
        <v>0</v>
      </c>
    </row>
    <row r="1469">
      <c r="A1469" s="1">
        <v>4.76</v>
      </c>
      <c r="B1469" s="1">
        <v>2583.0</v>
      </c>
      <c r="C1469" s="1" t="s">
        <v>1666</v>
      </c>
      <c r="D1469" s="1" t="s">
        <v>29</v>
      </c>
      <c r="E1469" s="1" t="s">
        <v>22</v>
      </c>
      <c r="F1469" s="1" t="s">
        <v>67</v>
      </c>
      <c r="G1469" s="1" t="s">
        <v>1668</v>
      </c>
      <c r="H1469" s="1" t="s">
        <v>42</v>
      </c>
      <c r="I1469" s="1" t="str">
        <f t="array" ref="I1469">IF(H1469="Warsaw","Toronto",IF(H1469="Lodz","Ottawa",IF(H1469="Krakow","Vancouver",IF(H1469="Wroclaw","Montreal",H1469))))</f>
        <v>Vancouver</v>
      </c>
      <c r="J1469" s="3" t="s">
        <v>38</v>
      </c>
      <c r="K1469" s="3">
        <f t="array" ref="K1469">VLOOKUP(J1469,$U$2:$V$8,2,false)</f>
        <v>7</v>
      </c>
      <c r="L1469" s="1">
        <v>-2.345</v>
      </c>
      <c r="M1469" s="1">
        <v>23.0</v>
      </c>
      <c r="N1469" s="1">
        <v>110.86</v>
      </c>
      <c r="O1469" s="1">
        <v>89657.0</v>
      </c>
      <c r="P1469" s="6">
        <v>42162.0</v>
      </c>
      <c r="Q1469" s="7">
        <v>173823.0</v>
      </c>
      <c r="R1469" s="5" t="s">
        <v>27</v>
      </c>
      <c r="S1469" s="1" t="b">
        <f t="array" ref="S1469">ISNUMBER(MATCH(Q1469,$O$2:$O$1953,0))</f>
        <v>0</v>
      </c>
    </row>
    <row r="1470">
      <c r="A1470" s="1">
        <v>6.3</v>
      </c>
      <c r="B1470" s="1">
        <v>2584.0</v>
      </c>
      <c r="C1470" s="1" t="s">
        <v>1669</v>
      </c>
      <c r="D1470" s="1" t="s">
        <v>29</v>
      </c>
      <c r="E1470" s="1" t="s">
        <v>22</v>
      </c>
      <c r="F1470" s="1" t="s">
        <v>96</v>
      </c>
      <c r="G1470" s="1" t="s">
        <v>808</v>
      </c>
      <c r="H1470" s="1" t="s">
        <v>42</v>
      </c>
      <c r="I1470" s="1" t="str">
        <f t="array" ref="I1470">IF(H1470="Warsaw","Toronto",IF(H1470="Lodz","Ottawa",IF(H1470="Krakow","Vancouver",IF(H1470="Wroclaw","Montreal",H1470))))</f>
        <v>Vancouver</v>
      </c>
      <c r="J1470" s="3" t="s">
        <v>43</v>
      </c>
      <c r="K1470" s="3">
        <f t="array" ref="K1470">VLOOKUP(J1470,$U$2:$V$8,2,false)</f>
        <v>2</v>
      </c>
      <c r="L1470" s="1">
        <v>67.6062</v>
      </c>
      <c r="M1470" s="1">
        <v>15.0</v>
      </c>
      <c r="N1470" s="1">
        <v>97.98</v>
      </c>
      <c r="O1470" s="1">
        <v>89658.0</v>
      </c>
      <c r="P1470" s="6">
        <v>42164.0</v>
      </c>
      <c r="Q1470" s="7">
        <v>173849.0</v>
      </c>
      <c r="R1470" s="5" t="s">
        <v>27</v>
      </c>
      <c r="S1470" s="1" t="b">
        <f t="array" ref="S1470">ISNUMBER(MATCH(Q1470,$O$2:$O$1953,0))</f>
        <v>0</v>
      </c>
    </row>
    <row r="1471">
      <c r="A1471" s="1">
        <v>6.48</v>
      </c>
      <c r="B1471" s="1">
        <v>2587.0</v>
      </c>
      <c r="C1471" s="1" t="s">
        <v>1670</v>
      </c>
      <c r="D1471" s="1" t="s">
        <v>29</v>
      </c>
      <c r="E1471" s="1" t="s">
        <v>22</v>
      </c>
      <c r="F1471" s="1" t="s">
        <v>67</v>
      </c>
      <c r="G1471" s="1" t="s">
        <v>1671</v>
      </c>
      <c r="H1471" s="1" t="s">
        <v>42</v>
      </c>
      <c r="I1471" s="1" t="str">
        <f t="array" ref="I1471">IF(H1471="Warsaw","Toronto",IF(H1471="Lodz","Ottawa",IF(H1471="Krakow","Vancouver",IF(H1471="Wroclaw","Montreal",H1471))))</f>
        <v>Vancouver</v>
      </c>
      <c r="J1471" s="3" t="s">
        <v>33</v>
      </c>
      <c r="K1471" s="3">
        <f t="array" ref="K1471">VLOOKUP(J1471,$U$2:$V$8,2,false)</f>
        <v>6</v>
      </c>
      <c r="L1471" s="1">
        <v>-46.5244</v>
      </c>
      <c r="M1471" s="1">
        <v>18.0</v>
      </c>
      <c r="N1471" s="1">
        <v>127.83</v>
      </c>
      <c r="O1471" s="1">
        <v>91166.0</v>
      </c>
      <c r="P1471" s="6">
        <v>42063.0</v>
      </c>
      <c r="Q1471" s="7">
        <v>173917.0</v>
      </c>
      <c r="R1471" s="5" t="s">
        <v>27</v>
      </c>
      <c r="S1471" s="1" t="b">
        <f t="array" ref="S1471">ISNUMBER(MATCH(Q1471,$O$2:$O$1953,0))</f>
        <v>0</v>
      </c>
    </row>
    <row r="1472">
      <c r="A1472" s="1">
        <v>22.72</v>
      </c>
      <c r="B1472" s="1">
        <v>2587.0</v>
      </c>
      <c r="C1472" s="1" t="s">
        <v>1670</v>
      </c>
      <c r="D1472" s="1" t="s">
        <v>29</v>
      </c>
      <c r="E1472" s="1" t="s">
        <v>30</v>
      </c>
      <c r="F1472" s="1" t="s">
        <v>35</v>
      </c>
      <c r="G1472" s="1" t="s">
        <v>534</v>
      </c>
      <c r="H1472" s="1" t="s">
        <v>42</v>
      </c>
      <c r="I1472" s="1" t="str">
        <f t="array" ref="I1472">IF(H1472="Warsaw","Toronto",IF(H1472="Lodz","Ottawa",IF(H1472="Krakow","Vancouver",IF(H1472="Wroclaw","Montreal",H1472))))</f>
        <v>Vancouver</v>
      </c>
      <c r="J1472" s="3" t="s">
        <v>60</v>
      </c>
      <c r="K1472" s="3">
        <f t="array" ref="K1472">VLOOKUP(J1472,$U$2:$V$8,2,false)</f>
        <v>5</v>
      </c>
      <c r="L1472" s="1">
        <v>200.0172</v>
      </c>
      <c r="M1472" s="1">
        <v>12.0</v>
      </c>
      <c r="N1472" s="1">
        <v>289.88</v>
      </c>
      <c r="O1472" s="1">
        <v>91167.0</v>
      </c>
      <c r="P1472" s="6">
        <v>42181.0</v>
      </c>
      <c r="Q1472" s="7">
        <v>173977.0</v>
      </c>
      <c r="R1472" s="5" t="s">
        <v>27</v>
      </c>
      <c r="S1472" s="1" t="b">
        <f t="array" ref="S1472">ISNUMBER(MATCH(Q1472,$O$2:$O$1953,0))</f>
        <v>0</v>
      </c>
    </row>
    <row r="1473">
      <c r="A1473" s="1">
        <v>419.19</v>
      </c>
      <c r="B1473" s="1">
        <v>2593.0</v>
      </c>
      <c r="C1473" s="1" t="s">
        <v>1672</v>
      </c>
      <c r="D1473" s="1" t="s">
        <v>21</v>
      </c>
      <c r="E1473" s="1" t="s">
        <v>22</v>
      </c>
      <c r="F1473" s="1" t="s">
        <v>100</v>
      </c>
      <c r="G1473" s="1" t="s">
        <v>506</v>
      </c>
      <c r="H1473" s="1" t="s">
        <v>98</v>
      </c>
      <c r="I1473" s="1" t="str">
        <f t="array" ref="I1473">IF(H1473="Warsaw","Toronto",IF(H1473="Lodz","Ottawa",IF(H1473="Krakow","Vancouver",IF(H1473="Wroclaw","Montreal",H1473))))</f>
        <v>Montreal</v>
      </c>
      <c r="J1473" s="3" t="s">
        <v>60</v>
      </c>
      <c r="K1473" s="3">
        <f t="array" ref="K1473">VLOOKUP(J1473,$U$2:$V$8,2,false)</f>
        <v>5</v>
      </c>
      <c r="L1473" s="1">
        <v>-39.606</v>
      </c>
      <c r="M1473" s="1">
        <v>10.0</v>
      </c>
      <c r="N1473" s="1">
        <v>4354.55</v>
      </c>
      <c r="O1473" s="1">
        <v>87772.0</v>
      </c>
      <c r="P1473" s="6">
        <v>42111.0</v>
      </c>
      <c r="Q1473" s="7">
        <v>173983.0</v>
      </c>
      <c r="R1473" s="5" t="s">
        <v>27</v>
      </c>
      <c r="S1473" s="1" t="b">
        <f t="array" ref="S1473">ISNUMBER(MATCH(Q1473,$O$2:$O$1953,0))</f>
        <v>0</v>
      </c>
    </row>
    <row r="1474">
      <c r="A1474" s="1">
        <v>85.99</v>
      </c>
      <c r="B1474" s="1">
        <v>2593.0</v>
      </c>
      <c r="C1474" s="1" t="s">
        <v>1672</v>
      </c>
      <c r="D1474" s="1" t="s">
        <v>21</v>
      </c>
      <c r="E1474" s="1" t="s">
        <v>55</v>
      </c>
      <c r="F1474" s="1" t="s">
        <v>56</v>
      </c>
      <c r="G1474" s="1" t="s">
        <v>325</v>
      </c>
      <c r="H1474" s="1" t="s">
        <v>98</v>
      </c>
      <c r="I1474" s="1" t="str">
        <f t="array" ref="I1474">IF(H1474="Warsaw","Toronto",IF(H1474="Lodz","Ottawa",IF(H1474="Krakow","Vancouver",IF(H1474="Wroclaw","Montreal",H1474))))</f>
        <v>Montreal</v>
      </c>
      <c r="J1474" s="3" t="s">
        <v>52</v>
      </c>
      <c r="K1474" s="3">
        <f t="array" ref="K1474">VLOOKUP(J1474,$U$2:$V$8,2,false)</f>
        <v>4</v>
      </c>
      <c r="L1474" s="1">
        <v>311.73</v>
      </c>
      <c r="M1474" s="1">
        <v>2.0</v>
      </c>
      <c r="N1474" s="1">
        <v>146.17</v>
      </c>
      <c r="O1474" s="1">
        <v>87773.0</v>
      </c>
      <c r="P1474" s="6">
        <v>42075.0</v>
      </c>
      <c r="Q1474" s="7">
        <v>174047.0</v>
      </c>
      <c r="R1474" s="5" t="s">
        <v>27</v>
      </c>
      <c r="S1474" s="1" t="b">
        <f t="array" ref="S1474">ISNUMBER(MATCH(Q1474,$O$2:$O$1953,0))</f>
        <v>0</v>
      </c>
    </row>
    <row r="1475">
      <c r="A1475" s="1">
        <v>5.74</v>
      </c>
      <c r="B1475" s="1">
        <v>2601.0</v>
      </c>
      <c r="C1475" s="1" t="s">
        <v>1673</v>
      </c>
      <c r="D1475" s="1" t="s">
        <v>21</v>
      </c>
      <c r="E1475" s="1" t="s">
        <v>22</v>
      </c>
      <c r="F1475" s="1" t="s">
        <v>122</v>
      </c>
      <c r="G1475" s="1" t="s">
        <v>1674</v>
      </c>
      <c r="H1475" s="1" t="s">
        <v>37</v>
      </c>
      <c r="I1475" s="1" t="str">
        <f t="array" ref="I1475">IF(H1475="Warsaw","Toronto",IF(H1475="Lodz","Ottawa",IF(H1475="Krakow","Vancouver",IF(H1475="Wroclaw","Montreal",H1475))))</f>
        <v>Ottawa</v>
      </c>
      <c r="J1475" s="3" t="s">
        <v>33</v>
      </c>
      <c r="K1475" s="3">
        <f t="array" ref="K1475">VLOOKUP(J1475,$U$2:$V$8,2,false)</f>
        <v>6</v>
      </c>
      <c r="L1475" s="1">
        <v>-50.75</v>
      </c>
      <c r="M1475" s="1">
        <v>7.0</v>
      </c>
      <c r="N1475" s="1">
        <v>42.02</v>
      </c>
      <c r="O1475" s="1">
        <v>87382.0</v>
      </c>
      <c r="P1475" s="6">
        <v>42084.0</v>
      </c>
      <c r="Q1475" s="7">
        <v>174169.0</v>
      </c>
      <c r="R1475" s="5" t="s">
        <v>27</v>
      </c>
      <c r="S1475" s="1" t="b">
        <f t="array" ref="S1475">ISNUMBER(MATCH(Q1475,$O$2:$O$1953,0))</f>
        <v>0</v>
      </c>
    </row>
    <row r="1476">
      <c r="A1476" s="1">
        <v>200.99</v>
      </c>
      <c r="B1476" s="1">
        <v>2603.0</v>
      </c>
      <c r="C1476" s="1" t="s">
        <v>1675</v>
      </c>
      <c r="D1476" s="1" t="s">
        <v>21</v>
      </c>
      <c r="E1476" s="1" t="s">
        <v>55</v>
      </c>
      <c r="F1476" s="1" t="s">
        <v>56</v>
      </c>
      <c r="G1476" s="1" t="s">
        <v>368</v>
      </c>
      <c r="H1476" s="1" t="s">
        <v>37</v>
      </c>
      <c r="I1476" s="1" t="str">
        <f t="array" ref="I1476">IF(H1476="Warsaw","Toronto",IF(H1476="Lodz","Ottawa",IF(H1476="Krakow","Vancouver",IF(H1476="Wroclaw","Montreal",H1476))))</f>
        <v>Ottawa</v>
      </c>
      <c r="J1476" s="3" t="s">
        <v>38</v>
      </c>
      <c r="K1476" s="3">
        <f t="array" ref="K1476">VLOOKUP(J1476,$U$2:$V$8,2,false)</f>
        <v>7</v>
      </c>
      <c r="L1476" s="1">
        <v>2225.07612</v>
      </c>
      <c r="M1476" s="1">
        <v>22.0</v>
      </c>
      <c r="N1476" s="1">
        <v>3705.14</v>
      </c>
      <c r="O1476" s="1">
        <v>87383.0</v>
      </c>
      <c r="P1476" s="6">
        <v>42099.0</v>
      </c>
      <c r="Q1476" s="7">
        <v>174171.0</v>
      </c>
      <c r="R1476" s="5" t="s">
        <v>27</v>
      </c>
      <c r="S1476" s="1" t="b">
        <f t="array" ref="S1476">ISNUMBER(MATCH(Q1476,$O$2:$O$1953,0))</f>
        <v>0</v>
      </c>
    </row>
    <row r="1477">
      <c r="A1477" s="1">
        <v>297.48</v>
      </c>
      <c r="B1477" s="1">
        <v>2604.0</v>
      </c>
      <c r="C1477" s="1" t="s">
        <v>1676</v>
      </c>
      <c r="D1477" s="1" t="s">
        <v>21</v>
      </c>
      <c r="E1477" s="1" t="s">
        <v>55</v>
      </c>
      <c r="F1477" s="1" t="s">
        <v>62</v>
      </c>
      <c r="G1477" s="1" t="s">
        <v>380</v>
      </c>
      <c r="H1477" s="1" t="s">
        <v>37</v>
      </c>
      <c r="I1477" s="1" t="str">
        <f t="array" ref="I1477">IF(H1477="Warsaw","Toronto",IF(H1477="Lodz","Ottawa",IF(H1477="Krakow","Vancouver",IF(H1477="Wroclaw","Montreal",H1477))))</f>
        <v>Ottawa</v>
      </c>
      <c r="J1477" s="3" t="s">
        <v>38</v>
      </c>
      <c r="K1477" s="3">
        <f t="array" ref="K1477">VLOOKUP(J1477,$U$2:$V$8,2,false)</f>
        <v>7</v>
      </c>
      <c r="L1477" s="1">
        <v>-338.180832</v>
      </c>
      <c r="M1477" s="1">
        <v>3.0</v>
      </c>
      <c r="N1477" s="1">
        <v>945.36</v>
      </c>
      <c r="O1477" s="1">
        <v>87383.0</v>
      </c>
      <c r="P1477" s="6">
        <v>42099.0</v>
      </c>
      <c r="Q1477" s="7">
        <v>174201.0</v>
      </c>
      <c r="R1477" s="5" t="s">
        <v>27</v>
      </c>
      <c r="S1477" s="1" t="b">
        <f t="array" ref="S1477">ISNUMBER(MATCH(Q1477,$O$2:$O$1953,0))</f>
        <v>0</v>
      </c>
    </row>
    <row r="1478">
      <c r="A1478" s="1">
        <v>5.4</v>
      </c>
      <c r="B1478" s="1">
        <v>2610.0</v>
      </c>
      <c r="C1478" s="1" t="s">
        <v>1677</v>
      </c>
      <c r="D1478" s="1" t="s">
        <v>21</v>
      </c>
      <c r="E1478" s="1" t="s">
        <v>22</v>
      </c>
      <c r="F1478" s="1" t="s">
        <v>78</v>
      </c>
      <c r="G1478" s="1" t="s">
        <v>209</v>
      </c>
      <c r="H1478" s="1" t="s">
        <v>25</v>
      </c>
      <c r="I1478" s="1" t="str">
        <f t="array" ref="I1478">IF(H1478="Warsaw","Toronto",IF(H1478="Lodz","Ottawa",IF(H1478="Krakow","Vancouver",IF(H1478="Wroclaw","Montreal",H1478))))</f>
        <v>Toronto</v>
      </c>
      <c r="J1478" s="3" t="s">
        <v>33</v>
      </c>
      <c r="K1478" s="3">
        <f t="array" ref="K1478">VLOOKUP(J1478,$U$2:$V$8,2,false)</f>
        <v>6</v>
      </c>
      <c r="L1478" s="1">
        <v>-136.252</v>
      </c>
      <c r="M1478" s="1">
        <v>9.0</v>
      </c>
      <c r="N1478" s="1">
        <v>49.24</v>
      </c>
      <c r="O1478" s="1">
        <v>86118.0</v>
      </c>
      <c r="P1478" s="6">
        <v>42140.0</v>
      </c>
      <c r="Q1478" s="7">
        <v>174239.0</v>
      </c>
      <c r="R1478" s="5" t="s">
        <v>27</v>
      </c>
      <c r="S1478" s="1" t="b">
        <f t="array" ref="S1478">ISNUMBER(MATCH(Q1478,$O$2:$O$1953,0))</f>
        <v>0</v>
      </c>
    </row>
    <row r="1479">
      <c r="A1479" s="1">
        <v>50.98</v>
      </c>
      <c r="B1479" s="1">
        <v>2613.0</v>
      </c>
      <c r="C1479" s="1" t="s">
        <v>1678</v>
      </c>
      <c r="D1479" s="1" t="s">
        <v>21</v>
      </c>
      <c r="E1479" s="1" t="s">
        <v>22</v>
      </c>
      <c r="F1479" s="1" t="s">
        <v>172</v>
      </c>
      <c r="G1479" s="1" t="s">
        <v>1679</v>
      </c>
      <c r="H1479" s="1" t="s">
        <v>37</v>
      </c>
      <c r="I1479" s="1" t="str">
        <f t="array" ref="I1479">IF(H1479="Warsaw","Toronto",IF(H1479="Lodz","Ottawa",IF(H1479="Krakow","Vancouver",IF(H1479="Wroclaw","Montreal",H1479))))</f>
        <v>Ottawa</v>
      </c>
      <c r="J1479" s="3" t="s">
        <v>33</v>
      </c>
      <c r="K1479" s="3">
        <f t="array" ref="K1479">VLOOKUP(J1479,$U$2:$V$8,2,false)</f>
        <v>6</v>
      </c>
      <c r="L1479" s="1">
        <v>-25.76</v>
      </c>
      <c r="M1479" s="1">
        <v>1.0</v>
      </c>
      <c r="N1479" s="1">
        <v>68.45</v>
      </c>
      <c r="O1479" s="1">
        <v>86119.0</v>
      </c>
      <c r="P1479" s="6">
        <v>42028.0</v>
      </c>
      <c r="Q1479" s="7">
        <v>174269.0</v>
      </c>
      <c r="R1479" s="5" t="s">
        <v>27</v>
      </c>
      <c r="S1479" s="1" t="b">
        <f t="array" ref="S1479">ISNUMBER(MATCH(Q1479,$O$2:$O$1953,0))</f>
        <v>0</v>
      </c>
    </row>
    <row r="1480">
      <c r="A1480" s="1">
        <v>2.6</v>
      </c>
      <c r="B1480" s="1">
        <v>2616.0</v>
      </c>
      <c r="C1480" s="1" t="s">
        <v>1680</v>
      </c>
      <c r="D1480" s="1" t="s">
        <v>21</v>
      </c>
      <c r="E1480" s="1" t="s">
        <v>22</v>
      </c>
      <c r="F1480" s="1" t="s">
        <v>23</v>
      </c>
      <c r="G1480" s="1" t="s">
        <v>709</v>
      </c>
      <c r="H1480" s="1" t="s">
        <v>42</v>
      </c>
      <c r="I1480" s="1" t="str">
        <f t="array" ref="I1480">IF(H1480="Warsaw","Toronto",IF(H1480="Lodz","Ottawa",IF(H1480="Krakow","Vancouver",IF(H1480="Wroclaw","Montreal",H1480))))</f>
        <v>Vancouver</v>
      </c>
      <c r="J1480" s="3" t="s">
        <v>26</v>
      </c>
      <c r="K1480" s="3">
        <f t="array" ref="K1480">VLOOKUP(J1480,$U$2:$V$8,2,false)</f>
        <v>3</v>
      </c>
      <c r="L1480" s="1">
        <v>-45.21</v>
      </c>
      <c r="M1480" s="1">
        <v>16.0</v>
      </c>
      <c r="N1480" s="1">
        <v>44.75</v>
      </c>
      <c r="O1480" s="1">
        <v>91495.0</v>
      </c>
      <c r="P1480" s="6">
        <v>42074.0</v>
      </c>
      <c r="Q1480" s="7">
        <v>174297.0</v>
      </c>
      <c r="R1480" s="5" t="s">
        <v>27</v>
      </c>
      <c r="S1480" s="1" t="b">
        <f t="array" ref="S1480">ISNUMBER(MATCH(Q1480,$O$2:$O$1953,0))</f>
        <v>0</v>
      </c>
    </row>
    <row r="1481">
      <c r="A1481" s="1">
        <v>3.25</v>
      </c>
      <c r="B1481" s="1">
        <v>2617.0</v>
      </c>
      <c r="C1481" s="1" t="s">
        <v>1681</v>
      </c>
      <c r="D1481" s="1" t="s">
        <v>21</v>
      </c>
      <c r="E1481" s="1" t="s">
        <v>22</v>
      </c>
      <c r="F1481" s="1" t="s">
        <v>172</v>
      </c>
      <c r="G1481" s="1" t="s">
        <v>1314</v>
      </c>
      <c r="H1481" s="1" t="s">
        <v>42</v>
      </c>
      <c r="I1481" s="1" t="str">
        <f t="array" ref="I1481">IF(H1481="Warsaw","Toronto",IF(H1481="Lodz","Ottawa",IF(H1481="Krakow","Vancouver",IF(H1481="Wroclaw","Montreal",H1481))))</f>
        <v>Vancouver</v>
      </c>
      <c r="J1481" s="3" t="s">
        <v>33</v>
      </c>
      <c r="K1481" s="3">
        <f t="array" ref="K1481">VLOOKUP(J1481,$U$2:$V$8,2,false)</f>
        <v>6</v>
      </c>
      <c r="L1481" s="1">
        <v>-286.245</v>
      </c>
      <c r="M1481" s="1">
        <v>6.0</v>
      </c>
      <c r="N1481" s="1">
        <v>40.69</v>
      </c>
      <c r="O1481" s="1">
        <v>91496.0</v>
      </c>
      <c r="P1481" s="6">
        <v>42182.0</v>
      </c>
      <c r="Q1481" s="7">
        <v>174300.0</v>
      </c>
      <c r="R1481" s="5" t="s">
        <v>27</v>
      </c>
      <c r="S1481" s="1" t="b">
        <f t="array" ref="S1481">ISNUMBER(MATCH(Q1481,$O$2:$O$1953,0))</f>
        <v>0</v>
      </c>
    </row>
    <row r="1482">
      <c r="A1482" s="1">
        <v>7.64</v>
      </c>
      <c r="B1482" s="1">
        <v>2618.0</v>
      </c>
      <c r="C1482" s="1" t="s">
        <v>1682</v>
      </c>
      <c r="D1482" s="1" t="s">
        <v>21</v>
      </c>
      <c r="E1482" s="1" t="s">
        <v>22</v>
      </c>
      <c r="F1482" s="1" t="s">
        <v>49</v>
      </c>
      <c r="G1482" s="1" t="s">
        <v>1683</v>
      </c>
      <c r="H1482" s="1" t="s">
        <v>37</v>
      </c>
      <c r="I1482" s="1" t="str">
        <f t="array" ref="I1482">IF(H1482="Warsaw","Toronto",IF(H1482="Lodz","Ottawa",IF(H1482="Krakow","Vancouver",IF(H1482="Wroclaw","Montreal",H1482))))</f>
        <v>Ottawa</v>
      </c>
      <c r="J1482" s="3" t="s">
        <v>33</v>
      </c>
      <c r="K1482" s="3">
        <f t="array" ref="K1482">VLOOKUP(J1482,$U$2:$V$8,2,false)</f>
        <v>6</v>
      </c>
      <c r="L1482" s="1">
        <v>16.12</v>
      </c>
      <c r="M1482" s="1">
        <v>18.0</v>
      </c>
      <c r="N1482" s="1">
        <v>130.11</v>
      </c>
      <c r="O1482" s="1">
        <v>46884.0</v>
      </c>
      <c r="P1482" s="6">
        <v>42021.0</v>
      </c>
      <c r="Q1482" s="7">
        <v>174395.0</v>
      </c>
      <c r="R1482" s="5" t="s">
        <v>27</v>
      </c>
      <c r="S1482" s="1" t="b">
        <f t="array" ref="S1482">ISNUMBER(MATCH(Q1482,$O$2:$O$1953,0))</f>
        <v>0</v>
      </c>
    </row>
    <row r="1483">
      <c r="A1483" s="1">
        <v>125.99</v>
      </c>
      <c r="B1483" s="1">
        <v>2618.0</v>
      </c>
      <c r="C1483" s="1" t="s">
        <v>1682</v>
      </c>
      <c r="D1483" s="1" t="s">
        <v>21</v>
      </c>
      <c r="E1483" s="1" t="s">
        <v>55</v>
      </c>
      <c r="F1483" s="1" t="s">
        <v>56</v>
      </c>
      <c r="G1483" s="1">
        <v>6162.0</v>
      </c>
      <c r="H1483" s="1" t="s">
        <v>37</v>
      </c>
      <c r="I1483" s="1" t="str">
        <f t="array" ref="I1483">IF(H1483="Warsaw","Toronto",IF(H1483="Lodz","Ottawa",IF(H1483="Krakow","Vancouver",IF(H1483="Wroclaw","Montreal",H1483))))</f>
        <v>Ottawa</v>
      </c>
      <c r="J1483" s="3" t="s">
        <v>33</v>
      </c>
      <c r="K1483" s="3">
        <f t="array" ref="K1483">VLOOKUP(J1483,$U$2:$V$8,2,false)</f>
        <v>6</v>
      </c>
      <c r="L1483" s="1">
        <v>-815.9008</v>
      </c>
      <c r="M1483" s="1">
        <v>3.0</v>
      </c>
      <c r="N1483" s="1">
        <v>337.34</v>
      </c>
      <c r="O1483" s="1">
        <v>46884.0</v>
      </c>
      <c r="P1483" s="6">
        <v>42021.0</v>
      </c>
      <c r="Q1483" s="7">
        <v>174553.0</v>
      </c>
      <c r="R1483" s="5" t="s">
        <v>27</v>
      </c>
      <c r="S1483" s="1" t="b">
        <f t="array" ref="S1483">ISNUMBER(MATCH(Q1483,$O$2:$O$1953,0))</f>
        <v>0</v>
      </c>
    </row>
    <row r="1484">
      <c r="A1484" s="1">
        <v>11.55</v>
      </c>
      <c r="B1484" s="1">
        <v>2618.0</v>
      </c>
      <c r="C1484" s="1" t="s">
        <v>1682</v>
      </c>
      <c r="D1484" s="1" t="s">
        <v>21</v>
      </c>
      <c r="E1484" s="1" t="s">
        <v>22</v>
      </c>
      <c r="F1484" s="1" t="s">
        <v>23</v>
      </c>
      <c r="G1484" s="1" t="s">
        <v>211</v>
      </c>
      <c r="H1484" s="1" t="s">
        <v>37</v>
      </c>
      <c r="I1484" s="1" t="str">
        <f t="array" ref="I1484">IF(H1484="Warsaw","Toronto",IF(H1484="Lodz","Ottawa",IF(H1484="Krakow","Vancouver",IF(H1484="Wroclaw","Montreal",H1484))))</f>
        <v>Ottawa</v>
      </c>
      <c r="J1484" s="3" t="s">
        <v>33</v>
      </c>
      <c r="K1484" s="3">
        <f t="array" ref="K1484">VLOOKUP(J1484,$U$2:$V$8,2,false)</f>
        <v>6</v>
      </c>
      <c r="L1484" s="1">
        <v>15.808</v>
      </c>
      <c r="M1484" s="1">
        <v>25.0</v>
      </c>
      <c r="N1484" s="1">
        <v>280.43</v>
      </c>
      <c r="O1484" s="1">
        <v>46884.0</v>
      </c>
      <c r="P1484" s="6">
        <v>42021.0</v>
      </c>
      <c r="Q1484" s="7">
        <v>174559.0</v>
      </c>
      <c r="R1484" s="5" t="s">
        <v>27</v>
      </c>
      <c r="S1484" s="1" t="b">
        <f t="array" ref="S1484">ISNUMBER(MATCH(Q1484,$O$2:$O$1953,0))</f>
        <v>0</v>
      </c>
    </row>
    <row r="1485">
      <c r="A1485" s="1">
        <v>4.84</v>
      </c>
      <c r="B1485" s="1">
        <v>2618.0</v>
      </c>
      <c r="C1485" s="1" t="s">
        <v>1682</v>
      </c>
      <c r="D1485" s="1" t="s">
        <v>21</v>
      </c>
      <c r="E1485" s="1" t="s">
        <v>22</v>
      </c>
      <c r="F1485" s="1" t="s">
        <v>23</v>
      </c>
      <c r="G1485" s="1" t="s">
        <v>1031</v>
      </c>
      <c r="H1485" s="1" t="s">
        <v>37</v>
      </c>
      <c r="I1485" s="1" t="str">
        <f t="array" ref="I1485">IF(H1485="Warsaw","Toronto",IF(H1485="Lodz","Ottawa",IF(H1485="Krakow","Vancouver",IF(H1485="Wroclaw","Montreal",H1485))))</f>
        <v>Ottawa</v>
      </c>
      <c r="J1485" s="3" t="s">
        <v>80</v>
      </c>
      <c r="K1485" s="3">
        <f t="array" ref="K1485">VLOOKUP(J1485,$U$2:$V$8,2,false)</f>
        <v>1</v>
      </c>
      <c r="L1485" s="1">
        <v>29.17</v>
      </c>
      <c r="M1485" s="1">
        <v>20.0</v>
      </c>
      <c r="N1485" s="1">
        <v>103.39</v>
      </c>
      <c r="O1485" s="1">
        <v>34017.0</v>
      </c>
      <c r="P1485" s="6">
        <v>42086.0</v>
      </c>
      <c r="Q1485" s="7">
        <v>174584.0</v>
      </c>
      <c r="R1485" s="5" t="s">
        <v>27</v>
      </c>
      <c r="S1485" s="1" t="b">
        <f t="array" ref="S1485">ISNUMBER(MATCH(Q1485,$O$2:$O$1953,0))</f>
        <v>0</v>
      </c>
    </row>
    <row r="1486">
      <c r="A1486" s="1">
        <v>14.98</v>
      </c>
      <c r="B1486" s="1">
        <v>2618.0</v>
      </c>
      <c r="C1486" s="1" t="s">
        <v>1682</v>
      </c>
      <c r="D1486" s="1" t="s">
        <v>21</v>
      </c>
      <c r="E1486" s="1" t="s">
        <v>22</v>
      </c>
      <c r="F1486" s="1" t="s">
        <v>100</v>
      </c>
      <c r="G1486" s="1" t="s">
        <v>1210</v>
      </c>
      <c r="H1486" s="1" t="s">
        <v>37</v>
      </c>
      <c r="I1486" s="1" t="str">
        <f t="array" ref="I1486">IF(H1486="Warsaw","Toronto",IF(H1486="Lodz","Ottawa",IF(H1486="Krakow","Vancouver",IF(H1486="Wroclaw","Montreal",H1486))))</f>
        <v>Ottawa</v>
      </c>
      <c r="J1486" s="3" t="s">
        <v>80</v>
      </c>
      <c r="K1486" s="3">
        <f t="array" ref="K1486">VLOOKUP(J1486,$U$2:$V$8,2,false)</f>
        <v>1</v>
      </c>
      <c r="L1486" s="1">
        <v>-48.97</v>
      </c>
      <c r="M1486" s="1">
        <v>28.0</v>
      </c>
      <c r="N1486" s="1">
        <v>435.39</v>
      </c>
      <c r="O1486" s="1">
        <v>34017.0</v>
      </c>
      <c r="P1486" s="6">
        <v>42086.0</v>
      </c>
      <c r="Q1486" s="7">
        <v>174648.0</v>
      </c>
      <c r="R1486" s="5" t="s">
        <v>27</v>
      </c>
      <c r="S1486" s="1" t="b">
        <f t="array" ref="S1486">ISNUMBER(MATCH(Q1486,$O$2:$O$1953,0))</f>
        <v>0</v>
      </c>
    </row>
    <row r="1487">
      <c r="A1487" s="1">
        <v>20.27</v>
      </c>
      <c r="B1487" s="1">
        <v>2618.0</v>
      </c>
      <c r="C1487" s="1" t="s">
        <v>1682</v>
      </c>
      <c r="D1487" s="1" t="s">
        <v>21</v>
      </c>
      <c r="E1487" s="1" t="s">
        <v>22</v>
      </c>
      <c r="F1487" s="1" t="s">
        <v>172</v>
      </c>
      <c r="G1487" s="1" t="s">
        <v>1057</v>
      </c>
      <c r="H1487" s="1" t="s">
        <v>37</v>
      </c>
      <c r="I1487" s="1" t="str">
        <f t="array" ref="I1487">IF(H1487="Warsaw","Toronto",IF(H1487="Lodz","Ottawa",IF(H1487="Krakow","Vancouver",IF(H1487="Wroclaw","Montreal",H1487))))</f>
        <v>Ottawa</v>
      </c>
      <c r="J1487" s="3" t="s">
        <v>80</v>
      </c>
      <c r="K1487" s="3">
        <f t="array" ref="K1487">VLOOKUP(J1487,$U$2:$V$8,2,false)</f>
        <v>1</v>
      </c>
      <c r="L1487" s="1">
        <v>84.05</v>
      </c>
      <c r="M1487" s="1">
        <v>53.0</v>
      </c>
      <c r="N1487" s="1">
        <v>1051.52</v>
      </c>
      <c r="O1487" s="1">
        <v>53153.0</v>
      </c>
      <c r="P1487" s="6">
        <v>42086.0</v>
      </c>
      <c r="Q1487" s="7">
        <v>174713.0</v>
      </c>
      <c r="R1487" s="5" t="s">
        <v>27</v>
      </c>
      <c r="S1487" s="1" t="b">
        <f t="array" ref="S1487">ISNUMBER(MATCH(Q1487,$O$2:$O$1953,0))</f>
        <v>0</v>
      </c>
    </row>
    <row r="1488">
      <c r="A1488" s="1">
        <v>4.84</v>
      </c>
      <c r="B1488" s="1">
        <v>2619.0</v>
      </c>
      <c r="C1488" s="1" t="s">
        <v>1684</v>
      </c>
      <c r="D1488" s="1" t="s">
        <v>21</v>
      </c>
      <c r="E1488" s="1" t="s">
        <v>22</v>
      </c>
      <c r="F1488" s="1" t="s">
        <v>23</v>
      </c>
      <c r="G1488" s="1" t="s">
        <v>1031</v>
      </c>
      <c r="H1488" s="1" t="s">
        <v>42</v>
      </c>
      <c r="I1488" s="1" t="str">
        <f t="array" ref="I1488">IF(H1488="Warsaw","Toronto",IF(H1488="Lodz","Ottawa",IF(H1488="Krakow","Vancouver",IF(H1488="Wroclaw","Montreal",H1488))))</f>
        <v>Vancouver</v>
      </c>
      <c r="J1488" s="3" t="s">
        <v>80</v>
      </c>
      <c r="K1488" s="3">
        <f t="array" ref="K1488">VLOOKUP(J1488,$U$2:$V$8,2,false)</f>
        <v>1</v>
      </c>
      <c r="L1488" s="1">
        <v>17.8365</v>
      </c>
      <c r="M1488" s="1">
        <v>5.0</v>
      </c>
      <c r="N1488" s="1">
        <v>25.85</v>
      </c>
      <c r="O1488" s="1">
        <v>88014.0</v>
      </c>
      <c r="P1488" s="6">
        <v>42086.0</v>
      </c>
      <c r="Q1488" s="7">
        <v>174813.0</v>
      </c>
      <c r="R1488" s="5" t="s">
        <v>27</v>
      </c>
      <c r="S1488" s="1" t="b">
        <f t="array" ref="S1488">ISNUMBER(MATCH(Q1488,$O$2:$O$1953,0))</f>
        <v>0</v>
      </c>
    </row>
    <row r="1489">
      <c r="A1489" s="1">
        <v>30.98</v>
      </c>
      <c r="B1489" s="1">
        <v>2619.0</v>
      </c>
      <c r="C1489" s="1" t="s">
        <v>1684</v>
      </c>
      <c r="D1489" s="1" t="s">
        <v>21</v>
      </c>
      <c r="E1489" s="1" t="s">
        <v>22</v>
      </c>
      <c r="F1489" s="1" t="s">
        <v>23</v>
      </c>
      <c r="G1489" s="1" t="s">
        <v>1086</v>
      </c>
      <c r="H1489" s="1" t="s">
        <v>42</v>
      </c>
      <c r="I1489" s="1" t="str">
        <f t="array" ref="I1489">IF(H1489="Warsaw","Toronto",IF(H1489="Lodz","Ottawa",IF(H1489="Krakow","Vancouver",IF(H1489="Wroclaw","Montreal",H1489))))</f>
        <v>Vancouver</v>
      </c>
      <c r="J1489" s="3" t="s">
        <v>80</v>
      </c>
      <c r="K1489" s="3">
        <f t="array" ref="K1489">VLOOKUP(J1489,$U$2:$V$8,2,false)</f>
        <v>1</v>
      </c>
      <c r="L1489" s="1">
        <v>-20.2228</v>
      </c>
      <c r="M1489" s="1">
        <v>4.0</v>
      </c>
      <c r="N1489" s="1">
        <v>119.37</v>
      </c>
      <c r="O1489" s="1">
        <v>88015.0</v>
      </c>
      <c r="P1489" s="6">
        <v>42044.0</v>
      </c>
      <c r="Q1489" s="7">
        <v>174872.0</v>
      </c>
      <c r="R1489" s="5" t="s">
        <v>27</v>
      </c>
      <c r="S1489" s="1" t="b">
        <f t="array" ref="S1489">ISNUMBER(MATCH(Q1489,$O$2:$O$1953,0))</f>
        <v>0</v>
      </c>
    </row>
    <row r="1490">
      <c r="A1490" s="1">
        <v>20.27</v>
      </c>
      <c r="B1490" s="1">
        <v>2620.0</v>
      </c>
      <c r="C1490" s="1" t="s">
        <v>1685</v>
      </c>
      <c r="D1490" s="1" t="s">
        <v>21</v>
      </c>
      <c r="E1490" s="1" t="s">
        <v>22</v>
      </c>
      <c r="F1490" s="1" t="s">
        <v>172</v>
      </c>
      <c r="G1490" s="1" t="s">
        <v>1057</v>
      </c>
      <c r="H1490" s="1" t="s">
        <v>98</v>
      </c>
      <c r="I1490" s="1" t="str">
        <f t="array" ref="I1490">IF(H1490="Warsaw","Toronto",IF(H1490="Lodz","Ottawa",IF(H1490="Krakow","Vancouver",IF(H1490="Wroclaw","Montreal",H1490))))</f>
        <v>Montreal</v>
      </c>
      <c r="J1490" s="3" t="s">
        <v>80</v>
      </c>
      <c r="K1490" s="3">
        <f t="array" ref="K1490">VLOOKUP(J1490,$U$2:$V$8,2,false)</f>
        <v>1</v>
      </c>
      <c r="L1490" s="1">
        <v>381.618</v>
      </c>
      <c r="M1490" s="1">
        <v>13.0</v>
      </c>
      <c r="N1490" s="1">
        <v>257.92</v>
      </c>
      <c r="O1490" s="1">
        <v>88017.0</v>
      </c>
      <c r="P1490" s="6">
        <v>42086.0</v>
      </c>
      <c r="Q1490" s="7">
        <v>174876.0</v>
      </c>
      <c r="R1490" s="5" t="s">
        <v>27</v>
      </c>
      <c r="S1490" s="1" t="b">
        <f t="array" ref="S1490">ISNUMBER(MATCH(Q1490,$O$2:$O$1953,0))</f>
        <v>0</v>
      </c>
    </row>
    <row r="1491">
      <c r="A1491" s="1">
        <v>40.97</v>
      </c>
      <c r="B1491" s="1">
        <v>2621.0</v>
      </c>
      <c r="C1491" s="1" t="s">
        <v>1686</v>
      </c>
      <c r="D1491" s="1" t="s">
        <v>21</v>
      </c>
      <c r="E1491" s="1" t="s">
        <v>22</v>
      </c>
      <c r="F1491" s="1" t="s">
        <v>23</v>
      </c>
      <c r="G1491" s="1" t="s">
        <v>1687</v>
      </c>
      <c r="H1491" s="1" t="s">
        <v>98</v>
      </c>
      <c r="I1491" s="1" t="str">
        <f t="array" ref="I1491">IF(H1491="Warsaw","Toronto",IF(H1491="Lodz","Ottawa",IF(H1491="Krakow","Vancouver",IF(H1491="Wroclaw","Montreal",H1491))))</f>
        <v>Montreal</v>
      </c>
      <c r="J1491" s="3" t="s">
        <v>52</v>
      </c>
      <c r="K1491" s="3">
        <f t="array" ref="K1491">VLOOKUP(J1491,$U$2:$V$8,2,false)</f>
        <v>4</v>
      </c>
      <c r="L1491" s="1">
        <v>-177.058</v>
      </c>
      <c r="M1491" s="1">
        <v>5.0</v>
      </c>
      <c r="N1491" s="1">
        <v>207.22</v>
      </c>
      <c r="O1491" s="1">
        <v>88016.0</v>
      </c>
      <c r="P1491" s="6">
        <v>42082.0</v>
      </c>
      <c r="Q1491" s="7">
        <v>174879.0</v>
      </c>
      <c r="R1491" s="5" t="s">
        <v>27</v>
      </c>
      <c r="S1491" s="1" t="b">
        <f t="array" ref="S1491">ISNUMBER(MATCH(Q1491,$O$2:$O$1953,0))</f>
        <v>0</v>
      </c>
    </row>
    <row r="1492">
      <c r="A1492" s="1">
        <v>41.94</v>
      </c>
      <c r="B1492" s="1">
        <v>2626.0</v>
      </c>
      <c r="C1492" s="1" t="s">
        <v>1688</v>
      </c>
      <c r="D1492" s="1" t="s">
        <v>83</v>
      </c>
      <c r="E1492" s="1" t="s">
        <v>22</v>
      </c>
      <c r="F1492" s="1" t="s">
        <v>78</v>
      </c>
      <c r="G1492" s="1" t="s">
        <v>1689</v>
      </c>
      <c r="H1492" s="1" t="s">
        <v>25</v>
      </c>
      <c r="I1492" s="1" t="str">
        <f t="array" ref="I1492">IF(H1492="Warsaw","Toronto",IF(H1492="Lodz","Ottawa",IF(H1492="Krakow","Vancouver",IF(H1492="Wroclaw","Montreal",H1492))))</f>
        <v>Toronto</v>
      </c>
      <c r="J1492" s="3" t="s">
        <v>33</v>
      </c>
      <c r="K1492" s="3">
        <f t="array" ref="K1492">VLOOKUP(J1492,$U$2:$V$8,2,false)</f>
        <v>6</v>
      </c>
      <c r="L1492" s="1">
        <v>164.082</v>
      </c>
      <c r="M1492" s="1">
        <v>6.0</v>
      </c>
      <c r="N1492" s="1">
        <v>237.8</v>
      </c>
      <c r="O1492" s="1">
        <v>90927.0</v>
      </c>
      <c r="P1492" s="6">
        <v>42042.0</v>
      </c>
      <c r="Q1492" s="7">
        <v>174937.0</v>
      </c>
      <c r="R1492" s="5" t="s">
        <v>27</v>
      </c>
      <c r="S1492" s="1" t="b">
        <f t="array" ref="S1492">ISNUMBER(MATCH(Q1492,$O$2:$O$1953,0))</f>
        <v>0</v>
      </c>
    </row>
    <row r="1493">
      <c r="A1493" s="1">
        <v>30.53</v>
      </c>
      <c r="B1493" s="1">
        <v>2628.0</v>
      </c>
      <c r="C1493" s="1" t="s">
        <v>1690</v>
      </c>
      <c r="D1493" s="1" t="s">
        <v>21</v>
      </c>
      <c r="E1493" s="1" t="s">
        <v>22</v>
      </c>
      <c r="F1493" s="1" t="s">
        <v>96</v>
      </c>
      <c r="G1493" s="1" t="s">
        <v>474</v>
      </c>
      <c r="H1493" s="1" t="s">
        <v>42</v>
      </c>
      <c r="I1493" s="1" t="str">
        <f t="array" ref="I1493">IF(H1493="Warsaw","Toronto",IF(H1493="Lodz","Ottawa",IF(H1493="Krakow","Vancouver",IF(H1493="Wroclaw","Montreal",H1493))))</f>
        <v>Vancouver</v>
      </c>
      <c r="J1493" s="3" t="s">
        <v>33</v>
      </c>
      <c r="K1493" s="3">
        <f t="array" ref="K1493">VLOOKUP(J1493,$U$2:$V$8,2,false)</f>
        <v>6</v>
      </c>
      <c r="L1493" s="1">
        <v>-54.63</v>
      </c>
      <c r="M1493" s="1">
        <v>14.0</v>
      </c>
      <c r="N1493" s="1">
        <v>448.47</v>
      </c>
      <c r="O1493" s="1">
        <v>85916.0</v>
      </c>
      <c r="P1493" s="6">
        <v>42021.0</v>
      </c>
      <c r="Q1493" s="7">
        <v>174938.0</v>
      </c>
      <c r="R1493" s="5" t="s">
        <v>27</v>
      </c>
      <c r="S1493" s="1" t="b">
        <f t="array" ref="S1493">ISNUMBER(MATCH(Q1493,$O$2:$O$1953,0))</f>
        <v>0</v>
      </c>
    </row>
    <row r="1494">
      <c r="A1494" s="1">
        <v>194.3</v>
      </c>
      <c r="B1494" s="1">
        <v>2630.0</v>
      </c>
      <c r="C1494" s="1" t="s">
        <v>1691</v>
      </c>
      <c r="D1494" s="1" t="s">
        <v>40</v>
      </c>
      <c r="E1494" s="1" t="s">
        <v>30</v>
      </c>
      <c r="F1494" s="1" t="s">
        <v>35</v>
      </c>
      <c r="G1494" s="1" t="s">
        <v>812</v>
      </c>
      <c r="H1494" s="1" t="s">
        <v>42</v>
      </c>
      <c r="I1494" s="1" t="str">
        <f t="array" ref="I1494">IF(H1494="Warsaw","Toronto",IF(H1494="Lodz","Ottawa",IF(H1494="Krakow","Vancouver",IF(H1494="Wroclaw","Montreal",H1494))))</f>
        <v>Vancouver</v>
      </c>
      <c r="J1494" s="3" t="s">
        <v>80</v>
      </c>
      <c r="K1494" s="3">
        <f t="array" ref="K1494">VLOOKUP(J1494,$U$2:$V$8,2,false)</f>
        <v>1</v>
      </c>
      <c r="L1494" s="1">
        <v>690.1794</v>
      </c>
      <c r="M1494" s="1">
        <v>5.0</v>
      </c>
      <c r="N1494" s="1">
        <v>1000.26</v>
      </c>
      <c r="O1494" s="1">
        <v>85914.0</v>
      </c>
      <c r="P1494" s="6">
        <v>42009.0</v>
      </c>
      <c r="Q1494" s="7">
        <v>174940.0</v>
      </c>
      <c r="R1494" s="5" t="s">
        <v>27</v>
      </c>
      <c r="S1494" s="1" t="b">
        <f t="array" ref="S1494">ISNUMBER(MATCH(Q1494,$O$2:$O$1953,0))</f>
        <v>0</v>
      </c>
    </row>
    <row r="1495">
      <c r="A1495" s="1">
        <v>209.84</v>
      </c>
      <c r="B1495" s="1">
        <v>2630.0</v>
      </c>
      <c r="C1495" s="1" t="s">
        <v>1691</v>
      </c>
      <c r="D1495" s="1" t="s">
        <v>40</v>
      </c>
      <c r="E1495" s="1" t="s">
        <v>30</v>
      </c>
      <c r="F1495" s="1" t="s">
        <v>35</v>
      </c>
      <c r="G1495" s="1" t="s">
        <v>811</v>
      </c>
      <c r="H1495" s="1" t="s">
        <v>42</v>
      </c>
      <c r="I1495" s="1" t="str">
        <f t="array" ref="I1495">IF(H1495="Warsaw","Toronto",IF(H1495="Lodz","Ottawa",IF(H1495="Krakow","Vancouver",IF(H1495="Wroclaw","Montreal",H1495))))</f>
        <v>Vancouver</v>
      </c>
      <c r="J1495" s="3" t="s">
        <v>80</v>
      </c>
      <c r="K1495" s="3">
        <f t="array" ref="K1495">VLOOKUP(J1495,$U$2:$V$8,2,false)</f>
        <v>1</v>
      </c>
      <c r="L1495" s="1">
        <v>1507.6431</v>
      </c>
      <c r="M1495" s="1">
        <v>10.0</v>
      </c>
      <c r="N1495" s="1">
        <v>2184.99</v>
      </c>
      <c r="O1495" s="1">
        <v>85914.0</v>
      </c>
      <c r="P1495" s="6">
        <v>42009.0</v>
      </c>
      <c r="Q1495" s="7">
        <v>174971.0</v>
      </c>
      <c r="R1495" s="5" t="s">
        <v>27</v>
      </c>
      <c r="S1495" s="1" t="b">
        <f t="array" ref="S1495">ISNUMBER(MATCH(Q1495,$O$2:$O$1953,0))</f>
        <v>0</v>
      </c>
    </row>
    <row r="1496">
      <c r="A1496" s="1">
        <v>145.45</v>
      </c>
      <c r="B1496" s="1">
        <v>2630.0</v>
      </c>
      <c r="C1496" s="1" t="s">
        <v>1691</v>
      </c>
      <c r="D1496" s="1" t="s">
        <v>40</v>
      </c>
      <c r="E1496" s="1" t="s">
        <v>55</v>
      </c>
      <c r="F1496" s="1" t="s">
        <v>62</v>
      </c>
      <c r="G1496" s="1" t="s">
        <v>747</v>
      </c>
      <c r="H1496" s="1" t="s">
        <v>42</v>
      </c>
      <c r="I1496" s="1" t="str">
        <f t="array" ref="I1496">IF(H1496="Warsaw","Toronto",IF(H1496="Lodz","Ottawa",IF(H1496="Krakow","Vancouver",IF(H1496="Wroclaw","Montreal",H1496))))</f>
        <v>Vancouver</v>
      </c>
      <c r="J1496" s="3" t="s">
        <v>80</v>
      </c>
      <c r="K1496" s="3">
        <f t="array" ref="K1496">VLOOKUP(J1496,$U$2:$V$8,2,false)</f>
        <v>1</v>
      </c>
      <c r="L1496" s="1">
        <v>801.7468</v>
      </c>
      <c r="M1496" s="1">
        <v>8.0</v>
      </c>
      <c r="N1496" s="1">
        <v>1191.2</v>
      </c>
      <c r="O1496" s="1">
        <v>85914.0</v>
      </c>
      <c r="P1496" s="6">
        <v>42009.0</v>
      </c>
      <c r="Q1496" s="7">
        <v>174975.0</v>
      </c>
      <c r="R1496" s="5" t="s">
        <v>27</v>
      </c>
      <c r="S1496" s="1" t="b">
        <f t="array" ref="S1496">ISNUMBER(MATCH(Q1496,$O$2:$O$1953,0))</f>
        <v>0</v>
      </c>
    </row>
    <row r="1497">
      <c r="A1497" s="1">
        <v>65.99</v>
      </c>
      <c r="B1497" s="1">
        <v>2630.0</v>
      </c>
      <c r="C1497" s="1" t="s">
        <v>1691</v>
      </c>
      <c r="D1497" s="1" t="s">
        <v>40</v>
      </c>
      <c r="E1497" s="1" t="s">
        <v>55</v>
      </c>
      <c r="F1497" s="1" t="s">
        <v>56</v>
      </c>
      <c r="G1497" s="1" t="s">
        <v>1692</v>
      </c>
      <c r="H1497" s="1" t="s">
        <v>42</v>
      </c>
      <c r="I1497" s="1" t="str">
        <f t="array" ref="I1497">IF(H1497="Warsaw","Toronto",IF(H1497="Lodz","Ottawa",IF(H1497="Krakow","Vancouver",IF(H1497="Wroclaw","Montreal",H1497))))</f>
        <v>Vancouver</v>
      </c>
      <c r="J1497" s="3" t="s">
        <v>26</v>
      </c>
      <c r="K1497" s="3">
        <f t="array" ref="K1497">VLOOKUP(J1497,$U$2:$V$8,2,false)</f>
        <v>3</v>
      </c>
      <c r="L1497" s="1">
        <v>-139.18256</v>
      </c>
      <c r="M1497" s="1">
        <v>3.0</v>
      </c>
      <c r="N1497" s="1">
        <v>165.71</v>
      </c>
      <c r="O1497" s="1">
        <v>85915.0</v>
      </c>
      <c r="P1497" s="6">
        <v>42011.0</v>
      </c>
      <c r="Q1497" s="7">
        <v>175035.0</v>
      </c>
      <c r="R1497" s="5" t="s">
        <v>27</v>
      </c>
      <c r="S1497" s="1" t="b">
        <f t="array" ref="S1497">ISNUMBER(MATCH(Q1497,$O$2:$O$1953,0))</f>
        <v>0</v>
      </c>
    </row>
    <row r="1498">
      <c r="A1498" s="1">
        <v>100.97</v>
      </c>
      <c r="B1498" s="1">
        <v>2638.0</v>
      </c>
      <c r="C1498" s="1" t="s">
        <v>1693</v>
      </c>
      <c r="D1498" s="1" t="s">
        <v>83</v>
      </c>
      <c r="E1498" s="1" t="s">
        <v>55</v>
      </c>
      <c r="F1498" s="1" t="s">
        <v>126</v>
      </c>
      <c r="G1498" s="1" t="s">
        <v>1455</v>
      </c>
      <c r="H1498" s="1" t="s">
        <v>25</v>
      </c>
      <c r="I1498" s="1" t="str">
        <f t="array" ref="I1498">IF(H1498="Warsaw","Toronto",IF(H1498="Lodz","Ottawa",IF(H1498="Krakow","Vancouver",IF(H1498="Wroclaw","Montreal",H1498))))</f>
        <v>Toronto</v>
      </c>
      <c r="J1498" s="3" t="s">
        <v>80</v>
      </c>
      <c r="K1498" s="3">
        <f t="array" ref="K1498">VLOOKUP(J1498,$U$2:$V$8,2,false)</f>
        <v>1</v>
      </c>
      <c r="L1498" s="1">
        <v>881.4681</v>
      </c>
      <c r="M1498" s="1">
        <v>13.0</v>
      </c>
      <c r="N1498" s="1">
        <v>1277.49</v>
      </c>
      <c r="O1498" s="1">
        <v>90951.0</v>
      </c>
      <c r="P1498" s="6">
        <v>42163.0</v>
      </c>
      <c r="Q1498" s="7">
        <v>175128.0</v>
      </c>
      <c r="R1498" s="5" t="s">
        <v>27</v>
      </c>
      <c r="S1498" s="1" t="b">
        <f t="array" ref="S1498">ISNUMBER(MATCH(Q1498,$O$2:$O$1953,0))</f>
        <v>0</v>
      </c>
    </row>
    <row r="1499">
      <c r="A1499" s="1">
        <v>4.98</v>
      </c>
      <c r="B1499" s="1">
        <v>2639.0</v>
      </c>
      <c r="C1499" s="1" t="s">
        <v>1694</v>
      </c>
      <c r="D1499" s="1" t="s">
        <v>83</v>
      </c>
      <c r="E1499" s="1" t="s">
        <v>22</v>
      </c>
      <c r="F1499" s="1" t="s">
        <v>96</v>
      </c>
      <c r="G1499" s="1" t="s">
        <v>993</v>
      </c>
      <c r="H1499" s="1" t="s">
        <v>25</v>
      </c>
      <c r="I1499" s="1" t="str">
        <f t="array" ref="I1499">IF(H1499="Warsaw","Toronto",IF(H1499="Lodz","Ottawa",IF(H1499="Krakow","Vancouver",IF(H1499="Wroclaw","Montreal",H1499))))</f>
        <v>Toronto</v>
      </c>
      <c r="J1499" s="3" t="s">
        <v>52</v>
      </c>
      <c r="K1499" s="3">
        <f t="array" ref="K1499">VLOOKUP(J1499,$U$2:$V$8,2,false)</f>
        <v>4</v>
      </c>
      <c r="L1499" s="1">
        <v>3.84</v>
      </c>
      <c r="M1499" s="1">
        <v>3.0</v>
      </c>
      <c r="N1499" s="1">
        <v>14.2</v>
      </c>
      <c r="O1499" s="1">
        <v>90952.0</v>
      </c>
      <c r="P1499" s="6">
        <v>42082.0</v>
      </c>
      <c r="Q1499" s="7">
        <v>175130.0</v>
      </c>
      <c r="R1499" s="5" t="s">
        <v>27</v>
      </c>
      <c r="S1499" s="1" t="b">
        <f t="array" ref="S1499">ISNUMBER(MATCH(Q1499,$O$2:$O$1953,0))</f>
        <v>0</v>
      </c>
    </row>
    <row r="1500">
      <c r="A1500" s="1">
        <v>10.98</v>
      </c>
      <c r="B1500" s="1">
        <v>2647.0</v>
      </c>
      <c r="C1500" s="1" t="s">
        <v>1695</v>
      </c>
      <c r="D1500" s="1" t="s">
        <v>21</v>
      </c>
      <c r="E1500" s="1" t="s">
        <v>22</v>
      </c>
      <c r="F1500" s="1" t="s">
        <v>172</v>
      </c>
      <c r="G1500" s="1" t="s">
        <v>1101</v>
      </c>
      <c r="H1500" s="1" t="s">
        <v>25</v>
      </c>
      <c r="I1500" s="1" t="str">
        <f t="array" ref="I1500">IF(H1500="Warsaw","Toronto",IF(H1500="Lodz","Ottawa",IF(H1500="Krakow","Vancouver",IF(H1500="Wroclaw","Montreal",H1500))))</f>
        <v>Toronto</v>
      </c>
      <c r="J1500" s="3" t="s">
        <v>43</v>
      </c>
      <c r="K1500" s="3">
        <f t="array" ref="K1500">VLOOKUP(J1500,$U$2:$V$8,2,false)</f>
        <v>2</v>
      </c>
      <c r="L1500" s="1">
        <v>-21.03</v>
      </c>
      <c r="M1500" s="1">
        <v>5.0</v>
      </c>
      <c r="N1500" s="1">
        <v>52.21</v>
      </c>
      <c r="O1500" s="1">
        <v>91386.0</v>
      </c>
      <c r="P1500" s="6">
        <v>42080.0</v>
      </c>
      <c r="Q1500" s="7">
        <v>175195.0</v>
      </c>
      <c r="R1500" s="5" t="s">
        <v>27</v>
      </c>
      <c r="S1500" s="1" t="b">
        <f t="array" ref="S1500">ISNUMBER(MATCH(Q1500,$O$2:$O$1953,0))</f>
        <v>0</v>
      </c>
    </row>
    <row r="1501">
      <c r="A1501" s="1">
        <v>39.98</v>
      </c>
      <c r="B1501" s="1">
        <v>2647.0</v>
      </c>
      <c r="C1501" s="1" t="s">
        <v>1695</v>
      </c>
      <c r="D1501" s="1" t="s">
        <v>21</v>
      </c>
      <c r="E1501" s="1" t="s">
        <v>30</v>
      </c>
      <c r="F1501" s="1" t="s">
        <v>35</v>
      </c>
      <c r="G1501" s="1" t="s">
        <v>1696</v>
      </c>
      <c r="H1501" s="1" t="s">
        <v>25</v>
      </c>
      <c r="I1501" s="1" t="str">
        <f t="array" ref="I1501">IF(H1501="Warsaw","Toronto",IF(H1501="Lodz","Ottawa",IF(H1501="Krakow","Vancouver",IF(H1501="Wroclaw","Montreal",H1501))))</f>
        <v>Toronto</v>
      </c>
      <c r="J1501" s="3" t="s">
        <v>43</v>
      </c>
      <c r="K1501" s="3">
        <f t="array" ref="K1501">VLOOKUP(J1501,$U$2:$V$8,2,false)</f>
        <v>2</v>
      </c>
      <c r="L1501" s="1">
        <v>117.5208</v>
      </c>
      <c r="M1501" s="1">
        <v>4.0</v>
      </c>
      <c r="N1501" s="1">
        <v>170.32</v>
      </c>
      <c r="O1501" s="1">
        <v>91386.0</v>
      </c>
      <c r="P1501" s="6">
        <v>42080.0</v>
      </c>
      <c r="Q1501" s="7">
        <v>175292.0</v>
      </c>
      <c r="R1501" s="5" t="s">
        <v>27</v>
      </c>
      <c r="S1501" s="1" t="b">
        <f t="array" ref="S1501">ISNUMBER(MATCH(Q1501,$O$2:$O$1953,0))</f>
        <v>0</v>
      </c>
    </row>
    <row r="1502">
      <c r="A1502" s="1">
        <v>39.98</v>
      </c>
      <c r="B1502" s="1">
        <v>2649.0</v>
      </c>
      <c r="C1502" s="1" t="s">
        <v>1697</v>
      </c>
      <c r="D1502" s="1" t="s">
        <v>21</v>
      </c>
      <c r="E1502" s="1" t="s">
        <v>55</v>
      </c>
      <c r="F1502" s="1" t="s">
        <v>126</v>
      </c>
      <c r="G1502" s="1" t="s">
        <v>169</v>
      </c>
      <c r="H1502" s="1" t="s">
        <v>37</v>
      </c>
      <c r="I1502" s="1" t="str">
        <f t="array" ref="I1502">IF(H1502="Warsaw","Toronto",IF(H1502="Lodz","Ottawa",IF(H1502="Krakow","Vancouver",IF(H1502="Wroclaw","Montreal",H1502))))</f>
        <v>Ottawa</v>
      </c>
      <c r="J1502" s="3" t="s">
        <v>52</v>
      </c>
      <c r="K1502" s="3">
        <f t="array" ref="K1502">VLOOKUP(J1502,$U$2:$V$8,2,false)</f>
        <v>4</v>
      </c>
      <c r="L1502" s="1">
        <v>-30.808</v>
      </c>
      <c r="M1502" s="1">
        <v>5.0</v>
      </c>
      <c r="N1502" s="1">
        <v>203.29</v>
      </c>
      <c r="O1502" s="1">
        <v>88814.0</v>
      </c>
      <c r="P1502" s="6">
        <v>42166.0</v>
      </c>
      <c r="Q1502" s="7">
        <v>175321.0</v>
      </c>
      <c r="R1502" s="5" t="s">
        <v>27</v>
      </c>
      <c r="S1502" s="1" t="b">
        <f t="array" ref="S1502">ISNUMBER(MATCH(Q1502,$O$2:$O$1953,0))</f>
        <v>0</v>
      </c>
    </row>
    <row r="1503">
      <c r="A1503" s="1">
        <v>35.99</v>
      </c>
      <c r="B1503" s="1">
        <v>2650.0</v>
      </c>
      <c r="C1503" s="1" t="s">
        <v>1698</v>
      </c>
      <c r="D1503" s="1" t="s">
        <v>21</v>
      </c>
      <c r="E1503" s="1" t="s">
        <v>55</v>
      </c>
      <c r="F1503" s="1" t="s">
        <v>56</v>
      </c>
      <c r="G1503" s="1" t="s">
        <v>677</v>
      </c>
      <c r="H1503" s="1" t="s">
        <v>37</v>
      </c>
      <c r="I1503" s="1" t="str">
        <f t="array" ref="I1503">IF(H1503="Warsaw","Toronto",IF(H1503="Lodz","Ottawa",IF(H1503="Krakow","Vancouver",IF(H1503="Wroclaw","Montreal",H1503))))</f>
        <v>Ottawa</v>
      </c>
      <c r="J1503" s="3" t="s">
        <v>80</v>
      </c>
      <c r="K1503" s="3">
        <f t="array" ref="K1503">VLOOKUP(J1503,$U$2:$V$8,2,false)</f>
        <v>1</v>
      </c>
      <c r="L1503" s="1">
        <v>524.3172</v>
      </c>
      <c r="M1503" s="1">
        <v>26.0</v>
      </c>
      <c r="N1503" s="1">
        <v>759.88</v>
      </c>
      <c r="O1503" s="1">
        <v>88815.0</v>
      </c>
      <c r="P1503" s="6">
        <v>42128.0</v>
      </c>
      <c r="Q1503" s="7">
        <v>175324.0</v>
      </c>
      <c r="R1503" s="5" t="s">
        <v>27</v>
      </c>
      <c r="S1503" s="1" t="b">
        <f t="array" ref="S1503">ISNUMBER(MATCH(Q1503,$O$2:$O$1953,0))</f>
        <v>0</v>
      </c>
    </row>
    <row r="1504">
      <c r="A1504" s="1">
        <v>47.9</v>
      </c>
      <c r="B1504" s="1">
        <v>2652.0</v>
      </c>
      <c r="C1504" s="1" t="s">
        <v>1699</v>
      </c>
      <c r="D1504" s="1" t="s">
        <v>83</v>
      </c>
      <c r="E1504" s="1" t="s">
        <v>22</v>
      </c>
      <c r="F1504" s="1" t="s">
        <v>67</v>
      </c>
      <c r="G1504" s="1" t="s">
        <v>1348</v>
      </c>
      <c r="H1504" s="1" t="s">
        <v>25</v>
      </c>
      <c r="I1504" s="1" t="str">
        <f t="array" ref="I1504">IF(H1504="Warsaw","Toronto",IF(H1504="Lodz","Ottawa",IF(H1504="Krakow","Vancouver",IF(H1504="Wroclaw","Montreal",H1504))))</f>
        <v>Toronto</v>
      </c>
      <c r="J1504" s="3" t="s">
        <v>80</v>
      </c>
      <c r="K1504" s="3">
        <f t="array" ref="K1504">VLOOKUP(J1504,$U$2:$V$8,2,false)</f>
        <v>1</v>
      </c>
      <c r="L1504" s="1">
        <v>21.78</v>
      </c>
      <c r="M1504" s="1">
        <v>2.0</v>
      </c>
      <c r="N1504" s="1">
        <v>94.2</v>
      </c>
      <c r="O1504" s="1">
        <v>89361.0</v>
      </c>
      <c r="P1504" s="6">
        <v>42149.0</v>
      </c>
      <c r="Q1504" s="7">
        <v>175326.0</v>
      </c>
      <c r="R1504" s="5" t="s">
        <v>27</v>
      </c>
      <c r="S1504" s="1" t="b">
        <f t="array" ref="S1504">ISNUMBER(MATCH(Q1504,$O$2:$O$1953,0))</f>
        <v>0</v>
      </c>
    </row>
    <row r="1505">
      <c r="A1505" s="1">
        <v>4.98</v>
      </c>
      <c r="B1505" s="1">
        <v>2653.0</v>
      </c>
      <c r="C1505" s="1" t="s">
        <v>1700</v>
      </c>
      <c r="D1505" s="1" t="s">
        <v>83</v>
      </c>
      <c r="E1505" s="1" t="s">
        <v>55</v>
      </c>
      <c r="F1505" s="1" t="s">
        <v>126</v>
      </c>
      <c r="G1505" s="1" t="s">
        <v>277</v>
      </c>
      <c r="H1505" s="1" t="s">
        <v>42</v>
      </c>
      <c r="I1505" s="1" t="str">
        <f t="array" ref="I1505">IF(H1505="Warsaw","Toronto",IF(H1505="Lodz","Ottawa",IF(H1505="Krakow","Vancouver",IF(H1505="Wroclaw","Montreal",H1505))))</f>
        <v>Vancouver</v>
      </c>
      <c r="J1505" s="3" t="s">
        <v>38</v>
      </c>
      <c r="K1505" s="3">
        <f t="array" ref="K1505">VLOOKUP(J1505,$U$2:$V$8,2,false)</f>
        <v>7</v>
      </c>
      <c r="L1505" s="1">
        <v>-98.35</v>
      </c>
      <c r="M1505" s="1">
        <v>7.0</v>
      </c>
      <c r="N1505" s="1">
        <v>34.32</v>
      </c>
      <c r="O1505" s="1">
        <v>89360.0</v>
      </c>
      <c r="P1505" s="6">
        <v>42057.0</v>
      </c>
      <c r="Q1505" s="7">
        <v>175416.0</v>
      </c>
      <c r="R1505" s="5" t="s">
        <v>27</v>
      </c>
      <c r="S1505" s="1" t="b">
        <f t="array" ref="S1505">ISNUMBER(MATCH(Q1505,$O$2:$O$1953,0))</f>
        <v>0</v>
      </c>
    </row>
    <row r="1506">
      <c r="A1506" s="1">
        <v>34.23</v>
      </c>
      <c r="B1506" s="1">
        <v>2653.0</v>
      </c>
      <c r="C1506" s="1" t="s">
        <v>1700</v>
      </c>
      <c r="D1506" s="1" t="s">
        <v>83</v>
      </c>
      <c r="E1506" s="1" t="s">
        <v>30</v>
      </c>
      <c r="F1506" s="1" t="s">
        <v>35</v>
      </c>
      <c r="G1506" s="1" t="s">
        <v>957</v>
      </c>
      <c r="H1506" s="1" t="s">
        <v>42</v>
      </c>
      <c r="I1506" s="1" t="str">
        <f t="array" ref="I1506">IF(H1506="Warsaw","Toronto",IF(H1506="Lodz","Ottawa",IF(H1506="Krakow","Vancouver",IF(H1506="Wroclaw","Montreal",H1506))))</f>
        <v>Vancouver</v>
      </c>
      <c r="J1506" s="3" t="s">
        <v>38</v>
      </c>
      <c r="K1506" s="3">
        <f t="array" ref="K1506">VLOOKUP(J1506,$U$2:$V$8,2,false)</f>
        <v>7</v>
      </c>
      <c r="L1506" s="1">
        <v>270.7905</v>
      </c>
      <c r="M1506" s="1">
        <v>11.0</v>
      </c>
      <c r="N1506" s="1">
        <v>392.45</v>
      </c>
      <c r="O1506" s="1">
        <v>89360.0</v>
      </c>
      <c r="P1506" s="6">
        <v>42057.0</v>
      </c>
      <c r="Q1506" s="7">
        <v>175448.0</v>
      </c>
      <c r="R1506" s="5" t="s">
        <v>27</v>
      </c>
      <c r="S1506" s="1" t="b">
        <f t="array" ref="S1506">ISNUMBER(MATCH(Q1506,$O$2:$O$1953,0))</f>
        <v>0</v>
      </c>
    </row>
    <row r="1507">
      <c r="A1507" s="1">
        <v>89.99</v>
      </c>
      <c r="B1507" s="1">
        <v>2655.0</v>
      </c>
      <c r="C1507" s="1" t="s">
        <v>1701</v>
      </c>
      <c r="D1507" s="1" t="s">
        <v>83</v>
      </c>
      <c r="E1507" s="1" t="s">
        <v>30</v>
      </c>
      <c r="F1507" s="1" t="s">
        <v>31</v>
      </c>
      <c r="G1507" s="1" t="s">
        <v>1702</v>
      </c>
      <c r="H1507" s="1" t="s">
        <v>98</v>
      </c>
      <c r="I1507" s="1" t="str">
        <f t="array" ref="I1507">IF(H1507="Warsaw","Toronto",IF(H1507="Lodz","Ottawa",IF(H1507="Krakow","Vancouver",IF(H1507="Wroclaw","Montreal",H1507))))</f>
        <v>Montreal</v>
      </c>
      <c r="J1507" s="3" t="s">
        <v>33</v>
      </c>
      <c r="K1507" s="3">
        <f t="array" ref="K1507">VLOOKUP(J1507,$U$2:$V$8,2,false)</f>
        <v>6</v>
      </c>
      <c r="L1507" s="1">
        <v>223.416</v>
      </c>
      <c r="M1507" s="1">
        <v>6.0</v>
      </c>
      <c r="N1507" s="1">
        <v>511.25</v>
      </c>
      <c r="O1507" s="1">
        <v>86063.0</v>
      </c>
      <c r="P1507" s="6">
        <v>42112.0</v>
      </c>
      <c r="Q1507" s="7">
        <v>175512.0</v>
      </c>
      <c r="R1507" s="5" t="s">
        <v>27</v>
      </c>
      <c r="S1507" s="1" t="b">
        <f t="array" ref="S1507">ISNUMBER(MATCH(Q1507,$O$2:$O$1953,0))</f>
        <v>0</v>
      </c>
    </row>
    <row r="1508">
      <c r="A1508" s="1">
        <v>2.94</v>
      </c>
      <c r="B1508" s="1">
        <v>2655.0</v>
      </c>
      <c r="C1508" s="1" t="s">
        <v>1701</v>
      </c>
      <c r="D1508" s="1" t="s">
        <v>21</v>
      </c>
      <c r="E1508" s="1" t="s">
        <v>22</v>
      </c>
      <c r="F1508" s="1" t="s">
        <v>23</v>
      </c>
      <c r="G1508" s="1" t="s">
        <v>1703</v>
      </c>
      <c r="H1508" s="1" t="s">
        <v>98</v>
      </c>
      <c r="I1508" s="1" t="str">
        <f t="array" ref="I1508">IF(H1508="Warsaw","Toronto",IF(H1508="Lodz","Ottawa",IF(H1508="Krakow","Vancouver",IF(H1508="Wroclaw","Montreal",H1508))))</f>
        <v>Montreal</v>
      </c>
      <c r="J1508" s="3" t="s">
        <v>26</v>
      </c>
      <c r="K1508" s="3">
        <f t="array" ref="K1508">VLOOKUP(J1508,$U$2:$V$8,2,false)</f>
        <v>3</v>
      </c>
      <c r="L1508" s="1">
        <v>-93.9274</v>
      </c>
      <c r="M1508" s="1">
        <v>10.0</v>
      </c>
      <c r="N1508" s="1">
        <v>29.88</v>
      </c>
      <c r="O1508" s="1">
        <v>86064.0</v>
      </c>
      <c r="P1508" s="6">
        <v>42102.0</v>
      </c>
      <c r="Q1508" s="7">
        <v>175576.0</v>
      </c>
      <c r="R1508" s="5" t="s">
        <v>27</v>
      </c>
      <c r="S1508" s="1" t="b">
        <f t="array" ref="S1508">ISNUMBER(MATCH(Q1508,$O$2:$O$1953,0))</f>
        <v>0</v>
      </c>
    </row>
    <row r="1509">
      <c r="A1509" s="1">
        <v>138.14</v>
      </c>
      <c r="B1509" s="1">
        <v>2660.0</v>
      </c>
      <c r="C1509" s="1" t="s">
        <v>1704</v>
      </c>
      <c r="D1509" s="1" t="s">
        <v>40</v>
      </c>
      <c r="E1509" s="1" t="s">
        <v>22</v>
      </c>
      <c r="F1509" s="1" t="s">
        <v>100</v>
      </c>
      <c r="G1509" s="1" t="s">
        <v>1705</v>
      </c>
      <c r="H1509" s="1" t="s">
        <v>37</v>
      </c>
      <c r="I1509" s="1" t="str">
        <f t="array" ref="I1509">IF(H1509="Warsaw","Toronto",IF(H1509="Lodz","Ottawa",IF(H1509="Krakow","Vancouver",IF(H1509="Wroclaw","Montreal",H1509))))</f>
        <v>Ottawa</v>
      </c>
      <c r="J1509" s="3" t="s">
        <v>43</v>
      </c>
      <c r="K1509" s="3">
        <f t="array" ref="K1509">VLOOKUP(J1509,$U$2:$V$8,2,false)</f>
        <v>2</v>
      </c>
      <c r="L1509" s="1">
        <v>-321.51</v>
      </c>
      <c r="M1509" s="1">
        <v>4.0</v>
      </c>
      <c r="N1509" s="1">
        <v>599.03</v>
      </c>
      <c r="O1509" s="1">
        <v>86486.0</v>
      </c>
      <c r="P1509" s="6">
        <v>42059.0</v>
      </c>
      <c r="Q1509" s="7">
        <v>175578.0</v>
      </c>
      <c r="R1509" s="5" t="s">
        <v>27</v>
      </c>
      <c r="S1509" s="1" t="b">
        <f t="array" ref="S1509">ISNUMBER(MATCH(Q1509,$O$2:$O$1953,0))</f>
        <v>0</v>
      </c>
    </row>
    <row r="1510">
      <c r="A1510" s="1">
        <v>90.24</v>
      </c>
      <c r="B1510" s="1">
        <v>2667.0</v>
      </c>
      <c r="C1510" s="1" t="s">
        <v>1706</v>
      </c>
      <c r="D1510" s="1" t="s">
        <v>29</v>
      </c>
      <c r="E1510" s="1" t="s">
        <v>22</v>
      </c>
      <c r="F1510" s="1" t="s">
        <v>172</v>
      </c>
      <c r="G1510" s="1" t="s">
        <v>1707</v>
      </c>
      <c r="H1510" s="1" t="s">
        <v>37</v>
      </c>
      <c r="I1510" s="1" t="str">
        <f t="array" ref="I1510">IF(H1510="Warsaw","Toronto",IF(H1510="Lodz","Ottawa",IF(H1510="Krakow","Vancouver",IF(H1510="Wroclaw","Montreal",H1510))))</f>
        <v>Ottawa</v>
      </c>
      <c r="J1510" s="3" t="s">
        <v>52</v>
      </c>
      <c r="K1510" s="3">
        <f t="array" ref="K1510">VLOOKUP(J1510,$U$2:$V$8,2,false)</f>
        <v>4</v>
      </c>
      <c r="L1510" s="1">
        <v>246.2748</v>
      </c>
      <c r="M1510" s="1">
        <v>4.0</v>
      </c>
      <c r="N1510" s="1">
        <v>356.92</v>
      </c>
      <c r="O1510" s="1">
        <v>87831.0</v>
      </c>
      <c r="P1510" s="6">
        <v>42096.0</v>
      </c>
      <c r="Q1510" s="7">
        <v>175580.0</v>
      </c>
      <c r="R1510" s="5" t="s">
        <v>27</v>
      </c>
      <c r="S1510" s="1" t="b">
        <f t="array" ref="S1510">ISNUMBER(MATCH(Q1510,$O$2:$O$1953,0))</f>
        <v>0</v>
      </c>
    </row>
    <row r="1511">
      <c r="A1511" s="1">
        <v>47.9</v>
      </c>
      <c r="B1511" s="1">
        <v>2667.0</v>
      </c>
      <c r="C1511" s="1" t="s">
        <v>1706</v>
      </c>
      <c r="D1511" s="1" t="s">
        <v>29</v>
      </c>
      <c r="E1511" s="1" t="s">
        <v>22</v>
      </c>
      <c r="F1511" s="1" t="s">
        <v>67</v>
      </c>
      <c r="G1511" s="1" t="s">
        <v>1348</v>
      </c>
      <c r="H1511" s="1" t="s">
        <v>37</v>
      </c>
      <c r="I1511" s="1" t="str">
        <f t="array" ref="I1511">IF(H1511="Warsaw","Toronto",IF(H1511="Lodz","Ottawa",IF(H1511="Krakow","Vancouver",IF(H1511="Wroclaw","Montreal",H1511))))</f>
        <v>Ottawa</v>
      </c>
      <c r="J1511" s="3" t="s">
        <v>52</v>
      </c>
      <c r="K1511" s="3">
        <f t="array" ref="K1511">VLOOKUP(J1511,$U$2:$V$8,2,false)</f>
        <v>4</v>
      </c>
      <c r="L1511" s="1">
        <v>93.9504</v>
      </c>
      <c r="M1511" s="1">
        <v>3.0</v>
      </c>
      <c r="N1511" s="1">
        <v>136.16</v>
      </c>
      <c r="O1511" s="1">
        <v>87831.0</v>
      </c>
      <c r="P1511" s="6">
        <v>42096.0</v>
      </c>
      <c r="Q1511" s="7">
        <v>175672.0</v>
      </c>
      <c r="R1511" s="5" t="s">
        <v>27</v>
      </c>
      <c r="S1511" s="1" t="b">
        <f t="array" ref="S1511">ISNUMBER(MATCH(Q1511,$O$2:$O$1953,0))</f>
        <v>0</v>
      </c>
    </row>
    <row r="1512">
      <c r="A1512" s="1">
        <v>10.4</v>
      </c>
      <c r="B1512" s="1">
        <v>2668.0</v>
      </c>
      <c r="C1512" s="1" t="s">
        <v>1708</v>
      </c>
      <c r="D1512" s="1" t="s">
        <v>21</v>
      </c>
      <c r="E1512" s="1" t="s">
        <v>30</v>
      </c>
      <c r="F1512" s="1" t="s">
        <v>35</v>
      </c>
      <c r="G1512" s="1" t="s">
        <v>1709</v>
      </c>
      <c r="H1512" s="1" t="s">
        <v>42</v>
      </c>
      <c r="I1512" s="1" t="str">
        <f t="array" ref="I1512">IF(H1512="Warsaw","Toronto",IF(H1512="Lodz","Ottawa",IF(H1512="Krakow","Vancouver",IF(H1512="Wroclaw","Montreal",H1512))))</f>
        <v>Vancouver</v>
      </c>
      <c r="J1512" s="3" t="s">
        <v>33</v>
      </c>
      <c r="K1512" s="3">
        <f t="array" ref="K1512">VLOOKUP(J1512,$U$2:$V$8,2,false)</f>
        <v>6</v>
      </c>
      <c r="L1512" s="1">
        <v>29.98</v>
      </c>
      <c r="M1512" s="1">
        <v>12.0</v>
      </c>
      <c r="N1512" s="1">
        <v>130.74</v>
      </c>
      <c r="O1512" s="1">
        <v>87830.0</v>
      </c>
      <c r="P1512" s="6">
        <v>42091.0</v>
      </c>
      <c r="Q1512" s="7">
        <v>175673.0</v>
      </c>
      <c r="R1512" s="5" t="s">
        <v>27</v>
      </c>
      <c r="S1512" s="1" t="b">
        <f t="array" ref="S1512">ISNUMBER(MATCH(Q1512,$O$2:$O$1953,0))</f>
        <v>0</v>
      </c>
    </row>
    <row r="1513">
      <c r="A1513" s="1">
        <v>4.28</v>
      </c>
      <c r="B1513" s="1">
        <v>2668.0</v>
      </c>
      <c r="C1513" s="1" t="s">
        <v>1708</v>
      </c>
      <c r="D1513" s="1" t="s">
        <v>21</v>
      </c>
      <c r="E1513" s="1" t="s">
        <v>22</v>
      </c>
      <c r="F1513" s="1" t="s">
        <v>67</v>
      </c>
      <c r="G1513" s="1" t="s">
        <v>1710</v>
      </c>
      <c r="H1513" s="1" t="s">
        <v>42</v>
      </c>
      <c r="I1513" s="1" t="str">
        <f t="array" ref="I1513">IF(H1513="Warsaw","Toronto",IF(H1513="Lodz","Ottawa",IF(H1513="Krakow","Vancouver",IF(H1513="Wroclaw","Montreal",H1513))))</f>
        <v>Vancouver</v>
      </c>
      <c r="J1513" s="3" t="s">
        <v>33</v>
      </c>
      <c r="K1513" s="3">
        <f t="array" ref="K1513">VLOOKUP(J1513,$U$2:$V$8,2,false)</f>
        <v>6</v>
      </c>
      <c r="L1513" s="1">
        <v>-121.2</v>
      </c>
      <c r="M1513" s="1">
        <v>12.0</v>
      </c>
      <c r="N1513" s="1">
        <v>49.87</v>
      </c>
      <c r="O1513" s="1">
        <v>87830.0</v>
      </c>
      <c r="P1513" s="6">
        <v>42091.0</v>
      </c>
      <c r="Q1513" s="7">
        <v>175676.0</v>
      </c>
      <c r="R1513" s="5" t="s">
        <v>27</v>
      </c>
      <c r="S1513" s="1" t="b">
        <f t="array" ref="S1513">ISNUMBER(MATCH(Q1513,$O$2:$O$1953,0))</f>
        <v>0</v>
      </c>
    </row>
    <row r="1514">
      <c r="A1514" s="1">
        <v>3.93</v>
      </c>
      <c r="B1514" s="1">
        <v>2668.0</v>
      </c>
      <c r="C1514" s="1" t="s">
        <v>1708</v>
      </c>
      <c r="D1514" s="1" t="s">
        <v>29</v>
      </c>
      <c r="E1514" s="1" t="s">
        <v>22</v>
      </c>
      <c r="F1514" s="1" t="s">
        <v>46</v>
      </c>
      <c r="G1514" s="1" t="s">
        <v>1711</v>
      </c>
      <c r="H1514" s="1" t="s">
        <v>42</v>
      </c>
      <c r="I1514" s="1" t="str">
        <f t="array" ref="I1514">IF(H1514="Warsaw","Toronto",IF(H1514="Lodz","Ottawa",IF(H1514="Krakow","Vancouver",IF(H1514="Wroclaw","Montreal",H1514))))</f>
        <v>Vancouver</v>
      </c>
      <c r="J1514" s="3" t="s">
        <v>43</v>
      </c>
      <c r="K1514" s="3">
        <f t="array" ref="K1514">VLOOKUP(J1514,$U$2:$V$8,2,false)</f>
        <v>2</v>
      </c>
      <c r="L1514" s="1">
        <v>10.7824</v>
      </c>
      <c r="M1514" s="1">
        <v>6.0</v>
      </c>
      <c r="N1514" s="1">
        <v>24.18</v>
      </c>
      <c r="O1514" s="1">
        <v>87832.0</v>
      </c>
      <c r="P1514" s="6">
        <v>42115.0</v>
      </c>
      <c r="Q1514" s="7">
        <v>175999.0</v>
      </c>
      <c r="R1514" s="5" t="s">
        <v>27</v>
      </c>
      <c r="S1514" s="1" t="b">
        <f t="array" ref="S1514">ISNUMBER(MATCH(Q1514,$O$2:$O$1953,0))</f>
        <v>0</v>
      </c>
    </row>
    <row r="1515">
      <c r="A1515" s="1">
        <v>165.2</v>
      </c>
      <c r="B1515" s="1">
        <v>2670.0</v>
      </c>
      <c r="C1515" s="1" t="s">
        <v>1712</v>
      </c>
      <c r="D1515" s="1" t="s">
        <v>29</v>
      </c>
      <c r="E1515" s="1" t="s">
        <v>22</v>
      </c>
      <c r="F1515" s="1" t="s">
        <v>100</v>
      </c>
      <c r="G1515" s="1" t="s">
        <v>378</v>
      </c>
      <c r="H1515" s="1" t="s">
        <v>25</v>
      </c>
      <c r="I1515" s="1" t="str">
        <f t="array" ref="I1515">IF(H1515="Warsaw","Toronto",IF(H1515="Lodz","Ottawa",IF(H1515="Krakow","Vancouver",IF(H1515="Wroclaw","Montreal",H1515))))</f>
        <v>Toronto</v>
      </c>
      <c r="J1515" s="3" t="s">
        <v>60</v>
      </c>
      <c r="K1515" s="3">
        <f t="array" ref="K1515">VLOOKUP(J1515,$U$2:$V$8,2,false)</f>
        <v>5</v>
      </c>
      <c r="L1515" s="1">
        <v>2008.71</v>
      </c>
      <c r="M1515" s="1">
        <v>167.0</v>
      </c>
      <c r="N1515" s="1">
        <v>27587.55</v>
      </c>
      <c r="O1515" s="1">
        <v>37924.0</v>
      </c>
      <c r="P1515" s="6">
        <v>42153.0</v>
      </c>
      <c r="Q1515" s="7">
        <v>176024.0</v>
      </c>
      <c r="R1515" s="5" t="s">
        <v>27</v>
      </c>
      <c r="S1515" s="1" t="b">
        <f t="array" ref="S1515">ISNUMBER(MATCH(Q1515,$O$2:$O$1953,0))</f>
        <v>0</v>
      </c>
    </row>
    <row r="1516">
      <c r="A1516" s="1">
        <v>17.99</v>
      </c>
      <c r="B1516" s="1">
        <v>2670.0</v>
      </c>
      <c r="C1516" s="1" t="s">
        <v>1712</v>
      </c>
      <c r="D1516" s="1" t="s">
        <v>29</v>
      </c>
      <c r="E1516" s="1" t="s">
        <v>22</v>
      </c>
      <c r="F1516" s="1" t="s">
        <v>23</v>
      </c>
      <c r="G1516" s="1" t="s">
        <v>1713</v>
      </c>
      <c r="H1516" s="1" t="s">
        <v>25</v>
      </c>
      <c r="I1516" s="1" t="str">
        <f t="array" ref="I1516">IF(H1516="Warsaw","Toronto",IF(H1516="Lodz","Ottawa",IF(H1516="Krakow","Vancouver",IF(H1516="Wroclaw","Montreal",H1516))))</f>
        <v>Toronto</v>
      </c>
      <c r="J1516" s="3" t="s">
        <v>60</v>
      </c>
      <c r="K1516" s="3">
        <f t="array" ref="K1516">VLOOKUP(J1516,$U$2:$V$8,2,false)</f>
        <v>5</v>
      </c>
      <c r="L1516" s="1">
        <v>-80.53</v>
      </c>
      <c r="M1516" s="1">
        <v>71.0</v>
      </c>
      <c r="N1516" s="1">
        <v>1191.58</v>
      </c>
      <c r="O1516" s="1">
        <v>37924.0</v>
      </c>
      <c r="P1516" s="6">
        <v>42153.0</v>
      </c>
      <c r="Q1516" s="7">
        <v>176026.0</v>
      </c>
      <c r="R1516" s="5" t="s">
        <v>27</v>
      </c>
      <c r="S1516" s="1" t="b">
        <f t="array" ref="S1516">ISNUMBER(MATCH(Q1516,$O$2:$O$1953,0))</f>
        <v>0</v>
      </c>
    </row>
    <row r="1517">
      <c r="A1517" s="1">
        <v>165.2</v>
      </c>
      <c r="B1517" s="1">
        <v>2671.0</v>
      </c>
      <c r="C1517" s="1" t="s">
        <v>1714</v>
      </c>
      <c r="D1517" s="1" t="s">
        <v>29</v>
      </c>
      <c r="E1517" s="1" t="s">
        <v>22</v>
      </c>
      <c r="F1517" s="1" t="s">
        <v>100</v>
      </c>
      <c r="G1517" s="1" t="s">
        <v>378</v>
      </c>
      <c r="H1517" s="1" t="s">
        <v>98</v>
      </c>
      <c r="I1517" s="1" t="str">
        <f t="array" ref="I1517">IF(H1517="Warsaw","Toronto",IF(H1517="Lodz","Ottawa",IF(H1517="Krakow","Vancouver",IF(H1517="Wroclaw","Montreal",H1517))))</f>
        <v>Montreal</v>
      </c>
      <c r="J1517" s="3" t="s">
        <v>60</v>
      </c>
      <c r="K1517" s="3">
        <f t="array" ref="K1517">VLOOKUP(J1517,$U$2:$V$8,2,false)</f>
        <v>5</v>
      </c>
      <c r="L1517" s="1">
        <v>-48.958</v>
      </c>
      <c r="M1517" s="1">
        <v>42.0</v>
      </c>
      <c r="N1517" s="1">
        <v>6938.19</v>
      </c>
      <c r="O1517" s="1">
        <v>90551.0</v>
      </c>
      <c r="P1517" s="6">
        <v>42153.0</v>
      </c>
      <c r="Q1517" s="7">
        <v>176029.0</v>
      </c>
      <c r="R1517" s="5" t="s">
        <v>27</v>
      </c>
      <c r="S1517" s="1" t="b">
        <f t="array" ref="S1517">ISNUMBER(MATCH(Q1517,$O$2:$O$1953,0))</f>
        <v>0</v>
      </c>
    </row>
    <row r="1518">
      <c r="A1518" s="1">
        <v>41.32</v>
      </c>
      <c r="B1518" s="1">
        <v>2677.0</v>
      </c>
      <c r="C1518" s="1" t="s">
        <v>1715</v>
      </c>
      <c r="D1518" s="1" t="s">
        <v>40</v>
      </c>
      <c r="E1518" s="1" t="s">
        <v>30</v>
      </c>
      <c r="F1518" s="1" t="s">
        <v>35</v>
      </c>
      <c r="G1518" s="1" t="s">
        <v>1716</v>
      </c>
      <c r="H1518" s="1" t="s">
        <v>98</v>
      </c>
      <c r="I1518" s="1" t="str">
        <f t="array" ref="I1518">IF(H1518="Warsaw","Toronto",IF(H1518="Lodz","Ottawa",IF(H1518="Krakow","Vancouver",IF(H1518="Wroclaw","Montreal",H1518))))</f>
        <v>Montreal</v>
      </c>
      <c r="J1518" s="3" t="s">
        <v>43</v>
      </c>
      <c r="K1518" s="3">
        <f t="array" ref="K1518">VLOOKUP(J1518,$U$2:$V$8,2,false)</f>
        <v>2</v>
      </c>
      <c r="L1518" s="1">
        <v>-32.816</v>
      </c>
      <c r="M1518" s="1">
        <v>10.0</v>
      </c>
      <c r="N1518" s="1">
        <v>419.27</v>
      </c>
      <c r="O1518" s="1">
        <v>86633.0</v>
      </c>
      <c r="P1518" s="6">
        <v>42171.0</v>
      </c>
      <c r="Q1518" s="7">
        <v>176120.0</v>
      </c>
      <c r="R1518" s="5" t="s">
        <v>27</v>
      </c>
      <c r="S1518" s="1" t="b">
        <f t="array" ref="S1518">ISNUMBER(MATCH(Q1518,$O$2:$O$1953,0))</f>
        <v>0</v>
      </c>
    </row>
    <row r="1519">
      <c r="A1519" s="1">
        <v>6.88</v>
      </c>
      <c r="B1519" s="1">
        <v>2677.0</v>
      </c>
      <c r="C1519" s="1" t="s">
        <v>1715</v>
      </c>
      <c r="D1519" s="1" t="s">
        <v>40</v>
      </c>
      <c r="E1519" s="1" t="s">
        <v>22</v>
      </c>
      <c r="F1519" s="1" t="s">
        <v>67</v>
      </c>
      <c r="G1519" s="1" t="s">
        <v>450</v>
      </c>
      <c r="H1519" s="1" t="s">
        <v>98</v>
      </c>
      <c r="I1519" s="1" t="str">
        <f t="array" ref="I1519">IF(H1519="Warsaw","Toronto",IF(H1519="Lodz","Ottawa",IF(H1519="Krakow","Vancouver",IF(H1519="Wroclaw","Montreal",H1519))))</f>
        <v>Montreal</v>
      </c>
      <c r="J1519" s="3" t="s">
        <v>43</v>
      </c>
      <c r="K1519" s="3">
        <f t="array" ref="K1519">VLOOKUP(J1519,$U$2:$V$8,2,false)</f>
        <v>2</v>
      </c>
      <c r="L1519" s="1">
        <v>-15.61</v>
      </c>
      <c r="M1519" s="1">
        <v>5.0</v>
      </c>
      <c r="N1519" s="1">
        <v>36.0</v>
      </c>
      <c r="O1519" s="1">
        <v>86633.0</v>
      </c>
      <c r="P1519" s="6">
        <v>42171.0</v>
      </c>
      <c r="Q1519" s="7">
        <v>176190.0</v>
      </c>
      <c r="R1519" s="5" t="s">
        <v>27</v>
      </c>
      <c r="S1519" s="1" t="b">
        <f t="array" ref="S1519">ISNUMBER(MATCH(Q1519,$O$2:$O$1953,0))</f>
        <v>0</v>
      </c>
    </row>
    <row r="1520">
      <c r="A1520" s="1">
        <v>8.74</v>
      </c>
      <c r="B1520" s="1">
        <v>2684.0</v>
      </c>
      <c r="C1520" s="1" t="s">
        <v>1717</v>
      </c>
      <c r="D1520" s="1" t="s">
        <v>40</v>
      </c>
      <c r="E1520" s="1" t="s">
        <v>22</v>
      </c>
      <c r="F1520" s="1" t="s">
        <v>49</v>
      </c>
      <c r="G1520" s="1" t="s">
        <v>1034</v>
      </c>
      <c r="H1520" s="1" t="s">
        <v>98</v>
      </c>
      <c r="I1520" s="1" t="str">
        <f t="array" ref="I1520">IF(H1520="Warsaw","Toronto",IF(H1520="Lodz","Ottawa",IF(H1520="Krakow","Vancouver",IF(H1520="Wroclaw","Montreal",H1520))))</f>
        <v>Montreal</v>
      </c>
      <c r="J1520" s="3" t="s">
        <v>38</v>
      </c>
      <c r="K1520" s="3">
        <f t="array" ref="K1520">VLOOKUP(J1520,$U$2:$V$8,2,false)</f>
        <v>7</v>
      </c>
      <c r="L1520" s="1">
        <v>23.616</v>
      </c>
      <c r="M1520" s="1">
        <v>1.0</v>
      </c>
      <c r="N1520" s="1">
        <v>11.78</v>
      </c>
      <c r="O1520" s="1">
        <v>89146.0</v>
      </c>
      <c r="P1520" s="6">
        <v>42050.0</v>
      </c>
      <c r="Q1520" s="7">
        <v>176248.0</v>
      </c>
      <c r="R1520" s="5" t="s">
        <v>27</v>
      </c>
      <c r="S1520" s="1" t="b">
        <f t="array" ref="S1520">ISNUMBER(MATCH(Q1520,$O$2:$O$1953,0))</f>
        <v>0</v>
      </c>
    </row>
    <row r="1521">
      <c r="A1521" s="1">
        <v>18.97</v>
      </c>
      <c r="B1521" s="1">
        <v>2684.0</v>
      </c>
      <c r="C1521" s="1" t="s">
        <v>1717</v>
      </c>
      <c r="D1521" s="1" t="s">
        <v>40</v>
      </c>
      <c r="E1521" s="1" t="s">
        <v>22</v>
      </c>
      <c r="F1521" s="1" t="s">
        <v>67</v>
      </c>
      <c r="G1521" s="1" t="s">
        <v>529</v>
      </c>
      <c r="H1521" s="1" t="s">
        <v>98</v>
      </c>
      <c r="I1521" s="1" t="str">
        <f t="array" ref="I1521">IF(H1521="Warsaw","Toronto",IF(H1521="Lodz","Ottawa",IF(H1521="Krakow","Vancouver",IF(H1521="Wroclaw","Montreal",H1521))))</f>
        <v>Montreal</v>
      </c>
      <c r="J1521" s="3" t="s">
        <v>38</v>
      </c>
      <c r="K1521" s="3">
        <f t="array" ref="K1521">VLOOKUP(J1521,$U$2:$V$8,2,false)</f>
        <v>7</v>
      </c>
      <c r="L1521" s="1">
        <v>-1748.012</v>
      </c>
      <c r="M1521" s="1">
        <v>1.0</v>
      </c>
      <c r="N1521" s="1">
        <v>20.96</v>
      </c>
      <c r="O1521" s="1">
        <v>89146.0</v>
      </c>
      <c r="P1521" s="6">
        <v>42050.0</v>
      </c>
      <c r="Q1521" s="7">
        <v>176378.0</v>
      </c>
      <c r="R1521" s="5" t="s">
        <v>27</v>
      </c>
      <c r="S1521" s="1" t="b">
        <f t="array" ref="S1521">ISNUMBER(MATCH(Q1521,$O$2:$O$1953,0))</f>
        <v>0</v>
      </c>
    </row>
    <row r="1522">
      <c r="A1522" s="1">
        <v>4.97</v>
      </c>
      <c r="B1522" s="1">
        <v>2684.0</v>
      </c>
      <c r="C1522" s="1" t="s">
        <v>1717</v>
      </c>
      <c r="D1522" s="1" t="s">
        <v>40</v>
      </c>
      <c r="E1522" s="1" t="s">
        <v>30</v>
      </c>
      <c r="F1522" s="1" t="s">
        <v>35</v>
      </c>
      <c r="G1522" s="1" t="s">
        <v>1718</v>
      </c>
      <c r="H1522" s="1" t="s">
        <v>98</v>
      </c>
      <c r="I1522" s="1" t="str">
        <f t="array" ref="I1522">IF(H1522="Warsaw","Toronto",IF(H1522="Lodz","Ottawa",IF(H1522="Krakow","Vancouver",IF(H1522="Wroclaw","Montreal",H1522))))</f>
        <v>Montreal</v>
      </c>
      <c r="J1522" s="3" t="s">
        <v>60</v>
      </c>
      <c r="K1522" s="3">
        <f t="array" ref="K1522">VLOOKUP(J1522,$U$2:$V$8,2,false)</f>
        <v>5</v>
      </c>
      <c r="L1522" s="1">
        <v>-180.152</v>
      </c>
      <c r="M1522" s="1">
        <v>5.0</v>
      </c>
      <c r="N1522" s="1">
        <v>26.66</v>
      </c>
      <c r="O1522" s="1">
        <v>89148.0</v>
      </c>
      <c r="P1522" s="6">
        <v>42104.0</v>
      </c>
      <c r="Q1522" s="7">
        <v>176382.0</v>
      </c>
      <c r="R1522" s="5" t="s">
        <v>27</v>
      </c>
      <c r="S1522" s="1" t="b">
        <f t="array" ref="S1522">ISNUMBER(MATCH(Q1522,$O$2:$O$1953,0))</f>
        <v>0</v>
      </c>
    </row>
    <row r="1523">
      <c r="A1523" s="1">
        <v>2.62</v>
      </c>
      <c r="B1523" s="1">
        <v>2684.0</v>
      </c>
      <c r="C1523" s="1" t="s">
        <v>1717</v>
      </c>
      <c r="D1523" s="1" t="s">
        <v>40</v>
      </c>
      <c r="E1523" s="1" t="s">
        <v>22</v>
      </c>
      <c r="F1523" s="1" t="s">
        <v>46</v>
      </c>
      <c r="G1523" s="1" t="s">
        <v>985</v>
      </c>
      <c r="H1523" s="1" t="s">
        <v>98</v>
      </c>
      <c r="I1523" s="1" t="str">
        <f t="array" ref="I1523">IF(H1523="Warsaw","Toronto",IF(H1523="Lodz","Ottawa",IF(H1523="Krakow","Vancouver",IF(H1523="Wroclaw","Montreal",H1523))))</f>
        <v>Montreal</v>
      </c>
      <c r="J1523" s="3" t="s">
        <v>60</v>
      </c>
      <c r="K1523" s="3">
        <f t="array" ref="K1523">VLOOKUP(J1523,$U$2:$V$8,2,false)</f>
        <v>5</v>
      </c>
      <c r="L1523" s="1">
        <v>8.388</v>
      </c>
      <c r="M1523" s="1">
        <v>12.0</v>
      </c>
      <c r="N1523" s="1">
        <v>29.55</v>
      </c>
      <c r="O1523" s="1">
        <v>89148.0</v>
      </c>
      <c r="P1523" s="6">
        <v>42104.0</v>
      </c>
      <c r="Q1523" s="7">
        <v>176410.0</v>
      </c>
      <c r="R1523" s="5" t="s">
        <v>27</v>
      </c>
      <c r="S1523" s="1" t="b">
        <f t="array" ref="S1523">ISNUMBER(MATCH(Q1523,$O$2:$O$1953,0))</f>
        <v>0</v>
      </c>
    </row>
    <row r="1524">
      <c r="A1524" s="1">
        <v>65.99</v>
      </c>
      <c r="B1524" s="1">
        <v>2684.0</v>
      </c>
      <c r="C1524" s="1" t="s">
        <v>1717</v>
      </c>
      <c r="D1524" s="1" t="s">
        <v>40</v>
      </c>
      <c r="E1524" s="1" t="s">
        <v>55</v>
      </c>
      <c r="F1524" s="1" t="s">
        <v>56</v>
      </c>
      <c r="G1524" s="1">
        <v>6120.0</v>
      </c>
      <c r="H1524" s="1" t="s">
        <v>98</v>
      </c>
      <c r="I1524" s="1" t="str">
        <f t="array" ref="I1524">IF(H1524="Warsaw","Toronto",IF(H1524="Lodz","Ottawa",IF(H1524="Krakow","Vancouver",IF(H1524="Wroclaw","Montreal",H1524))))</f>
        <v>Montreal</v>
      </c>
      <c r="J1524" s="3" t="s">
        <v>60</v>
      </c>
      <c r="K1524" s="3">
        <f t="array" ref="K1524">VLOOKUP(J1524,$U$2:$V$8,2,false)</f>
        <v>5</v>
      </c>
      <c r="L1524" s="1">
        <v>9.9399</v>
      </c>
      <c r="M1524" s="1">
        <v>21.0</v>
      </c>
      <c r="N1524" s="1">
        <v>1237.4</v>
      </c>
      <c r="O1524" s="1">
        <v>89148.0</v>
      </c>
      <c r="P1524" s="6">
        <v>42104.0</v>
      </c>
      <c r="Q1524" s="7">
        <v>176443.0</v>
      </c>
      <c r="R1524" s="5" t="s">
        <v>27</v>
      </c>
      <c r="S1524" s="1" t="b">
        <f t="array" ref="S1524">ISNUMBER(MATCH(Q1524,$O$2:$O$1953,0))</f>
        <v>0</v>
      </c>
    </row>
    <row r="1525">
      <c r="A1525" s="1">
        <v>7.38</v>
      </c>
      <c r="B1525" s="1">
        <v>2685.0</v>
      </c>
      <c r="C1525" s="1" t="s">
        <v>1719</v>
      </c>
      <c r="D1525" s="1" t="s">
        <v>40</v>
      </c>
      <c r="E1525" s="1" t="s">
        <v>22</v>
      </c>
      <c r="F1525" s="1" t="s">
        <v>78</v>
      </c>
      <c r="G1525" s="1" t="s">
        <v>1720</v>
      </c>
      <c r="H1525" s="1" t="s">
        <v>37</v>
      </c>
      <c r="I1525" s="1" t="str">
        <f t="array" ref="I1525">IF(H1525="Warsaw","Toronto",IF(H1525="Lodz","Ottawa",IF(H1525="Krakow","Vancouver",IF(H1525="Wroclaw","Montreal",H1525))))</f>
        <v>Ottawa</v>
      </c>
      <c r="J1525" s="3" t="s">
        <v>33</v>
      </c>
      <c r="K1525" s="3">
        <f t="array" ref="K1525">VLOOKUP(J1525,$U$2:$V$8,2,false)</f>
        <v>6</v>
      </c>
      <c r="L1525" s="1">
        <v>-66.171</v>
      </c>
      <c r="M1525" s="1">
        <v>2.0</v>
      </c>
      <c r="N1525" s="1">
        <v>17.64</v>
      </c>
      <c r="O1525" s="1">
        <v>89147.0</v>
      </c>
      <c r="P1525" s="6">
        <v>42098.0</v>
      </c>
      <c r="Q1525" s="7">
        <v>176511.0</v>
      </c>
      <c r="R1525" s="5" t="s">
        <v>27</v>
      </c>
      <c r="S1525" s="1" t="b">
        <f t="array" ref="S1525">ISNUMBER(MATCH(Q1525,$O$2:$O$1953,0))</f>
        <v>0</v>
      </c>
    </row>
    <row r="1526">
      <c r="A1526" s="1">
        <v>3.75</v>
      </c>
      <c r="B1526" s="1">
        <v>2689.0</v>
      </c>
      <c r="C1526" s="1" t="s">
        <v>1721</v>
      </c>
      <c r="D1526" s="1" t="s">
        <v>29</v>
      </c>
      <c r="E1526" s="1" t="s">
        <v>22</v>
      </c>
      <c r="F1526" s="1" t="s">
        <v>96</v>
      </c>
      <c r="G1526" s="1" t="s">
        <v>1722</v>
      </c>
      <c r="H1526" s="1" t="s">
        <v>37</v>
      </c>
      <c r="I1526" s="1" t="str">
        <f t="array" ref="I1526">IF(H1526="Warsaw","Toronto",IF(H1526="Lodz","Ottawa",IF(H1526="Krakow","Vancouver",IF(H1526="Wroclaw","Montreal",H1526))))</f>
        <v>Ottawa</v>
      </c>
      <c r="J1526" s="3" t="s">
        <v>80</v>
      </c>
      <c r="K1526" s="3">
        <f t="array" ref="K1526">VLOOKUP(J1526,$U$2:$V$8,2,false)</f>
        <v>1</v>
      </c>
      <c r="L1526" s="1">
        <v>51.2187</v>
      </c>
      <c r="M1526" s="1">
        <v>21.0</v>
      </c>
      <c r="N1526" s="1">
        <v>74.23</v>
      </c>
      <c r="O1526" s="1">
        <v>90624.0</v>
      </c>
      <c r="P1526" s="6">
        <v>42128.0</v>
      </c>
      <c r="Q1526" s="7">
        <v>176536.0</v>
      </c>
      <c r="R1526" s="5" t="s">
        <v>27</v>
      </c>
      <c r="S1526" s="1" t="b">
        <f t="array" ref="S1526">ISNUMBER(MATCH(Q1526,$O$2:$O$1953,0))</f>
        <v>0</v>
      </c>
    </row>
    <row r="1527">
      <c r="A1527" s="1">
        <v>30.98</v>
      </c>
      <c r="B1527" s="1">
        <v>2693.0</v>
      </c>
      <c r="C1527" s="1" t="s">
        <v>1723</v>
      </c>
      <c r="D1527" s="1" t="s">
        <v>29</v>
      </c>
      <c r="E1527" s="1" t="s">
        <v>22</v>
      </c>
      <c r="F1527" s="1" t="s">
        <v>67</v>
      </c>
      <c r="G1527" s="1" t="s">
        <v>1629</v>
      </c>
      <c r="H1527" s="1" t="s">
        <v>37</v>
      </c>
      <c r="I1527" s="1" t="str">
        <f t="array" ref="I1527">IF(H1527="Warsaw","Toronto",IF(H1527="Lodz","Ottawa",IF(H1527="Krakow","Vancouver",IF(H1527="Wroclaw","Montreal",H1527))))</f>
        <v>Ottawa</v>
      </c>
      <c r="J1527" s="3" t="s">
        <v>80</v>
      </c>
      <c r="K1527" s="3">
        <f t="array" ref="K1527">VLOOKUP(J1527,$U$2:$V$8,2,false)</f>
        <v>1</v>
      </c>
      <c r="L1527" s="1">
        <v>380.468</v>
      </c>
      <c r="M1527" s="1">
        <v>20.0</v>
      </c>
      <c r="N1527" s="1">
        <v>627.19</v>
      </c>
      <c r="O1527" s="1">
        <v>90624.0</v>
      </c>
      <c r="P1527" s="6">
        <v>42128.0</v>
      </c>
      <c r="Q1527" s="7">
        <v>176572.0</v>
      </c>
      <c r="R1527" s="5" t="s">
        <v>27</v>
      </c>
      <c r="S1527" s="1" t="b">
        <f t="array" ref="S1527">ISNUMBER(MATCH(Q1527,$O$2:$O$1953,0))</f>
        <v>0</v>
      </c>
    </row>
    <row r="1528">
      <c r="A1528" s="1">
        <v>107.53</v>
      </c>
      <c r="B1528" s="1">
        <v>2696.0</v>
      </c>
      <c r="C1528" s="1" t="s">
        <v>1724</v>
      </c>
      <c r="D1528" s="1" t="s">
        <v>29</v>
      </c>
      <c r="E1528" s="1" t="s">
        <v>30</v>
      </c>
      <c r="F1528" s="1" t="s">
        <v>35</v>
      </c>
      <c r="G1528" s="1" t="s">
        <v>1154</v>
      </c>
      <c r="H1528" s="1" t="s">
        <v>98</v>
      </c>
      <c r="I1528" s="1" t="str">
        <f t="array" ref="I1528">IF(H1528="Warsaw","Toronto",IF(H1528="Lodz","Ottawa",IF(H1528="Krakow","Vancouver",IF(H1528="Wroclaw","Montreal",H1528))))</f>
        <v>Montreal</v>
      </c>
      <c r="J1528" s="3" t="s">
        <v>52</v>
      </c>
      <c r="K1528" s="3">
        <f t="array" ref="K1528">VLOOKUP(J1528,$U$2:$V$8,2,false)</f>
        <v>4</v>
      </c>
      <c r="L1528" s="1">
        <v>-89.418</v>
      </c>
      <c r="M1528" s="1">
        <v>6.0</v>
      </c>
      <c r="N1528" s="1">
        <v>612.92</v>
      </c>
      <c r="O1528" s="1">
        <v>87676.0</v>
      </c>
      <c r="P1528" s="6">
        <v>42068.0</v>
      </c>
      <c r="Q1528" s="7">
        <v>176698.0</v>
      </c>
      <c r="R1528" s="5" t="s">
        <v>27</v>
      </c>
      <c r="S1528" s="1" t="b">
        <f t="array" ref="S1528">ISNUMBER(MATCH(Q1528,$O$2:$O$1953,0))</f>
        <v>0</v>
      </c>
    </row>
    <row r="1529">
      <c r="A1529" s="1">
        <v>1.74</v>
      </c>
      <c r="B1529" s="1">
        <v>2697.0</v>
      </c>
      <c r="C1529" s="1" t="s">
        <v>1725</v>
      </c>
      <c r="D1529" s="1" t="s">
        <v>21</v>
      </c>
      <c r="E1529" s="1" t="s">
        <v>30</v>
      </c>
      <c r="F1529" s="1" t="s">
        <v>35</v>
      </c>
      <c r="G1529" s="1" t="s">
        <v>148</v>
      </c>
      <c r="H1529" s="1" t="s">
        <v>98</v>
      </c>
      <c r="I1529" s="1" t="str">
        <f t="array" ref="I1529">IF(H1529="Warsaw","Toronto",IF(H1529="Lodz","Ottawa",IF(H1529="Krakow","Vancouver",IF(H1529="Wroclaw","Montreal",H1529))))</f>
        <v>Montreal</v>
      </c>
      <c r="J1529" s="3" t="s">
        <v>80</v>
      </c>
      <c r="K1529" s="3">
        <f t="array" ref="K1529">VLOOKUP(J1529,$U$2:$V$8,2,false)</f>
        <v>1</v>
      </c>
      <c r="L1529" s="1">
        <v>9.252</v>
      </c>
      <c r="M1529" s="1">
        <v>16.0</v>
      </c>
      <c r="N1529" s="1">
        <v>29.08</v>
      </c>
      <c r="O1529" s="1">
        <v>87678.0</v>
      </c>
      <c r="P1529" s="6">
        <v>42058.0</v>
      </c>
      <c r="Q1529" s="7">
        <v>176825.0</v>
      </c>
      <c r="R1529" s="5" t="s">
        <v>27</v>
      </c>
      <c r="S1529" s="1" t="b">
        <f t="array" ref="S1529">ISNUMBER(MATCH(Q1529,$O$2:$O$1953,0))</f>
        <v>0</v>
      </c>
    </row>
    <row r="1530">
      <c r="A1530" s="1">
        <v>119.99</v>
      </c>
      <c r="B1530" s="1">
        <v>2697.0</v>
      </c>
      <c r="C1530" s="1" t="s">
        <v>1725</v>
      </c>
      <c r="D1530" s="1" t="s">
        <v>21</v>
      </c>
      <c r="E1530" s="1" t="s">
        <v>55</v>
      </c>
      <c r="F1530" s="1" t="s">
        <v>62</v>
      </c>
      <c r="G1530" s="1" t="s">
        <v>215</v>
      </c>
      <c r="H1530" s="1" t="s">
        <v>98</v>
      </c>
      <c r="I1530" s="1" t="str">
        <f t="array" ref="I1530">IF(H1530="Warsaw","Toronto",IF(H1530="Lodz","Ottawa",IF(H1530="Krakow","Vancouver",IF(H1530="Wroclaw","Montreal",H1530))))</f>
        <v>Montreal</v>
      </c>
      <c r="J1530" s="3" t="s">
        <v>80</v>
      </c>
      <c r="K1530" s="3">
        <f t="array" ref="K1530">VLOOKUP(J1530,$U$2:$V$8,2,false)</f>
        <v>1</v>
      </c>
      <c r="L1530" s="1">
        <v>-1197.042</v>
      </c>
      <c r="M1530" s="1">
        <v>21.0</v>
      </c>
      <c r="N1530" s="1">
        <v>2569.57</v>
      </c>
      <c r="O1530" s="1">
        <v>87678.0</v>
      </c>
      <c r="P1530" s="6">
        <v>42058.0</v>
      </c>
      <c r="Q1530" s="7">
        <v>176955.0</v>
      </c>
      <c r="R1530" s="5" t="s">
        <v>27</v>
      </c>
      <c r="S1530" s="1" t="b">
        <f t="array" ref="S1530">ISNUMBER(MATCH(Q1530,$O$2:$O$1953,0))</f>
        <v>0</v>
      </c>
    </row>
    <row r="1531">
      <c r="A1531" s="1">
        <v>4.98</v>
      </c>
      <c r="B1531" s="1">
        <v>2699.0</v>
      </c>
      <c r="C1531" s="1" t="s">
        <v>1726</v>
      </c>
      <c r="D1531" s="1" t="s">
        <v>21</v>
      </c>
      <c r="E1531" s="1" t="s">
        <v>22</v>
      </c>
      <c r="F1531" s="1" t="s">
        <v>78</v>
      </c>
      <c r="G1531" s="1" t="s">
        <v>1727</v>
      </c>
      <c r="H1531" s="1" t="s">
        <v>25</v>
      </c>
      <c r="I1531" s="1" t="str">
        <f t="array" ref="I1531">IF(H1531="Warsaw","Toronto",IF(H1531="Lodz","Ottawa",IF(H1531="Krakow","Vancouver",IF(H1531="Wroclaw","Montreal",H1531))))</f>
        <v>Toronto</v>
      </c>
      <c r="J1531" s="3" t="s">
        <v>60</v>
      </c>
      <c r="K1531" s="3">
        <f t="array" ref="K1531">VLOOKUP(J1531,$U$2:$V$8,2,false)</f>
        <v>5</v>
      </c>
      <c r="L1531" s="1">
        <v>-103.224</v>
      </c>
      <c r="M1531" s="1">
        <v>16.0</v>
      </c>
      <c r="N1531" s="1">
        <v>78.99</v>
      </c>
      <c r="O1531" s="1">
        <v>87677.0</v>
      </c>
      <c r="P1531" s="6">
        <v>42146.0</v>
      </c>
      <c r="Q1531" s="7">
        <v>177051.0</v>
      </c>
      <c r="R1531" s="5" t="s">
        <v>27</v>
      </c>
      <c r="S1531" s="1" t="b">
        <f t="array" ref="S1531">ISNUMBER(MATCH(Q1531,$O$2:$O$1953,0))</f>
        <v>0</v>
      </c>
    </row>
    <row r="1532">
      <c r="A1532" s="1">
        <v>70.98</v>
      </c>
      <c r="B1532" s="1">
        <v>2699.0</v>
      </c>
      <c r="C1532" s="1" t="s">
        <v>1726</v>
      </c>
      <c r="D1532" s="1" t="s">
        <v>21</v>
      </c>
      <c r="E1532" s="1" t="s">
        <v>30</v>
      </c>
      <c r="F1532" s="1" t="s">
        <v>132</v>
      </c>
      <c r="G1532" s="1" t="s">
        <v>1728</v>
      </c>
      <c r="H1532" s="1" t="s">
        <v>25</v>
      </c>
      <c r="I1532" s="1" t="str">
        <f t="array" ref="I1532">IF(H1532="Warsaw","Toronto",IF(H1532="Lodz","Ottawa",IF(H1532="Krakow","Vancouver",IF(H1532="Wroclaw","Montreal",H1532))))</f>
        <v>Toronto</v>
      </c>
      <c r="J1532" s="3" t="s">
        <v>26</v>
      </c>
      <c r="K1532" s="3">
        <f t="array" ref="K1532">VLOOKUP(J1532,$U$2:$V$8,2,false)</f>
        <v>3</v>
      </c>
      <c r="L1532" s="1">
        <v>-84.6288</v>
      </c>
      <c r="M1532" s="1">
        <v>19.0</v>
      </c>
      <c r="N1532" s="1">
        <v>1345.33</v>
      </c>
      <c r="O1532" s="1">
        <v>87679.0</v>
      </c>
      <c r="P1532" s="6">
        <v>42102.0</v>
      </c>
      <c r="Q1532" s="7">
        <v>177053.0</v>
      </c>
      <c r="R1532" s="5" t="s">
        <v>27</v>
      </c>
      <c r="S1532" s="1" t="b">
        <f t="array" ref="S1532">ISNUMBER(MATCH(Q1532,$O$2:$O$1953,0))</f>
        <v>0</v>
      </c>
    </row>
    <row r="1533">
      <c r="A1533" s="1">
        <v>3.6</v>
      </c>
      <c r="B1533" s="1">
        <v>2704.0</v>
      </c>
      <c r="C1533" s="1" t="s">
        <v>1729</v>
      </c>
      <c r="D1533" s="1" t="s">
        <v>83</v>
      </c>
      <c r="E1533" s="1" t="s">
        <v>22</v>
      </c>
      <c r="F1533" s="1" t="s">
        <v>67</v>
      </c>
      <c r="G1533" s="1" t="s">
        <v>1165</v>
      </c>
      <c r="H1533" s="1" t="s">
        <v>98</v>
      </c>
      <c r="I1533" s="1" t="str">
        <f t="array" ref="I1533">IF(H1533="Warsaw","Toronto",IF(H1533="Lodz","Ottawa",IF(H1533="Krakow","Vancouver",IF(H1533="Wroclaw","Montreal",H1533))))</f>
        <v>Montreal</v>
      </c>
      <c r="J1533" s="3" t="s">
        <v>52</v>
      </c>
      <c r="K1533" s="3">
        <f t="array" ref="K1533">VLOOKUP(J1533,$U$2:$V$8,2,false)</f>
        <v>4</v>
      </c>
      <c r="L1533" s="1">
        <v>2755.6422</v>
      </c>
      <c r="M1533" s="1">
        <v>4.0</v>
      </c>
      <c r="N1533" s="1">
        <v>15.19</v>
      </c>
      <c r="O1533" s="1">
        <v>91407.0</v>
      </c>
      <c r="P1533" s="6">
        <v>42124.0</v>
      </c>
      <c r="Q1533" s="7">
        <v>177081.0</v>
      </c>
      <c r="R1533" s="5" t="s">
        <v>27</v>
      </c>
      <c r="S1533" s="1" t="b">
        <f t="array" ref="S1533">ISNUMBER(MATCH(Q1533,$O$2:$O$1953,0))</f>
        <v>0</v>
      </c>
    </row>
    <row r="1534">
      <c r="A1534" s="1">
        <v>13.48</v>
      </c>
      <c r="B1534" s="1">
        <v>2704.0</v>
      </c>
      <c r="C1534" s="1" t="s">
        <v>1729</v>
      </c>
      <c r="D1534" s="1" t="s">
        <v>83</v>
      </c>
      <c r="E1534" s="1" t="s">
        <v>22</v>
      </c>
      <c r="F1534" s="1" t="s">
        <v>100</v>
      </c>
      <c r="G1534" s="1" t="s">
        <v>1730</v>
      </c>
      <c r="H1534" s="1" t="s">
        <v>98</v>
      </c>
      <c r="I1534" s="1" t="str">
        <f t="array" ref="I1534">IF(H1534="Warsaw","Toronto",IF(H1534="Lodz","Ottawa",IF(H1534="Krakow","Vancouver",IF(H1534="Wroclaw","Montreal",H1534))))</f>
        <v>Montreal</v>
      </c>
      <c r="J1534" s="3" t="s">
        <v>52</v>
      </c>
      <c r="K1534" s="3">
        <f t="array" ref="K1534">VLOOKUP(J1534,$U$2:$V$8,2,false)</f>
        <v>4</v>
      </c>
      <c r="L1534" s="1">
        <v>-256.018</v>
      </c>
      <c r="M1534" s="1">
        <v>4.0</v>
      </c>
      <c r="N1534" s="1">
        <v>59.49</v>
      </c>
      <c r="O1534" s="1">
        <v>91408.0</v>
      </c>
      <c r="P1534" s="6">
        <v>42124.0</v>
      </c>
      <c r="Q1534" s="7">
        <v>177151.0</v>
      </c>
      <c r="R1534" s="5" t="s">
        <v>27</v>
      </c>
      <c r="S1534" s="1" t="b">
        <f t="array" ref="S1534">ISNUMBER(MATCH(Q1534,$O$2:$O$1953,0))</f>
        <v>0</v>
      </c>
    </row>
    <row r="1535">
      <c r="A1535" s="1">
        <v>60.97</v>
      </c>
      <c r="B1535" s="1">
        <v>2709.0</v>
      </c>
      <c r="C1535" s="1" t="s">
        <v>1731</v>
      </c>
      <c r="D1535" s="1" t="s">
        <v>83</v>
      </c>
      <c r="E1535" s="1" t="s">
        <v>22</v>
      </c>
      <c r="F1535" s="1" t="s">
        <v>172</v>
      </c>
      <c r="G1535" s="1" t="s">
        <v>1478</v>
      </c>
      <c r="H1535" s="1" t="s">
        <v>37</v>
      </c>
      <c r="I1535" s="1" t="str">
        <f t="array" ref="I1535">IF(H1535="Warsaw","Toronto",IF(H1535="Lodz","Ottawa",IF(H1535="Krakow","Vancouver",IF(H1535="Wroclaw","Montreal",H1535))))</f>
        <v>Ottawa</v>
      </c>
      <c r="J1535" s="3" t="s">
        <v>52</v>
      </c>
      <c r="K1535" s="3">
        <f t="array" ref="K1535">VLOOKUP(J1535,$U$2:$V$8,2,false)</f>
        <v>4</v>
      </c>
      <c r="L1535" s="1">
        <v>-41.77</v>
      </c>
      <c r="M1535" s="1">
        <v>1.0</v>
      </c>
      <c r="N1535" s="1">
        <v>57.84</v>
      </c>
      <c r="O1535" s="1">
        <v>89240.0</v>
      </c>
      <c r="P1535" s="6">
        <v>42152.0</v>
      </c>
      <c r="Q1535" s="7">
        <v>177180.0</v>
      </c>
      <c r="R1535" s="5" t="s">
        <v>27</v>
      </c>
      <c r="S1535" s="1" t="b">
        <f t="array" ref="S1535">ISNUMBER(MATCH(Q1535,$O$2:$O$1953,0))</f>
        <v>0</v>
      </c>
    </row>
    <row r="1536">
      <c r="A1536" s="1">
        <v>90.98</v>
      </c>
      <c r="B1536" s="1">
        <v>2709.0</v>
      </c>
      <c r="C1536" s="1" t="s">
        <v>1731</v>
      </c>
      <c r="D1536" s="1" t="s">
        <v>83</v>
      </c>
      <c r="E1536" s="1" t="s">
        <v>30</v>
      </c>
      <c r="F1536" s="1" t="s">
        <v>35</v>
      </c>
      <c r="G1536" s="1" t="s">
        <v>736</v>
      </c>
      <c r="H1536" s="1" t="s">
        <v>37</v>
      </c>
      <c r="I1536" s="1" t="str">
        <f t="array" ref="I1536">IF(H1536="Warsaw","Toronto",IF(H1536="Lodz","Ottawa",IF(H1536="Krakow","Vancouver",IF(H1536="Wroclaw","Montreal",H1536))))</f>
        <v>Ottawa</v>
      </c>
      <c r="J1536" s="3" t="s">
        <v>52</v>
      </c>
      <c r="K1536" s="3">
        <f t="array" ref="K1536">VLOOKUP(J1536,$U$2:$V$8,2,false)</f>
        <v>4</v>
      </c>
      <c r="L1536" s="1">
        <v>-1014.11</v>
      </c>
      <c r="M1536" s="1">
        <v>15.0</v>
      </c>
      <c r="N1536" s="1">
        <v>1425.71</v>
      </c>
      <c r="O1536" s="1">
        <v>89240.0</v>
      </c>
      <c r="P1536" s="6">
        <v>42152.0</v>
      </c>
      <c r="Q1536" s="7">
        <v>177214.0</v>
      </c>
      <c r="R1536" s="5" t="s">
        <v>27</v>
      </c>
      <c r="S1536" s="1" t="b">
        <f t="array" ref="S1536">ISNUMBER(MATCH(Q1536,$O$2:$O$1953,0))</f>
        <v>0</v>
      </c>
    </row>
    <row r="1537">
      <c r="A1537" s="1">
        <v>2.88</v>
      </c>
      <c r="B1537" s="1">
        <v>2713.0</v>
      </c>
      <c r="C1537" s="1" t="s">
        <v>1732</v>
      </c>
      <c r="D1537" s="1" t="s">
        <v>21</v>
      </c>
      <c r="E1537" s="1" t="s">
        <v>22</v>
      </c>
      <c r="F1537" s="1" t="s">
        <v>96</v>
      </c>
      <c r="G1537" s="1" t="s">
        <v>1733</v>
      </c>
      <c r="H1537" s="1" t="s">
        <v>42</v>
      </c>
      <c r="I1537" s="1" t="str">
        <f t="array" ref="I1537">IF(H1537="Warsaw","Toronto",IF(H1537="Lodz","Ottawa",IF(H1537="Krakow","Vancouver",IF(H1537="Wroclaw","Montreal",H1537))))</f>
        <v>Vancouver</v>
      </c>
      <c r="J1537" s="3" t="s">
        <v>38</v>
      </c>
      <c r="K1537" s="3">
        <f t="array" ref="K1537">VLOOKUP(J1537,$U$2:$V$8,2,false)</f>
        <v>7</v>
      </c>
      <c r="L1537" s="1">
        <v>17.4294</v>
      </c>
      <c r="M1537" s="1">
        <v>9.0</v>
      </c>
      <c r="N1537" s="1">
        <v>25.26</v>
      </c>
      <c r="O1537" s="1">
        <v>88701.0</v>
      </c>
      <c r="P1537" s="6">
        <v>42176.0</v>
      </c>
      <c r="Q1537" s="7">
        <v>177243.0</v>
      </c>
      <c r="R1537" s="5" t="s">
        <v>27</v>
      </c>
      <c r="S1537" s="1" t="b">
        <f t="array" ref="S1537">ISNUMBER(MATCH(Q1537,$O$2:$O$1953,0))</f>
        <v>0</v>
      </c>
    </row>
    <row r="1538">
      <c r="A1538" s="1">
        <v>348.21</v>
      </c>
      <c r="B1538" s="1">
        <v>2713.0</v>
      </c>
      <c r="C1538" s="1" t="s">
        <v>1732</v>
      </c>
      <c r="D1538" s="1" t="s">
        <v>21</v>
      </c>
      <c r="E1538" s="1" t="s">
        <v>30</v>
      </c>
      <c r="F1538" s="1" t="s">
        <v>108</v>
      </c>
      <c r="G1538" s="1" t="s">
        <v>1097</v>
      </c>
      <c r="H1538" s="1" t="s">
        <v>42</v>
      </c>
      <c r="I1538" s="1" t="str">
        <f t="array" ref="I1538">IF(H1538="Warsaw","Toronto",IF(H1538="Lodz","Ottawa",IF(H1538="Krakow","Vancouver",IF(H1538="Wroclaw","Montreal",H1538))))</f>
        <v>Vancouver</v>
      </c>
      <c r="J1538" s="3" t="s">
        <v>38</v>
      </c>
      <c r="K1538" s="3">
        <f t="array" ref="K1538">VLOOKUP(J1538,$U$2:$V$8,2,false)</f>
        <v>7</v>
      </c>
      <c r="L1538" s="1">
        <v>-178.8696</v>
      </c>
      <c r="M1538" s="1">
        <v>2.0</v>
      </c>
      <c r="N1538" s="1">
        <v>736.16</v>
      </c>
      <c r="O1538" s="1">
        <v>88701.0</v>
      </c>
      <c r="P1538" s="6">
        <v>42176.0</v>
      </c>
      <c r="Q1538" s="7">
        <v>177274.0</v>
      </c>
      <c r="R1538" s="5" t="s">
        <v>27</v>
      </c>
      <c r="S1538" s="1" t="b">
        <f t="array" ref="S1538">ISNUMBER(MATCH(Q1538,$O$2:$O$1953,0))</f>
        <v>0</v>
      </c>
    </row>
    <row r="1539">
      <c r="A1539" s="1">
        <v>29.89</v>
      </c>
      <c r="B1539" s="1">
        <v>2715.0</v>
      </c>
      <c r="C1539" s="1" t="s">
        <v>1734</v>
      </c>
      <c r="D1539" s="1" t="s">
        <v>21</v>
      </c>
      <c r="E1539" s="1" t="s">
        <v>55</v>
      </c>
      <c r="F1539" s="1" t="s">
        <v>126</v>
      </c>
      <c r="G1539" s="1" t="s">
        <v>913</v>
      </c>
      <c r="H1539" s="1" t="s">
        <v>42</v>
      </c>
      <c r="I1539" s="1" t="str">
        <f t="array" ref="I1539">IF(H1539="Warsaw","Toronto",IF(H1539="Lodz","Ottawa",IF(H1539="Krakow","Vancouver",IF(H1539="Wroclaw","Montreal",H1539))))</f>
        <v>Vancouver</v>
      </c>
      <c r="J1539" s="3" t="s">
        <v>80</v>
      </c>
      <c r="K1539" s="3">
        <f t="array" ref="K1539">VLOOKUP(J1539,$U$2:$V$8,2,false)</f>
        <v>1</v>
      </c>
      <c r="L1539" s="1">
        <v>-74.64</v>
      </c>
      <c r="M1539" s="1">
        <v>1.0</v>
      </c>
      <c r="N1539" s="1">
        <v>31.96</v>
      </c>
      <c r="O1539" s="1">
        <v>88702.0</v>
      </c>
      <c r="P1539" s="6">
        <v>42016.0</v>
      </c>
      <c r="Q1539" s="7">
        <v>177279.0</v>
      </c>
      <c r="R1539" s="5" t="s">
        <v>27</v>
      </c>
      <c r="S1539" s="1" t="b">
        <f t="array" ref="S1539">ISNUMBER(MATCH(Q1539,$O$2:$O$1953,0))</f>
        <v>0</v>
      </c>
    </row>
    <row r="1540">
      <c r="A1540" s="1">
        <v>6.74</v>
      </c>
      <c r="B1540" s="1">
        <v>2718.0</v>
      </c>
      <c r="C1540" s="1" t="s">
        <v>1735</v>
      </c>
      <c r="D1540" s="1" t="s">
        <v>83</v>
      </c>
      <c r="E1540" s="1" t="s">
        <v>22</v>
      </c>
      <c r="F1540" s="1" t="s">
        <v>67</v>
      </c>
      <c r="G1540" s="1" t="s">
        <v>1736</v>
      </c>
      <c r="H1540" s="1" t="s">
        <v>42</v>
      </c>
      <c r="I1540" s="1" t="str">
        <f t="array" ref="I1540">IF(H1540="Warsaw","Toronto",IF(H1540="Lodz","Ottawa",IF(H1540="Krakow","Vancouver",IF(H1540="Wroclaw","Montreal",H1540))))</f>
        <v>Vancouver</v>
      </c>
      <c r="J1540" s="3" t="s">
        <v>38</v>
      </c>
      <c r="K1540" s="3">
        <f t="array" ref="K1540">VLOOKUP(J1540,$U$2:$V$8,2,false)</f>
        <v>7</v>
      </c>
      <c r="L1540" s="1">
        <v>65.41</v>
      </c>
      <c r="M1540" s="1">
        <v>15.0</v>
      </c>
      <c r="N1540" s="1">
        <v>98.17</v>
      </c>
      <c r="O1540" s="1">
        <v>89394.0</v>
      </c>
      <c r="P1540" s="6">
        <v>42064.0</v>
      </c>
      <c r="Q1540" s="7">
        <v>177336.0</v>
      </c>
      <c r="R1540" s="5" t="s">
        <v>27</v>
      </c>
      <c r="S1540" s="1" t="b">
        <f t="array" ref="S1540">ISNUMBER(MATCH(Q1540,$O$2:$O$1953,0))</f>
        <v>0</v>
      </c>
    </row>
    <row r="1541">
      <c r="A1541" s="1">
        <v>40.48</v>
      </c>
      <c r="B1541" s="1">
        <v>2720.0</v>
      </c>
      <c r="C1541" s="1" t="s">
        <v>1737</v>
      </c>
      <c r="D1541" s="1" t="s">
        <v>40</v>
      </c>
      <c r="E1541" s="1" t="s">
        <v>55</v>
      </c>
      <c r="F1541" s="1" t="s">
        <v>126</v>
      </c>
      <c r="G1541" s="1" t="s">
        <v>569</v>
      </c>
      <c r="H1541" s="1" t="s">
        <v>98</v>
      </c>
      <c r="I1541" s="1" t="str">
        <f t="array" ref="I1541">IF(H1541="Warsaw","Toronto",IF(H1541="Lodz","Ottawa",IF(H1541="Krakow","Vancouver",IF(H1541="Wroclaw","Montreal",H1541))))</f>
        <v>Montreal</v>
      </c>
      <c r="J1541" s="3" t="s">
        <v>43</v>
      </c>
      <c r="K1541" s="3">
        <f t="array" ref="K1541">VLOOKUP(J1541,$U$2:$V$8,2,false)</f>
        <v>2</v>
      </c>
      <c r="L1541" s="1">
        <v>-25.634</v>
      </c>
      <c r="M1541" s="1">
        <v>6.0</v>
      </c>
      <c r="N1541" s="1">
        <v>264.95</v>
      </c>
      <c r="O1541" s="1">
        <v>88766.0</v>
      </c>
      <c r="P1541" s="6">
        <v>42171.0</v>
      </c>
      <c r="Q1541" s="7">
        <v>177371.0</v>
      </c>
      <c r="R1541" s="5" t="s">
        <v>27</v>
      </c>
      <c r="S1541" s="1" t="b">
        <f t="array" ref="S1541">ISNUMBER(MATCH(Q1541,$O$2:$O$1953,0))</f>
        <v>0</v>
      </c>
    </row>
    <row r="1542">
      <c r="A1542" s="1">
        <v>4.98</v>
      </c>
      <c r="B1542" s="1">
        <v>2724.0</v>
      </c>
      <c r="C1542" s="1" t="s">
        <v>1738</v>
      </c>
      <c r="D1542" s="1" t="s">
        <v>29</v>
      </c>
      <c r="E1542" s="1" t="s">
        <v>22</v>
      </c>
      <c r="F1542" s="1" t="s">
        <v>67</v>
      </c>
      <c r="G1542" s="1" t="s">
        <v>259</v>
      </c>
      <c r="H1542" s="1" t="s">
        <v>98</v>
      </c>
      <c r="I1542" s="1" t="str">
        <f t="array" ref="I1542">IF(H1542="Warsaw","Toronto",IF(H1542="Lodz","Ottawa",IF(H1542="Krakow","Vancouver",IF(H1542="Wroclaw","Montreal",H1542))))</f>
        <v>Montreal</v>
      </c>
      <c r="J1542" s="3" t="s">
        <v>60</v>
      </c>
      <c r="K1542" s="3">
        <f t="array" ref="K1542">VLOOKUP(J1542,$U$2:$V$8,2,false)</f>
        <v>5</v>
      </c>
      <c r="L1542" s="1">
        <v>-37.562</v>
      </c>
      <c r="M1542" s="1">
        <v>10.0</v>
      </c>
      <c r="N1542" s="1">
        <v>53.21</v>
      </c>
      <c r="O1542" s="1">
        <v>88959.0</v>
      </c>
      <c r="P1542" s="6">
        <v>42125.0</v>
      </c>
      <c r="Q1542" s="7">
        <v>177401.0</v>
      </c>
      <c r="R1542" s="5" t="s">
        <v>27</v>
      </c>
      <c r="S1542" s="1" t="b">
        <f t="array" ref="S1542">ISNUMBER(MATCH(Q1542,$O$2:$O$1953,0))</f>
        <v>0</v>
      </c>
    </row>
    <row r="1543">
      <c r="A1543" s="1">
        <v>6.48</v>
      </c>
      <c r="B1543" s="1">
        <v>2724.0</v>
      </c>
      <c r="C1543" s="1" t="s">
        <v>1738</v>
      </c>
      <c r="D1543" s="1" t="s">
        <v>29</v>
      </c>
      <c r="E1543" s="1" t="s">
        <v>22</v>
      </c>
      <c r="F1543" s="1" t="s">
        <v>67</v>
      </c>
      <c r="G1543" s="1" t="s">
        <v>486</v>
      </c>
      <c r="H1543" s="1" t="s">
        <v>98</v>
      </c>
      <c r="I1543" s="1" t="str">
        <f t="array" ref="I1543">IF(H1543="Warsaw","Toronto",IF(H1543="Lodz","Ottawa",IF(H1543="Krakow","Vancouver",IF(H1543="Wroclaw","Montreal",H1543))))</f>
        <v>Montreal</v>
      </c>
      <c r="J1543" s="3" t="s">
        <v>60</v>
      </c>
      <c r="K1543" s="3">
        <f t="array" ref="K1543">VLOOKUP(J1543,$U$2:$V$8,2,false)</f>
        <v>5</v>
      </c>
      <c r="L1543" s="1">
        <v>-449.694</v>
      </c>
      <c r="M1543" s="1">
        <v>18.0</v>
      </c>
      <c r="N1543" s="1">
        <v>122.8</v>
      </c>
      <c r="O1543" s="1">
        <v>88959.0</v>
      </c>
      <c r="P1543" s="6">
        <v>42125.0</v>
      </c>
      <c r="Q1543" s="7">
        <v>177407.0</v>
      </c>
      <c r="R1543" s="5" t="s">
        <v>27</v>
      </c>
      <c r="S1543" s="1" t="b">
        <f t="array" ref="S1543">ISNUMBER(MATCH(Q1543,$O$2:$O$1953,0))</f>
        <v>0</v>
      </c>
    </row>
    <row r="1544">
      <c r="A1544" s="1">
        <v>28.15</v>
      </c>
      <c r="B1544" s="1">
        <v>2725.0</v>
      </c>
      <c r="C1544" s="1" t="s">
        <v>1739</v>
      </c>
      <c r="D1544" s="1" t="s">
        <v>29</v>
      </c>
      <c r="E1544" s="1" t="s">
        <v>22</v>
      </c>
      <c r="F1544" s="1" t="s">
        <v>23</v>
      </c>
      <c r="G1544" s="1" t="s">
        <v>1614</v>
      </c>
      <c r="H1544" s="1" t="s">
        <v>98</v>
      </c>
      <c r="I1544" s="1" t="str">
        <f t="array" ref="I1544">IF(H1544="Warsaw","Toronto",IF(H1544="Lodz","Ottawa",IF(H1544="Krakow","Vancouver",IF(H1544="Wroclaw","Montreal",H1544))))</f>
        <v>Montreal</v>
      </c>
      <c r="J1544" s="3" t="s">
        <v>33</v>
      </c>
      <c r="K1544" s="3">
        <f t="array" ref="K1544">VLOOKUP(J1544,$U$2:$V$8,2,false)</f>
        <v>6</v>
      </c>
      <c r="L1544" s="1">
        <v>-66.248</v>
      </c>
      <c r="M1544" s="1">
        <v>10.0</v>
      </c>
      <c r="N1544" s="1">
        <v>282.38</v>
      </c>
      <c r="O1544" s="1">
        <v>88958.0</v>
      </c>
      <c r="P1544" s="6">
        <v>42021.0</v>
      </c>
      <c r="Q1544" s="7">
        <v>177464.0</v>
      </c>
      <c r="R1544" s="5" t="s">
        <v>27</v>
      </c>
      <c r="S1544" s="1" t="b">
        <f t="array" ref="S1544">ISNUMBER(MATCH(Q1544,$O$2:$O$1953,0))</f>
        <v>0</v>
      </c>
    </row>
    <row r="1545">
      <c r="A1545" s="1">
        <v>230.98</v>
      </c>
      <c r="B1545" s="1">
        <v>2729.0</v>
      </c>
      <c r="C1545" s="1" t="s">
        <v>1740</v>
      </c>
      <c r="D1545" s="1" t="s">
        <v>83</v>
      </c>
      <c r="E1545" s="1" t="s">
        <v>30</v>
      </c>
      <c r="F1545" s="1" t="s">
        <v>108</v>
      </c>
      <c r="G1545" s="1" t="s">
        <v>565</v>
      </c>
      <c r="H1545" s="1" t="s">
        <v>25</v>
      </c>
      <c r="I1545" s="1" t="str">
        <f t="array" ref="I1545">IF(H1545="Warsaw","Toronto",IF(H1545="Lodz","Ottawa",IF(H1545="Krakow","Vancouver",IF(H1545="Wroclaw","Montreal",H1545))))</f>
        <v>Toronto</v>
      </c>
      <c r="J1545" s="3" t="s">
        <v>60</v>
      </c>
      <c r="K1545" s="3">
        <f t="array" ref="K1545">VLOOKUP(J1545,$U$2:$V$8,2,false)</f>
        <v>5</v>
      </c>
      <c r="L1545" s="1">
        <v>501.69</v>
      </c>
      <c r="M1545" s="1">
        <v>4.0</v>
      </c>
      <c r="N1545" s="1">
        <v>924.8</v>
      </c>
      <c r="O1545" s="1">
        <v>88114.0</v>
      </c>
      <c r="P1545" s="6">
        <v>42069.0</v>
      </c>
      <c r="Q1545" s="7">
        <v>177501.0</v>
      </c>
      <c r="R1545" s="5" t="s">
        <v>27</v>
      </c>
      <c r="S1545" s="1" t="b">
        <f t="array" ref="S1545">ISNUMBER(MATCH(Q1545,$O$2:$O$1953,0))</f>
        <v>0</v>
      </c>
    </row>
    <row r="1546">
      <c r="A1546" s="1">
        <v>100.98</v>
      </c>
      <c r="B1546" s="1">
        <v>2737.0</v>
      </c>
      <c r="C1546" s="1" t="s">
        <v>1741</v>
      </c>
      <c r="D1546" s="1" t="s">
        <v>40</v>
      </c>
      <c r="E1546" s="1" t="s">
        <v>55</v>
      </c>
      <c r="F1546" s="1" t="s">
        <v>126</v>
      </c>
      <c r="G1546" s="1" t="s">
        <v>1575</v>
      </c>
      <c r="H1546" s="1" t="s">
        <v>37</v>
      </c>
      <c r="I1546" s="1" t="str">
        <f t="array" ref="I1546">IF(H1546="Warsaw","Toronto",IF(H1546="Lodz","Ottawa",IF(H1546="Krakow","Vancouver",IF(H1546="Wroclaw","Montreal",H1546))))</f>
        <v>Ottawa</v>
      </c>
      <c r="J1546" s="3" t="s">
        <v>26</v>
      </c>
      <c r="K1546" s="3">
        <f t="array" ref="K1546">VLOOKUP(J1546,$U$2:$V$8,2,false)</f>
        <v>3</v>
      </c>
      <c r="L1546" s="1">
        <v>566.6073</v>
      </c>
      <c r="M1546" s="1">
        <v>8.0</v>
      </c>
      <c r="N1546" s="1">
        <v>821.17</v>
      </c>
      <c r="O1546" s="1">
        <v>89018.0</v>
      </c>
      <c r="P1546" s="6">
        <v>42116.0</v>
      </c>
      <c r="Q1546" s="7">
        <v>177534.0</v>
      </c>
      <c r="R1546" s="5" t="s">
        <v>27</v>
      </c>
      <c r="S1546" s="1" t="b">
        <f t="array" ref="S1546">ISNUMBER(MATCH(Q1546,$O$2:$O$1953,0))</f>
        <v>0</v>
      </c>
    </row>
    <row r="1547">
      <c r="A1547" s="1">
        <v>15.31</v>
      </c>
      <c r="B1547" s="1">
        <v>2737.0</v>
      </c>
      <c r="C1547" s="1" t="s">
        <v>1741</v>
      </c>
      <c r="D1547" s="1" t="s">
        <v>40</v>
      </c>
      <c r="E1547" s="1" t="s">
        <v>22</v>
      </c>
      <c r="F1547" s="1" t="s">
        <v>100</v>
      </c>
      <c r="G1547" s="1" t="s">
        <v>1341</v>
      </c>
      <c r="H1547" s="1" t="s">
        <v>37</v>
      </c>
      <c r="I1547" s="1" t="str">
        <f t="array" ref="I1547">IF(H1547="Warsaw","Toronto",IF(H1547="Lodz","Ottawa",IF(H1547="Krakow","Vancouver",IF(H1547="Wroclaw","Montreal",H1547))))</f>
        <v>Ottawa</v>
      </c>
      <c r="J1547" s="3" t="s">
        <v>80</v>
      </c>
      <c r="K1547" s="3">
        <f t="array" ref="K1547">VLOOKUP(J1547,$U$2:$V$8,2,false)</f>
        <v>1</v>
      </c>
      <c r="L1547" s="1">
        <v>-57.56</v>
      </c>
      <c r="M1547" s="1">
        <v>12.0</v>
      </c>
      <c r="N1547" s="1">
        <v>194.08</v>
      </c>
      <c r="O1547" s="1">
        <v>89019.0</v>
      </c>
      <c r="P1547" s="6">
        <v>42156.0</v>
      </c>
      <c r="Q1547" s="7">
        <v>177656.0</v>
      </c>
      <c r="R1547" s="5" t="s">
        <v>27</v>
      </c>
      <c r="S1547" s="1" t="b">
        <f t="array" ref="S1547">ISNUMBER(MATCH(Q1547,$O$2:$O$1953,0))</f>
        <v>0</v>
      </c>
    </row>
    <row r="1548">
      <c r="A1548" s="1">
        <v>33.98</v>
      </c>
      <c r="B1548" s="1">
        <v>2738.0</v>
      </c>
      <c r="C1548" s="1" t="s">
        <v>1742</v>
      </c>
      <c r="D1548" s="1" t="s">
        <v>40</v>
      </c>
      <c r="E1548" s="1" t="s">
        <v>55</v>
      </c>
      <c r="F1548" s="1" t="s">
        <v>126</v>
      </c>
      <c r="G1548" s="1" t="s">
        <v>1743</v>
      </c>
      <c r="H1548" s="1" t="s">
        <v>37</v>
      </c>
      <c r="I1548" s="1" t="str">
        <f t="array" ref="I1548">IF(H1548="Warsaw","Toronto",IF(H1548="Lodz","Ottawa",IF(H1548="Krakow","Vancouver",IF(H1548="Wroclaw","Montreal",H1548))))</f>
        <v>Ottawa</v>
      </c>
      <c r="J1548" s="3" t="s">
        <v>80</v>
      </c>
      <c r="K1548" s="3">
        <f t="array" ref="K1548">VLOOKUP(J1548,$U$2:$V$8,2,false)</f>
        <v>1</v>
      </c>
      <c r="L1548" s="1">
        <v>164.0613</v>
      </c>
      <c r="M1548" s="1">
        <v>7.0</v>
      </c>
      <c r="N1548" s="1">
        <v>237.77</v>
      </c>
      <c r="O1548" s="1">
        <v>89017.0</v>
      </c>
      <c r="P1548" s="6">
        <v>42107.0</v>
      </c>
      <c r="Q1548" s="7">
        <v>177786.0</v>
      </c>
      <c r="R1548" s="5" t="s">
        <v>27</v>
      </c>
      <c r="S1548" s="1" t="b">
        <f t="array" ref="S1548">ISNUMBER(MATCH(Q1548,$O$2:$O$1953,0))</f>
        <v>0</v>
      </c>
    </row>
    <row r="1549">
      <c r="A1549" s="1">
        <v>35.99</v>
      </c>
      <c r="B1549" s="1">
        <v>2741.0</v>
      </c>
      <c r="C1549" s="1" t="s">
        <v>1744</v>
      </c>
      <c r="D1549" s="1" t="s">
        <v>40</v>
      </c>
      <c r="E1549" s="1" t="s">
        <v>55</v>
      </c>
      <c r="F1549" s="1" t="s">
        <v>56</v>
      </c>
      <c r="G1549" s="1" t="s">
        <v>677</v>
      </c>
      <c r="H1549" s="1" t="s">
        <v>25</v>
      </c>
      <c r="I1549" s="1" t="str">
        <f t="array" ref="I1549">IF(H1549="Warsaw","Toronto",IF(H1549="Lodz","Ottawa",IF(H1549="Krakow","Vancouver",IF(H1549="Wroclaw","Montreal",H1549))))</f>
        <v>Toronto</v>
      </c>
      <c r="J1549" s="3" t="s">
        <v>52</v>
      </c>
      <c r="K1549" s="3">
        <f t="array" ref="K1549">VLOOKUP(J1549,$U$2:$V$8,2,false)</f>
        <v>4</v>
      </c>
      <c r="L1549" s="1">
        <v>218.2332</v>
      </c>
      <c r="M1549" s="1">
        <v>10.0</v>
      </c>
      <c r="N1549" s="1">
        <v>316.28</v>
      </c>
      <c r="O1549" s="1">
        <v>89481.0</v>
      </c>
      <c r="P1549" s="6">
        <v>42075.0</v>
      </c>
      <c r="Q1549" s="7">
        <v>177850.0</v>
      </c>
      <c r="R1549" s="5" t="s">
        <v>27</v>
      </c>
      <c r="S1549" s="1" t="b">
        <f t="array" ref="S1549">ISNUMBER(MATCH(Q1549,$O$2:$O$1953,0))</f>
        <v>0</v>
      </c>
    </row>
    <row r="1550">
      <c r="A1550" s="1">
        <v>220.98</v>
      </c>
      <c r="B1550" s="1">
        <v>2745.0</v>
      </c>
      <c r="C1550" s="1" t="s">
        <v>1745</v>
      </c>
      <c r="D1550" s="1" t="s">
        <v>21</v>
      </c>
      <c r="E1550" s="1" t="s">
        <v>30</v>
      </c>
      <c r="F1550" s="1" t="s">
        <v>132</v>
      </c>
      <c r="G1550" s="1" t="s">
        <v>1746</v>
      </c>
      <c r="H1550" s="1" t="s">
        <v>25</v>
      </c>
      <c r="I1550" s="1" t="str">
        <f t="array" ref="I1550">IF(H1550="Warsaw","Toronto",IF(H1550="Lodz","Ottawa",IF(H1550="Krakow","Vancouver",IF(H1550="Wroclaw","Montreal",H1550))))</f>
        <v>Toronto</v>
      </c>
      <c r="J1550" s="3" t="s">
        <v>26</v>
      </c>
      <c r="K1550" s="3">
        <f t="array" ref="K1550">VLOOKUP(J1550,$U$2:$V$8,2,false)</f>
        <v>3</v>
      </c>
      <c r="L1550" s="1">
        <v>1049.03</v>
      </c>
      <c r="M1550" s="1">
        <v>11.0</v>
      </c>
      <c r="N1550" s="1">
        <v>2591.09</v>
      </c>
      <c r="O1550" s="1">
        <v>86184.0</v>
      </c>
      <c r="P1550" s="6">
        <v>42081.0</v>
      </c>
      <c r="Q1550" s="7">
        <v>177886.0</v>
      </c>
      <c r="R1550" s="5" t="s">
        <v>27</v>
      </c>
      <c r="S1550" s="1" t="b">
        <f t="array" ref="S1550">ISNUMBER(MATCH(Q1550,$O$2:$O$1953,0))</f>
        <v>0</v>
      </c>
    </row>
    <row r="1551">
      <c r="A1551" s="1">
        <v>9.98</v>
      </c>
      <c r="B1551" s="1">
        <v>2747.0</v>
      </c>
      <c r="C1551" s="1" t="s">
        <v>1747</v>
      </c>
      <c r="D1551" s="1" t="s">
        <v>21</v>
      </c>
      <c r="E1551" s="1" t="s">
        <v>30</v>
      </c>
      <c r="F1551" s="1" t="s">
        <v>35</v>
      </c>
      <c r="G1551" s="1" t="s">
        <v>1748</v>
      </c>
      <c r="H1551" s="1" t="s">
        <v>37</v>
      </c>
      <c r="I1551" s="1" t="str">
        <f t="array" ref="I1551">IF(H1551="Warsaw","Toronto",IF(H1551="Lodz","Ottawa",IF(H1551="Krakow","Vancouver",IF(H1551="Wroclaw","Montreal",H1551))))</f>
        <v>Ottawa</v>
      </c>
      <c r="J1551" s="3" t="s">
        <v>52</v>
      </c>
      <c r="K1551" s="3">
        <f t="array" ref="K1551">VLOOKUP(J1551,$U$2:$V$8,2,false)</f>
        <v>4</v>
      </c>
      <c r="L1551" s="1">
        <v>-102.93</v>
      </c>
      <c r="M1551" s="1">
        <v>15.0</v>
      </c>
      <c r="N1551" s="1">
        <v>150.24</v>
      </c>
      <c r="O1551" s="1">
        <v>35200.0</v>
      </c>
      <c r="P1551" s="6">
        <v>42040.0</v>
      </c>
      <c r="Q1551" s="7">
        <v>178011.0</v>
      </c>
      <c r="R1551" s="5" t="s">
        <v>27</v>
      </c>
      <c r="S1551" s="1" t="b">
        <f t="array" ref="S1551">ISNUMBER(MATCH(Q1551,$O$2:$O$1953,0))</f>
        <v>0</v>
      </c>
    </row>
    <row r="1552">
      <c r="A1552" s="1">
        <v>220.98</v>
      </c>
      <c r="B1552" s="1">
        <v>2747.0</v>
      </c>
      <c r="C1552" s="1" t="s">
        <v>1747</v>
      </c>
      <c r="D1552" s="1" t="s">
        <v>21</v>
      </c>
      <c r="E1552" s="1" t="s">
        <v>30</v>
      </c>
      <c r="F1552" s="1" t="s">
        <v>132</v>
      </c>
      <c r="G1552" s="1" t="s">
        <v>1746</v>
      </c>
      <c r="H1552" s="1" t="s">
        <v>37</v>
      </c>
      <c r="I1552" s="1" t="str">
        <f t="array" ref="I1552">IF(H1552="Warsaw","Toronto",IF(H1552="Lodz","Ottawa",IF(H1552="Krakow","Vancouver",IF(H1552="Wroclaw","Montreal",H1552))))</f>
        <v>Ottawa</v>
      </c>
      <c r="J1552" s="3" t="s">
        <v>26</v>
      </c>
      <c r="K1552" s="3">
        <f t="array" ref="K1552">VLOOKUP(J1552,$U$2:$V$8,2,false)</f>
        <v>3</v>
      </c>
      <c r="L1552" s="1">
        <v>1049.03</v>
      </c>
      <c r="M1552" s="1">
        <v>44.0</v>
      </c>
      <c r="N1552" s="1">
        <v>10364.36</v>
      </c>
      <c r="O1552" s="1">
        <v>23751.0</v>
      </c>
      <c r="P1552" s="6">
        <v>42081.0</v>
      </c>
      <c r="Q1552" s="7">
        <v>178040.0</v>
      </c>
      <c r="R1552" s="5" t="s">
        <v>27</v>
      </c>
      <c r="S1552" s="1" t="b">
        <f t="array" ref="S1552">ISNUMBER(MATCH(Q1552,$O$2:$O$1953,0))</f>
        <v>0</v>
      </c>
    </row>
    <row r="1553">
      <c r="A1553" s="1">
        <v>161.55</v>
      </c>
      <c r="B1553" s="1">
        <v>2750.0</v>
      </c>
      <c r="C1553" s="1" t="s">
        <v>1749</v>
      </c>
      <c r="D1553" s="1" t="s">
        <v>40</v>
      </c>
      <c r="E1553" s="1" t="s">
        <v>22</v>
      </c>
      <c r="F1553" s="1" t="s">
        <v>100</v>
      </c>
      <c r="G1553" s="1" t="s">
        <v>114</v>
      </c>
      <c r="H1553" s="1" t="s">
        <v>98</v>
      </c>
      <c r="I1553" s="1" t="str">
        <f t="array" ref="I1553">IF(H1553="Warsaw","Toronto",IF(H1553="Lodz","Ottawa",IF(H1553="Krakow","Vancouver",IF(H1553="Wroclaw","Montreal",H1553))))</f>
        <v>Montreal</v>
      </c>
      <c r="J1553" s="3" t="s">
        <v>38</v>
      </c>
      <c r="K1553" s="3">
        <f t="array" ref="K1553">VLOOKUP(J1553,$U$2:$V$8,2,false)</f>
        <v>7</v>
      </c>
      <c r="L1553" s="1">
        <v>664.518</v>
      </c>
      <c r="M1553" s="1">
        <v>4.0</v>
      </c>
      <c r="N1553" s="1">
        <v>657.61</v>
      </c>
      <c r="O1553" s="1">
        <v>91424.0</v>
      </c>
      <c r="P1553" s="6">
        <v>42071.0</v>
      </c>
      <c r="Q1553" s="7">
        <v>178170.0</v>
      </c>
      <c r="R1553" s="5" t="s">
        <v>27</v>
      </c>
      <c r="S1553" s="1" t="b">
        <f t="array" ref="S1553">ISNUMBER(MATCH(Q1553,$O$2:$O$1953,0))</f>
        <v>0</v>
      </c>
    </row>
    <row r="1554">
      <c r="A1554" s="1">
        <v>22.01</v>
      </c>
      <c r="B1554" s="1">
        <v>2760.0</v>
      </c>
      <c r="C1554" s="1" t="s">
        <v>1750</v>
      </c>
      <c r="D1554" s="1" t="s">
        <v>21</v>
      </c>
      <c r="E1554" s="1" t="s">
        <v>22</v>
      </c>
      <c r="F1554" s="1" t="s">
        <v>23</v>
      </c>
      <c r="G1554" s="1" t="s">
        <v>1426</v>
      </c>
      <c r="H1554" s="1" t="s">
        <v>37</v>
      </c>
      <c r="I1554" s="1" t="str">
        <f t="array" ref="I1554">IF(H1554="Warsaw","Toronto",IF(H1554="Lodz","Ottawa",IF(H1554="Krakow","Vancouver",IF(H1554="Wroclaw","Montreal",H1554))))</f>
        <v>Ottawa</v>
      </c>
      <c r="J1554" s="3" t="s">
        <v>26</v>
      </c>
      <c r="K1554" s="3">
        <f t="array" ref="K1554">VLOOKUP(J1554,$U$2:$V$8,2,false)</f>
        <v>3</v>
      </c>
      <c r="L1554" s="1">
        <v>105.7</v>
      </c>
      <c r="M1554" s="1">
        <v>11.0</v>
      </c>
      <c r="N1554" s="1">
        <v>241.97</v>
      </c>
      <c r="O1554" s="1">
        <v>90724.0</v>
      </c>
      <c r="P1554" s="6">
        <v>42116.0</v>
      </c>
      <c r="Q1554" s="7">
        <v>178234.0</v>
      </c>
      <c r="R1554" s="5" t="s">
        <v>27</v>
      </c>
      <c r="S1554" s="1" t="b">
        <f t="array" ref="S1554">ISNUMBER(MATCH(Q1554,$O$2:$O$1953,0))</f>
        <v>0</v>
      </c>
    </row>
    <row r="1555">
      <c r="A1555" s="1">
        <v>29.74</v>
      </c>
      <c r="B1555" s="1">
        <v>2764.0</v>
      </c>
      <c r="C1555" s="1" t="s">
        <v>1751</v>
      </c>
      <c r="D1555" s="1" t="s">
        <v>21</v>
      </c>
      <c r="E1555" s="1" t="s">
        <v>22</v>
      </c>
      <c r="F1555" s="1" t="s">
        <v>100</v>
      </c>
      <c r="G1555" s="1" t="s">
        <v>1752</v>
      </c>
      <c r="H1555" s="1" t="s">
        <v>37</v>
      </c>
      <c r="I1555" s="1" t="str">
        <f t="array" ref="I1555">IF(H1555="Warsaw","Toronto",IF(H1555="Lodz","Ottawa",IF(H1555="Krakow","Vancouver",IF(H1555="Wroclaw","Montreal",H1555))))</f>
        <v>Ottawa</v>
      </c>
      <c r="J1555" s="3" t="s">
        <v>26</v>
      </c>
      <c r="K1555" s="3">
        <f t="array" ref="K1555">VLOOKUP(J1555,$U$2:$V$8,2,false)</f>
        <v>3</v>
      </c>
      <c r="L1555" s="1">
        <v>-21.06</v>
      </c>
      <c r="M1555" s="1">
        <v>4.0</v>
      </c>
      <c r="N1555" s="1">
        <v>120.81</v>
      </c>
      <c r="O1555" s="1">
        <v>90724.0</v>
      </c>
      <c r="P1555" s="6">
        <v>42116.0</v>
      </c>
      <c r="Q1555" s="7">
        <v>178235.0</v>
      </c>
      <c r="R1555" s="5" t="s">
        <v>27</v>
      </c>
      <c r="S1555" s="1" t="b">
        <f t="array" ref="S1555">ISNUMBER(MATCH(Q1555,$O$2:$O$1953,0))</f>
        <v>0</v>
      </c>
    </row>
    <row r="1556">
      <c r="A1556" s="1">
        <v>5.85</v>
      </c>
      <c r="B1556" s="1">
        <v>2765.0</v>
      </c>
      <c r="C1556" s="1" t="s">
        <v>1753</v>
      </c>
      <c r="D1556" s="1" t="s">
        <v>21</v>
      </c>
      <c r="E1556" s="1" t="s">
        <v>22</v>
      </c>
      <c r="F1556" s="1" t="s">
        <v>23</v>
      </c>
      <c r="G1556" s="1" t="s">
        <v>1754</v>
      </c>
      <c r="H1556" s="1" t="s">
        <v>37</v>
      </c>
      <c r="I1556" s="1" t="str">
        <f t="array" ref="I1556">IF(H1556="Warsaw","Toronto",IF(H1556="Lodz","Ottawa",IF(H1556="Krakow","Vancouver",IF(H1556="Wroclaw","Montreal",H1556))))</f>
        <v>Ottawa</v>
      </c>
      <c r="J1556" s="3" t="s">
        <v>52</v>
      </c>
      <c r="K1556" s="3">
        <f t="array" ref="K1556">VLOOKUP(J1556,$U$2:$V$8,2,false)</f>
        <v>4</v>
      </c>
      <c r="L1556" s="1">
        <v>-5.08</v>
      </c>
      <c r="M1556" s="1">
        <v>7.0</v>
      </c>
      <c r="N1556" s="1">
        <v>41.4</v>
      </c>
      <c r="O1556" s="1">
        <v>90725.0</v>
      </c>
      <c r="P1556" s="6">
        <v>42152.0</v>
      </c>
      <c r="Q1556" s="7">
        <v>178362.0</v>
      </c>
      <c r="R1556" s="5" t="s">
        <v>27</v>
      </c>
      <c r="S1556" s="1" t="b">
        <f t="array" ref="S1556">ISNUMBER(MATCH(Q1556,$O$2:$O$1953,0))</f>
        <v>0</v>
      </c>
    </row>
    <row r="1557">
      <c r="A1557" s="1">
        <v>11.55</v>
      </c>
      <c r="B1557" s="1">
        <v>2770.0</v>
      </c>
      <c r="C1557" s="1" t="s">
        <v>1755</v>
      </c>
      <c r="D1557" s="1" t="s">
        <v>21</v>
      </c>
      <c r="E1557" s="1" t="s">
        <v>22</v>
      </c>
      <c r="F1557" s="1" t="s">
        <v>23</v>
      </c>
      <c r="G1557" s="1" t="s">
        <v>211</v>
      </c>
      <c r="H1557" s="1" t="s">
        <v>98</v>
      </c>
      <c r="I1557" s="1" t="str">
        <f t="array" ref="I1557">IF(H1557="Warsaw","Toronto",IF(H1557="Lodz","Ottawa",IF(H1557="Krakow","Vancouver",IF(H1557="Wroclaw","Montreal",H1557))))</f>
        <v>Montreal</v>
      </c>
      <c r="J1557" s="3" t="s">
        <v>38</v>
      </c>
      <c r="K1557" s="3">
        <f t="array" ref="K1557">VLOOKUP(J1557,$U$2:$V$8,2,false)</f>
        <v>7</v>
      </c>
      <c r="L1557" s="1">
        <v>1289.382</v>
      </c>
      <c r="M1557" s="1">
        <v>14.0</v>
      </c>
      <c r="N1557" s="1">
        <v>159.53</v>
      </c>
      <c r="O1557" s="1">
        <v>88975.0</v>
      </c>
      <c r="P1557" s="6">
        <v>42071.0</v>
      </c>
      <c r="Q1557" s="7">
        <v>178392.0</v>
      </c>
      <c r="R1557" s="5" t="s">
        <v>27</v>
      </c>
      <c r="S1557" s="1" t="b">
        <f t="array" ref="S1557">ISNUMBER(MATCH(Q1557,$O$2:$O$1953,0))</f>
        <v>0</v>
      </c>
    </row>
    <row r="1558">
      <c r="A1558" s="1">
        <v>177.98</v>
      </c>
      <c r="B1558" s="1">
        <v>2771.0</v>
      </c>
      <c r="C1558" s="1" t="s">
        <v>1756</v>
      </c>
      <c r="D1558" s="1" t="s">
        <v>21</v>
      </c>
      <c r="E1558" s="1" t="s">
        <v>22</v>
      </c>
      <c r="F1558" s="1" t="s">
        <v>172</v>
      </c>
      <c r="G1558" s="1" t="s">
        <v>1044</v>
      </c>
      <c r="H1558" s="1" t="s">
        <v>98</v>
      </c>
      <c r="I1558" s="1" t="str">
        <f t="array" ref="I1558">IF(H1558="Warsaw","Toronto",IF(H1558="Lodz","Ottawa",IF(H1558="Krakow","Vancouver",IF(H1558="Wroclaw","Montreal",H1558))))</f>
        <v>Montreal</v>
      </c>
      <c r="J1558" s="3" t="s">
        <v>33</v>
      </c>
      <c r="K1558" s="3">
        <f t="array" ref="K1558">VLOOKUP(J1558,$U$2:$V$8,2,false)</f>
        <v>6</v>
      </c>
      <c r="L1558" s="1">
        <v>-191.548</v>
      </c>
      <c r="M1558" s="1">
        <v>3.0</v>
      </c>
      <c r="N1558" s="1">
        <v>536.29</v>
      </c>
      <c r="O1558" s="1">
        <v>88974.0</v>
      </c>
      <c r="P1558" s="6">
        <v>42168.0</v>
      </c>
      <c r="Q1558" s="7">
        <v>178425.0</v>
      </c>
      <c r="R1558" s="5" t="s">
        <v>27</v>
      </c>
      <c r="S1558" s="1" t="b">
        <f t="array" ref="S1558">ISNUMBER(MATCH(Q1558,$O$2:$O$1953,0))</f>
        <v>0</v>
      </c>
    </row>
    <row r="1559">
      <c r="A1559" s="1">
        <v>5.18</v>
      </c>
      <c r="B1559" s="1">
        <v>2773.0</v>
      </c>
      <c r="C1559" s="1" t="s">
        <v>1757</v>
      </c>
      <c r="D1559" s="1" t="s">
        <v>21</v>
      </c>
      <c r="E1559" s="1" t="s">
        <v>22</v>
      </c>
      <c r="F1559" s="1" t="s">
        <v>78</v>
      </c>
      <c r="G1559" s="1" t="s">
        <v>604</v>
      </c>
      <c r="H1559" s="1" t="s">
        <v>25</v>
      </c>
      <c r="I1559" s="1" t="str">
        <f t="array" ref="I1559">IF(H1559="Warsaw","Toronto",IF(H1559="Lodz","Ottawa",IF(H1559="Krakow","Vancouver",IF(H1559="Wroclaw","Montreal",H1559))))</f>
        <v>Toronto</v>
      </c>
      <c r="J1559" s="3" t="s">
        <v>52</v>
      </c>
      <c r="K1559" s="3">
        <f t="array" ref="K1559">VLOOKUP(J1559,$U$2:$V$8,2,false)</f>
        <v>4</v>
      </c>
      <c r="L1559" s="1">
        <v>-29.003</v>
      </c>
      <c r="M1559" s="1">
        <v>2.0</v>
      </c>
      <c r="N1559" s="1">
        <v>10.96</v>
      </c>
      <c r="O1559" s="1">
        <v>91584.0</v>
      </c>
      <c r="P1559" s="6">
        <v>42089.0</v>
      </c>
      <c r="Q1559" s="7">
        <v>178431.0</v>
      </c>
      <c r="R1559" s="5" t="s">
        <v>27</v>
      </c>
      <c r="S1559" s="1" t="b">
        <f t="array" ref="S1559">ISNUMBER(MATCH(Q1559,$O$2:$O$1953,0))</f>
        <v>0</v>
      </c>
    </row>
    <row r="1560">
      <c r="A1560" s="1">
        <v>574.74</v>
      </c>
      <c r="B1560" s="1">
        <v>2775.0</v>
      </c>
      <c r="C1560" s="1" t="s">
        <v>1758</v>
      </c>
      <c r="D1560" s="1" t="s">
        <v>83</v>
      </c>
      <c r="E1560" s="1" t="s">
        <v>55</v>
      </c>
      <c r="F1560" s="1" t="s">
        <v>62</v>
      </c>
      <c r="G1560" s="1" t="s">
        <v>181</v>
      </c>
      <c r="H1560" s="1" t="s">
        <v>42</v>
      </c>
      <c r="I1560" s="1" t="str">
        <f t="array" ref="I1560">IF(H1560="Warsaw","Toronto",IF(H1560="Lodz","Ottawa",IF(H1560="Krakow","Vancouver",IF(H1560="Wroclaw","Montreal",H1560))))</f>
        <v>Vancouver</v>
      </c>
      <c r="J1560" s="3" t="s">
        <v>60</v>
      </c>
      <c r="K1560" s="3">
        <f t="array" ref="K1560">VLOOKUP(J1560,$U$2:$V$8,2,false)</f>
        <v>5</v>
      </c>
      <c r="L1560" s="1">
        <v>2860.9332</v>
      </c>
      <c r="M1560" s="1">
        <v>8.0</v>
      </c>
      <c r="N1560" s="1">
        <v>4146.28</v>
      </c>
      <c r="O1560" s="1">
        <v>91229.0</v>
      </c>
      <c r="P1560" s="6">
        <v>42034.0</v>
      </c>
      <c r="Q1560" s="7">
        <v>178520.0</v>
      </c>
      <c r="R1560" s="5" t="s">
        <v>27</v>
      </c>
      <c r="S1560" s="1" t="b">
        <f t="array" ref="S1560">ISNUMBER(MATCH(Q1560,$O$2:$O$1953,0))</f>
        <v>0</v>
      </c>
    </row>
    <row r="1561">
      <c r="A1561" s="1">
        <v>350.98</v>
      </c>
      <c r="B1561" s="1">
        <v>2776.0</v>
      </c>
      <c r="C1561" s="1" t="s">
        <v>1759</v>
      </c>
      <c r="D1561" s="1" t="s">
        <v>83</v>
      </c>
      <c r="E1561" s="1" t="s">
        <v>30</v>
      </c>
      <c r="F1561" s="1" t="s">
        <v>31</v>
      </c>
      <c r="G1561" s="1" t="s">
        <v>595</v>
      </c>
      <c r="H1561" s="1" t="s">
        <v>37</v>
      </c>
      <c r="I1561" s="1" t="str">
        <f t="array" ref="I1561">IF(H1561="Warsaw","Toronto",IF(H1561="Lodz","Ottawa",IF(H1561="Krakow","Vancouver",IF(H1561="Wroclaw","Montreal",H1561))))</f>
        <v>Ottawa</v>
      </c>
      <c r="J1561" s="3" t="s">
        <v>80</v>
      </c>
      <c r="K1561" s="3">
        <f t="array" ref="K1561">VLOOKUP(J1561,$U$2:$V$8,2,false)</f>
        <v>1</v>
      </c>
      <c r="L1561" s="1">
        <v>2692.4421</v>
      </c>
      <c r="M1561" s="1">
        <v>11.0</v>
      </c>
      <c r="N1561" s="1">
        <v>3902.09</v>
      </c>
      <c r="O1561" s="1">
        <v>91228.0</v>
      </c>
      <c r="P1561" s="6">
        <v>42016.0</v>
      </c>
      <c r="Q1561" s="7">
        <v>178621.0</v>
      </c>
      <c r="R1561" s="5" t="s">
        <v>27</v>
      </c>
      <c r="S1561" s="1" t="b">
        <f t="array" ref="S1561">ISNUMBER(MATCH(Q1561,$O$2:$O$1953,0))</f>
        <v>0</v>
      </c>
    </row>
    <row r="1562">
      <c r="A1562" s="1">
        <v>1.68</v>
      </c>
      <c r="B1562" s="1">
        <v>2776.0</v>
      </c>
      <c r="C1562" s="1" t="s">
        <v>1759</v>
      </c>
      <c r="D1562" s="1" t="s">
        <v>83</v>
      </c>
      <c r="E1562" s="1" t="s">
        <v>22</v>
      </c>
      <c r="F1562" s="1" t="s">
        <v>23</v>
      </c>
      <c r="G1562" s="1" t="s">
        <v>1760</v>
      </c>
      <c r="H1562" s="1" t="s">
        <v>37</v>
      </c>
      <c r="I1562" s="1" t="str">
        <f t="array" ref="I1562">IF(H1562="Warsaw","Toronto",IF(H1562="Lodz","Ottawa",IF(H1562="Krakow","Vancouver",IF(H1562="Wroclaw","Montreal",H1562))))</f>
        <v>Ottawa</v>
      </c>
      <c r="J1562" s="3" t="s">
        <v>80</v>
      </c>
      <c r="K1562" s="3">
        <f t="array" ref="K1562">VLOOKUP(J1562,$U$2:$V$8,2,false)</f>
        <v>1</v>
      </c>
      <c r="L1562" s="1">
        <v>2.0672</v>
      </c>
      <c r="M1562" s="1">
        <v>8.0</v>
      </c>
      <c r="N1562" s="1">
        <v>14.18</v>
      </c>
      <c r="O1562" s="1">
        <v>91228.0</v>
      </c>
      <c r="P1562" s="6">
        <v>42016.0</v>
      </c>
      <c r="Q1562" s="7">
        <v>178648.0</v>
      </c>
      <c r="R1562" s="5" t="s">
        <v>27</v>
      </c>
      <c r="S1562" s="1" t="b">
        <f t="array" ref="S1562">ISNUMBER(MATCH(Q1562,$O$2:$O$1953,0))</f>
        <v>0</v>
      </c>
    </row>
    <row r="1563">
      <c r="A1563" s="1">
        <v>205.99</v>
      </c>
      <c r="B1563" s="1">
        <v>2778.0</v>
      </c>
      <c r="C1563" s="1" t="s">
        <v>1761</v>
      </c>
      <c r="D1563" s="1" t="s">
        <v>83</v>
      </c>
      <c r="E1563" s="1" t="s">
        <v>55</v>
      </c>
      <c r="F1563" s="1" t="s">
        <v>56</v>
      </c>
      <c r="G1563" s="1" t="s">
        <v>1762</v>
      </c>
      <c r="H1563" s="1" t="s">
        <v>98</v>
      </c>
      <c r="I1563" s="1" t="str">
        <f t="array" ref="I1563">IF(H1563="Warsaw","Toronto",IF(H1563="Lodz","Ottawa",IF(H1563="Krakow","Vancouver",IF(H1563="Wroclaw","Montreal",H1563))))</f>
        <v>Montreal</v>
      </c>
      <c r="J1563" s="3" t="s">
        <v>26</v>
      </c>
      <c r="K1563" s="3">
        <f t="array" ref="K1563">VLOOKUP(J1563,$U$2:$V$8,2,false)</f>
        <v>3</v>
      </c>
      <c r="L1563" s="1">
        <v>111.0525</v>
      </c>
      <c r="M1563" s="1">
        <v>12.0</v>
      </c>
      <c r="N1563" s="1">
        <v>2118.99</v>
      </c>
      <c r="O1563" s="1">
        <v>87160.0</v>
      </c>
      <c r="P1563" s="6">
        <v>42046.0</v>
      </c>
      <c r="Q1563" s="7">
        <v>178650.0</v>
      </c>
      <c r="R1563" s="5" t="s">
        <v>27</v>
      </c>
      <c r="S1563" s="1" t="b">
        <f t="array" ref="S1563">ISNUMBER(MATCH(Q1563,$O$2:$O$1953,0))</f>
        <v>0</v>
      </c>
    </row>
    <row r="1564">
      <c r="A1564" s="1">
        <v>205.99</v>
      </c>
      <c r="B1564" s="1">
        <v>2778.0</v>
      </c>
      <c r="C1564" s="1" t="s">
        <v>1761</v>
      </c>
      <c r="D1564" s="1" t="s">
        <v>83</v>
      </c>
      <c r="E1564" s="1" t="s">
        <v>55</v>
      </c>
      <c r="F1564" s="1" t="s">
        <v>56</v>
      </c>
      <c r="G1564" s="1" t="s">
        <v>76</v>
      </c>
      <c r="H1564" s="1" t="s">
        <v>98</v>
      </c>
      <c r="I1564" s="1" t="str">
        <f t="array" ref="I1564">IF(H1564="Warsaw","Toronto",IF(H1564="Lodz","Ottawa",IF(H1564="Krakow","Vancouver",IF(H1564="Wroclaw","Montreal",H1564))))</f>
        <v>Montreal</v>
      </c>
      <c r="J1564" s="3" t="s">
        <v>26</v>
      </c>
      <c r="K1564" s="3">
        <f t="array" ref="K1564">VLOOKUP(J1564,$U$2:$V$8,2,false)</f>
        <v>3</v>
      </c>
      <c r="L1564" s="1">
        <v>-1963.752</v>
      </c>
      <c r="M1564" s="1">
        <v>5.0</v>
      </c>
      <c r="N1564" s="1">
        <v>837.64</v>
      </c>
      <c r="O1564" s="1">
        <v>87160.0</v>
      </c>
      <c r="P1564" s="6">
        <v>42046.0</v>
      </c>
      <c r="Q1564" s="7">
        <v>178651.0</v>
      </c>
      <c r="R1564" s="5" t="s">
        <v>27</v>
      </c>
      <c r="S1564" s="1" t="b">
        <f t="array" ref="S1564">ISNUMBER(MATCH(Q1564,$O$2:$O$1953,0))</f>
        <v>0</v>
      </c>
    </row>
    <row r="1565">
      <c r="A1565" s="1">
        <v>35.99</v>
      </c>
      <c r="B1565" s="1">
        <v>2779.0</v>
      </c>
      <c r="C1565" s="1" t="s">
        <v>1763</v>
      </c>
      <c r="D1565" s="1" t="s">
        <v>21</v>
      </c>
      <c r="E1565" s="1" t="s">
        <v>55</v>
      </c>
      <c r="F1565" s="1" t="s">
        <v>56</v>
      </c>
      <c r="G1565" s="1" t="s">
        <v>677</v>
      </c>
      <c r="H1565" s="1" t="s">
        <v>98</v>
      </c>
      <c r="I1565" s="1" t="str">
        <f t="array" ref="I1565">IF(H1565="Warsaw","Toronto",IF(H1565="Lodz","Ottawa",IF(H1565="Krakow","Vancouver",IF(H1565="Wroclaw","Montreal",H1565))))</f>
        <v>Montreal</v>
      </c>
      <c r="J1565" s="3" t="s">
        <v>52</v>
      </c>
      <c r="K1565" s="3">
        <f t="array" ref="K1565">VLOOKUP(J1565,$U$2:$V$8,2,false)</f>
        <v>4</v>
      </c>
      <c r="L1565" s="1">
        <v>-60.704</v>
      </c>
      <c r="M1565" s="1">
        <v>11.0</v>
      </c>
      <c r="N1565" s="1">
        <v>345.07</v>
      </c>
      <c r="O1565" s="1">
        <v>87161.0</v>
      </c>
      <c r="P1565" s="6">
        <v>42166.0</v>
      </c>
      <c r="Q1565" s="7">
        <v>178749.0</v>
      </c>
      <c r="R1565" s="5" t="s">
        <v>27</v>
      </c>
      <c r="S1565" s="1" t="b">
        <f t="array" ref="S1565">ISNUMBER(MATCH(Q1565,$O$2:$O$1953,0))</f>
        <v>0</v>
      </c>
    </row>
    <row r="1566">
      <c r="A1566" s="1">
        <v>2.16</v>
      </c>
      <c r="B1566" s="1">
        <v>2781.0</v>
      </c>
      <c r="C1566" s="1" t="s">
        <v>1764</v>
      </c>
      <c r="D1566" s="1" t="s">
        <v>83</v>
      </c>
      <c r="E1566" s="1" t="s">
        <v>22</v>
      </c>
      <c r="F1566" s="1" t="s">
        <v>78</v>
      </c>
      <c r="G1566" s="1" t="s">
        <v>1073</v>
      </c>
      <c r="H1566" s="1" t="s">
        <v>25</v>
      </c>
      <c r="I1566" s="1" t="str">
        <f t="array" ref="I1566">IF(H1566="Warsaw","Toronto",IF(H1566="Lodz","Ottawa",IF(H1566="Krakow","Vancouver",IF(H1566="Wroclaw","Montreal",H1566))))</f>
        <v>Toronto</v>
      </c>
      <c r="J1566" s="3" t="s">
        <v>33</v>
      </c>
      <c r="K1566" s="3">
        <f t="array" ref="K1566">VLOOKUP(J1566,$U$2:$V$8,2,false)</f>
        <v>6</v>
      </c>
      <c r="L1566" s="1">
        <v>-37.789</v>
      </c>
      <c r="M1566" s="1">
        <v>2.0</v>
      </c>
      <c r="N1566" s="1">
        <v>5.48</v>
      </c>
      <c r="O1566" s="1">
        <v>87162.0</v>
      </c>
      <c r="P1566" s="6">
        <v>42035.0</v>
      </c>
      <c r="Q1566" s="7">
        <v>178776.0</v>
      </c>
      <c r="R1566" s="5" t="s">
        <v>27</v>
      </c>
      <c r="S1566" s="1" t="b">
        <f t="array" ref="S1566">ISNUMBER(MATCH(Q1566,$O$2:$O$1953,0))</f>
        <v>0</v>
      </c>
    </row>
    <row r="1567">
      <c r="A1567" s="1">
        <v>808.49</v>
      </c>
      <c r="B1567" s="1">
        <v>2781.0</v>
      </c>
      <c r="C1567" s="1" t="s">
        <v>1764</v>
      </c>
      <c r="D1567" s="1" t="s">
        <v>83</v>
      </c>
      <c r="E1567" s="1" t="s">
        <v>55</v>
      </c>
      <c r="F1567" s="1" t="s">
        <v>62</v>
      </c>
      <c r="G1567" s="1" t="s">
        <v>1765</v>
      </c>
      <c r="H1567" s="1" t="s">
        <v>25</v>
      </c>
      <c r="I1567" s="1" t="str">
        <f t="array" ref="I1567">IF(H1567="Warsaw","Toronto",IF(H1567="Lodz","Ottawa",IF(H1567="Krakow","Vancouver",IF(H1567="Wroclaw","Montreal",H1567))))</f>
        <v>Toronto</v>
      </c>
      <c r="J1567" s="3" t="s">
        <v>33</v>
      </c>
      <c r="K1567" s="3">
        <f t="array" ref="K1567">VLOOKUP(J1567,$U$2:$V$8,2,false)</f>
        <v>6</v>
      </c>
      <c r="L1567" s="1">
        <v>7576.11</v>
      </c>
      <c r="M1567" s="1">
        <v>11.0</v>
      </c>
      <c r="N1567" s="1">
        <v>8201.33</v>
      </c>
      <c r="O1567" s="1">
        <v>87162.0</v>
      </c>
      <c r="P1567" s="6">
        <v>42035.0</v>
      </c>
      <c r="Q1567" s="7">
        <v>178777.0</v>
      </c>
      <c r="R1567" s="5" t="s">
        <v>27</v>
      </c>
      <c r="S1567" s="1" t="b">
        <f t="array" ref="S1567">ISNUMBER(MATCH(Q1567,$O$2:$O$1953,0))</f>
        <v>0</v>
      </c>
    </row>
    <row r="1568">
      <c r="A1568" s="1">
        <v>6.48</v>
      </c>
      <c r="B1568" s="1">
        <v>2781.0</v>
      </c>
      <c r="C1568" s="1" t="s">
        <v>1764</v>
      </c>
      <c r="D1568" s="1" t="s">
        <v>83</v>
      </c>
      <c r="E1568" s="1" t="s">
        <v>22</v>
      </c>
      <c r="F1568" s="1" t="s">
        <v>67</v>
      </c>
      <c r="G1568" s="1" t="s">
        <v>1766</v>
      </c>
      <c r="H1568" s="1" t="s">
        <v>25</v>
      </c>
      <c r="I1568" s="1" t="str">
        <f t="array" ref="I1568">IF(H1568="Warsaw","Toronto",IF(H1568="Lodz","Ottawa",IF(H1568="Krakow","Vancouver",IF(H1568="Wroclaw","Montreal",H1568))))</f>
        <v>Toronto</v>
      </c>
      <c r="J1568" s="3" t="s">
        <v>33</v>
      </c>
      <c r="K1568" s="3">
        <f t="array" ref="K1568">VLOOKUP(J1568,$U$2:$V$8,2,false)</f>
        <v>6</v>
      </c>
      <c r="L1568" s="1">
        <v>-43.26</v>
      </c>
      <c r="M1568" s="1">
        <v>3.0</v>
      </c>
      <c r="N1568" s="1">
        <v>22.67</v>
      </c>
      <c r="O1568" s="1">
        <v>87162.0</v>
      </c>
      <c r="P1568" s="6">
        <v>42035.0</v>
      </c>
      <c r="Q1568" s="7">
        <v>178840.0</v>
      </c>
      <c r="R1568" s="5" t="s">
        <v>27</v>
      </c>
      <c r="S1568" s="1" t="b">
        <f t="array" ref="S1568">ISNUMBER(MATCH(Q1568,$O$2:$O$1953,0))</f>
        <v>0</v>
      </c>
    </row>
    <row r="1569">
      <c r="A1569" s="1">
        <v>47.98</v>
      </c>
      <c r="B1569" s="1">
        <v>2787.0</v>
      </c>
      <c r="C1569" s="1" t="s">
        <v>1767</v>
      </c>
      <c r="D1569" s="1" t="s">
        <v>83</v>
      </c>
      <c r="E1569" s="1" t="s">
        <v>55</v>
      </c>
      <c r="F1569" s="1" t="s">
        <v>126</v>
      </c>
      <c r="G1569" s="1" t="s">
        <v>701</v>
      </c>
      <c r="H1569" s="1" t="s">
        <v>98</v>
      </c>
      <c r="I1569" s="1" t="str">
        <f t="array" ref="I1569">IF(H1569="Warsaw","Toronto",IF(H1569="Lodz","Ottawa",IF(H1569="Krakow","Vancouver",IF(H1569="Wroclaw","Montreal",H1569))))</f>
        <v>Montreal</v>
      </c>
      <c r="J1569" s="3" t="s">
        <v>52</v>
      </c>
      <c r="K1569" s="3">
        <f t="array" ref="K1569">VLOOKUP(J1569,$U$2:$V$8,2,false)</f>
        <v>4</v>
      </c>
      <c r="L1569" s="1">
        <v>-44.436</v>
      </c>
      <c r="M1569" s="1">
        <v>8.0</v>
      </c>
      <c r="N1569" s="1">
        <v>393.98</v>
      </c>
      <c r="O1569" s="1">
        <v>91316.0</v>
      </c>
      <c r="P1569" s="6">
        <v>42075.0</v>
      </c>
      <c r="Q1569" s="7">
        <v>178846.0</v>
      </c>
      <c r="R1569" s="5" t="s">
        <v>27</v>
      </c>
      <c r="S1569" s="1" t="b">
        <f t="array" ref="S1569">ISNUMBER(MATCH(Q1569,$O$2:$O$1953,0))</f>
        <v>0</v>
      </c>
    </row>
    <row r="1570">
      <c r="A1570" s="1">
        <v>2.88</v>
      </c>
      <c r="B1570" s="1">
        <v>2791.0</v>
      </c>
      <c r="C1570" s="1" t="s">
        <v>1768</v>
      </c>
      <c r="D1570" s="1" t="s">
        <v>21</v>
      </c>
      <c r="E1570" s="1" t="s">
        <v>22</v>
      </c>
      <c r="F1570" s="1" t="s">
        <v>23</v>
      </c>
      <c r="G1570" s="1" t="s">
        <v>1769</v>
      </c>
      <c r="H1570" s="1" t="s">
        <v>42</v>
      </c>
      <c r="I1570" s="1" t="str">
        <f t="array" ref="I1570">IF(H1570="Warsaw","Toronto",IF(H1570="Lodz","Ottawa",IF(H1570="Krakow","Vancouver",IF(H1570="Wroclaw","Montreal",H1570))))</f>
        <v>Vancouver</v>
      </c>
      <c r="J1570" s="3" t="s">
        <v>52</v>
      </c>
      <c r="K1570" s="3">
        <f t="array" ref="K1570">VLOOKUP(J1570,$U$2:$V$8,2,false)</f>
        <v>4</v>
      </c>
      <c r="L1570" s="1">
        <v>4.85</v>
      </c>
      <c r="M1570" s="1">
        <v>7.0</v>
      </c>
      <c r="N1570" s="1">
        <v>19.29</v>
      </c>
      <c r="O1570" s="1">
        <v>88758.0</v>
      </c>
      <c r="P1570" s="6">
        <v>42019.0</v>
      </c>
      <c r="Q1570" s="7">
        <v>178874.0</v>
      </c>
      <c r="R1570" s="5" t="s">
        <v>27</v>
      </c>
      <c r="S1570" s="1" t="b">
        <f t="array" ref="S1570">ISNUMBER(MATCH(Q1570,$O$2:$O$1953,0))</f>
        <v>0</v>
      </c>
    </row>
    <row r="1571">
      <c r="A1571" s="1">
        <v>2.61</v>
      </c>
      <c r="B1571" s="1">
        <v>2794.0</v>
      </c>
      <c r="C1571" s="1" t="s">
        <v>1770</v>
      </c>
      <c r="D1571" s="1" t="s">
        <v>21</v>
      </c>
      <c r="E1571" s="1" t="s">
        <v>22</v>
      </c>
      <c r="F1571" s="1" t="s">
        <v>96</v>
      </c>
      <c r="G1571" s="1" t="s">
        <v>611</v>
      </c>
      <c r="H1571" s="1" t="s">
        <v>42</v>
      </c>
      <c r="I1571" s="1" t="str">
        <f t="array" ref="I1571">IF(H1571="Warsaw","Toronto",IF(H1571="Lodz","Ottawa",IF(H1571="Krakow","Vancouver",IF(H1571="Wroclaw","Montreal",H1571))))</f>
        <v>Vancouver</v>
      </c>
      <c r="J1571" s="3" t="s">
        <v>60</v>
      </c>
      <c r="K1571" s="3">
        <f t="array" ref="K1571">VLOOKUP(J1571,$U$2:$V$8,2,false)</f>
        <v>5</v>
      </c>
      <c r="L1571" s="1">
        <v>3.5949</v>
      </c>
      <c r="M1571" s="1">
        <v>2.0</v>
      </c>
      <c r="N1571" s="1">
        <v>5.21</v>
      </c>
      <c r="O1571" s="1">
        <v>87554.0</v>
      </c>
      <c r="P1571" s="6">
        <v>42083.0</v>
      </c>
      <c r="Q1571" s="7">
        <v>178875.0</v>
      </c>
      <c r="R1571" s="5" t="s">
        <v>27</v>
      </c>
      <c r="S1571" s="1" t="b">
        <f t="array" ref="S1571">ISNUMBER(MATCH(Q1571,$O$2:$O$1953,0))</f>
        <v>0</v>
      </c>
    </row>
    <row r="1572">
      <c r="A1572" s="1">
        <v>4.76</v>
      </c>
      <c r="B1572" s="1">
        <v>2794.0</v>
      </c>
      <c r="C1572" s="1" t="s">
        <v>1770</v>
      </c>
      <c r="D1572" s="1" t="s">
        <v>21</v>
      </c>
      <c r="E1572" s="1" t="s">
        <v>22</v>
      </c>
      <c r="F1572" s="1" t="s">
        <v>67</v>
      </c>
      <c r="G1572" s="1" t="s">
        <v>1771</v>
      </c>
      <c r="H1572" s="1" t="s">
        <v>42</v>
      </c>
      <c r="I1572" s="1" t="str">
        <f t="array" ref="I1572">IF(H1572="Warsaw","Toronto",IF(H1572="Lodz","Ottawa",IF(H1572="Krakow","Vancouver",IF(H1572="Wroclaw","Montreal",H1572))))</f>
        <v>Vancouver</v>
      </c>
      <c r="J1572" s="3" t="s">
        <v>38</v>
      </c>
      <c r="K1572" s="3">
        <f t="array" ref="K1572">VLOOKUP(J1572,$U$2:$V$8,2,false)</f>
        <v>7</v>
      </c>
      <c r="L1572" s="1">
        <v>15.8148</v>
      </c>
      <c r="M1572" s="1">
        <v>5.0</v>
      </c>
      <c r="N1572" s="1">
        <v>22.92</v>
      </c>
      <c r="O1572" s="1">
        <v>87555.0</v>
      </c>
      <c r="P1572" s="6">
        <v>42162.0</v>
      </c>
      <c r="Q1572" s="7">
        <v>179006.0</v>
      </c>
      <c r="R1572" s="5" t="s">
        <v>27</v>
      </c>
      <c r="S1572" s="1" t="b">
        <f t="array" ref="S1572">ISNUMBER(MATCH(Q1572,$O$2:$O$1953,0))</f>
        <v>0</v>
      </c>
    </row>
    <row r="1573">
      <c r="A1573" s="1">
        <v>3.57</v>
      </c>
      <c r="B1573" s="1">
        <v>2795.0</v>
      </c>
      <c r="C1573" s="1" t="s">
        <v>1772</v>
      </c>
      <c r="D1573" s="1" t="s">
        <v>21</v>
      </c>
      <c r="E1573" s="1" t="s">
        <v>22</v>
      </c>
      <c r="F1573" s="1" t="s">
        <v>23</v>
      </c>
      <c r="G1573" s="1" t="s">
        <v>1773</v>
      </c>
      <c r="H1573" s="1" t="s">
        <v>42</v>
      </c>
      <c r="I1573" s="1" t="str">
        <f t="array" ref="I1573">IF(H1573="Warsaw","Toronto",IF(H1573="Lodz","Ottawa",IF(H1573="Krakow","Vancouver",IF(H1573="Wroclaw","Montreal",H1573))))</f>
        <v>Vancouver</v>
      </c>
      <c r="J1573" s="3" t="s">
        <v>80</v>
      </c>
      <c r="K1573" s="3">
        <f t="array" ref="K1573">VLOOKUP(J1573,$U$2:$V$8,2,false)</f>
        <v>1</v>
      </c>
      <c r="L1573" s="1">
        <v>-69.91</v>
      </c>
      <c r="M1573" s="1">
        <v>8.0</v>
      </c>
      <c r="N1573" s="1">
        <v>30.9</v>
      </c>
      <c r="O1573" s="1">
        <v>87556.0</v>
      </c>
      <c r="P1573" s="6">
        <v>42030.0</v>
      </c>
      <c r="Q1573" s="7">
        <v>179101.0</v>
      </c>
      <c r="R1573" s="5" t="s">
        <v>27</v>
      </c>
      <c r="S1573" s="1" t="b">
        <f t="array" ref="S1573">ISNUMBER(MATCH(Q1573,$O$2:$O$1953,0))</f>
        <v>0</v>
      </c>
    </row>
    <row r="1574">
      <c r="A1574" s="1">
        <v>200.99</v>
      </c>
      <c r="B1574" s="1">
        <v>2795.0</v>
      </c>
      <c r="C1574" s="1" t="s">
        <v>1772</v>
      </c>
      <c r="D1574" s="1" t="s">
        <v>21</v>
      </c>
      <c r="E1574" s="1" t="s">
        <v>55</v>
      </c>
      <c r="F1574" s="1" t="s">
        <v>56</v>
      </c>
      <c r="G1574" s="1" t="s">
        <v>368</v>
      </c>
      <c r="H1574" s="1" t="s">
        <v>42</v>
      </c>
      <c r="I1574" s="1" t="str">
        <f t="array" ref="I1574">IF(H1574="Warsaw","Toronto",IF(H1574="Lodz","Ottawa",IF(H1574="Krakow","Vancouver",IF(H1574="Wroclaw","Montreal",H1574))))</f>
        <v>Vancouver</v>
      </c>
      <c r="J1574" s="3" t="s">
        <v>80</v>
      </c>
      <c r="K1574" s="3">
        <f t="array" ref="K1574">VLOOKUP(J1574,$U$2:$V$8,2,false)</f>
        <v>1</v>
      </c>
      <c r="L1574" s="1">
        <v>1630.5252</v>
      </c>
      <c r="M1574" s="1">
        <v>14.0</v>
      </c>
      <c r="N1574" s="1">
        <v>2363.08</v>
      </c>
      <c r="O1574" s="1">
        <v>87556.0</v>
      </c>
      <c r="P1574" s="6">
        <v>42030.0</v>
      </c>
      <c r="Q1574" s="7">
        <v>179291.0</v>
      </c>
      <c r="R1574" s="5" t="s">
        <v>27</v>
      </c>
      <c r="S1574" s="1" t="b">
        <f t="array" ref="S1574">ISNUMBER(MATCH(Q1574,$O$2:$O$1953,0))</f>
        <v>0</v>
      </c>
    </row>
    <row r="1575">
      <c r="A1575" s="1">
        <v>195.99</v>
      </c>
      <c r="B1575" s="1">
        <v>2795.0</v>
      </c>
      <c r="C1575" s="1" t="s">
        <v>1772</v>
      </c>
      <c r="D1575" s="1" t="s">
        <v>21</v>
      </c>
      <c r="E1575" s="1" t="s">
        <v>55</v>
      </c>
      <c r="F1575" s="1" t="s">
        <v>56</v>
      </c>
      <c r="G1575" s="1" t="s">
        <v>1774</v>
      </c>
      <c r="H1575" s="1" t="s">
        <v>42</v>
      </c>
      <c r="I1575" s="1" t="str">
        <f t="array" ref="I1575">IF(H1575="Warsaw","Toronto",IF(H1575="Lodz","Ottawa",IF(H1575="Krakow","Vancouver",IF(H1575="Wroclaw","Montreal",H1575))))</f>
        <v>Vancouver</v>
      </c>
      <c r="J1575" s="3" t="s">
        <v>80</v>
      </c>
      <c r="K1575" s="3">
        <f t="array" ref="K1575">VLOOKUP(J1575,$U$2:$V$8,2,false)</f>
        <v>1</v>
      </c>
      <c r="L1575" s="1">
        <v>-457.16</v>
      </c>
      <c r="M1575" s="1">
        <v>2.0</v>
      </c>
      <c r="N1575" s="1">
        <v>328.45</v>
      </c>
      <c r="O1575" s="1">
        <v>87556.0</v>
      </c>
      <c r="P1575" s="6">
        <v>42030.0</v>
      </c>
      <c r="Q1575" s="7">
        <v>179418.0</v>
      </c>
      <c r="R1575" s="5" t="s">
        <v>27</v>
      </c>
      <c r="S1575" s="1" t="b">
        <f t="array" ref="S1575">ISNUMBER(MATCH(Q1575,$O$2:$O$1953,0))</f>
        <v>0</v>
      </c>
    </row>
    <row r="1576">
      <c r="A1576" s="1">
        <v>30.44</v>
      </c>
      <c r="B1576" s="1">
        <v>2796.0</v>
      </c>
      <c r="C1576" s="1" t="s">
        <v>1775</v>
      </c>
      <c r="D1576" s="1" t="s">
        <v>21</v>
      </c>
      <c r="E1576" s="1" t="s">
        <v>22</v>
      </c>
      <c r="F1576" s="1" t="s">
        <v>78</v>
      </c>
      <c r="G1576" s="1" t="s">
        <v>1776</v>
      </c>
      <c r="H1576" s="1" t="s">
        <v>42</v>
      </c>
      <c r="I1576" s="1" t="str">
        <f t="array" ref="I1576">IF(H1576="Warsaw","Toronto",IF(H1576="Lodz","Ottawa",IF(H1576="Krakow","Vancouver",IF(H1576="Wroclaw","Montreal",H1576))))</f>
        <v>Vancouver</v>
      </c>
      <c r="J1576" s="3" t="s">
        <v>26</v>
      </c>
      <c r="K1576" s="3">
        <f t="array" ref="K1576">VLOOKUP(J1576,$U$2:$V$8,2,false)</f>
        <v>3</v>
      </c>
      <c r="L1576" s="1">
        <v>266.7609</v>
      </c>
      <c r="M1576" s="1">
        <v>12.0</v>
      </c>
      <c r="N1576" s="1">
        <v>386.61</v>
      </c>
      <c r="O1576" s="1">
        <v>87553.0</v>
      </c>
      <c r="P1576" s="6">
        <v>42025.0</v>
      </c>
      <c r="Q1576" s="7">
        <v>179420.0</v>
      </c>
      <c r="R1576" s="5" t="s">
        <v>27</v>
      </c>
      <c r="S1576" s="1" t="b">
        <f t="array" ref="S1576">ISNUMBER(MATCH(Q1576,$O$2:$O$1953,0))</f>
        <v>0</v>
      </c>
    </row>
    <row r="1577">
      <c r="A1577" s="1">
        <v>5.02</v>
      </c>
      <c r="B1577" s="1">
        <v>2797.0</v>
      </c>
      <c r="C1577" s="1" t="s">
        <v>1777</v>
      </c>
      <c r="D1577" s="1" t="s">
        <v>83</v>
      </c>
      <c r="E1577" s="1" t="s">
        <v>55</v>
      </c>
      <c r="F1577" s="1" t="s">
        <v>126</v>
      </c>
      <c r="G1577" s="1" t="s">
        <v>578</v>
      </c>
      <c r="H1577" s="1" t="s">
        <v>37</v>
      </c>
      <c r="I1577" s="1" t="str">
        <f t="array" ref="I1577">IF(H1577="Warsaw","Toronto",IF(H1577="Lodz","Ottawa",IF(H1577="Krakow","Vancouver",IF(H1577="Wroclaw","Montreal",H1577))))</f>
        <v>Ottawa</v>
      </c>
      <c r="J1577" s="3" t="s">
        <v>33</v>
      </c>
      <c r="K1577" s="3">
        <f t="array" ref="K1577">VLOOKUP(J1577,$U$2:$V$8,2,false)</f>
        <v>6</v>
      </c>
      <c r="L1577" s="1">
        <v>-159.3028</v>
      </c>
      <c r="M1577" s="1">
        <v>8.0</v>
      </c>
      <c r="N1577" s="1">
        <v>43.94</v>
      </c>
      <c r="O1577" s="1">
        <v>87552.0</v>
      </c>
      <c r="P1577" s="6">
        <v>42014.0</v>
      </c>
      <c r="Q1577" s="7">
        <v>179452.0</v>
      </c>
      <c r="R1577" s="5" t="s">
        <v>27</v>
      </c>
      <c r="S1577" s="1" t="b">
        <f t="array" ref="S1577">ISNUMBER(MATCH(Q1577,$O$2:$O$1953,0))</f>
        <v>0</v>
      </c>
    </row>
    <row r="1578">
      <c r="A1578" s="1">
        <v>4.91</v>
      </c>
      <c r="B1578" s="1">
        <v>2797.0</v>
      </c>
      <c r="C1578" s="1" t="s">
        <v>1777</v>
      </c>
      <c r="D1578" s="1" t="s">
        <v>21</v>
      </c>
      <c r="E1578" s="1" t="s">
        <v>22</v>
      </c>
      <c r="F1578" s="1" t="s">
        <v>96</v>
      </c>
      <c r="G1578" s="1" t="s">
        <v>1090</v>
      </c>
      <c r="H1578" s="1" t="s">
        <v>37</v>
      </c>
      <c r="I1578" s="1" t="str">
        <f t="array" ref="I1578">IF(H1578="Warsaw","Toronto",IF(H1578="Lodz","Ottawa",IF(H1578="Krakow","Vancouver",IF(H1578="Wroclaw","Montreal",H1578))))</f>
        <v>Ottawa</v>
      </c>
      <c r="J1578" s="3" t="s">
        <v>26</v>
      </c>
      <c r="K1578" s="3">
        <f t="array" ref="K1578">VLOOKUP(J1578,$U$2:$V$8,2,false)</f>
        <v>3</v>
      </c>
      <c r="L1578" s="1">
        <v>29.8839</v>
      </c>
      <c r="M1578" s="1">
        <v>9.0</v>
      </c>
      <c r="N1578" s="1">
        <v>43.31</v>
      </c>
      <c r="O1578" s="1">
        <v>87553.0</v>
      </c>
      <c r="P1578" s="6">
        <v>42025.0</v>
      </c>
      <c r="Q1578" s="7">
        <v>179514.0</v>
      </c>
      <c r="R1578" s="5" t="s">
        <v>27</v>
      </c>
      <c r="S1578" s="1" t="b">
        <f t="array" ref="S1578">ISNUMBER(MATCH(Q1578,$O$2:$O$1953,0))</f>
        <v>0</v>
      </c>
    </row>
    <row r="1579">
      <c r="A1579" s="1">
        <v>17.52</v>
      </c>
      <c r="B1579" s="1">
        <v>2801.0</v>
      </c>
      <c r="C1579" s="1" t="s">
        <v>1778</v>
      </c>
      <c r="D1579" s="1" t="s">
        <v>29</v>
      </c>
      <c r="E1579" s="1" t="s">
        <v>22</v>
      </c>
      <c r="F1579" s="1" t="s">
        <v>172</v>
      </c>
      <c r="G1579" s="1" t="s">
        <v>1779</v>
      </c>
      <c r="H1579" s="1" t="s">
        <v>25</v>
      </c>
      <c r="I1579" s="1" t="str">
        <f t="array" ref="I1579">IF(H1579="Warsaw","Toronto",IF(H1579="Lodz","Ottawa",IF(H1579="Krakow","Vancouver",IF(H1579="Wroclaw","Montreal",H1579))))</f>
        <v>Toronto</v>
      </c>
      <c r="J1579" s="3" t="s">
        <v>38</v>
      </c>
      <c r="K1579" s="3">
        <f t="array" ref="K1579">VLOOKUP(J1579,$U$2:$V$8,2,false)</f>
        <v>7</v>
      </c>
      <c r="L1579" s="1">
        <v>52.764</v>
      </c>
      <c r="M1579" s="1">
        <v>15.0</v>
      </c>
      <c r="N1579" s="1">
        <v>284.34</v>
      </c>
      <c r="O1579" s="1">
        <v>91049.0</v>
      </c>
      <c r="P1579" s="6">
        <v>42183.0</v>
      </c>
      <c r="Q1579" s="7">
        <v>179768.0</v>
      </c>
      <c r="R1579" s="5" t="s">
        <v>27</v>
      </c>
      <c r="S1579" s="1" t="b">
        <f t="array" ref="S1579">ISNUMBER(MATCH(Q1579,$O$2:$O$1953,0))</f>
        <v>0</v>
      </c>
    </row>
    <row r="1580">
      <c r="A1580" s="1">
        <v>500.98</v>
      </c>
      <c r="B1580" s="1">
        <v>2803.0</v>
      </c>
      <c r="C1580" s="1" t="s">
        <v>1780</v>
      </c>
      <c r="D1580" s="1" t="s">
        <v>40</v>
      </c>
      <c r="E1580" s="1" t="s">
        <v>55</v>
      </c>
      <c r="F1580" s="1" t="s">
        <v>62</v>
      </c>
      <c r="G1580" s="1" t="s">
        <v>1781</v>
      </c>
      <c r="H1580" s="1" t="s">
        <v>25</v>
      </c>
      <c r="I1580" s="1" t="str">
        <f t="array" ref="I1580">IF(H1580="Warsaw","Toronto",IF(H1580="Lodz","Ottawa",IF(H1580="Krakow","Vancouver",IF(H1580="Wroclaw","Montreal",H1580))))</f>
        <v>Toronto</v>
      </c>
      <c r="J1580" s="3" t="s">
        <v>52</v>
      </c>
      <c r="K1580" s="3">
        <f t="array" ref="K1580">VLOOKUP(J1580,$U$2:$V$8,2,false)</f>
        <v>4</v>
      </c>
      <c r="L1580" s="1">
        <v>2699.9838</v>
      </c>
      <c r="M1580" s="1">
        <v>10.0</v>
      </c>
      <c r="N1580" s="1">
        <v>3913.02</v>
      </c>
      <c r="O1580" s="1">
        <v>86227.0</v>
      </c>
      <c r="P1580" s="6">
        <v>42040.0</v>
      </c>
      <c r="Q1580" s="7">
        <v>179837.0</v>
      </c>
      <c r="R1580" s="5" t="s">
        <v>27</v>
      </c>
      <c r="S1580" s="1" t="b">
        <f t="array" ref="S1580">ISNUMBER(MATCH(Q1580,$O$2:$O$1953,0))</f>
        <v>0</v>
      </c>
    </row>
    <row r="1581">
      <c r="A1581" s="1">
        <v>178.47</v>
      </c>
      <c r="B1581" s="1">
        <v>2803.0</v>
      </c>
      <c r="C1581" s="1" t="s">
        <v>1780</v>
      </c>
      <c r="D1581" s="1" t="s">
        <v>40</v>
      </c>
      <c r="E1581" s="1" t="s">
        <v>22</v>
      </c>
      <c r="F1581" s="1" t="s">
        <v>100</v>
      </c>
      <c r="G1581" s="1" t="s">
        <v>355</v>
      </c>
      <c r="H1581" s="1" t="s">
        <v>25</v>
      </c>
      <c r="I1581" s="1" t="str">
        <f t="array" ref="I1581">IF(H1581="Warsaw","Toronto",IF(H1581="Lodz","Ottawa",IF(H1581="Krakow","Vancouver",IF(H1581="Wroclaw","Montreal",H1581))))</f>
        <v>Toronto</v>
      </c>
      <c r="J1581" s="3" t="s">
        <v>52</v>
      </c>
      <c r="K1581" s="3">
        <f t="array" ref="K1581">VLOOKUP(J1581,$U$2:$V$8,2,false)</f>
        <v>4</v>
      </c>
      <c r="L1581" s="1">
        <v>-170.98</v>
      </c>
      <c r="M1581" s="1">
        <v>1.0</v>
      </c>
      <c r="N1581" s="1">
        <v>180.14</v>
      </c>
      <c r="O1581" s="1">
        <v>86227.0</v>
      </c>
      <c r="P1581" s="6">
        <v>42040.0</v>
      </c>
      <c r="Q1581" s="7">
        <v>179900.0</v>
      </c>
      <c r="R1581" s="5" t="s">
        <v>27</v>
      </c>
      <c r="S1581" s="1" t="b">
        <f t="array" ref="S1581">ISNUMBER(MATCH(Q1581,$O$2:$O$1953,0))</f>
        <v>0</v>
      </c>
    </row>
    <row r="1582">
      <c r="A1582" s="1">
        <v>30.56</v>
      </c>
      <c r="B1582" s="1">
        <v>2813.0</v>
      </c>
      <c r="C1582" s="1" t="s">
        <v>1782</v>
      </c>
      <c r="D1582" s="1" t="s">
        <v>21</v>
      </c>
      <c r="E1582" s="1" t="s">
        <v>22</v>
      </c>
      <c r="F1582" s="1" t="s">
        <v>78</v>
      </c>
      <c r="G1582" s="1" t="s">
        <v>1783</v>
      </c>
      <c r="H1582" s="1" t="s">
        <v>98</v>
      </c>
      <c r="I1582" s="1" t="str">
        <f t="array" ref="I1582">IF(H1582="Warsaw","Toronto",IF(H1582="Lodz","Ottawa",IF(H1582="Krakow","Vancouver",IF(H1582="Wroclaw","Montreal",H1582))))</f>
        <v>Montreal</v>
      </c>
      <c r="J1582" s="3" t="s">
        <v>33</v>
      </c>
      <c r="K1582" s="3">
        <f t="array" ref="K1582">VLOOKUP(J1582,$U$2:$V$8,2,false)</f>
        <v>6</v>
      </c>
      <c r="L1582" s="1">
        <v>-95.6186</v>
      </c>
      <c r="M1582" s="1">
        <v>12.0</v>
      </c>
      <c r="N1582" s="1">
        <v>364.92</v>
      </c>
      <c r="O1582" s="1">
        <v>88819.0</v>
      </c>
      <c r="P1582" s="6">
        <v>42042.0</v>
      </c>
      <c r="Q1582" s="7">
        <v>179931.0</v>
      </c>
      <c r="R1582" s="5" t="s">
        <v>27</v>
      </c>
      <c r="S1582" s="1" t="b">
        <f t="array" ref="S1582">ISNUMBER(MATCH(Q1582,$O$2:$O$1953,0))</f>
        <v>0</v>
      </c>
    </row>
    <row r="1583">
      <c r="A1583" s="1">
        <v>4.71</v>
      </c>
      <c r="B1583" s="1">
        <v>2817.0</v>
      </c>
      <c r="C1583" s="1" t="s">
        <v>1784</v>
      </c>
      <c r="D1583" s="1" t="s">
        <v>21</v>
      </c>
      <c r="E1583" s="1" t="s">
        <v>22</v>
      </c>
      <c r="F1583" s="1" t="s">
        <v>46</v>
      </c>
      <c r="G1583" s="1" t="s">
        <v>860</v>
      </c>
      <c r="H1583" s="1" t="s">
        <v>37</v>
      </c>
      <c r="I1583" s="1" t="str">
        <f t="array" ref="I1583">IF(H1583="Warsaw","Toronto",IF(H1583="Lodz","Ottawa",IF(H1583="Krakow","Vancouver",IF(H1583="Wroclaw","Montreal",H1583))))</f>
        <v>Ottawa</v>
      </c>
      <c r="J1583" s="3" t="s">
        <v>80</v>
      </c>
      <c r="K1583" s="3">
        <f t="array" ref="K1583">VLOOKUP(J1583,$U$2:$V$8,2,false)</f>
        <v>1</v>
      </c>
      <c r="L1583" s="1">
        <v>-2.376</v>
      </c>
      <c r="M1583" s="1">
        <v>2.0</v>
      </c>
      <c r="N1583" s="1">
        <v>12.16</v>
      </c>
      <c r="O1583" s="1">
        <v>89743.0</v>
      </c>
      <c r="P1583" s="6">
        <v>42156.0</v>
      </c>
      <c r="Q1583" s="7">
        <v>180025.0</v>
      </c>
      <c r="R1583" s="5" t="s">
        <v>27</v>
      </c>
      <c r="S1583" s="1" t="b">
        <f t="array" ref="S1583">ISNUMBER(MATCH(Q1583,$O$2:$O$1953,0))</f>
        <v>0</v>
      </c>
    </row>
    <row r="1584">
      <c r="A1584" s="1">
        <v>55.99</v>
      </c>
      <c r="B1584" s="1">
        <v>2817.0</v>
      </c>
      <c r="C1584" s="1" t="s">
        <v>1784</v>
      </c>
      <c r="D1584" s="1" t="s">
        <v>21</v>
      </c>
      <c r="E1584" s="1" t="s">
        <v>55</v>
      </c>
      <c r="F1584" s="1" t="s">
        <v>56</v>
      </c>
      <c r="G1584" s="1" t="s">
        <v>1785</v>
      </c>
      <c r="H1584" s="1" t="s">
        <v>37</v>
      </c>
      <c r="I1584" s="1" t="str">
        <f t="array" ref="I1584">IF(H1584="Warsaw","Toronto",IF(H1584="Lodz","Ottawa",IF(H1584="Krakow","Vancouver",IF(H1584="Wroclaw","Montreal",H1584))))</f>
        <v>Ottawa</v>
      </c>
      <c r="J1584" s="3" t="s">
        <v>80</v>
      </c>
      <c r="K1584" s="3">
        <f t="array" ref="K1584">VLOOKUP(J1584,$U$2:$V$8,2,false)</f>
        <v>1</v>
      </c>
      <c r="L1584" s="1">
        <v>-18.3216</v>
      </c>
      <c r="M1584" s="1">
        <v>3.0</v>
      </c>
      <c r="N1584" s="1">
        <v>147.56</v>
      </c>
      <c r="O1584" s="1">
        <v>89743.0</v>
      </c>
      <c r="P1584" s="6">
        <v>42156.0</v>
      </c>
      <c r="Q1584" s="7">
        <v>180058.0</v>
      </c>
      <c r="R1584" s="5" t="s">
        <v>27</v>
      </c>
      <c r="S1584" s="1" t="b">
        <f t="array" ref="S1584">ISNUMBER(MATCH(Q1584,$O$2:$O$1953,0))</f>
        <v>0</v>
      </c>
    </row>
    <row r="1585">
      <c r="A1585" s="1">
        <v>6.48</v>
      </c>
      <c r="B1585" s="1">
        <v>2820.0</v>
      </c>
      <c r="C1585" s="1" t="s">
        <v>1786</v>
      </c>
      <c r="D1585" s="1" t="s">
        <v>29</v>
      </c>
      <c r="E1585" s="1" t="s">
        <v>55</v>
      </c>
      <c r="F1585" s="1" t="s">
        <v>126</v>
      </c>
      <c r="G1585" s="1" t="s">
        <v>1160</v>
      </c>
      <c r="H1585" s="1" t="s">
        <v>42</v>
      </c>
      <c r="I1585" s="1" t="str">
        <f t="array" ref="I1585">IF(H1585="Warsaw","Toronto",IF(H1585="Lodz","Ottawa",IF(H1585="Krakow","Vancouver",IF(H1585="Wroclaw","Montreal",H1585))))</f>
        <v>Vancouver</v>
      </c>
      <c r="J1585" s="3" t="s">
        <v>38</v>
      </c>
      <c r="K1585" s="3">
        <f t="array" ref="K1585">VLOOKUP(J1585,$U$2:$V$8,2,false)</f>
        <v>7</v>
      </c>
      <c r="L1585" s="1">
        <v>-82.64</v>
      </c>
      <c r="M1585" s="1">
        <v>18.0</v>
      </c>
      <c r="N1585" s="1">
        <v>113.68</v>
      </c>
      <c r="O1585" s="1">
        <v>87899.0</v>
      </c>
      <c r="P1585" s="6">
        <v>42134.0</v>
      </c>
      <c r="Q1585" s="7">
        <v>180059.0</v>
      </c>
      <c r="R1585" s="5" t="s">
        <v>27</v>
      </c>
      <c r="S1585" s="1" t="b">
        <f t="array" ref="S1585">ISNUMBER(MATCH(Q1585,$O$2:$O$1953,0))</f>
        <v>0</v>
      </c>
    </row>
    <row r="1586">
      <c r="A1586" s="1">
        <v>22.01</v>
      </c>
      <c r="B1586" s="1">
        <v>2820.0</v>
      </c>
      <c r="C1586" s="1" t="s">
        <v>1786</v>
      </c>
      <c r="D1586" s="1" t="s">
        <v>29</v>
      </c>
      <c r="E1586" s="1" t="s">
        <v>22</v>
      </c>
      <c r="F1586" s="1" t="s">
        <v>23</v>
      </c>
      <c r="G1586" s="1" t="s">
        <v>1426</v>
      </c>
      <c r="H1586" s="1" t="s">
        <v>42</v>
      </c>
      <c r="I1586" s="1" t="str">
        <f t="array" ref="I1586">IF(H1586="Warsaw","Toronto",IF(H1586="Lodz","Ottawa",IF(H1586="Krakow","Vancouver",IF(H1586="Wroclaw","Montreal",H1586))))</f>
        <v>Vancouver</v>
      </c>
      <c r="J1586" s="3" t="s">
        <v>26</v>
      </c>
      <c r="K1586" s="3">
        <f t="array" ref="K1586">VLOOKUP(J1586,$U$2:$V$8,2,false)</f>
        <v>3</v>
      </c>
      <c r="L1586" s="1">
        <v>31.59</v>
      </c>
      <c r="M1586" s="1">
        <v>14.0</v>
      </c>
      <c r="N1586" s="1">
        <v>281.75</v>
      </c>
      <c r="O1586" s="1">
        <v>87900.0</v>
      </c>
      <c r="P1586" s="6">
        <v>42018.0</v>
      </c>
      <c r="Q1586" s="7">
        <v>180061.0</v>
      </c>
      <c r="R1586" s="5" t="s">
        <v>27</v>
      </c>
      <c r="S1586" s="1" t="b">
        <f t="array" ref="S1586">ISNUMBER(MATCH(Q1586,$O$2:$O$1953,0))</f>
        <v>0</v>
      </c>
    </row>
    <row r="1587">
      <c r="A1587" s="1">
        <v>21.98</v>
      </c>
      <c r="B1587" s="1">
        <v>2823.0</v>
      </c>
      <c r="C1587" s="1" t="s">
        <v>1787</v>
      </c>
      <c r="D1587" s="1" t="s">
        <v>21</v>
      </c>
      <c r="E1587" s="1" t="s">
        <v>22</v>
      </c>
      <c r="F1587" s="1" t="s">
        <v>23</v>
      </c>
      <c r="G1587" s="1" t="s">
        <v>1788</v>
      </c>
      <c r="H1587" s="1" t="s">
        <v>25</v>
      </c>
      <c r="I1587" s="1" t="str">
        <f t="array" ref="I1587">IF(H1587="Warsaw","Toronto",IF(H1587="Lodz","Ottawa",IF(H1587="Krakow","Vancouver",IF(H1587="Wroclaw","Montreal",H1587))))</f>
        <v>Toronto</v>
      </c>
      <c r="J1587" s="3" t="s">
        <v>52</v>
      </c>
      <c r="K1587" s="3">
        <f t="array" ref="K1587">VLOOKUP(J1587,$U$2:$V$8,2,false)</f>
        <v>4</v>
      </c>
      <c r="L1587" s="1">
        <v>165.6345</v>
      </c>
      <c r="M1587" s="1">
        <v>11.0</v>
      </c>
      <c r="N1587" s="1">
        <v>240.05</v>
      </c>
      <c r="O1587" s="1">
        <v>87240.0</v>
      </c>
      <c r="P1587" s="6">
        <v>42124.0</v>
      </c>
      <c r="Q1587" s="7">
        <v>180216.0</v>
      </c>
      <c r="R1587" s="5" t="s">
        <v>27</v>
      </c>
      <c r="S1587" s="1" t="b">
        <f t="array" ref="S1587">ISNUMBER(MATCH(Q1587,$O$2:$O$1953,0))</f>
        <v>0</v>
      </c>
    </row>
    <row r="1588">
      <c r="A1588" s="1">
        <v>27.48</v>
      </c>
      <c r="B1588" s="1">
        <v>2825.0</v>
      </c>
      <c r="C1588" s="1" t="s">
        <v>1789</v>
      </c>
      <c r="D1588" s="1" t="s">
        <v>83</v>
      </c>
      <c r="E1588" s="1" t="s">
        <v>55</v>
      </c>
      <c r="F1588" s="1" t="s">
        <v>126</v>
      </c>
      <c r="G1588" s="1" t="s">
        <v>601</v>
      </c>
      <c r="H1588" s="1" t="s">
        <v>25</v>
      </c>
      <c r="I1588" s="1" t="str">
        <f t="array" ref="I1588">IF(H1588="Warsaw","Toronto",IF(H1588="Lodz","Ottawa",IF(H1588="Krakow","Vancouver",IF(H1588="Wroclaw","Montreal",H1588))))</f>
        <v>Toronto</v>
      </c>
      <c r="J1588" s="3" t="s">
        <v>26</v>
      </c>
      <c r="K1588" s="3">
        <f t="array" ref="K1588">VLOOKUP(J1588,$U$2:$V$8,2,false)</f>
        <v>3</v>
      </c>
      <c r="L1588" s="1">
        <v>19.308</v>
      </c>
      <c r="M1588" s="1">
        <v>3.0</v>
      </c>
      <c r="N1588" s="1">
        <v>87.21</v>
      </c>
      <c r="O1588" s="1">
        <v>89497.0</v>
      </c>
      <c r="P1588" s="6">
        <v>42144.0</v>
      </c>
      <c r="Q1588" s="7">
        <v>180287.0</v>
      </c>
      <c r="R1588" s="5" t="s">
        <v>27</v>
      </c>
      <c r="S1588" s="1" t="b">
        <f t="array" ref="S1588">ISNUMBER(MATCH(Q1588,$O$2:$O$1953,0))</f>
        <v>0</v>
      </c>
    </row>
    <row r="1589">
      <c r="A1589" s="1">
        <v>10.06</v>
      </c>
      <c r="B1589" s="1">
        <v>2825.0</v>
      </c>
      <c r="C1589" s="1" t="s">
        <v>1789</v>
      </c>
      <c r="D1589" s="1" t="s">
        <v>83</v>
      </c>
      <c r="E1589" s="1" t="s">
        <v>22</v>
      </c>
      <c r="F1589" s="1" t="s">
        <v>67</v>
      </c>
      <c r="G1589" s="1" t="s">
        <v>189</v>
      </c>
      <c r="H1589" s="1" t="s">
        <v>25</v>
      </c>
      <c r="I1589" s="1" t="str">
        <f t="array" ref="I1589">IF(H1589="Warsaw","Toronto",IF(H1589="Lodz","Ottawa",IF(H1589="Krakow","Vancouver",IF(H1589="Wroclaw","Montreal",H1589))))</f>
        <v>Toronto</v>
      </c>
      <c r="J1589" s="3" t="s">
        <v>26</v>
      </c>
      <c r="K1589" s="3">
        <f t="array" ref="K1589">VLOOKUP(J1589,$U$2:$V$8,2,false)</f>
        <v>3</v>
      </c>
      <c r="L1589" s="1">
        <v>0.33</v>
      </c>
      <c r="M1589" s="1">
        <v>4.0</v>
      </c>
      <c r="N1589" s="1">
        <v>40.15</v>
      </c>
      <c r="O1589" s="1">
        <v>89497.0</v>
      </c>
      <c r="P1589" s="6">
        <v>42144.0</v>
      </c>
      <c r="Q1589" s="7">
        <v>180381.0</v>
      </c>
      <c r="R1589" s="5" t="s">
        <v>27</v>
      </c>
      <c r="S1589" s="1" t="b">
        <f t="array" ref="S1589">ISNUMBER(MATCH(Q1589,$O$2:$O$1953,0))</f>
        <v>0</v>
      </c>
    </row>
    <row r="1590">
      <c r="A1590" s="1">
        <v>11.29</v>
      </c>
      <c r="B1590" s="1">
        <v>2828.0</v>
      </c>
      <c r="C1590" s="1" t="s">
        <v>1790</v>
      </c>
      <c r="D1590" s="1" t="s">
        <v>21</v>
      </c>
      <c r="E1590" s="1" t="s">
        <v>22</v>
      </c>
      <c r="F1590" s="1" t="s">
        <v>100</v>
      </c>
      <c r="G1590" s="1" t="s">
        <v>1015</v>
      </c>
      <c r="H1590" s="1" t="s">
        <v>25</v>
      </c>
      <c r="I1590" s="1" t="str">
        <f t="array" ref="I1590">IF(H1590="Warsaw","Toronto",IF(H1590="Lodz","Ottawa",IF(H1590="Krakow","Vancouver",IF(H1590="Wroclaw","Montreal",H1590))))</f>
        <v>Toronto</v>
      </c>
      <c r="J1590" s="3" t="s">
        <v>52</v>
      </c>
      <c r="K1590" s="3">
        <f t="array" ref="K1590">VLOOKUP(J1590,$U$2:$V$8,2,false)</f>
        <v>4</v>
      </c>
      <c r="L1590" s="1">
        <v>-35.26</v>
      </c>
      <c r="M1590" s="1">
        <v>8.0</v>
      </c>
      <c r="N1590" s="1">
        <v>90.46</v>
      </c>
      <c r="O1590" s="1">
        <v>87720.0</v>
      </c>
      <c r="P1590" s="6">
        <v>42054.0</v>
      </c>
      <c r="Q1590" s="7">
        <v>180412.0</v>
      </c>
      <c r="R1590" s="5" t="s">
        <v>27</v>
      </c>
      <c r="S1590" s="1" t="b">
        <f t="array" ref="S1590">ISNUMBER(MATCH(Q1590,$O$2:$O$1953,0))</f>
        <v>0</v>
      </c>
    </row>
    <row r="1591">
      <c r="A1591" s="1">
        <v>39.48</v>
      </c>
      <c r="B1591" s="1">
        <v>2828.0</v>
      </c>
      <c r="C1591" s="1" t="s">
        <v>1790</v>
      </c>
      <c r="D1591" s="1" t="s">
        <v>21</v>
      </c>
      <c r="E1591" s="1" t="s">
        <v>55</v>
      </c>
      <c r="F1591" s="1" t="s">
        <v>126</v>
      </c>
      <c r="G1591" s="1" t="s">
        <v>478</v>
      </c>
      <c r="H1591" s="1" t="s">
        <v>25</v>
      </c>
      <c r="I1591" s="1" t="str">
        <f t="array" ref="I1591">IF(H1591="Warsaw","Toronto",IF(H1591="Lodz","Ottawa",IF(H1591="Krakow","Vancouver",IF(H1591="Wroclaw","Montreal",H1591))))</f>
        <v>Toronto</v>
      </c>
      <c r="J1591" s="3" t="s">
        <v>80</v>
      </c>
      <c r="K1591" s="3">
        <f t="array" ref="K1591">VLOOKUP(J1591,$U$2:$V$8,2,false)</f>
        <v>1</v>
      </c>
      <c r="L1591" s="1">
        <v>322.2507</v>
      </c>
      <c r="M1591" s="1">
        <v>12.0</v>
      </c>
      <c r="N1591" s="1">
        <v>467.03</v>
      </c>
      <c r="O1591" s="1">
        <v>87721.0</v>
      </c>
      <c r="P1591" s="6">
        <v>42156.0</v>
      </c>
      <c r="Q1591" s="7">
        <v>180507.0</v>
      </c>
      <c r="R1591" s="5" t="s">
        <v>27</v>
      </c>
      <c r="S1591" s="1" t="b">
        <f t="array" ref="S1591">ISNUMBER(MATCH(Q1591,$O$2:$O$1953,0))</f>
        <v>0</v>
      </c>
    </row>
    <row r="1592">
      <c r="A1592" s="1">
        <v>140.98</v>
      </c>
      <c r="B1592" s="1">
        <v>2833.0</v>
      </c>
      <c r="C1592" s="1" t="s">
        <v>1791</v>
      </c>
      <c r="D1592" s="1" t="s">
        <v>40</v>
      </c>
      <c r="E1592" s="1" t="s">
        <v>30</v>
      </c>
      <c r="F1592" s="1" t="s">
        <v>132</v>
      </c>
      <c r="G1592" s="1" t="s">
        <v>939</v>
      </c>
      <c r="H1592" s="1" t="s">
        <v>42</v>
      </c>
      <c r="I1592" s="1" t="str">
        <f t="array" ref="I1592">IF(H1592="Warsaw","Toronto",IF(H1592="Lodz","Ottawa",IF(H1592="Krakow","Vancouver",IF(H1592="Wroclaw","Montreal",H1592))))</f>
        <v>Vancouver</v>
      </c>
      <c r="J1592" s="3" t="s">
        <v>26</v>
      </c>
      <c r="K1592" s="3">
        <f t="array" ref="K1592">VLOOKUP(J1592,$U$2:$V$8,2,false)</f>
        <v>3</v>
      </c>
      <c r="L1592" s="1">
        <v>-221.5</v>
      </c>
      <c r="M1592" s="1">
        <v>4.0</v>
      </c>
      <c r="N1592" s="1">
        <v>608.81</v>
      </c>
      <c r="O1592" s="1">
        <v>91030.0</v>
      </c>
      <c r="P1592" s="6">
        <v>42088.0</v>
      </c>
      <c r="Q1592" s="7">
        <v>180633.0</v>
      </c>
      <c r="R1592" s="5" t="s">
        <v>27</v>
      </c>
      <c r="S1592" s="1" t="b">
        <f t="array" ref="S1592">ISNUMBER(MATCH(Q1592,$O$2:$O$1953,0))</f>
        <v>0</v>
      </c>
    </row>
    <row r="1593">
      <c r="A1593" s="1">
        <v>65.99</v>
      </c>
      <c r="B1593" s="1">
        <v>2833.0</v>
      </c>
      <c r="C1593" s="1" t="s">
        <v>1791</v>
      </c>
      <c r="D1593" s="1" t="s">
        <v>40</v>
      </c>
      <c r="E1593" s="1" t="s">
        <v>55</v>
      </c>
      <c r="F1593" s="1" t="s">
        <v>56</v>
      </c>
      <c r="G1593" s="1" t="s">
        <v>415</v>
      </c>
      <c r="H1593" s="1" t="s">
        <v>42</v>
      </c>
      <c r="I1593" s="1" t="str">
        <f t="array" ref="I1593">IF(H1593="Warsaw","Toronto",IF(H1593="Lodz","Ottawa",IF(H1593="Krakow","Vancouver",IF(H1593="Wroclaw","Montreal",H1593))))</f>
        <v>Vancouver</v>
      </c>
      <c r="J1593" s="3" t="s">
        <v>26</v>
      </c>
      <c r="K1593" s="3">
        <f t="array" ref="K1593">VLOOKUP(J1593,$U$2:$V$8,2,false)</f>
        <v>3</v>
      </c>
      <c r="L1593" s="1">
        <v>206.352</v>
      </c>
      <c r="M1593" s="1">
        <v>15.0</v>
      </c>
      <c r="N1593" s="1">
        <v>808.61</v>
      </c>
      <c r="O1593" s="1">
        <v>91030.0</v>
      </c>
      <c r="P1593" s="6">
        <v>42088.0</v>
      </c>
      <c r="Q1593" s="7">
        <v>180638.0</v>
      </c>
      <c r="R1593" s="5" t="s">
        <v>27</v>
      </c>
      <c r="S1593" s="1" t="b">
        <f t="array" ref="S1593">ISNUMBER(MATCH(Q1593,$O$2:$O$1953,0))</f>
        <v>0</v>
      </c>
    </row>
    <row r="1594">
      <c r="A1594" s="1">
        <v>51.98</v>
      </c>
      <c r="B1594" s="1">
        <v>2837.0</v>
      </c>
      <c r="C1594" s="1" t="s">
        <v>1792</v>
      </c>
      <c r="D1594" s="1" t="s">
        <v>29</v>
      </c>
      <c r="E1594" s="1" t="s">
        <v>55</v>
      </c>
      <c r="F1594" s="1" t="s">
        <v>62</v>
      </c>
      <c r="G1594" s="1" t="s">
        <v>797</v>
      </c>
      <c r="H1594" s="1" t="s">
        <v>42</v>
      </c>
      <c r="I1594" s="1" t="str">
        <f t="array" ref="I1594">IF(H1594="Warsaw","Toronto",IF(H1594="Lodz","Ottawa",IF(H1594="Krakow","Vancouver",IF(H1594="Wroclaw","Montreal",H1594))))</f>
        <v>Vancouver</v>
      </c>
      <c r="J1594" s="3" t="s">
        <v>38</v>
      </c>
      <c r="K1594" s="3">
        <f t="array" ref="K1594">VLOOKUP(J1594,$U$2:$V$8,2,false)</f>
        <v>7</v>
      </c>
      <c r="L1594" s="1">
        <v>439.7853</v>
      </c>
      <c r="M1594" s="1">
        <v>13.0</v>
      </c>
      <c r="N1594" s="1">
        <v>637.37</v>
      </c>
      <c r="O1594" s="1">
        <v>89801.0</v>
      </c>
      <c r="P1594" s="6">
        <v>42071.0</v>
      </c>
      <c r="Q1594" s="7">
        <v>180639.0</v>
      </c>
      <c r="R1594" s="5" t="s">
        <v>27</v>
      </c>
      <c r="S1594" s="1" t="b">
        <f t="array" ref="S1594">ISNUMBER(MATCH(Q1594,$O$2:$O$1953,0))</f>
        <v>0</v>
      </c>
    </row>
    <row r="1595">
      <c r="A1595" s="1">
        <v>80.97</v>
      </c>
      <c r="B1595" s="1">
        <v>2837.0</v>
      </c>
      <c r="C1595" s="1" t="s">
        <v>1792</v>
      </c>
      <c r="D1595" s="1" t="s">
        <v>29</v>
      </c>
      <c r="E1595" s="1" t="s">
        <v>55</v>
      </c>
      <c r="F1595" s="1" t="s">
        <v>62</v>
      </c>
      <c r="G1595" s="1" t="s">
        <v>1414</v>
      </c>
      <c r="H1595" s="1" t="s">
        <v>42</v>
      </c>
      <c r="I1595" s="1" t="str">
        <f t="array" ref="I1595">IF(H1595="Warsaw","Toronto",IF(H1595="Lodz","Ottawa",IF(H1595="Krakow","Vancouver",IF(H1595="Wroclaw","Montreal",H1595))))</f>
        <v>Vancouver</v>
      </c>
      <c r="J1595" s="3" t="s">
        <v>38</v>
      </c>
      <c r="K1595" s="3">
        <f t="array" ref="K1595">VLOOKUP(J1595,$U$2:$V$8,2,false)</f>
        <v>7</v>
      </c>
      <c r="L1595" s="1">
        <v>-149.4573</v>
      </c>
      <c r="M1595" s="1">
        <v>3.0</v>
      </c>
      <c r="N1595" s="1">
        <v>232.16</v>
      </c>
      <c r="O1595" s="1">
        <v>89801.0</v>
      </c>
      <c r="P1595" s="6">
        <v>42071.0</v>
      </c>
      <c r="Q1595" s="7">
        <v>180698.0</v>
      </c>
      <c r="R1595" s="5" t="s">
        <v>27</v>
      </c>
      <c r="S1595" s="1" t="b">
        <f t="array" ref="S1595">ISNUMBER(MATCH(Q1595,$O$2:$O$1953,0))</f>
        <v>0</v>
      </c>
    </row>
    <row r="1596">
      <c r="A1596" s="1">
        <v>21.98</v>
      </c>
      <c r="B1596" s="1">
        <v>2840.0</v>
      </c>
      <c r="C1596" s="1" t="s">
        <v>1793</v>
      </c>
      <c r="D1596" s="1" t="s">
        <v>21</v>
      </c>
      <c r="E1596" s="1" t="s">
        <v>22</v>
      </c>
      <c r="F1596" s="1" t="s">
        <v>23</v>
      </c>
      <c r="G1596" s="1" t="s">
        <v>1788</v>
      </c>
      <c r="H1596" s="1" t="s">
        <v>98</v>
      </c>
      <c r="I1596" s="1" t="str">
        <f t="array" ref="I1596">IF(H1596="Warsaw","Toronto",IF(H1596="Lodz","Ottawa",IF(H1596="Krakow","Vancouver",IF(H1596="Wroclaw","Montreal",H1596))))</f>
        <v>Montreal</v>
      </c>
      <c r="J1596" s="3" t="s">
        <v>52</v>
      </c>
      <c r="K1596" s="3">
        <f t="array" ref="K1596">VLOOKUP(J1596,$U$2:$V$8,2,false)</f>
        <v>4</v>
      </c>
      <c r="L1596" s="1">
        <v>21.096</v>
      </c>
      <c r="M1596" s="1">
        <v>16.0</v>
      </c>
      <c r="N1596" s="1">
        <v>360.03</v>
      </c>
      <c r="O1596" s="1">
        <v>87884.0</v>
      </c>
      <c r="P1596" s="6">
        <v>42082.0</v>
      </c>
      <c r="Q1596" s="7">
        <v>180700.0</v>
      </c>
      <c r="R1596" s="5" t="s">
        <v>27</v>
      </c>
      <c r="S1596" s="1" t="b">
        <f t="array" ref="S1596">ISNUMBER(MATCH(Q1596,$O$2:$O$1953,0))</f>
        <v>0</v>
      </c>
    </row>
    <row r="1597">
      <c r="A1597" s="1">
        <v>15.68</v>
      </c>
      <c r="B1597" s="1">
        <v>2840.0</v>
      </c>
      <c r="C1597" s="1" t="s">
        <v>1793</v>
      </c>
      <c r="D1597" s="1" t="s">
        <v>21</v>
      </c>
      <c r="E1597" s="1" t="s">
        <v>30</v>
      </c>
      <c r="F1597" s="1" t="s">
        <v>35</v>
      </c>
      <c r="G1597" s="1" t="s">
        <v>1644</v>
      </c>
      <c r="H1597" s="1" t="s">
        <v>98</v>
      </c>
      <c r="I1597" s="1" t="str">
        <f t="array" ref="I1597">IF(H1597="Warsaw","Toronto",IF(H1597="Lodz","Ottawa",IF(H1597="Krakow","Vancouver",IF(H1597="Wroclaw","Montreal",H1597))))</f>
        <v>Montreal</v>
      </c>
      <c r="J1597" s="3" t="s">
        <v>52</v>
      </c>
      <c r="K1597" s="3">
        <f t="array" ref="K1597">VLOOKUP(J1597,$U$2:$V$8,2,false)</f>
        <v>4</v>
      </c>
      <c r="L1597" s="1">
        <v>1166.628</v>
      </c>
      <c r="M1597" s="1">
        <v>17.0</v>
      </c>
      <c r="N1597" s="1">
        <v>260.01</v>
      </c>
      <c r="O1597" s="1">
        <v>87885.0</v>
      </c>
      <c r="P1597" s="6">
        <v>42166.0</v>
      </c>
      <c r="Q1597" s="7">
        <v>180760.0</v>
      </c>
      <c r="R1597" s="5" t="s">
        <v>27</v>
      </c>
      <c r="S1597" s="1" t="b">
        <f t="array" ref="S1597">ISNUMBER(MATCH(Q1597,$O$2:$O$1953,0))</f>
        <v>0</v>
      </c>
    </row>
    <row r="1598">
      <c r="A1598" s="1">
        <v>14.98</v>
      </c>
      <c r="B1598" s="1">
        <v>2840.0</v>
      </c>
      <c r="C1598" s="1" t="s">
        <v>1793</v>
      </c>
      <c r="D1598" s="1" t="s">
        <v>21</v>
      </c>
      <c r="E1598" s="1" t="s">
        <v>30</v>
      </c>
      <c r="F1598" s="1" t="s">
        <v>35</v>
      </c>
      <c r="G1598" s="1" t="s">
        <v>1794</v>
      </c>
      <c r="H1598" s="1" t="s">
        <v>98</v>
      </c>
      <c r="I1598" s="1" t="str">
        <f t="array" ref="I1598">IF(H1598="Warsaw","Toronto",IF(H1598="Lodz","Ottawa",IF(H1598="Krakow","Vancouver",IF(H1598="Wroclaw","Montreal",H1598))))</f>
        <v>Montreal</v>
      </c>
      <c r="J1598" s="3" t="s">
        <v>52</v>
      </c>
      <c r="K1598" s="3">
        <f t="array" ref="K1598">VLOOKUP(J1598,$U$2:$V$8,2,false)</f>
        <v>4</v>
      </c>
      <c r="L1598" s="1">
        <v>-40.6042</v>
      </c>
      <c r="M1598" s="1">
        <v>18.0</v>
      </c>
      <c r="N1598" s="1">
        <v>273.79</v>
      </c>
      <c r="O1598" s="1">
        <v>87885.0</v>
      </c>
      <c r="P1598" s="6">
        <v>42166.0</v>
      </c>
      <c r="Q1598" s="7">
        <v>180767.0</v>
      </c>
      <c r="R1598" s="5" t="s">
        <v>27</v>
      </c>
      <c r="S1598" s="1" t="b">
        <f t="array" ref="S1598">ISNUMBER(MATCH(Q1598,$O$2:$O$1953,0))</f>
        <v>0</v>
      </c>
    </row>
    <row r="1599">
      <c r="A1599" s="1">
        <v>38.76</v>
      </c>
      <c r="B1599" s="1">
        <v>2840.0</v>
      </c>
      <c r="C1599" s="1" t="s">
        <v>1793</v>
      </c>
      <c r="D1599" s="1" t="s">
        <v>21</v>
      </c>
      <c r="E1599" s="1" t="s">
        <v>22</v>
      </c>
      <c r="F1599" s="1" t="s">
        <v>67</v>
      </c>
      <c r="G1599" s="1" t="s">
        <v>1795</v>
      </c>
      <c r="H1599" s="1" t="s">
        <v>98</v>
      </c>
      <c r="I1599" s="1" t="str">
        <f t="array" ref="I1599">IF(H1599="Warsaw","Toronto",IF(H1599="Lodz","Ottawa",IF(H1599="Krakow","Vancouver",IF(H1599="Wroclaw","Montreal",H1599))))</f>
        <v>Montreal</v>
      </c>
      <c r="J1599" s="3" t="s">
        <v>52</v>
      </c>
      <c r="K1599" s="3">
        <f t="array" ref="K1599">VLOOKUP(J1599,$U$2:$V$8,2,false)</f>
        <v>4</v>
      </c>
      <c r="L1599" s="1">
        <v>-294.084</v>
      </c>
      <c r="M1599" s="1">
        <v>1.0</v>
      </c>
      <c r="N1599" s="1">
        <v>44.62</v>
      </c>
      <c r="O1599" s="1">
        <v>87885.0</v>
      </c>
      <c r="P1599" s="6">
        <v>42166.0</v>
      </c>
      <c r="Q1599" s="7">
        <v>180798.0</v>
      </c>
      <c r="R1599" s="5" t="s">
        <v>27</v>
      </c>
      <c r="S1599" s="1" t="b">
        <f t="array" ref="S1599">ISNUMBER(MATCH(Q1599,$O$2:$O$1953,0))</f>
        <v>0</v>
      </c>
    </row>
    <row r="1600">
      <c r="A1600" s="1">
        <v>90.48</v>
      </c>
      <c r="B1600" s="1">
        <v>2847.0</v>
      </c>
      <c r="C1600" s="1" t="s">
        <v>1796</v>
      </c>
      <c r="D1600" s="1" t="s">
        <v>21</v>
      </c>
      <c r="E1600" s="1" t="s">
        <v>22</v>
      </c>
      <c r="F1600" s="1" t="s">
        <v>49</v>
      </c>
      <c r="G1600" s="1" t="s">
        <v>1281</v>
      </c>
      <c r="H1600" s="1" t="s">
        <v>98</v>
      </c>
      <c r="I1600" s="1" t="str">
        <f t="array" ref="I1600">IF(H1600="Warsaw","Toronto",IF(H1600="Lodz","Ottawa",IF(H1600="Krakow","Vancouver",IF(H1600="Wroclaw","Montreal",H1600))))</f>
        <v>Montreal</v>
      </c>
      <c r="J1600" s="3" t="s">
        <v>52</v>
      </c>
      <c r="K1600" s="3">
        <f t="array" ref="K1600">VLOOKUP(J1600,$U$2:$V$8,2,false)</f>
        <v>4</v>
      </c>
      <c r="L1600" s="1">
        <v>55.5552</v>
      </c>
      <c r="M1600" s="1">
        <v>3.0</v>
      </c>
      <c r="N1600" s="1">
        <v>268.64</v>
      </c>
      <c r="O1600" s="1">
        <v>85928.0</v>
      </c>
      <c r="P1600" s="6">
        <v>42103.0</v>
      </c>
      <c r="Q1600" s="7">
        <v>180861.0</v>
      </c>
      <c r="R1600" s="5" t="s">
        <v>27</v>
      </c>
      <c r="S1600" s="1" t="b">
        <f t="array" ref="S1600">ISNUMBER(MATCH(Q1600,$O$2:$O$1953,0))</f>
        <v>0</v>
      </c>
    </row>
    <row r="1601">
      <c r="A1601" s="1">
        <v>9.77</v>
      </c>
      <c r="B1601" s="1">
        <v>2847.0</v>
      </c>
      <c r="C1601" s="1" t="s">
        <v>1796</v>
      </c>
      <c r="D1601" s="1" t="s">
        <v>21</v>
      </c>
      <c r="E1601" s="1" t="s">
        <v>30</v>
      </c>
      <c r="F1601" s="1" t="s">
        <v>35</v>
      </c>
      <c r="G1601" s="1" t="s">
        <v>1118</v>
      </c>
      <c r="H1601" s="1" t="s">
        <v>98</v>
      </c>
      <c r="I1601" s="1" t="str">
        <f t="array" ref="I1601">IF(H1601="Warsaw","Toronto",IF(H1601="Lodz","Ottawa",IF(H1601="Krakow","Vancouver",IF(H1601="Wroclaw","Montreal",H1601))))</f>
        <v>Montreal</v>
      </c>
      <c r="J1601" s="3" t="s">
        <v>52</v>
      </c>
      <c r="K1601" s="3">
        <f t="array" ref="K1601">VLOOKUP(J1601,$U$2:$V$8,2,false)</f>
        <v>4</v>
      </c>
      <c r="L1601" s="1">
        <v>-535.332</v>
      </c>
      <c r="M1601" s="1">
        <v>9.0</v>
      </c>
      <c r="N1601" s="1">
        <v>87.68</v>
      </c>
      <c r="O1601" s="1">
        <v>85928.0</v>
      </c>
      <c r="P1601" s="6">
        <v>42103.0</v>
      </c>
      <c r="Q1601" s="7">
        <v>180894.0</v>
      </c>
      <c r="R1601" s="5" t="s">
        <v>27</v>
      </c>
      <c r="S1601" s="1" t="b">
        <f t="array" ref="S1601">ISNUMBER(MATCH(Q1601,$O$2:$O$1953,0))</f>
        <v>0</v>
      </c>
    </row>
    <row r="1602">
      <c r="A1602" s="1">
        <v>34.99</v>
      </c>
      <c r="B1602" s="1">
        <v>2847.0</v>
      </c>
      <c r="C1602" s="1" t="s">
        <v>1796</v>
      </c>
      <c r="D1602" s="1" t="s">
        <v>21</v>
      </c>
      <c r="E1602" s="1" t="s">
        <v>22</v>
      </c>
      <c r="F1602" s="1" t="s">
        <v>23</v>
      </c>
      <c r="G1602" s="1" t="s">
        <v>73</v>
      </c>
      <c r="H1602" s="1" t="s">
        <v>98</v>
      </c>
      <c r="I1602" s="1" t="str">
        <f t="array" ref="I1602">IF(H1602="Warsaw","Toronto",IF(H1602="Lodz","Ottawa",IF(H1602="Krakow","Vancouver",IF(H1602="Wroclaw","Montreal",H1602))))</f>
        <v>Montreal</v>
      </c>
      <c r="J1602" s="3" t="s">
        <v>52</v>
      </c>
      <c r="K1602" s="3">
        <f t="array" ref="K1602">VLOOKUP(J1602,$U$2:$V$8,2,false)</f>
        <v>4</v>
      </c>
      <c r="L1602" s="1">
        <v>-208.7204</v>
      </c>
      <c r="M1602" s="1">
        <v>1.0</v>
      </c>
      <c r="N1602" s="1">
        <v>37.62</v>
      </c>
      <c r="O1602" s="1">
        <v>85928.0</v>
      </c>
      <c r="P1602" s="6">
        <v>42103.0</v>
      </c>
      <c r="Q1602" s="7">
        <v>180922.0</v>
      </c>
      <c r="R1602" s="5" t="s">
        <v>27</v>
      </c>
      <c r="S1602" s="1" t="b">
        <f t="array" ref="S1602">ISNUMBER(MATCH(Q1602,$O$2:$O$1953,0))</f>
        <v>0</v>
      </c>
    </row>
    <row r="1603">
      <c r="A1603" s="1">
        <v>49.99</v>
      </c>
      <c r="B1603" s="1">
        <v>2848.0</v>
      </c>
      <c r="C1603" s="1" t="s">
        <v>1797</v>
      </c>
      <c r="D1603" s="1" t="s">
        <v>21</v>
      </c>
      <c r="E1603" s="1" t="s">
        <v>55</v>
      </c>
      <c r="F1603" s="1" t="s">
        <v>126</v>
      </c>
      <c r="G1603" s="1" t="s">
        <v>186</v>
      </c>
      <c r="H1603" s="1" t="s">
        <v>98</v>
      </c>
      <c r="I1603" s="1" t="str">
        <f t="array" ref="I1603">IF(H1603="Warsaw","Toronto",IF(H1603="Lodz","Ottawa",IF(H1603="Krakow","Vancouver",IF(H1603="Wroclaw","Montreal",H1603))))</f>
        <v>Montreal</v>
      </c>
      <c r="J1603" s="3" t="s">
        <v>33</v>
      </c>
      <c r="K1603" s="3">
        <f t="array" ref="K1603">VLOOKUP(J1603,$U$2:$V$8,2,false)</f>
        <v>6</v>
      </c>
      <c r="L1603" s="1">
        <v>38.886</v>
      </c>
      <c r="M1603" s="1">
        <v>16.0</v>
      </c>
      <c r="N1603" s="1">
        <v>832.97</v>
      </c>
      <c r="O1603" s="1">
        <v>85929.0</v>
      </c>
      <c r="P1603" s="6">
        <v>42161.0</v>
      </c>
      <c r="Q1603" s="7">
        <v>181054.0</v>
      </c>
      <c r="R1603" s="5" t="s">
        <v>27</v>
      </c>
      <c r="S1603" s="1" t="b">
        <f t="array" ref="S1603">ISNUMBER(MATCH(Q1603,$O$2:$O$1953,0))</f>
        <v>0</v>
      </c>
    </row>
    <row r="1604">
      <c r="A1604" s="1">
        <v>115.99</v>
      </c>
      <c r="B1604" s="1">
        <v>2851.0</v>
      </c>
      <c r="C1604" s="1" t="s">
        <v>1798</v>
      </c>
      <c r="D1604" s="1" t="s">
        <v>83</v>
      </c>
      <c r="E1604" s="1" t="s">
        <v>55</v>
      </c>
      <c r="F1604" s="1" t="s">
        <v>56</v>
      </c>
      <c r="G1604" s="1">
        <v>5185.0</v>
      </c>
      <c r="H1604" s="1" t="s">
        <v>42</v>
      </c>
      <c r="I1604" s="1" t="str">
        <f t="array" ref="I1604">IF(H1604="Warsaw","Toronto",IF(H1604="Lodz","Ottawa",IF(H1604="Krakow","Vancouver",IF(H1604="Wroclaw","Montreal",H1604))))</f>
        <v>Vancouver</v>
      </c>
      <c r="J1604" s="3" t="s">
        <v>52</v>
      </c>
      <c r="K1604" s="3">
        <f t="array" ref="K1604">VLOOKUP(J1604,$U$2:$V$8,2,false)</f>
        <v>4</v>
      </c>
      <c r="L1604" s="1">
        <v>719.3526</v>
      </c>
      <c r="M1604" s="1">
        <v>11.0</v>
      </c>
      <c r="N1604" s="1">
        <v>1042.54</v>
      </c>
      <c r="O1604" s="1">
        <v>86454.0</v>
      </c>
      <c r="P1604" s="6">
        <v>42103.0</v>
      </c>
      <c r="Q1604" s="7">
        <v>181084.0</v>
      </c>
      <c r="R1604" s="5" t="s">
        <v>27</v>
      </c>
      <c r="S1604" s="1" t="b">
        <f t="array" ref="S1604">ISNUMBER(MATCH(Q1604,$O$2:$O$1953,0))</f>
        <v>0</v>
      </c>
    </row>
    <row r="1605">
      <c r="A1605" s="1">
        <v>7.84</v>
      </c>
      <c r="B1605" s="1">
        <v>2855.0</v>
      </c>
      <c r="C1605" s="1" t="s">
        <v>1799</v>
      </c>
      <c r="D1605" s="1" t="s">
        <v>21</v>
      </c>
      <c r="E1605" s="1" t="s">
        <v>22</v>
      </c>
      <c r="F1605" s="1" t="s">
        <v>78</v>
      </c>
      <c r="G1605" s="1" t="s">
        <v>1570</v>
      </c>
      <c r="H1605" s="1" t="s">
        <v>25</v>
      </c>
      <c r="I1605" s="1" t="str">
        <f t="array" ref="I1605">IF(H1605="Warsaw","Toronto",IF(H1605="Lodz","Ottawa",IF(H1605="Krakow","Vancouver",IF(H1605="Wroclaw","Montreal",H1605))))</f>
        <v>Toronto</v>
      </c>
      <c r="J1605" s="3" t="s">
        <v>26</v>
      </c>
      <c r="K1605" s="3">
        <f t="array" ref="K1605">VLOOKUP(J1605,$U$2:$V$8,2,false)</f>
        <v>3</v>
      </c>
      <c r="L1605" s="1">
        <v>-12.87678</v>
      </c>
      <c r="M1605" s="1">
        <v>10.0</v>
      </c>
      <c r="N1605" s="1">
        <v>76.16</v>
      </c>
      <c r="O1605" s="1">
        <v>87316.0</v>
      </c>
      <c r="P1605" s="6">
        <v>42025.0</v>
      </c>
      <c r="Q1605" s="7">
        <v>181147.0</v>
      </c>
      <c r="R1605" s="5" t="s">
        <v>27</v>
      </c>
      <c r="S1605" s="1" t="b">
        <f t="array" ref="S1605">ISNUMBER(MATCH(Q1605,$O$2:$O$1953,0))</f>
        <v>0</v>
      </c>
    </row>
    <row r="1606">
      <c r="A1606" s="1">
        <v>105.34</v>
      </c>
      <c r="B1606" s="1">
        <v>2855.0</v>
      </c>
      <c r="C1606" s="1" t="s">
        <v>1799</v>
      </c>
      <c r="D1606" s="1" t="s">
        <v>21</v>
      </c>
      <c r="E1606" s="1" t="s">
        <v>30</v>
      </c>
      <c r="F1606" s="1" t="s">
        <v>35</v>
      </c>
      <c r="G1606" s="1" t="s">
        <v>1800</v>
      </c>
      <c r="H1606" s="1" t="s">
        <v>25</v>
      </c>
      <c r="I1606" s="1" t="str">
        <f t="array" ref="I1606">IF(H1606="Warsaw","Toronto",IF(H1606="Lodz","Ottawa",IF(H1606="Krakow","Vancouver",IF(H1606="Wroclaw","Montreal",H1606))))</f>
        <v>Toronto</v>
      </c>
      <c r="J1606" s="3" t="s">
        <v>26</v>
      </c>
      <c r="K1606" s="3">
        <f t="array" ref="K1606">VLOOKUP(J1606,$U$2:$V$8,2,false)</f>
        <v>3</v>
      </c>
      <c r="L1606" s="1">
        <v>618.1308</v>
      </c>
      <c r="M1606" s="1">
        <v>10.0</v>
      </c>
      <c r="N1606" s="1">
        <v>1038.14</v>
      </c>
      <c r="O1606" s="1">
        <v>87316.0</v>
      </c>
      <c r="P1606" s="6">
        <v>42025.0</v>
      </c>
      <c r="Q1606" s="7">
        <v>181181.0</v>
      </c>
      <c r="R1606" s="5" t="s">
        <v>27</v>
      </c>
      <c r="S1606" s="1" t="b">
        <f t="array" ref="S1606">ISNUMBER(MATCH(Q1606,$O$2:$O$1953,0))</f>
        <v>0</v>
      </c>
    </row>
    <row r="1607">
      <c r="A1607" s="1">
        <v>6783.02</v>
      </c>
      <c r="B1607" s="1">
        <v>2855.0</v>
      </c>
      <c r="C1607" s="1" t="s">
        <v>1799</v>
      </c>
      <c r="D1607" s="1" t="s">
        <v>83</v>
      </c>
      <c r="E1607" s="1" t="s">
        <v>55</v>
      </c>
      <c r="F1607" s="1" t="s">
        <v>62</v>
      </c>
      <c r="G1607" s="1" t="s">
        <v>890</v>
      </c>
      <c r="H1607" s="1" t="s">
        <v>25</v>
      </c>
      <c r="I1607" s="1" t="str">
        <f t="array" ref="I1607">IF(H1607="Warsaw","Toronto",IF(H1607="Lodz","Ottawa",IF(H1607="Krakow","Vancouver",IF(H1607="Wroclaw","Montreal",H1607))))</f>
        <v>Toronto</v>
      </c>
      <c r="J1607" s="3" t="s">
        <v>43</v>
      </c>
      <c r="K1607" s="3">
        <f t="array" ref="K1607">VLOOKUP(J1607,$U$2:$V$8,2,false)</f>
        <v>2</v>
      </c>
      <c r="L1607" s="1">
        <v>-14140.7016</v>
      </c>
      <c r="M1607" s="1">
        <v>1.0</v>
      </c>
      <c r="N1607" s="1">
        <v>6296.0</v>
      </c>
      <c r="O1607" s="1">
        <v>87317.0</v>
      </c>
      <c r="P1607" s="6">
        <v>42073.0</v>
      </c>
      <c r="Q1607" s="7">
        <v>181278.0</v>
      </c>
      <c r="R1607" s="5" t="s">
        <v>27</v>
      </c>
      <c r="S1607" s="1" t="b">
        <f t="array" ref="S1607">ISNUMBER(MATCH(Q1607,$O$2:$O$1953,0))</f>
        <v>0</v>
      </c>
    </row>
    <row r="1608">
      <c r="A1608" s="1">
        <v>2.94</v>
      </c>
      <c r="B1608" s="1">
        <v>2858.0</v>
      </c>
      <c r="C1608" s="1" t="s">
        <v>1801</v>
      </c>
      <c r="D1608" s="1" t="s">
        <v>21</v>
      </c>
      <c r="E1608" s="1" t="s">
        <v>22</v>
      </c>
      <c r="F1608" s="1" t="s">
        <v>23</v>
      </c>
      <c r="G1608" s="1" t="s">
        <v>403</v>
      </c>
      <c r="H1608" s="1" t="s">
        <v>98</v>
      </c>
      <c r="I1608" s="1" t="str">
        <f t="array" ref="I1608">IF(H1608="Warsaw","Toronto",IF(H1608="Lodz","Ottawa",IF(H1608="Krakow","Vancouver",IF(H1608="Wroclaw","Montreal",H1608))))</f>
        <v>Montreal</v>
      </c>
      <c r="J1608" s="3" t="s">
        <v>38</v>
      </c>
      <c r="K1608" s="3">
        <f t="array" ref="K1608">VLOOKUP(J1608,$U$2:$V$8,2,false)</f>
        <v>7</v>
      </c>
      <c r="L1608" s="1">
        <v>-8.876</v>
      </c>
      <c r="M1608" s="1">
        <v>3.0</v>
      </c>
      <c r="N1608" s="1">
        <v>8.79</v>
      </c>
      <c r="O1608" s="1">
        <v>88279.0</v>
      </c>
      <c r="P1608" s="6">
        <v>42141.0</v>
      </c>
      <c r="Q1608" s="7">
        <v>181342.0</v>
      </c>
      <c r="R1608" s="5" t="s">
        <v>27</v>
      </c>
      <c r="S1608" s="1" t="b">
        <f t="array" ref="S1608">ISNUMBER(MATCH(Q1608,$O$2:$O$1953,0))</f>
        <v>0</v>
      </c>
    </row>
    <row r="1609">
      <c r="A1609" s="1">
        <v>67.28</v>
      </c>
      <c r="B1609" s="1">
        <v>2858.0</v>
      </c>
      <c r="C1609" s="1" t="s">
        <v>1801</v>
      </c>
      <c r="D1609" s="1" t="s">
        <v>21</v>
      </c>
      <c r="E1609" s="1" t="s">
        <v>22</v>
      </c>
      <c r="F1609" s="1" t="s">
        <v>78</v>
      </c>
      <c r="G1609" s="1" t="s">
        <v>457</v>
      </c>
      <c r="H1609" s="1" t="s">
        <v>98</v>
      </c>
      <c r="I1609" s="1" t="str">
        <f t="array" ref="I1609">IF(H1609="Warsaw","Toronto",IF(H1609="Lodz","Ottawa",IF(H1609="Krakow","Vancouver",IF(H1609="Wroclaw","Montreal",H1609))))</f>
        <v>Montreal</v>
      </c>
      <c r="J1609" s="3" t="s">
        <v>33</v>
      </c>
      <c r="K1609" s="3">
        <f t="array" ref="K1609">VLOOKUP(J1609,$U$2:$V$8,2,false)</f>
        <v>6</v>
      </c>
      <c r="L1609" s="1">
        <v>14.754</v>
      </c>
      <c r="M1609" s="1">
        <v>30.0</v>
      </c>
      <c r="N1609" s="1">
        <v>2051.68</v>
      </c>
      <c r="O1609" s="1">
        <v>88282.0</v>
      </c>
      <c r="P1609" s="6">
        <v>42147.0</v>
      </c>
      <c r="Q1609" s="7">
        <v>181372.0</v>
      </c>
      <c r="R1609" s="5" t="s">
        <v>27</v>
      </c>
      <c r="S1609" s="1" t="b">
        <f t="array" ref="S1609">ISNUMBER(MATCH(Q1609,$O$2:$O$1953,0))</f>
        <v>0</v>
      </c>
    </row>
    <row r="1610">
      <c r="A1610" s="1">
        <v>130.98</v>
      </c>
      <c r="B1610" s="1">
        <v>2858.0</v>
      </c>
      <c r="C1610" s="1" t="s">
        <v>1801</v>
      </c>
      <c r="D1610" s="1" t="s">
        <v>21</v>
      </c>
      <c r="E1610" s="1" t="s">
        <v>30</v>
      </c>
      <c r="F1610" s="1" t="s">
        <v>132</v>
      </c>
      <c r="G1610" s="1" t="s">
        <v>272</v>
      </c>
      <c r="H1610" s="1" t="s">
        <v>98</v>
      </c>
      <c r="I1610" s="1" t="str">
        <f t="array" ref="I1610">IF(H1610="Warsaw","Toronto",IF(H1610="Lodz","Ottawa",IF(H1610="Krakow","Vancouver",IF(H1610="Wroclaw","Montreal",H1610))))</f>
        <v>Montreal</v>
      </c>
      <c r="J1610" s="3" t="s">
        <v>33</v>
      </c>
      <c r="K1610" s="3">
        <f t="array" ref="K1610">VLOOKUP(J1610,$U$2:$V$8,2,false)</f>
        <v>6</v>
      </c>
      <c r="L1610" s="1">
        <v>669.612</v>
      </c>
      <c r="M1610" s="1">
        <v>42.0</v>
      </c>
      <c r="N1610" s="1">
        <v>5295.03</v>
      </c>
      <c r="O1610" s="1">
        <v>88282.0</v>
      </c>
      <c r="P1610" s="6">
        <v>42147.0</v>
      </c>
      <c r="Q1610" s="7">
        <v>181434.0</v>
      </c>
      <c r="R1610" s="5" t="s">
        <v>27</v>
      </c>
      <c r="S1610" s="1" t="b">
        <f t="array" ref="S1610">ISNUMBER(MATCH(Q1610,$O$2:$O$1953,0))</f>
        <v>0</v>
      </c>
    </row>
    <row r="1611">
      <c r="A1611" s="1">
        <v>2.78</v>
      </c>
      <c r="B1611" s="1">
        <v>2858.0</v>
      </c>
      <c r="C1611" s="1" t="s">
        <v>1801</v>
      </c>
      <c r="D1611" s="1" t="s">
        <v>21</v>
      </c>
      <c r="E1611" s="1" t="s">
        <v>22</v>
      </c>
      <c r="F1611" s="1" t="s">
        <v>23</v>
      </c>
      <c r="G1611" s="1" t="s">
        <v>1525</v>
      </c>
      <c r="H1611" s="1" t="s">
        <v>98</v>
      </c>
      <c r="I1611" s="1" t="str">
        <f t="array" ref="I1611">IF(H1611="Warsaw","Toronto",IF(H1611="Lodz","Ottawa",IF(H1611="Krakow","Vancouver",IF(H1611="Wroclaw","Montreal",H1611))))</f>
        <v>Montreal</v>
      </c>
      <c r="J1611" s="3" t="s">
        <v>33</v>
      </c>
      <c r="K1611" s="3">
        <f t="array" ref="K1611">VLOOKUP(J1611,$U$2:$V$8,2,false)</f>
        <v>6</v>
      </c>
      <c r="L1611" s="1">
        <v>213.0</v>
      </c>
      <c r="M1611" s="1">
        <v>28.0</v>
      </c>
      <c r="N1611" s="1">
        <v>80.27</v>
      </c>
      <c r="O1611" s="1">
        <v>88282.0</v>
      </c>
      <c r="P1611" s="6">
        <v>42147.0</v>
      </c>
      <c r="Q1611" s="7">
        <v>181500.0</v>
      </c>
      <c r="R1611" s="5" t="s">
        <v>27</v>
      </c>
      <c r="S1611" s="1" t="b">
        <f t="array" ref="S1611">ISNUMBER(MATCH(Q1611,$O$2:$O$1953,0))</f>
        <v>0</v>
      </c>
    </row>
    <row r="1612">
      <c r="A1612" s="1">
        <v>142.86</v>
      </c>
      <c r="B1612" s="1">
        <v>2859.0</v>
      </c>
      <c r="C1612" s="1" t="s">
        <v>1802</v>
      </c>
      <c r="D1612" s="1" t="s">
        <v>21</v>
      </c>
      <c r="E1612" s="1" t="s">
        <v>22</v>
      </c>
      <c r="F1612" s="1" t="s">
        <v>100</v>
      </c>
      <c r="G1612" s="1" t="s">
        <v>1168</v>
      </c>
      <c r="H1612" s="1" t="s">
        <v>98</v>
      </c>
      <c r="I1612" s="1" t="str">
        <f t="array" ref="I1612">IF(H1612="Warsaw","Toronto",IF(H1612="Lodz","Ottawa",IF(H1612="Krakow","Vancouver",IF(H1612="Wroclaw","Montreal",H1612))))</f>
        <v>Montreal</v>
      </c>
      <c r="J1612" s="3" t="s">
        <v>26</v>
      </c>
      <c r="K1612" s="3">
        <f t="array" ref="K1612">VLOOKUP(J1612,$U$2:$V$8,2,false)</f>
        <v>3</v>
      </c>
      <c r="L1612" s="1">
        <v>-8.3881</v>
      </c>
      <c r="M1612" s="1">
        <v>23.0</v>
      </c>
      <c r="N1612" s="1">
        <v>3292.02</v>
      </c>
      <c r="O1612" s="1">
        <v>88281.0</v>
      </c>
      <c r="P1612" s="6">
        <v>42095.0</v>
      </c>
      <c r="Q1612" s="7">
        <v>181528.0</v>
      </c>
      <c r="R1612" s="5" t="s">
        <v>27</v>
      </c>
      <c r="S1612" s="1" t="b">
        <f t="array" ref="S1612">ISNUMBER(MATCH(Q1612,$O$2:$O$1953,0))</f>
        <v>0</v>
      </c>
    </row>
    <row r="1613">
      <c r="A1613" s="1">
        <v>20.99</v>
      </c>
      <c r="B1613" s="1">
        <v>2861.0</v>
      </c>
      <c r="C1613" s="1" t="s">
        <v>1803</v>
      </c>
      <c r="D1613" s="1" t="s">
        <v>21</v>
      </c>
      <c r="E1613" s="1" t="s">
        <v>55</v>
      </c>
      <c r="F1613" s="1" t="s">
        <v>56</v>
      </c>
      <c r="G1613" s="1" t="s">
        <v>320</v>
      </c>
      <c r="H1613" s="1" t="s">
        <v>42</v>
      </c>
      <c r="I1613" s="1" t="str">
        <f t="array" ref="I1613">IF(H1613="Warsaw","Toronto",IF(H1613="Lodz","Ottawa",IF(H1613="Krakow","Vancouver",IF(H1613="Wroclaw","Montreal",H1613))))</f>
        <v>Vancouver</v>
      </c>
      <c r="J1613" s="3" t="s">
        <v>33</v>
      </c>
      <c r="K1613" s="3">
        <f t="array" ref="K1613">VLOOKUP(J1613,$U$2:$V$8,2,false)</f>
        <v>6</v>
      </c>
      <c r="L1613" s="1">
        <v>4.90176</v>
      </c>
      <c r="M1613" s="1">
        <v>11.0</v>
      </c>
      <c r="N1613" s="1">
        <v>199.43</v>
      </c>
      <c r="O1613" s="1">
        <v>88280.0</v>
      </c>
      <c r="P1613" s="6">
        <v>42063.0</v>
      </c>
      <c r="Q1613" s="7">
        <v>181566.0</v>
      </c>
      <c r="R1613" s="5" t="s">
        <v>27</v>
      </c>
      <c r="S1613" s="1" t="b">
        <f t="array" ref="S1613">ISNUMBER(MATCH(Q1613,$O$2:$O$1953,0))</f>
        <v>0</v>
      </c>
    </row>
    <row r="1614">
      <c r="A1614" s="1">
        <v>12.22</v>
      </c>
      <c r="B1614" s="1">
        <v>2862.0</v>
      </c>
      <c r="C1614" s="1" t="s">
        <v>1804</v>
      </c>
      <c r="D1614" s="1" t="s">
        <v>21</v>
      </c>
      <c r="E1614" s="1" t="s">
        <v>30</v>
      </c>
      <c r="F1614" s="1" t="s">
        <v>35</v>
      </c>
      <c r="G1614" s="1" t="s">
        <v>1657</v>
      </c>
      <c r="H1614" s="1" t="s">
        <v>42</v>
      </c>
      <c r="I1614" s="1" t="str">
        <f t="array" ref="I1614">IF(H1614="Warsaw","Toronto",IF(H1614="Lodz","Ottawa",IF(H1614="Krakow","Vancouver",IF(H1614="Wroclaw","Montreal",H1614))))</f>
        <v>Vancouver</v>
      </c>
      <c r="J1614" s="3" t="s">
        <v>33</v>
      </c>
      <c r="K1614" s="3">
        <f t="array" ref="K1614">VLOOKUP(J1614,$U$2:$V$8,2,false)</f>
        <v>6</v>
      </c>
      <c r="L1614" s="1">
        <v>76.3899</v>
      </c>
      <c r="M1614" s="1">
        <v>9.0</v>
      </c>
      <c r="N1614" s="1">
        <v>110.71</v>
      </c>
      <c r="O1614" s="1">
        <v>88278.0</v>
      </c>
      <c r="P1614" s="6">
        <v>42105.0</v>
      </c>
      <c r="Q1614" s="7">
        <v>181688.0</v>
      </c>
      <c r="R1614" s="5" t="s">
        <v>27</v>
      </c>
      <c r="S1614" s="1" t="b">
        <f t="array" ref="S1614">ISNUMBER(MATCH(Q1614,$O$2:$O$1953,0))</f>
        <v>0</v>
      </c>
    </row>
    <row r="1615">
      <c r="A1615" s="1">
        <v>13.79</v>
      </c>
      <c r="B1615" s="1">
        <v>2865.0</v>
      </c>
      <c r="C1615" s="1" t="s">
        <v>1805</v>
      </c>
      <c r="D1615" s="1" t="s">
        <v>21</v>
      </c>
      <c r="E1615" s="1" t="s">
        <v>30</v>
      </c>
      <c r="F1615" s="1" t="s">
        <v>35</v>
      </c>
      <c r="G1615" s="1" t="s">
        <v>477</v>
      </c>
      <c r="H1615" s="1" t="s">
        <v>42</v>
      </c>
      <c r="I1615" s="1" t="str">
        <f t="array" ref="I1615">IF(H1615="Warsaw","Toronto",IF(H1615="Lodz","Ottawa",IF(H1615="Krakow","Vancouver",IF(H1615="Wroclaw","Montreal",H1615))))</f>
        <v>Vancouver</v>
      </c>
      <c r="J1615" s="3" t="s">
        <v>80</v>
      </c>
      <c r="K1615" s="3">
        <f t="array" ref="K1615">VLOOKUP(J1615,$U$2:$V$8,2,false)</f>
        <v>1</v>
      </c>
      <c r="L1615" s="1">
        <v>-36.77</v>
      </c>
      <c r="M1615" s="1">
        <v>4.0</v>
      </c>
      <c r="N1615" s="1">
        <v>56.68</v>
      </c>
      <c r="O1615" s="1">
        <v>90871.0</v>
      </c>
      <c r="P1615" s="6">
        <v>42058.0</v>
      </c>
      <c r="Q1615" s="7">
        <v>181755.0</v>
      </c>
      <c r="R1615" s="5" t="s">
        <v>27</v>
      </c>
      <c r="S1615" s="1" t="b">
        <f t="array" ref="S1615">ISNUMBER(MATCH(Q1615,$O$2:$O$1953,0))</f>
        <v>0</v>
      </c>
    </row>
    <row r="1616">
      <c r="A1616" s="1">
        <v>33.29</v>
      </c>
      <c r="B1616" s="1">
        <v>2865.0</v>
      </c>
      <c r="C1616" s="1" t="s">
        <v>1805</v>
      </c>
      <c r="D1616" s="1" t="s">
        <v>21</v>
      </c>
      <c r="E1616" s="1" t="s">
        <v>22</v>
      </c>
      <c r="F1616" s="1" t="s">
        <v>100</v>
      </c>
      <c r="G1616" s="1" t="s">
        <v>1806</v>
      </c>
      <c r="H1616" s="1" t="s">
        <v>42</v>
      </c>
      <c r="I1616" s="1" t="str">
        <f t="array" ref="I1616">IF(H1616="Warsaw","Toronto",IF(H1616="Lodz","Ottawa",IF(H1616="Krakow","Vancouver",IF(H1616="Wroclaw","Montreal",H1616))))</f>
        <v>Vancouver</v>
      </c>
      <c r="J1616" s="3" t="s">
        <v>80</v>
      </c>
      <c r="K1616" s="3">
        <f t="array" ref="K1616">VLOOKUP(J1616,$U$2:$V$8,2,false)</f>
        <v>1</v>
      </c>
      <c r="L1616" s="1">
        <v>87.03</v>
      </c>
      <c r="M1616" s="1">
        <v>8.0</v>
      </c>
      <c r="N1616" s="1">
        <v>273.34</v>
      </c>
      <c r="O1616" s="1">
        <v>90871.0</v>
      </c>
      <c r="P1616" s="6">
        <v>42058.0</v>
      </c>
      <c r="Q1616" s="7">
        <v>181759.0</v>
      </c>
      <c r="R1616" s="5" t="s">
        <v>27</v>
      </c>
      <c r="S1616" s="1" t="b">
        <f t="array" ref="S1616">ISNUMBER(MATCH(Q1616,$O$2:$O$1953,0))</f>
        <v>0</v>
      </c>
    </row>
    <row r="1617">
      <c r="A1617" s="1">
        <v>125.99</v>
      </c>
      <c r="B1617" s="1">
        <v>2867.0</v>
      </c>
      <c r="C1617" s="1" t="s">
        <v>1807</v>
      </c>
      <c r="D1617" s="1" t="s">
        <v>21</v>
      </c>
      <c r="E1617" s="1" t="s">
        <v>55</v>
      </c>
      <c r="F1617" s="1" t="s">
        <v>56</v>
      </c>
      <c r="G1617" s="1" t="s">
        <v>314</v>
      </c>
      <c r="H1617" s="1" t="s">
        <v>37</v>
      </c>
      <c r="I1617" s="1" t="str">
        <f t="array" ref="I1617">IF(H1617="Warsaw","Toronto",IF(H1617="Lodz","Ottawa",IF(H1617="Krakow","Vancouver",IF(H1617="Wroclaw","Montreal",H1617))))</f>
        <v>Ottawa</v>
      </c>
      <c r="J1617" s="3" t="s">
        <v>60</v>
      </c>
      <c r="K1617" s="3">
        <f t="array" ref="K1617">VLOOKUP(J1617,$U$2:$V$8,2,false)</f>
        <v>5</v>
      </c>
      <c r="L1617" s="1">
        <v>-582.648</v>
      </c>
      <c r="M1617" s="1">
        <v>2.0</v>
      </c>
      <c r="N1617" s="1">
        <v>226.88</v>
      </c>
      <c r="O1617" s="1">
        <v>11013.0</v>
      </c>
      <c r="P1617" s="6">
        <v>42111.0</v>
      </c>
      <c r="Q1617" s="7">
        <v>181784.0</v>
      </c>
      <c r="R1617" s="5" t="s">
        <v>27</v>
      </c>
      <c r="S1617" s="1" t="b">
        <f t="array" ref="S1617">ISNUMBER(MATCH(Q1617,$O$2:$O$1953,0))</f>
        <v>0</v>
      </c>
    </row>
    <row r="1618">
      <c r="A1618" s="1">
        <v>896.99</v>
      </c>
      <c r="B1618" s="1">
        <v>2868.0</v>
      </c>
      <c r="C1618" s="1" t="s">
        <v>1808</v>
      </c>
      <c r="D1618" s="1" t="s">
        <v>21</v>
      </c>
      <c r="E1618" s="1" t="s">
        <v>22</v>
      </c>
      <c r="F1618" s="1" t="s">
        <v>78</v>
      </c>
      <c r="G1618" s="1" t="s">
        <v>112</v>
      </c>
      <c r="H1618" s="1" t="s">
        <v>25</v>
      </c>
      <c r="I1618" s="1" t="str">
        <f t="array" ref="I1618">IF(H1618="Warsaw","Toronto",IF(H1618="Lodz","Ottawa",IF(H1618="Krakow","Vancouver",IF(H1618="Wroclaw","Montreal",H1618))))</f>
        <v>Toronto</v>
      </c>
      <c r="J1618" s="3" t="s">
        <v>52</v>
      </c>
      <c r="K1618" s="3">
        <f t="array" ref="K1618">VLOOKUP(J1618,$U$2:$V$8,2,false)</f>
        <v>4</v>
      </c>
      <c r="L1618" s="1">
        <v>3602.1312</v>
      </c>
      <c r="M1618" s="1">
        <v>6.0</v>
      </c>
      <c r="N1618" s="1">
        <v>5220.48</v>
      </c>
      <c r="O1618" s="1">
        <v>85826.0</v>
      </c>
      <c r="P1618" s="6">
        <v>42012.0</v>
      </c>
      <c r="Q1618" s="7">
        <v>181851.0</v>
      </c>
      <c r="R1618" s="5" t="s">
        <v>27</v>
      </c>
      <c r="S1618" s="1" t="b">
        <f t="array" ref="S1618">ISNUMBER(MATCH(Q1618,$O$2:$O$1953,0))</f>
        <v>0</v>
      </c>
    </row>
    <row r="1619">
      <c r="A1619" s="1">
        <v>125.99</v>
      </c>
      <c r="B1619" s="1">
        <v>2868.0</v>
      </c>
      <c r="C1619" s="1" t="s">
        <v>1808</v>
      </c>
      <c r="D1619" s="1" t="s">
        <v>21</v>
      </c>
      <c r="E1619" s="1" t="s">
        <v>55</v>
      </c>
      <c r="F1619" s="1" t="s">
        <v>56</v>
      </c>
      <c r="G1619" s="1" t="s">
        <v>314</v>
      </c>
      <c r="H1619" s="1" t="s">
        <v>25</v>
      </c>
      <c r="I1619" s="1" t="str">
        <f t="array" ref="I1619">IF(H1619="Warsaw","Toronto",IF(H1619="Lodz","Ottawa",IF(H1619="Krakow","Vancouver",IF(H1619="Wroclaw","Montreal",H1619))))</f>
        <v>Toronto</v>
      </c>
      <c r="J1619" s="3" t="s">
        <v>60</v>
      </c>
      <c r="K1619" s="3">
        <f t="array" ref="K1619">VLOOKUP(J1619,$U$2:$V$8,2,false)</f>
        <v>5</v>
      </c>
      <c r="L1619" s="1">
        <v>-582.648</v>
      </c>
      <c r="M1619" s="1">
        <v>1.0</v>
      </c>
      <c r="N1619" s="1">
        <v>113.44</v>
      </c>
      <c r="O1619" s="1">
        <v>85827.0</v>
      </c>
      <c r="P1619" s="6">
        <v>42111.0</v>
      </c>
      <c r="Q1619" s="7">
        <v>181914.0</v>
      </c>
      <c r="R1619" s="5" t="s">
        <v>27</v>
      </c>
      <c r="S1619" s="1" t="b">
        <f t="array" ref="S1619">ISNUMBER(MATCH(Q1619,$O$2:$O$1953,0))</f>
        <v>0</v>
      </c>
    </row>
    <row r="1620">
      <c r="A1620" s="1">
        <v>15.99</v>
      </c>
      <c r="B1620" s="1">
        <v>2868.0</v>
      </c>
      <c r="C1620" s="1" t="s">
        <v>1808</v>
      </c>
      <c r="D1620" s="1" t="s">
        <v>21</v>
      </c>
      <c r="E1620" s="1" t="s">
        <v>22</v>
      </c>
      <c r="F1620" s="1" t="s">
        <v>78</v>
      </c>
      <c r="G1620" s="1" t="s">
        <v>434</v>
      </c>
      <c r="H1620" s="1" t="s">
        <v>25</v>
      </c>
      <c r="I1620" s="1" t="str">
        <f t="array" ref="I1620">IF(H1620="Warsaw","Toronto",IF(H1620="Lodz","Ottawa",IF(H1620="Krakow","Vancouver",IF(H1620="Wroclaw","Montreal",H1620))))</f>
        <v>Toronto</v>
      </c>
      <c r="J1620" s="3" t="s">
        <v>80</v>
      </c>
      <c r="K1620" s="3">
        <f t="array" ref="K1620">VLOOKUP(J1620,$U$2:$V$8,2,false)</f>
        <v>1</v>
      </c>
      <c r="L1620" s="1">
        <v>-66.585</v>
      </c>
      <c r="M1620" s="1">
        <v>4.0</v>
      </c>
      <c r="N1620" s="1">
        <v>66.02</v>
      </c>
      <c r="O1620" s="1">
        <v>85828.0</v>
      </c>
      <c r="P1620" s="6">
        <v>42149.0</v>
      </c>
      <c r="Q1620" s="7">
        <v>182015.0</v>
      </c>
      <c r="R1620" s="5" t="s">
        <v>27</v>
      </c>
      <c r="S1620" s="1" t="b">
        <f t="array" ref="S1620">ISNUMBER(MATCH(Q1620,$O$2:$O$1953,0))</f>
        <v>0</v>
      </c>
    </row>
    <row r="1621">
      <c r="A1621" s="1">
        <v>2.89</v>
      </c>
      <c r="B1621" s="1">
        <v>2873.0</v>
      </c>
      <c r="C1621" s="1" t="s">
        <v>1809</v>
      </c>
      <c r="D1621" s="1" t="s">
        <v>40</v>
      </c>
      <c r="E1621" s="1" t="s">
        <v>22</v>
      </c>
      <c r="F1621" s="1" t="s">
        <v>96</v>
      </c>
      <c r="G1621" s="1" t="s">
        <v>539</v>
      </c>
      <c r="H1621" s="1" t="s">
        <v>98</v>
      </c>
      <c r="I1621" s="1" t="str">
        <f t="array" ref="I1621">IF(H1621="Warsaw","Toronto",IF(H1621="Lodz","Ottawa",IF(H1621="Krakow","Vancouver",IF(H1621="Wroclaw","Montreal",H1621))))</f>
        <v>Montreal</v>
      </c>
      <c r="J1621" s="3" t="s">
        <v>52</v>
      </c>
      <c r="K1621" s="3">
        <f t="array" ref="K1621">VLOOKUP(J1621,$U$2:$V$8,2,false)</f>
        <v>4</v>
      </c>
      <c r="L1621" s="1">
        <v>441.594</v>
      </c>
      <c r="M1621" s="1">
        <v>12.0</v>
      </c>
      <c r="N1621" s="1">
        <v>33.02</v>
      </c>
      <c r="O1621" s="1">
        <v>89872.0</v>
      </c>
      <c r="P1621" s="6">
        <v>42026.0</v>
      </c>
      <c r="Q1621" s="7">
        <v>182072.0</v>
      </c>
      <c r="R1621" s="5" t="s">
        <v>27</v>
      </c>
      <c r="S1621" s="1" t="b">
        <f t="array" ref="S1621">ISNUMBER(MATCH(Q1621,$O$2:$O$1953,0))</f>
        <v>0</v>
      </c>
    </row>
    <row r="1622">
      <c r="A1622" s="1">
        <v>217.85</v>
      </c>
      <c r="B1622" s="1">
        <v>2873.0</v>
      </c>
      <c r="C1622" s="1" t="s">
        <v>1809</v>
      </c>
      <c r="D1622" s="1" t="s">
        <v>40</v>
      </c>
      <c r="E1622" s="1" t="s">
        <v>30</v>
      </c>
      <c r="F1622" s="1" t="s">
        <v>108</v>
      </c>
      <c r="G1622" s="1" t="s">
        <v>1810</v>
      </c>
      <c r="H1622" s="1" t="s">
        <v>98</v>
      </c>
      <c r="I1622" s="1" t="str">
        <f t="array" ref="I1622">IF(H1622="Warsaw","Toronto",IF(H1622="Lodz","Ottawa",IF(H1622="Krakow","Vancouver",IF(H1622="Wroclaw","Montreal",H1622))))</f>
        <v>Montreal</v>
      </c>
      <c r="J1622" s="3" t="s">
        <v>52</v>
      </c>
      <c r="K1622" s="3">
        <f t="array" ref="K1622">VLOOKUP(J1622,$U$2:$V$8,2,false)</f>
        <v>4</v>
      </c>
      <c r="L1622" s="1">
        <v>394.17</v>
      </c>
      <c r="M1622" s="1">
        <v>10.0</v>
      </c>
      <c r="N1622" s="1">
        <v>2273.1</v>
      </c>
      <c r="O1622" s="1">
        <v>89872.0</v>
      </c>
      <c r="P1622" s="6">
        <v>42026.0</v>
      </c>
      <c r="Q1622" s="7">
        <v>182075.0</v>
      </c>
      <c r="R1622" s="5" t="s">
        <v>27</v>
      </c>
      <c r="S1622" s="1" t="b">
        <f t="array" ref="S1622">ISNUMBER(MATCH(Q1622,$O$2:$O$1953,0))</f>
        <v>0</v>
      </c>
    </row>
    <row r="1623">
      <c r="A1623" s="1">
        <v>4.84</v>
      </c>
      <c r="B1623" s="1">
        <v>2874.0</v>
      </c>
      <c r="C1623" s="1" t="s">
        <v>1811</v>
      </c>
      <c r="D1623" s="1" t="s">
        <v>29</v>
      </c>
      <c r="E1623" s="1" t="s">
        <v>22</v>
      </c>
      <c r="F1623" s="1" t="s">
        <v>23</v>
      </c>
      <c r="G1623" s="1" t="s">
        <v>1031</v>
      </c>
      <c r="H1623" s="1" t="s">
        <v>42</v>
      </c>
      <c r="I1623" s="1" t="str">
        <f t="array" ref="I1623">IF(H1623="Warsaw","Toronto",IF(H1623="Lodz","Ottawa",IF(H1623="Krakow","Vancouver",IF(H1623="Wroclaw","Montreal",H1623))))</f>
        <v>Vancouver</v>
      </c>
      <c r="J1623" s="3" t="s">
        <v>80</v>
      </c>
      <c r="K1623" s="3">
        <f t="array" ref="K1623">VLOOKUP(J1623,$U$2:$V$8,2,false)</f>
        <v>1</v>
      </c>
      <c r="L1623" s="1">
        <v>13.4481</v>
      </c>
      <c r="M1623" s="1">
        <v>4.0</v>
      </c>
      <c r="N1623" s="1">
        <v>19.49</v>
      </c>
      <c r="O1623" s="1">
        <v>89873.0</v>
      </c>
      <c r="P1623" s="6">
        <v>42100.0</v>
      </c>
      <c r="Q1623" s="7">
        <v>182170.0</v>
      </c>
      <c r="R1623" s="5" t="s">
        <v>27</v>
      </c>
      <c r="S1623" s="1" t="b">
        <f t="array" ref="S1623">ISNUMBER(MATCH(Q1623,$O$2:$O$1953,0))</f>
        <v>0</v>
      </c>
    </row>
    <row r="1624">
      <c r="A1624" s="1">
        <v>304.99</v>
      </c>
      <c r="B1624" s="1">
        <v>2874.0</v>
      </c>
      <c r="C1624" s="1" t="s">
        <v>1811</v>
      </c>
      <c r="D1624" s="1" t="s">
        <v>29</v>
      </c>
      <c r="E1624" s="1" t="s">
        <v>22</v>
      </c>
      <c r="F1624" s="1" t="s">
        <v>78</v>
      </c>
      <c r="G1624" s="1" t="s">
        <v>1812</v>
      </c>
      <c r="H1624" s="1" t="s">
        <v>42</v>
      </c>
      <c r="I1624" s="1" t="str">
        <f t="array" ref="I1624">IF(H1624="Warsaw","Toronto",IF(H1624="Lodz","Ottawa",IF(H1624="Krakow","Vancouver",IF(H1624="Wroclaw","Montreal",H1624))))</f>
        <v>Vancouver</v>
      </c>
      <c r="J1624" s="3" t="s">
        <v>80</v>
      </c>
      <c r="K1624" s="3">
        <f t="array" ref="K1624">VLOOKUP(J1624,$U$2:$V$8,2,false)</f>
        <v>1</v>
      </c>
      <c r="L1624" s="1">
        <v>4033.6089</v>
      </c>
      <c r="M1624" s="1">
        <v>19.0</v>
      </c>
      <c r="N1624" s="1">
        <v>5845.81</v>
      </c>
      <c r="O1624" s="1">
        <v>89874.0</v>
      </c>
      <c r="P1624" s="6">
        <v>42177.0</v>
      </c>
      <c r="Q1624" s="7">
        <v>182233.0</v>
      </c>
      <c r="R1624" s="5" t="s">
        <v>27</v>
      </c>
      <c r="S1624" s="1" t="b">
        <f t="array" ref="S1624">ISNUMBER(MATCH(Q1624,$O$2:$O$1953,0))</f>
        <v>0</v>
      </c>
    </row>
    <row r="1625">
      <c r="A1625" s="1">
        <v>65.99</v>
      </c>
      <c r="B1625" s="1">
        <v>2874.0</v>
      </c>
      <c r="C1625" s="1" t="s">
        <v>1811</v>
      </c>
      <c r="D1625" s="1" t="s">
        <v>29</v>
      </c>
      <c r="E1625" s="1" t="s">
        <v>55</v>
      </c>
      <c r="F1625" s="1" t="s">
        <v>56</v>
      </c>
      <c r="G1625" s="1" t="s">
        <v>1813</v>
      </c>
      <c r="H1625" s="1" t="s">
        <v>42</v>
      </c>
      <c r="I1625" s="1" t="str">
        <f t="array" ref="I1625">IF(H1625="Warsaw","Toronto",IF(H1625="Lodz","Ottawa",IF(H1625="Krakow","Vancouver",IF(H1625="Wroclaw","Montreal",H1625))))</f>
        <v>Vancouver</v>
      </c>
      <c r="J1625" s="3" t="s">
        <v>80</v>
      </c>
      <c r="K1625" s="3">
        <f t="array" ref="K1625">VLOOKUP(J1625,$U$2:$V$8,2,false)</f>
        <v>1</v>
      </c>
      <c r="L1625" s="1">
        <v>141.7824</v>
      </c>
      <c r="M1625" s="1">
        <v>12.0</v>
      </c>
      <c r="N1625" s="1">
        <v>633.85</v>
      </c>
      <c r="O1625" s="1">
        <v>89874.0</v>
      </c>
      <c r="P1625" s="6">
        <v>42177.0</v>
      </c>
      <c r="Q1625" s="7">
        <v>182365.0</v>
      </c>
      <c r="R1625" s="5" t="s">
        <v>27</v>
      </c>
      <c r="S1625" s="1" t="b">
        <f t="array" ref="S1625">ISNUMBER(MATCH(Q1625,$O$2:$O$1953,0))</f>
        <v>0</v>
      </c>
    </row>
    <row r="1626">
      <c r="A1626" s="1">
        <v>8.33</v>
      </c>
      <c r="B1626" s="1">
        <v>2877.0</v>
      </c>
      <c r="C1626" s="1" t="s">
        <v>1814</v>
      </c>
      <c r="D1626" s="1" t="s">
        <v>83</v>
      </c>
      <c r="E1626" s="1" t="s">
        <v>55</v>
      </c>
      <c r="F1626" s="1" t="s">
        <v>126</v>
      </c>
      <c r="G1626" s="1" t="s">
        <v>279</v>
      </c>
      <c r="H1626" s="1" t="s">
        <v>37</v>
      </c>
      <c r="I1626" s="1" t="str">
        <f t="array" ref="I1626">IF(H1626="Warsaw","Toronto",IF(H1626="Lodz","Ottawa",IF(H1626="Krakow","Vancouver",IF(H1626="Wroclaw","Montreal",H1626))))</f>
        <v>Ottawa</v>
      </c>
      <c r="J1626" s="3" t="s">
        <v>80</v>
      </c>
      <c r="K1626" s="3">
        <f t="array" ref="K1626">VLOOKUP(J1626,$U$2:$V$8,2,false)</f>
        <v>1</v>
      </c>
      <c r="L1626" s="1">
        <v>74.1819</v>
      </c>
      <c r="M1626" s="1">
        <v>12.0</v>
      </c>
      <c r="N1626" s="1">
        <v>107.51</v>
      </c>
      <c r="O1626" s="1">
        <v>91492.0</v>
      </c>
      <c r="P1626" s="6">
        <v>42065.0</v>
      </c>
      <c r="Q1626" s="7">
        <v>182392.0</v>
      </c>
      <c r="R1626" s="5" t="s">
        <v>27</v>
      </c>
      <c r="S1626" s="1" t="b">
        <f t="array" ref="S1626">ISNUMBER(MATCH(Q1626,$O$2:$O$1953,0))</f>
        <v>0</v>
      </c>
    </row>
    <row r="1627">
      <c r="A1627" s="1">
        <v>8.33</v>
      </c>
      <c r="B1627" s="1">
        <v>2878.0</v>
      </c>
      <c r="C1627" s="1" t="s">
        <v>1815</v>
      </c>
      <c r="D1627" s="1" t="s">
        <v>83</v>
      </c>
      <c r="E1627" s="1" t="s">
        <v>55</v>
      </c>
      <c r="F1627" s="1" t="s">
        <v>126</v>
      </c>
      <c r="G1627" s="1" t="s">
        <v>279</v>
      </c>
      <c r="H1627" s="1" t="s">
        <v>25</v>
      </c>
      <c r="I1627" s="1" t="str">
        <f t="array" ref="I1627">IF(H1627="Warsaw","Toronto",IF(H1627="Lodz","Ottawa",IF(H1627="Krakow","Vancouver",IF(H1627="Wroclaw","Montreal",H1627))))</f>
        <v>Toronto</v>
      </c>
      <c r="J1627" s="3" t="s">
        <v>80</v>
      </c>
      <c r="K1627" s="3">
        <f t="array" ref="K1627">VLOOKUP(J1627,$U$2:$V$8,2,false)</f>
        <v>1</v>
      </c>
      <c r="L1627" s="1">
        <v>82.31</v>
      </c>
      <c r="M1627" s="1">
        <v>47.0</v>
      </c>
      <c r="N1627" s="1">
        <v>421.08</v>
      </c>
      <c r="O1627" s="1">
        <v>54369.0</v>
      </c>
      <c r="P1627" s="6">
        <v>42065.0</v>
      </c>
      <c r="Q1627" s="7">
        <v>182492.0</v>
      </c>
      <c r="R1627" s="5" t="s">
        <v>27</v>
      </c>
      <c r="S1627" s="1" t="b">
        <f t="array" ref="S1627">ISNUMBER(MATCH(Q1627,$O$2:$O$1953,0))</f>
        <v>0</v>
      </c>
    </row>
    <row r="1628">
      <c r="A1628" s="1">
        <v>6.68</v>
      </c>
      <c r="B1628" s="1">
        <v>2880.0</v>
      </c>
      <c r="C1628" s="1" t="s">
        <v>1816</v>
      </c>
      <c r="D1628" s="1" t="s">
        <v>40</v>
      </c>
      <c r="E1628" s="1" t="s">
        <v>22</v>
      </c>
      <c r="F1628" s="1" t="s">
        <v>67</v>
      </c>
      <c r="G1628" s="1" t="s">
        <v>1481</v>
      </c>
      <c r="H1628" s="1" t="s">
        <v>98</v>
      </c>
      <c r="I1628" s="1" t="str">
        <f t="array" ref="I1628">IF(H1628="Warsaw","Toronto",IF(H1628="Lodz","Ottawa",IF(H1628="Krakow","Vancouver",IF(H1628="Wroclaw","Montreal",H1628))))</f>
        <v>Montreal</v>
      </c>
      <c r="J1628" s="3" t="s">
        <v>33</v>
      </c>
      <c r="K1628" s="3">
        <f t="array" ref="K1628">VLOOKUP(J1628,$U$2:$V$8,2,false)</f>
        <v>6</v>
      </c>
      <c r="L1628" s="1">
        <v>-2.352</v>
      </c>
      <c r="M1628" s="1">
        <v>11.0</v>
      </c>
      <c r="N1628" s="1">
        <v>77.2</v>
      </c>
      <c r="O1628" s="1">
        <v>88626.0</v>
      </c>
      <c r="P1628" s="6">
        <v>42091.0</v>
      </c>
      <c r="Q1628" s="7">
        <v>182559.0</v>
      </c>
      <c r="R1628" s="5" t="s">
        <v>27</v>
      </c>
      <c r="S1628" s="1" t="b">
        <f t="array" ref="S1628">ISNUMBER(MATCH(Q1628,$O$2:$O$1953,0))</f>
        <v>0</v>
      </c>
    </row>
    <row r="1629">
      <c r="A1629" s="1">
        <v>243.98</v>
      </c>
      <c r="B1629" s="1">
        <v>2880.0</v>
      </c>
      <c r="C1629" s="1" t="s">
        <v>1816</v>
      </c>
      <c r="D1629" s="1" t="s">
        <v>40</v>
      </c>
      <c r="E1629" s="1" t="s">
        <v>30</v>
      </c>
      <c r="F1629" s="1" t="s">
        <v>31</v>
      </c>
      <c r="G1629" s="1" t="s">
        <v>1432</v>
      </c>
      <c r="H1629" s="1" t="s">
        <v>98</v>
      </c>
      <c r="I1629" s="1" t="str">
        <f t="array" ref="I1629">IF(H1629="Warsaw","Toronto",IF(H1629="Lodz","Ottawa",IF(H1629="Krakow","Vancouver",IF(H1629="Wroclaw","Montreal",H1629))))</f>
        <v>Montreal</v>
      </c>
      <c r="J1629" s="3" t="s">
        <v>60</v>
      </c>
      <c r="K1629" s="3">
        <f t="array" ref="K1629">VLOOKUP(J1629,$U$2:$V$8,2,false)</f>
        <v>5</v>
      </c>
      <c r="L1629" s="1">
        <v>1059.288</v>
      </c>
      <c r="M1629" s="1">
        <v>25.0</v>
      </c>
      <c r="N1629" s="1">
        <v>5587.89</v>
      </c>
      <c r="O1629" s="1">
        <v>88627.0</v>
      </c>
      <c r="P1629" s="6">
        <v>42132.0</v>
      </c>
      <c r="Q1629" s="7">
        <v>182586.0</v>
      </c>
      <c r="R1629" s="5" t="s">
        <v>27</v>
      </c>
      <c r="S1629" s="1" t="b">
        <f t="array" ref="S1629">ISNUMBER(MATCH(Q1629,$O$2:$O$1953,0))</f>
        <v>0</v>
      </c>
    </row>
    <row r="1630">
      <c r="A1630" s="1">
        <v>4.06</v>
      </c>
      <c r="B1630" s="1">
        <v>2882.0</v>
      </c>
      <c r="C1630" s="1" t="s">
        <v>1817</v>
      </c>
      <c r="D1630" s="1" t="s">
        <v>83</v>
      </c>
      <c r="E1630" s="1" t="s">
        <v>22</v>
      </c>
      <c r="F1630" s="1" t="s">
        <v>172</v>
      </c>
      <c r="G1630" s="1" t="s">
        <v>628</v>
      </c>
      <c r="H1630" s="1" t="s">
        <v>98</v>
      </c>
      <c r="I1630" s="1" t="str">
        <f t="array" ref="I1630">IF(H1630="Warsaw","Toronto",IF(H1630="Lodz","Ottawa",IF(H1630="Krakow","Vancouver",IF(H1630="Wroclaw","Montreal",H1630))))</f>
        <v>Montreal</v>
      </c>
      <c r="J1630" s="3" t="s">
        <v>60</v>
      </c>
      <c r="K1630" s="3">
        <f t="array" ref="K1630">VLOOKUP(J1630,$U$2:$V$8,2,false)</f>
        <v>5</v>
      </c>
      <c r="L1630" s="1">
        <v>-246.2761</v>
      </c>
      <c r="M1630" s="1">
        <v>37.0</v>
      </c>
      <c r="N1630" s="1">
        <v>159.89</v>
      </c>
      <c r="O1630" s="1">
        <v>55300.0</v>
      </c>
      <c r="P1630" s="6">
        <v>42055.0</v>
      </c>
      <c r="Q1630" s="7">
        <v>182680.0</v>
      </c>
      <c r="R1630" s="5" t="s">
        <v>27</v>
      </c>
      <c r="S1630" s="1" t="b">
        <f t="array" ref="S1630">ISNUMBER(MATCH(Q1630,$O$2:$O$1953,0))</f>
        <v>0</v>
      </c>
    </row>
    <row r="1631">
      <c r="A1631" s="1">
        <v>3.75</v>
      </c>
      <c r="B1631" s="1">
        <v>2882.0</v>
      </c>
      <c r="C1631" s="1" t="s">
        <v>1817</v>
      </c>
      <c r="D1631" s="1" t="s">
        <v>83</v>
      </c>
      <c r="E1631" s="1" t="s">
        <v>22</v>
      </c>
      <c r="F1631" s="1" t="s">
        <v>96</v>
      </c>
      <c r="G1631" s="1" t="s">
        <v>1818</v>
      </c>
      <c r="H1631" s="1" t="s">
        <v>98</v>
      </c>
      <c r="I1631" s="1" t="str">
        <f t="array" ref="I1631">IF(H1631="Warsaw","Toronto",IF(H1631="Lodz","Ottawa",IF(H1631="Krakow","Vancouver",IF(H1631="Wroclaw","Montreal",H1631))))</f>
        <v>Montreal</v>
      </c>
      <c r="J1631" s="3" t="s">
        <v>60</v>
      </c>
      <c r="K1631" s="3">
        <f t="array" ref="K1631">VLOOKUP(J1631,$U$2:$V$8,2,false)</f>
        <v>5</v>
      </c>
      <c r="L1631" s="1">
        <v>55.1946</v>
      </c>
      <c r="M1631" s="1">
        <v>48.0</v>
      </c>
      <c r="N1631" s="1">
        <v>180.48</v>
      </c>
      <c r="O1631" s="1">
        <v>55300.0</v>
      </c>
      <c r="P1631" s="6">
        <v>42055.0</v>
      </c>
      <c r="Q1631" s="7">
        <v>182681.0</v>
      </c>
      <c r="R1631" s="5" t="s">
        <v>27</v>
      </c>
      <c r="S1631" s="1" t="b">
        <f t="array" ref="S1631">ISNUMBER(MATCH(Q1631,$O$2:$O$1953,0))</f>
        <v>0</v>
      </c>
    </row>
    <row r="1632">
      <c r="A1632" s="1">
        <v>10.68</v>
      </c>
      <c r="B1632" s="1">
        <v>2882.0</v>
      </c>
      <c r="C1632" s="1" t="s">
        <v>1817</v>
      </c>
      <c r="D1632" s="1" t="s">
        <v>83</v>
      </c>
      <c r="E1632" s="1" t="s">
        <v>30</v>
      </c>
      <c r="F1632" s="1" t="s">
        <v>35</v>
      </c>
      <c r="G1632" s="1" t="s">
        <v>1819</v>
      </c>
      <c r="H1632" s="1" t="s">
        <v>98</v>
      </c>
      <c r="I1632" s="1" t="str">
        <f t="array" ref="I1632">IF(H1632="Warsaw","Toronto",IF(H1632="Lodz","Ottawa",IF(H1632="Krakow","Vancouver",IF(H1632="Wroclaw","Montreal",H1632))))</f>
        <v>Montreal</v>
      </c>
      <c r="J1632" s="3" t="s">
        <v>60</v>
      </c>
      <c r="K1632" s="3">
        <f t="array" ref="K1632">VLOOKUP(J1632,$U$2:$V$8,2,false)</f>
        <v>5</v>
      </c>
      <c r="L1632" s="1">
        <v>-307.2965</v>
      </c>
      <c r="M1632" s="1">
        <v>31.0</v>
      </c>
      <c r="N1632" s="1">
        <v>350.48</v>
      </c>
      <c r="O1632" s="1">
        <v>55300.0</v>
      </c>
      <c r="P1632" s="6">
        <v>42055.0</v>
      </c>
      <c r="Q1632" s="7">
        <v>182683.0</v>
      </c>
      <c r="R1632" s="5" t="s">
        <v>27</v>
      </c>
      <c r="S1632" s="1" t="b">
        <f t="array" ref="S1632">ISNUMBER(MATCH(Q1632,$O$2:$O$1953,0))</f>
        <v>0</v>
      </c>
    </row>
    <row r="1633">
      <c r="A1633" s="1">
        <v>28.99</v>
      </c>
      <c r="B1633" s="1">
        <v>2882.0</v>
      </c>
      <c r="C1633" s="1" t="s">
        <v>1817</v>
      </c>
      <c r="D1633" s="1" t="s">
        <v>83</v>
      </c>
      <c r="E1633" s="1" t="s">
        <v>55</v>
      </c>
      <c r="F1633" s="1" t="s">
        <v>56</v>
      </c>
      <c r="G1633" s="1" t="s">
        <v>1422</v>
      </c>
      <c r="H1633" s="1" t="s">
        <v>98</v>
      </c>
      <c r="I1633" s="1" t="str">
        <f t="array" ref="I1633">IF(H1633="Warsaw","Toronto",IF(H1633="Lodz","Ottawa",IF(H1633="Krakow","Vancouver",IF(H1633="Wroclaw","Montreal",H1633))))</f>
        <v>Montreal</v>
      </c>
      <c r="J1633" s="3" t="s">
        <v>52</v>
      </c>
      <c r="K1633" s="3">
        <f t="array" ref="K1633">VLOOKUP(J1633,$U$2:$V$8,2,false)</f>
        <v>4</v>
      </c>
      <c r="L1633" s="1">
        <v>-16.06374</v>
      </c>
      <c r="M1633" s="1">
        <v>39.0</v>
      </c>
      <c r="N1633" s="1">
        <v>936.8</v>
      </c>
      <c r="O1633" s="1">
        <v>16676.0</v>
      </c>
      <c r="P1633" s="6">
        <v>42082.0</v>
      </c>
      <c r="Q1633" s="7">
        <v>182750.0</v>
      </c>
      <c r="R1633" s="5" t="s">
        <v>27</v>
      </c>
      <c r="S1633" s="1" t="b">
        <f t="array" ref="S1633">ISNUMBER(MATCH(Q1633,$O$2:$O$1953,0))</f>
        <v>0</v>
      </c>
    </row>
    <row r="1634">
      <c r="A1634" s="1">
        <v>6.48</v>
      </c>
      <c r="B1634" s="1">
        <v>2882.0</v>
      </c>
      <c r="C1634" s="1" t="s">
        <v>1817</v>
      </c>
      <c r="D1634" s="1" t="s">
        <v>83</v>
      </c>
      <c r="E1634" s="1" t="s">
        <v>22</v>
      </c>
      <c r="F1634" s="1" t="s">
        <v>67</v>
      </c>
      <c r="G1634" s="1" t="s">
        <v>1597</v>
      </c>
      <c r="H1634" s="1" t="s">
        <v>98</v>
      </c>
      <c r="I1634" s="1" t="str">
        <f t="array" ref="I1634">IF(H1634="Warsaw","Toronto",IF(H1634="Lodz","Ottawa",IF(H1634="Krakow","Vancouver",IF(H1634="Wroclaw","Montreal",H1634))))</f>
        <v>Montreal</v>
      </c>
      <c r="J1634" s="3" t="s">
        <v>33</v>
      </c>
      <c r="K1634" s="3">
        <f t="array" ref="K1634">VLOOKUP(J1634,$U$2:$V$8,2,false)</f>
        <v>6</v>
      </c>
      <c r="L1634" s="1">
        <v>-160.3847</v>
      </c>
      <c r="M1634" s="1">
        <v>35.0</v>
      </c>
      <c r="N1634" s="1">
        <v>232.5</v>
      </c>
      <c r="O1634" s="1">
        <v>4839.0</v>
      </c>
      <c r="P1634" s="6">
        <v>42133.0</v>
      </c>
      <c r="Q1634" s="7">
        <v>182781.0</v>
      </c>
      <c r="R1634" s="5" t="s">
        <v>27</v>
      </c>
      <c r="S1634" s="1" t="b">
        <f t="array" ref="S1634">ISNUMBER(MATCH(Q1634,$O$2:$O$1953,0))</f>
        <v>0</v>
      </c>
    </row>
    <row r="1635">
      <c r="A1635" s="1">
        <v>363.25</v>
      </c>
      <c r="B1635" s="1">
        <v>2882.0</v>
      </c>
      <c r="C1635" s="1" t="s">
        <v>1817</v>
      </c>
      <c r="D1635" s="1" t="s">
        <v>83</v>
      </c>
      <c r="E1635" s="1" t="s">
        <v>22</v>
      </c>
      <c r="F1635" s="1" t="s">
        <v>172</v>
      </c>
      <c r="G1635" s="1" t="s">
        <v>875</v>
      </c>
      <c r="H1635" s="1" t="s">
        <v>98</v>
      </c>
      <c r="I1635" s="1" t="str">
        <f t="array" ref="I1635">IF(H1635="Warsaw","Toronto",IF(H1635="Lodz","Ottawa",IF(H1635="Krakow","Vancouver",IF(H1635="Wroclaw","Montreal",H1635))))</f>
        <v>Montreal</v>
      </c>
      <c r="J1635" s="3" t="s">
        <v>60</v>
      </c>
      <c r="K1635" s="3">
        <f t="array" ref="K1635">VLOOKUP(J1635,$U$2:$V$8,2,false)</f>
        <v>5</v>
      </c>
      <c r="L1635" s="1">
        <v>732.2698</v>
      </c>
      <c r="M1635" s="1">
        <v>21.0</v>
      </c>
      <c r="N1635" s="1">
        <v>7497.05</v>
      </c>
      <c r="O1635" s="1">
        <v>21958.0</v>
      </c>
      <c r="P1635" s="6">
        <v>42160.0</v>
      </c>
      <c r="Q1635" s="7">
        <v>182906.0</v>
      </c>
      <c r="R1635" s="5" t="s">
        <v>27</v>
      </c>
      <c r="S1635" s="1" t="b">
        <f t="array" ref="S1635">ISNUMBER(MATCH(Q1635,$O$2:$O$1953,0))</f>
        <v>0</v>
      </c>
    </row>
    <row r="1636">
      <c r="A1636" s="1">
        <v>63.94</v>
      </c>
      <c r="B1636" s="1">
        <v>2882.0</v>
      </c>
      <c r="C1636" s="1" t="s">
        <v>1817</v>
      </c>
      <c r="D1636" s="1" t="s">
        <v>83</v>
      </c>
      <c r="E1636" s="1" t="s">
        <v>30</v>
      </c>
      <c r="F1636" s="1" t="s">
        <v>35</v>
      </c>
      <c r="G1636" s="1" t="s">
        <v>349</v>
      </c>
      <c r="H1636" s="1" t="s">
        <v>98</v>
      </c>
      <c r="I1636" s="1" t="str">
        <f t="array" ref="I1636">IF(H1636="Warsaw","Toronto",IF(H1636="Lodz","Ottawa",IF(H1636="Krakow","Vancouver",IF(H1636="Wroclaw","Montreal",H1636))))</f>
        <v>Montreal</v>
      </c>
      <c r="J1636" s="3" t="s">
        <v>43</v>
      </c>
      <c r="K1636" s="3">
        <f t="array" ref="K1636">VLOOKUP(J1636,$U$2:$V$8,2,false)</f>
        <v>2</v>
      </c>
      <c r="L1636" s="1">
        <v>270.8743</v>
      </c>
      <c r="M1636" s="1">
        <v>21.0</v>
      </c>
      <c r="N1636" s="1">
        <v>1336.35</v>
      </c>
      <c r="O1636" s="1">
        <v>40224.0</v>
      </c>
      <c r="P1636" s="6">
        <v>42185.0</v>
      </c>
      <c r="Q1636" s="7">
        <v>65.0</v>
      </c>
      <c r="R1636" s="5" t="s">
        <v>27</v>
      </c>
      <c r="S1636" s="1" t="b">
        <f t="array" ref="S1636">ISNUMBER(MATCH(Q1636,$O$2:$O$1953,0))</f>
        <v>0</v>
      </c>
    </row>
    <row r="1637">
      <c r="A1637" s="1">
        <v>43.98</v>
      </c>
      <c r="B1637" s="1">
        <v>2882.0</v>
      </c>
      <c r="C1637" s="1" t="s">
        <v>1817</v>
      </c>
      <c r="D1637" s="1" t="s">
        <v>83</v>
      </c>
      <c r="E1637" s="1" t="s">
        <v>55</v>
      </c>
      <c r="F1637" s="1" t="s">
        <v>126</v>
      </c>
      <c r="G1637" s="1" t="s">
        <v>1820</v>
      </c>
      <c r="H1637" s="1" t="s">
        <v>98</v>
      </c>
      <c r="I1637" s="1" t="str">
        <f t="array" ref="I1637">IF(H1637="Warsaw","Toronto",IF(H1637="Lodz","Ottawa",IF(H1637="Krakow","Vancouver",IF(H1637="Wroclaw","Montreal",H1637))))</f>
        <v>Montreal</v>
      </c>
      <c r="J1637" s="3" t="s">
        <v>26</v>
      </c>
      <c r="K1637" s="3">
        <f t="array" ref="K1637">VLOOKUP(J1637,$U$2:$V$8,2,false)</f>
        <v>3</v>
      </c>
      <c r="L1637" s="1">
        <v>333.7605</v>
      </c>
      <c r="M1637" s="1">
        <v>40.0</v>
      </c>
      <c r="N1637" s="1">
        <v>1724.01</v>
      </c>
      <c r="O1637" s="1">
        <v>50917.0</v>
      </c>
      <c r="P1637" s="6">
        <v>42025.0</v>
      </c>
      <c r="Q1637" s="7">
        <v>612.0</v>
      </c>
      <c r="R1637" s="5" t="s">
        <v>27</v>
      </c>
      <c r="S1637" s="1" t="b">
        <f t="array" ref="S1637">ISNUMBER(MATCH(Q1637,$O$2:$O$1953,0))</f>
        <v>0</v>
      </c>
    </row>
    <row r="1638">
      <c r="A1638" s="1">
        <v>6.48</v>
      </c>
      <c r="B1638" s="1">
        <v>2883.0</v>
      </c>
      <c r="C1638" s="1" t="s">
        <v>1821</v>
      </c>
      <c r="D1638" s="1" t="s">
        <v>83</v>
      </c>
      <c r="E1638" s="1" t="s">
        <v>22</v>
      </c>
      <c r="F1638" s="1" t="s">
        <v>67</v>
      </c>
      <c r="G1638" s="1" t="s">
        <v>1597</v>
      </c>
      <c r="H1638" s="1" t="s">
        <v>37</v>
      </c>
      <c r="I1638" s="1" t="str">
        <f t="array" ref="I1638">IF(H1638="Warsaw","Toronto",IF(H1638="Lodz","Ottawa",IF(H1638="Krakow","Vancouver",IF(H1638="Wroclaw","Montreal",H1638))))</f>
        <v>Ottawa</v>
      </c>
      <c r="J1638" s="3" t="s">
        <v>33</v>
      </c>
      <c r="K1638" s="3">
        <f t="array" ref="K1638">VLOOKUP(J1638,$U$2:$V$8,2,false)</f>
        <v>6</v>
      </c>
      <c r="L1638" s="1">
        <v>-120.59</v>
      </c>
      <c r="M1638" s="1">
        <v>9.0</v>
      </c>
      <c r="N1638" s="1">
        <v>59.79</v>
      </c>
      <c r="O1638" s="1">
        <v>87632.0</v>
      </c>
      <c r="P1638" s="6">
        <v>42133.0</v>
      </c>
      <c r="Q1638" s="7">
        <v>614.0</v>
      </c>
      <c r="R1638" s="5" t="s">
        <v>27</v>
      </c>
      <c r="S1638" s="1" t="b">
        <f t="array" ref="S1638">ISNUMBER(MATCH(Q1638,$O$2:$O$1953,0))</f>
        <v>0</v>
      </c>
    </row>
    <row r="1639">
      <c r="A1639" s="1">
        <v>28.99</v>
      </c>
      <c r="B1639" s="1">
        <v>2884.0</v>
      </c>
      <c r="C1639" s="1" t="s">
        <v>1822</v>
      </c>
      <c r="D1639" s="1" t="s">
        <v>83</v>
      </c>
      <c r="E1639" s="1" t="s">
        <v>55</v>
      </c>
      <c r="F1639" s="1" t="s">
        <v>56</v>
      </c>
      <c r="G1639" s="1" t="s">
        <v>1422</v>
      </c>
      <c r="H1639" s="1" t="s">
        <v>37</v>
      </c>
      <c r="I1639" s="1" t="str">
        <f t="array" ref="I1639">IF(H1639="Warsaw","Toronto",IF(H1639="Lodz","Ottawa",IF(H1639="Krakow","Vancouver",IF(H1639="Wroclaw","Montreal",H1639))))</f>
        <v>Ottawa</v>
      </c>
      <c r="J1639" s="3" t="s">
        <v>52</v>
      </c>
      <c r="K1639" s="3">
        <f t="array" ref="K1639">VLOOKUP(J1639,$U$2:$V$8,2,false)</f>
        <v>4</v>
      </c>
      <c r="L1639" s="1">
        <v>-12.078</v>
      </c>
      <c r="M1639" s="1">
        <v>10.0</v>
      </c>
      <c r="N1639" s="1">
        <v>240.21</v>
      </c>
      <c r="O1639" s="1">
        <v>87631.0</v>
      </c>
      <c r="P1639" s="6">
        <v>42082.0</v>
      </c>
      <c r="Q1639" s="7">
        <v>678.0</v>
      </c>
      <c r="R1639" s="5" t="s">
        <v>27</v>
      </c>
      <c r="S1639" s="1" t="b">
        <f t="array" ref="S1639">ISNUMBER(MATCH(Q1639,$O$2:$O$1953,0))</f>
        <v>0</v>
      </c>
    </row>
    <row r="1640">
      <c r="A1640" s="1">
        <v>363.25</v>
      </c>
      <c r="B1640" s="1">
        <v>2884.0</v>
      </c>
      <c r="C1640" s="1" t="s">
        <v>1822</v>
      </c>
      <c r="D1640" s="1" t="s">
        <v>83</v>
      </c>
      <c r="E1640" s="1" t="s">
        <v>22</v>
      </c>
      <c r="F1640" s="1" t="s">
        <v>172</v>
      </c>
      <c r="G1640" s="1" t="s">
        <v>875</v>
      </c>
      <c r="H1640" s="1" t="s">
        <v>37</v>
      </c>
      <c r="I1640" s="1" t="str">
        <f t="array" ref="I1640">IF(H1640="Warsaw","Toronto",IF(H1640="Lodz","Ottawa",IF(H1640="Krakow","Vancouver",IF(H1640="Wroclaw","Montreal",H1640))))</f>
        <v>Ottawa</v>
      </c>
      <c r="J1640" s="3" t="s">
        <v>60</v>
      </c>
      <c r="K1640" s="3">
        <f t="array" ref="K1640">VLOOKUP(J1640,$U$2:$V$8,2,false)</f>
        <v>5</v>
      </c>
      <c r="L1640" s="1">
        <v>1231.6569</v>
      </c>
      <c r="M1640" s="1">
        <v>5.0</v>
      </c>
      <c r="N1640" s="1">
        <v>1785.01</v>
      </c>
      <c r="O1640" s="1">
        <v>87633.0</v>
      </c>
      <c r="P1640" s="6">
        <v>42160.0</v>
      </c>
      <c r="Q1640" s="7">
        <v>710.0</v>
      </c>
      <c r="R1640" s="5" t="s">
        <v>27</v>
      </c>
      <c r="S1640" s="1" t="b">
        <f t="array" ref="S1640">ISNUMBER(MATCH(Q1640,$O$2:$O$1953,0))</f>
        <v>0</v>
      </c>
    </row>
    <row r="1641">
      <c r="A1641" s="1">
        <v>63.94</v>
      </c>
      <c r="B1641" s="1">
        <v>2885.0</v>
      </c>
      <c r="C1641" s="1" t="s">
        <v>1823</v>
      </c>
      <c r="D1641" s="1" t="s">
        <v>83</v>
      </c>
      <c r="E1641" s="1" t="s">
        <v>30</v>
      </c>
      <c r="F1641" s="1" t="s">
        <v>35</v>
      </c>
      <c r="G1641" s="1" t="s">
        <v>349</v>
      </c>
      <c r="H1641" s="1" t="s">
        <v>37</v>
      </c>
      <c r="I1641" s="1" t="str">
        <f t="array" ref="I1641">IF(H1641="Warsaw","Toronto",IF(H1641="Lodz","Ottawa",IF(H1641="Krakow","Vancouver",IF(H1641="Wroclaw","Montreal",H1641))))</f>
        <v>Ottawa</v>
      </c>
      <c r="J1641" s="3" t="s">
        <v>43</v>
      </c>
      <c r="K1641" s="3">
        <f t="array" ref="K1641">VLOOKUP(J1641,$U$2:$V$8,2,false)</f>
        <v>2</v>
      </c>
      <c r="L1641" s="1">
        <v>219.5442</v>
      </c>
      <c r="M1641" s="1">
        <v>5.0</v>
      </c>
      <c r="N1641" s="1">
        <v>318.18</v>
      </c>
      <c r="O1641" s="1">
        <v>87634.0</v>
      </c>
      <c r="P1641" s="6">
        <v>42185.0</v>
      </c>
      <c r="Q1641" s="7">
        <v>740.0</v>
      </c>
      <c r="R1641" s="5" t="s">
        <v>27</v>
      </c>
      <c r="S1641" s="1" t="b">
        <f t="array" ref="S1641">ISNUMBER(MATCH(Q1641,$O$2:$O$1953,0))</f>
        <v>0</v>
      </c>
    </row>
    <row r="1642">
      <c r="A1642" s="1">
        <v>4.06</v>
      </c>
      <c r="B1642" s="1">
        <v>2886.0</v>
      </c>
      <c r="C1642" s="1" t="s">
        <v>1824</v>
      </c>
      <c r="D1642" s="1" t="s">
        <v>83</v>
      </c>
      <c r="E1642" s="1" t="s">
        <v>22</v>
      </c>
      <c r="F1642" s="1" t="s">
        <v>172</v>
      </c>
      <c r="G1642" s="1" t="s">
        <v>628</v>
      </c>
      <c r="H1642" s="1" t="s">
        <v>37</v>
      </c>
      <c r="I1642" s="1" t="str">
        <f t="array" ref="I1642">IF(H1642="Warsaw","Toronto",IF(H1642="Lodz","Ottawa",IF(H1642="Krakow","Vancouver",IF(H1642="Wroclaw","Montreal",H1642))))</f>
        <v>Ottawa</v>
      </c>
      <c r="J1642" s="3" t="s">
        <v>60</v>
      </c>
      <c r="K1642" s="3">
        <f t="array" ref="K1642">VLOOKUP(J1642,$U$2:$V$8,2,false)</f>
        <v>5</v>
      </c>
      <c r="L1642" s="1">
        <v>-185.17</v>
      </c>
      <c r="M1642" s="1">
        <v>9.0</v>
      </c>
      <c r="N1642" s="1">
        <v>38.89</v>
      </c>
      <c r="O1642" s="1">
        <v>87630.0</v>
      </c>
      <c r="P1642" s="6">
        <v>42055.0</v>
      </c>
      <c r="Q1642" s="7">
        <v>775.0</v>
      </c>
      <c r="R1642" s="5" t="s">
        <v>27</v>
      </c>
      <c r="S1642" s="1" t="b">
        <f t="array" ref="S1642">ISNUMBER(MATCH(Q1642,$O$2:$O$1953,0))</f>
        <v>0</v>
      </c>
    </row>
    <row r="1643">
      <c r="A1643" s="1">
        <v>3.75</v>
      </c>
      <c r="B1643" s="1">
        <v>2886.0</v>
      </c>
      <c r="C1643" s="1" t="s">
        <v>1824</v>
      </c>
      <c r="D1643" s="1" t="s">
        <v>83</v>
      </c>
      <c r="E1643" s="1" t="s">
        <v>22</v>
      </c>
      <c r="F1643" s="1" t="s">
        <v>96</v>
      </c>
      <c r="G1643" s="1" t="s">
        <v>1818</v>
      </c>
      <c r="H1643" s="1" t="s">
        <v>37</v>
      </c>
      <c r="I1643" s="1" t="str">
        <f t="array" ref="I1643">IF(H1643="Warsaw","Toronto",IF(H1643="Lodz","Ottawa",IF(H1643="Krakow","Vancouver",IF(H1643="Wroclaw","Montreal",H1643))))</f>
        <v>Ottawa</v>
      </c>
      <c r="J1643" s="3" t="s">
        <v>60</v>
      </c>
      <c r="K1643" s="3">
        <f t="array" ref="K1643">VLOOKUP(J1643,$U$2:$V$8,2,false)</f>
        <v>5</v>
      </c>
      <c r="L1643" s="1">
        <v>31.1328</v>
      </c>
      <c r="M1643" s="1">
        <v>12.0</v>
      </c>
      <c r="N1643" s="1">
        <v>45.12</v>
      </c>
      <c r="O1643" s="1">
        <v>87630.0</v>
      </c>
      <c r="P1643" s="6">
        <v>42055.0</v>
      </c>
      <c r="Q1643" s="7">
        <v>833.0</v>
      </c>
      <c r="R1643" s="5" t="s">
        <v>27</v>
      </c>
      <c r="S1643" s="1" t="b">
        <f t="array" ref="S1643">ISNUMBER(MATCH(Q1643,$O$2:$O$1953,0))</f>
        <v>0</v>
      </c>
    </row>
    <row r="1644">
      <c r="A1644" s="1">
        <v>10.68</v>
      </c>
      <c r="B1644" s="1">
        <v>2886.0</v>
      </c>
      <c r="C1644" s="1" t="s">
        <v>1824</v>
      </c>
      <c r="D1644" s="1" t="s">
        <v>83</v>
      </c>
      <c r="E1644" s="1" t="s">
        <v>30</v>
      </c>
      <c r="F1644" s="1" t="s">
        <v>35</v>
      </c>
      <c r="G1644" s="1" t="s">
        <v>1819</v>
      </c>
      <c r="H1644" s="1" t="s">
        <v>37</v>
      </c>
      <c r="I1644" s="1" t="str">
        <f t="array" ref="I1644">IF(H1644="Warsaw","Toronto",IF(H1644="Lodz","Ottawa",IF(H1644="Krakow","Vancouver",IF(H1644="Wroclaw","Montreal",H1644))))</f>
        <v>Ottawa</v>
      </c>
      <c r="J1644" s="3" t="s">
        <v>60</v>
      </c>
      <c r="K1644" s="3">
        <f t="array" ref="K1644">VLOOKUP(J1644,$U$2:$V$8,2,false)</f>
        <v>5</v>
      </c>
      <c r="L1644" s="1">
        <v>-231.05</v>
      </c>
      <c r="M1644" s="1">
        <v>8.0</v>
      </c>
      <c r="N1644" s="1">
        <v>90.45</v>
      </c>
      <c r="O1644" s="1">
        <v>87630.0</v>
      </c>
      <c r="P1644" s="6">
        <v>42055.0</v>
      </c>
      <c r="Q1644" s="7">
        <v>902.0</v>
      </c>
      <c r="R1644" s="5" t="s">
        <v>27</v>
      </c>
      <c r="S1644" s="1" t="b">
        <f t="array" ref="S1644">ISNUMBER(MATCH(Q1644,$O$2:$O$1953,0))</f>
        <v>0</v>
      </c>
    </row>
    <row r="1645">
      <c r="A1645" s="1">
        <v>209.37</v>
      </c>
      <c r="B1645" s="1">
        <v>2892.0</v>
      </c>
      <c r="C1645" s="1" t="s">
        <v>1825</v>
      </c>
      <c r="D1645" s="1" t="s">
        <v>83</v>
      </c>
      <c r="E1645" s="1" t="s">
        <v>30</v>
      </c>
      <c r="F1645" s="1" t="s">
        <v>108</v>
      </c>
      <c r="G1645" s="1" t="s">
        <v>1140</v>
      </c>
      <c r="H1645" s="1" t="s">
        <v>42</v>
      </c>
      <c r="I1645" s="1" t="str">
        <f t="array" ref="I1645">IF(H1645="Warsaw","Toronto",IF(H1645="Lodz","Ottawa",IF(H1645="Krakow","Vancouver",IF(H1645="Wroclaw","Montreal",H1645))))</f>
        <v>Vancouver</v>
      </c>
      <c r="J1645" s="3" t="s">
        <v>80</v>
      </c>
      <c r="K1645" s="3">
        <f t="array" ref="K1645">VLOOKUP(J1645,$U$2:$V$8,2,false)</f>
        <v>1</v>
      </c>
      <c r="L1645" s="1">
        <v>-165.5949204</v>
      </c>
      <c r="M1645" s="1">
        <v>11.0</v>
      </c>
      <c r="N1645" s="1">
        <v>2125.12</v>
      </c>
      <c r="O1645" s="1">
        <v>90011.0</v>
      </c>
      <c r="P1645" s="6">
        <v>42058.0</v>
      </c>
      <c r="Q1645" s="7">
        <v>3300.0</v>
      </c>
      <c r="R1645" s="5" t="s">
        <v>27</v>
      </c>
      <c r="S1645" s="1" t="b">
        <f t="array" ref="S1645">ISNUMBER(MATCH(Q1645,$O$2:$O$1953,0))</f>
        <v>0</v>
      </c>
    </row>
    <row r="1646">
      <c r="A1646" s="1">
        <v>4.98</v>
      </c>
      <c r="B1646" s="1">
        <v>2893.0</v>
      </c>
      <c r="C1646" s="1" t="s">
        <v>1826</v>
      </c>
      <c r="D1646" s="1" t="s">
        <v>83</v>
      </c>
      <c r="E1646" s="1" t="s">
        <v>22</v>
      </c>
      <c r="F1646" s="1" t="s">
        <v>67</v>
      </c>
      <c r="G1646" s="1" t="s">
        <v>1178</v>
      </c>
      <c r="H1646" s="1" t="s">
        <v>42</v>
      </c>
      <c r="I1646" s="1" t="str">
        <f t="array" ref="I1646">IF(H1646="Warsaw","Toronto",IF(H1646="Lodz","Ottawa",IF(H1646="Krakow","Vancouver",IF(H1646="Wroclaw","Montreal",H1646))))</f>
        <v>Vancouver</v>
      </c>
      <c r="J1646" s="3" t="s">
        <v>80</v>
      </c>
      <c r="K1646" s="3">
        <f t="array" ref="K1646">VLOOKUP(J1646,$U$2:$V$8,2,false)</f>
        <v>1</v>
      </c>
      <c r="L1646" s="1">
        <v>-21.684</v>
      </c>
      <c r="M1646" s="1">
        <v>9.0</v>
      </c>
      <c r="N1646" s="1">
        <v>45.05</v>
      </c>
      <c r="O1646" s="1">
        <v>90011.0</v>
      </c>
      <c r="P1646" s="6">
        <v>42058.0</v>
      </c>
      <c r="Q1646" s="7">
        <v>3456.0</v>
      </c>
      <c r="R1646" s="5" t="s">
        <v>27</v>
      </c>
      <c r="S1646" s="1" t="b">
        <f t="array" ref="S1646">ISNUMBER(MATCH(Q1646,$O$2:$O$1953,0))</f>
        <v>0</v>
      </c>
    </row>
    <row r="1647">
      <c r="A1647" s="1">
        <v>880.98</v>
      </c>
      <c r="B1647" s="1">
        <v>2896.0</v>
      </c>
      <c r="C1647" s="1" t="s">
        <v>1827</v>
      </c>
      <c r="D1647" s="1" t="s">
        <v>29</v>
      </c>
      <c r="E1647" s="1" t="s">
        <v>30</v>
      </c>
      <c r="F1647" s="1" t="s">
        <v>132</v>
      </c>
      <c r="G1647" s="1" t="s">
        <v>524</v>
      </c>
      <c r="H1647" s="1" t="s">
        <v>42</v>
      </c>
      <c r="I1647" s="1" t="str">
        <f t="array" ref="I1647">IF(H1647="Warsaw","Toronto",IF(H1647="Lodz","Ottawa",IF(H1647="Krakow","Vancouver",IF(H1647="Wroclaw","Montreal",H1647))))</f>
        <v>Vancouver</v>
      </c>
      <c r="J1647" s="3" t="s">
        <v>52</v>
      </c>
      <c r="K1647" s="3">
        <f t="array" ref="K1647">VLOOKUP(J1647,$U$2:$V$8,2,false)</f>
        <v>4</v>
      </c>
      <c r="L1647" s="1">
        <v>4861.0638</v>
      </c>
      <c r="M1647" s="1">
        <v>8.0</v>
      </c>
      <c r="N1647" s="1">
        <v>7045.02</v>
      </c>
      <c r="O1647" s="1">
        <v>86925.0</v>
      </c>
      <c r="P1647" s="6">
        <v>42026.0</v>
      </c>
      <c r="Q1647" s="7">
        <v>3525.0</v>
      </c>
      <c r="R1647" s="5" t="s">
        <v>27</v>
      </c>
      <c r="S1647" s="1" t="b">
        <f t="array" ref="S1647">ISNUMBER(MATCH(Q1647,$O$2:$O$1953,0))</f>
        <v>0</v>
      </c>
    </row>
    <row r="1648">
      <c r="A1648" s="1">
        <v>22.84</v>
      </c>
      <c r="B1648" s="1">
        <v>2896.0</v>
      </c>
      <c r="C1648" s="1" t="s">
        <v>1827</v>
      </c>
      <c r="D1648" s="1" t="s">
        <v>29</v>
      </c>
      <c r="E1648" s="1" t="s">
        <v>22</v>
      </c>
      <c r="F1648" s="1" t="s">
        <v>67</v>
      </c>
      <c r="G1648" s="1" t="s">
        <v>1828</v>
      </c>
      <c r="H1648" s="1" t="s">
        <v>42</v>
      </c>
      <c r="I1648" s="1" t="str">
        <f t="array" ref="I1648">IF(H1648="Warsaw","Toronto",IF(H1648="Lodz","Ottawa",IF(H1648="Krakow","Vancouver",IF(H1648="Wroclaw","Montreal",H1648))))</f>
        <v>Vancouver</v>
      </c>
      <c r="J1648" s="3" t="s">
        <v>52</v>
      </c>
      <c r="K1648" s="3">
        <f t="array" ref="K1648">VLOOKUP(J1648,$U$2:$V$8,2,false)</f>
        <v>4</v>
      </c>
      <c r="L1648" s="1">
        <v>-83.75</v>
      </c>
      <c r="M1648" s="1">
        <v>15.0</v>
      </c>
      <c r="N1648" s="1">
        <v>370.62</v>
      </c>
      <c r="O1648" s="1">
        <v>86927.0</v>
      </c>
      <c r="P1648" s="6">
        <v>42075.0</v>
      </c>
      <c r="Q1648" s="7">
        <v>3589.0</v>
      </c>
      <c r="R1648" s="5" t="s">
        <v>27</v>
      </c>
      <c r="S1648" s="1" t="b">
        <f t="array" ref="S1648">ISNUMBER(MATCH(Q1648,$O$2:$O$1953,0))</f>
        <v>0</v>
      </c>
    </row>
    <row r="1649">
      <c r="A1649" s="1">
        <v>80.97</v>
      </c>
      <c r="B1649" s="1">
        <v>2897.0</v>
      </c>
      <c r="C1649" s="1" t="s">
        <v>1829</v>
      </c>
      <c r="D1649" s="1" t="s">
        <v>29</v>
      </c>
      <c r="E1649" s="1" t="s">
        <v>55</v>
      </c>
      <c r="F1649" s="1" t="s">
        <v>62</v>
      </c>
      <c r="G1649" s="1" t="s">
        <v>261</v>
      </c>
      <c r="H1649" s="1" t="s">
        <v>42</v>
      </c>
      <c r="I1649" s="1" t="str">
        <f t="array" ref="I1649">IF(H1649="Warsaw","Toronto",IF(H1649="Lodz","Ottawa",IF(H1649="Krakow","Vancouver",IF(H1649="Wroclaw","Montreal",H1649))))</f>
        <v>Vancouver</v>
      </c>
      <c r="J1649" s="3" t="s">
        <v>60</v>
      </c>
      <c r="K1649" s="3">
        <f t="array" ref="K1649">VLOOKUP(J1649,$U$2:$V$8,2,false)</f>
        <v>5</v>
      </c>
      <c r="L1649" s="1">
        <v>565.18</v>
      </c>
      <c r="M1649" s="1">
        <v>11.0</v>
      </c>
      <c r="N1649" s="1">
        <v>904.25</v>
      </c>
      <c r="O1649" s="1">
        <v>86926.0</v>
      </c>
      <c r="P1649" s="6">
        <v>42048.0</v>
      </c>
      <c r="Q1649" s="7">
        <v>3687.0</v>
      </c>
      <c r="R1649" s="5" t="s">
        <v>27</v>
      </c>
      <c r="S1649" s="1" t="b">
        <f t="array" ref="S1649">ISNUMBER(MATCH(Q1649,$O$2:$O$1953,0))</f>
        <v>0</v>
      </c>
    </row>
    <row r="1650">
      <c r="A1650" s="1">
        <v>6.48</v>
      </c>
      <c r="B1650" s="1">
        <v>2897.0</v>
      </c>
      <c r="C1650" s="1" t="s">
        <v>1829</v>
      </c>
      <c r="D1650" s="1" t="s">
        <v>29</v>
      </c>
      <c r="E1650" s="1" t="s">
        <v>22</v>
      </c>
      <c r="F1650" s="1" t="s">
        <v>67</v>
      </c>
      <c r="G1650" s="1" t="s">
        <v>1830</v>
      </c>
      <c r="H1650" s="1" t="s">
        <v>42</v>
      </c>
      <c r="I1650" s="1" t="str">
        <f t="array" ref="I1650">IF(H1650="Warsaw","Toronto",IF(H1650="Lodz","Ottawa",IF(H1650="Krakow","Vancouver",IF(H1650="Wroclaw","Montreal",H1650))))</f>
        <v>Vancouver</v>
      </c>
      <c r="J1650" s="3" t="s">
        <v>60</v>
      </c>
      <c r="K1650" s="3">
        <f t="array" ref="K1650">VLOOKUP(J1650,$U$2:$V$8,2,false)</f>
        <v>5</v>
      </c>
      <c r="L1650" s="1">
        <v>-38.72</v>
      </c>
      <c r="M1650" s="1">
        <v>2.0</v>
      </c>
      <c r="N1650" s="1">
        <v>16.31</v>
      </c>
      <c r="O1650" s="1">
        <v>86926.0</v>
      </c>
      <c r="P1650" s="6">
        <v>42048.0</v>
      </c>
      <c r="Q1650" s="7">
        <v>3777.0</v>
      </c>
      <c r="R1650" s="5" t="s">
        <v>27</v>
      </c>
      <c r="S1650" s="1" t="b">
        <f t="array" ref="S1650">ISNUMBER(MATCH(Q1650,$O$2:$O$1953,0))</f>
        <v>0</v>
      </c>
    </row>
    <row r="1651">
      <c r="A1651" s="1">
        <v>70.89</v>
      </c>
      <c r="B1651" s="1">
        <v>2903.0</v>
      </c>
      <c r="C1651" s="1" t="s">
        <v>1831</v>
      </c>
      <c r="D1651" s="1" t="s">
        <v>40</v>
      </c>
      <c r="E1651" s="1" t="s">
        <v>30</v>
      </c>
      <c r="F1651" s="1" t="s">
        <v>108</v>
      </c>
      <c r="G1651" s="1" t="s">
        <v>1832</v>
      </c>
      <c r="H1651" s="1" t="s">
        <v>37</v>
      </c>
      <c r="I1651" s="1" t="str">
        <f t="array" ref="I1651">IF(H1651="Warsaw","Toronto",IF(H1651="Lodz","Ottawa",IF(H1651="Krakow","Vancouver",IF(H1651="Wroclaw","Montreal",H1651))))</f>
        <v>Ottawa</v>
      </c>
      <c r="J1651" s="3" t="s">
        <v>52</v>
      </c>
      <c r="K1651" s="3">
        <f t="array" ref="K1651">VLOOKUP(J1651,$U$2:$V$8,2,false)</f>
        <v>4</v>
      </c>
      <c r="L1651" s="1">
        <v>65.07702</v>
      </c>
      <c r="M1651" s="1">
        <v>6.0</v>
      </c>
      <c r="N1651" s="1">
        <v>364.26</v>
      </c>
      <c r="O1651" s="1">
        <v>87374.0</v>
      </c>
      <c r="P1651" s="6">
        <v>42180.0</v>
      </c>
      <c r="Q1651" s="7">
        <v>3783.0</v>
      </c>
      <c r="R1651" s="5" t="s">
        <v>27</v>
      </c>
      <c r="S1651" s="1" t="b">
        <f t="array" ref="S1651">ISNUMBER(MATCH(Q1651,$O$2:$O$1953,0))</f>
        <v>0</v>
      </c>
    </row>
    <row r="1652">
      <c r="A1652" s="1">
        <v>4.13</v>
      </c>
      <c r="B1652" s="1">
        <v>2908.0</v>
      </c>
      <c r="C1652" s="1" t="s">
        <v>1833</v>
      </c>
      <c r="D1652" s="1" t="s">
        <v>29</v>
      </c>
      <c r="E1652" s="1" t="s">
        <v>22</v>
      </c>
      <c r="F1652" s="1" t="s">
        <v>96</v>
      </c>
      <c r="G1652" s="1" t="s">
        <v>992</v>
      </c>
      <c r="H1652" s="1" t="s">
        <v>37</v>
      </c>
      <c r="I1652" s="1" t="str">
        <f t="array" ref="I1652">IF(H1652="Warsaw","Toronto",IF(H1652="Lodz","Ottawa",IF(H1652="Krakow","Vancouver",IF(H1652="Wroclaw","Montreal",H1652))))</f>
        <v>Ottawa</v>
      </c>
      <c r="J1652" s="3" t="s">
        <v>52</v>
      </c>
      <c r="K1652" s="3">
        <f t="array" ref="K1652">VLOOKUP(J1652,$U$2:$V$8,2,false)</f>
        <v>4</v>
      </c>
      <c r="L1652" s="1">
        <v>10.9592</v>
      </c>
      <c r="M1652" s="1">
        <v>4.0</v>
      </c>
      <c r="N1652" s="1">
        <v>16.07</v>
      </c>
      <c r="O1652" s="1">
        <v>88156.0</v>
      </c>
      <c r="P1652" s="6">
        <v>42012.0</v>
      </c>
      <c r="Q1652" s="7">
        <v>4006.0</v>
      </c>
      <c r="R1652" s="5" t="s">
        <v>27</v>
      </c>
      <c r="S1652" s="1" t="b">
        <f t="array" ref="S1652">ISNUMBER(MATCH(Q1652,$O$2:$O$1953,0))</f>
        <v>0</v>
      </c>
    </row>
    <row r="1653">
      <c r="A1653" s="1">
        <v>22.72</v>
      </c>
      <c r="B1653" s="1">
        <v>2908.0</v>
      </c>
      <c r="C1653" s="1" t="s">
        <v>1833</v>
      </c>
      <c r="D1653" s="1" t="s">
        <v>29</v>
      </c>
      <c r="E1653" s="1" t="s">
        <v>30</v>
      </c>
      <c r="F1653" s="1" t="s">
        <v>35</v>
      </c>
      <c r="G1653" s="1" t="s">
        <v>534</v>
      </c>
      <c r="H1653" s="1" t="s">
        <v>37</v>
      </c>
      <c r="I1653" s="1" t="str">
        <f t="array" ref="I1653">IF(H1653="Warsaw","Toronto",IF(H1653="Lodz","Ottawa",IF(H1653="Krakow","Vancouver",IF(H1653="Wroclaw","Montreal",H1653))))</f>
        <v>Ottawa</v>
      </c>
      <c r="J1653" s="3" t="s">
        <v>52</v>
      </c>
      <c r="K1653" s="3">
        <f t="array" ref="K1653">VLOOKUP(J1653,$U$2:$V$8,2,false)</f>
        <v>4</v>
      </c>
      <c r="L1653" s="1">
        <v>17.4294</v>
      </c>
      <c r="M1653" s="1">
        <v>1.0</v>
      </c>
      <c r="N1653" s="1">
        <v>25.26</v>
      </c>
      <c r="O1653" s="1">
        <v>88156.0</v>
      </c>
      <c r="P1653" s="6">
        <v>42012.0</v>
      </c>
      <c r="Q1653" s="7">
        <v>4037.0</v>
      </c>
      <c r="R1653" s="5" t="s">
        <v>27</v>
      </c>
      <c r="S1653" s="1" t="b">
        <f t="array" ref="S1653">ISNUMBER(MATCH(Q1653,$O$2:$O$1953,0))</f>
        <v>0</v>
      </c>
    </row>
    <row r="1654">
      <c r="A1654" s="1">
        <v>34.98</v>
      </c>
      <c r="B1654" s="1">
        <v>2908.0</v>
      </c>
      <c r="C1654" s="1" t="s">
        <v>1833</v>
      </c>
      <c r="D1654" s="1" t="s">
        <v>29</v>
      </c>
      <c r="E1654" s="1" t="s">
        <v>55</v>
      </c>
      <c r="F1654" s="1" t="s">
        <v>126</v>
      </c>
      <c r="G1654" s="1" t="s">
        <v>340</v>
      </c>
      <c r="H1654" s="1" t="s">
        <v>37</v>
      </c>
      <c r="I1654" s="1" t="str">
        <f t="array" ref="I1654">IF(H1654="Warsaw","Toronto",IF(H1654="Lodz","Ottawa",IF(H1654="Krakow","Vancouver",IF(H1654="Wroclaw","Montreal",H1654))))</f>
        <v>Ottawa</v>
      </c>
      <c r="J1654" s="3" t="s">
        <v>33</v>
      </c>
      <c r="K1654" s="3">
        <f t="array" ref="K1654">VLOOKUP(J1654,$U$2:$V$8,2,false)</f>
        <v>6</v>
      </c>
      <c r="L1654" s="1">
        <v>-32.6664</v>
      </c>
      <c r="M1654" s="1">
        <v>16.0</v>
      </c>
      <c r="N1654" s="1">
        <v>581.08</v>
      </c>
      <c r="O1654" s="1">
        <v>88157.0</v>
      </c>
      <c r="P1654" s="6">
        <v>42063.0</v>
      </c>
      <c r="Q1654" s="7">
        <v>4230.0</v>
      </c>
      <c r="R1654" s="5" t="s">
        <v>27</v>
      </c>
      <c r="S1654" s="1" t="b">
        <f t="array" ref="S1654">ISNUMBER(MATCH(Q1654,$O$2:$O$1953,0))</f>
        <v>0</v>
      </c>
    </row>
    <row r="1655">
      <c r="A1655" s="1">
        <v>3.14</v>
      </c>
      <c r="B1655" s="1">
        <v>2908.0</v>
      </c>
      <c r="C1655" s="1" t="s">
        <v>1833</v>
      </c>
      <c r="D1655" s="1" t="s">
        <v>29</v>
      </c>
      <c r="E1655" s="1" t="s">
        <v>22</v>
      </c>
      <c r="F1655" s="1" t="s">
        <v>122</v>
      </c>
      <c r="G1655" s="1" t="s">
        <v>1834</v>
      </c>
      <c r="H1655" s="1" t="s">
        <v>37</v>
      </c>
      <c r="I1655" s="1" t="str">
        <f t="array" ref="I1655">IF(H1655="Warsaw","Toronto",IF(H1655="Lodz","Ottawa",IF(H1655="Krakow","Vancouver",IF(H1655="Wroclaw","Montreal",H1655))))</f>
        <v>Ottawa</v>
      </c>
      <c r="J1655" s="3" t="s">
        <v>33</v>
      </c>
      <c r="K1655" s="3">
        <f t="array" ref="K1655">VLOOKUP(J1655,$U$2:$V$8,2,false)</f>
        <v>6</v>
      </c>
      <c r="L1655" s="1">
        <v>-13.1352</v>
      </c>
      <c r="M1655" s="1">
        <v>8.0</v>
      </c>
      <c r="N1655" s="1">
        <v>27.53</v>
      </c>
      <c r="O1655" s="1">
        <v>88157.0</v>
      </c>
      <c r="P1655" s="6">
        <v>42063.0</v>
      </c>
      <c r="Q1655" s="7">
        <v>4261.0</v>
      </c>
      <c r="R1655" s="5" t="s">
        <v>27</v>
      </c>
      <c r="S1655" s="1" t="b">
        <f t="array" ref="S1655">ISNUMBER(MATCH(Q1655,$O$2:$O$1953,0))</f>
        <v>0</v>
      </c>
    </row>
    <row r="1656">
      <c r="A1656" s="1">
        <v>4.13</v>
      </c>
      <c r="B1656" s="1">
        <v>2912.0</v>
      </c>
      <c r="C1656" s="1" t="s">
        <v>1835</v>
      </c>
      <c r="D1656" s="1" t="s">
        <v>29</v>
      </c>
      <c r="E1656" s="1" t="s">
        <v>22</v>
      </c>
      <c r="F1656" s="1" t="s">
        <v>96</v>
      </c>
      <c r="G1656" s="1" t="s">
        <v>992</v>
      </c>
      <c r="H1656" s="1" t="s">
        <v>42</v>
      </c>
      <c r="I1656" s="1" t="str">
        <f t="array" ref="I1656">IF(H1656="Warsaw","Toronto",IF(H1656="Lodz","Ottawa",IF(H1656="Krakow","Vancouver",IF(H1656="Wroclaw","Montreal",H1656))))</f>
        <v>Vancouver</v>
      </c>
      <c r="J1656" s="3" t="s">
        <v>43</v>
      </c>
      <c r="K1656" s="3">
        <f t="array" ref="K1656">VLOOKUP(J1656,$U$2:$V$8,2,false)</f>
        <v>2</v>
      </c>
      <c r="L1656" s="1">
        <v>22.3077</v>
      </c>
      <c r="M1656" s="1">
        <v>7.0</v>
      </c>
      <c r="N1656" s="1">
        <v>32.33</v>
      </c>
      <c r="O1656" s="1">
        <v>87396.0</v>
      </c>
      <c r="P1656" s="6">
        <v>42122.0</v>
      </c>
      <c r="Q1656" s="7">
        <v>4391.0</v>
      </c>
      <c r="R1656" s="5" t="s">
        <v>27</v>
      </c>
      <c r="S1656" s="1" t="b">
        <f t="array" ref="S1656">ISNUMBER(MATCH(Q1656,$O$2:$O$1953,0))</f>
        <v>0</v>
      </c>
    </row>
    <row r="1657">
      <c r="A1657" s="1">
        <v>55.48</v>
      </c>
      <c r="B1657" s="1">
        <v>2912.0</v>
      </c>
      <c r="C1657" s="1" t="s">
        <v>1835</v>
      </c>
      <c r="D1657" s="1" t="s">
        <v>29</v>
      </c>
      <c r="E1657" s="1" t="s">
        <v>22</v>
      </c>
      <c r="F1657" s="1" t="s">
        <v>67</v>
      </c>
      <c r="G1657" s="1" t="s">
        <v>68</v>
      </c>
      <c r="H1657" s="1" t="s">
        <v>42</v>
      </c>
      <c r="I1657" s="1" t="str">
        <f t="array" ref="I1657">IF(H1657="Warsaw","Toronto",IF(H1657="Lodz","Ottawa",IF(H1657="Krakow","Vancouver",IF(H1657="Wroclaw","Montreal",H1657))))</f>
        <v>Vancouver</v>
      </c>
      <c r="J1657" s="3" t="s">
        <v>43</v>
      </c>
      <c r="K1657" s="3">
        <f t="array" ref="K1657">VLOOKUP(J1657,$U$2:$V$8,2,false)</f>
        <v>2</v>
      </c>
      <c r="L1657" s="1">
        <v>443.0214</v>
      </c>
      <c r="M1657" s="1">
        <v>12.0</v>
      </c>
      <c r="N1657" s="1">
        <v>642.06</v>
      </c>
      <c r="O1657" s="1">
        <v>87396.0</v>
      </c>
      <c r="P1657" s="6">
        <v>42122.0</v>
      </c>
      <c r="Q1657" s="7">
        <v>4610.0</v>
      </c>
      <c r="R1657" s="5" t="s">
        <v>27</v>
      </c>
      <c r="S1657" s="1" t="b">
        <f t="array" ref="S1657">ISNUMBER(MATCH(Q1657,$O$2:$O$1953,0))</f>
        <v>0</v>
      </c>
    </row>
    <row r="1658">
      <c r="A1658" s="1">
        <v>535.64</v>
      </c>
      <c r="B1658" s="1">
        <v>2920.0</v>
      </c>
      <c r="C1658" s="1" t="s">
        <v>1836</v>
      </c>
      <c r="D1658" s="1" t="s">
        <v>29</v>
      </c>
      <c r="E1658" s="1" t="s">
        <v>55</v>
      </c>
      <c r="F1658" s="1" t="s">
        <v>62</v>
      </c>
      <c r="G1658" s="1" t="s">
        <v>1286</v>
      </c>
      <c r="H1658" s="1" t="s">
        <v>42</v>
      </c>
      <c r="I1658" s="1" t="str">
        <f t="array" ref="I1658">IF(H1658="Warsaw","Toronto",IF(H1658="Lodz","Ottawa",IF(H1658="Krakow","Vancouver",IF(H1658="Wroclaw","Montreal",H1658))))</f>
        <v>Vancouver</v>
      </c>
      <c r="J1658" s="3" t="s">
        <v>38</v>
      </c>
      <c r="K1658" s="3">
        <f t="array" ref="K1658">VLOOKUP(J1658,$U$2:$V$8,2,false)</f>
        <v>7</v>
      </c>
      <c r="L1658" s="1">
        <v>-1220.9145</v>
      </c>
      <c r="M1658" s="1">
        <v>2.0</v>
      </c>
      <c r="N1658" s="1">
        <v>1068.6</v>
      </c>
      <c r="O1658" s="1">
        <v>59365.0</v>
      </c>
      <c r="P1658" s="6">
        <v>42162.0</v>
      </c>
      <c r="Q1658" s="7">
        <v>4738.0</v>
      </c>
      <c r="R1658" s="5" t="s">
        <v>27</v>
      </c>
      <c r="S1658" s="1" t="b">
        <f t="array" ref="S1658">ISNUMBER(MATCH(Q1658,$O$2:$O$1953,0))</f>
        <v>0</v>
      </c>
    </row>
    <row r="1659">
      <c r="A1659" s="1">
        <v>6.37</v>
      </c>
      <c r="B1659" s="1">
        <v>2923.0</v>
      </c>
      <c r="C1659" s="1" t="s">
        <v>1837</v>
      </c>
      <c r="D1659" s="1" t="s">
        <v>83</v>
      </c>
      <c r="E1659" s="1" t="s">
        <v>22</v>
      </c>
      <c r="F1659" s="1" t="s">
        <v>78</v>
      </c>
      <c r="G1659" s="1" t="s">
        <v>421</v>
      </c>
      <c r="H1659" s="1" t="s">
        <v>37</v>
      </c>
      <c r="I1659" s="1" t="str">
        <f t="array" ref="I1659">IF(H1659="Warsaw","Toronto",IF(H1659="Lodz","Ottawa",IF(H1659="Krakow","Vancouver",IF(H1659="Wroclaw","Montreal",H1659))))</f>
        <v>Ottawa</v>
      </c>
      <c r="J1659" s="3" t="s">
        <v>33</v>
      </c>
      <c r="K1659" s="3">
        <f t="array" ref="K1659">VLOOKUP(J1659,$U$2:$V$8,2,false)</f>
        <v>6</v>
      </c>
      <c r="L1659" s="1">
        <v>-27.1492</v>
      </c>
      <c r="M1659" s="1">
        <v>15.0</v>
      </c>
      <c r="N1659" s="1">
        <v>99.75</v>
      </c>
      <c r="O1659" s="1">
        <v>86592.0</v>
      </c>
      <c r="P1659" s="6">
        <v>42063.0</v>
      </c>
      <c r="Q1659" s="7">
        <v>4864.0</v>
      </c>
      <c r="R1659" s="5" t="s">
        <v>27</v>
      </c>
      <c r="S1659" s="1" t="b">
        <f t="array" ref="S1659">ISNUMBER(MATCH(Q1659,$O$2:$O$1953,0))</f>
        <v>0</v>
      </c>
    </row>
    <row r="1660">
      <c r="A1660" s="1">
        <v>110.98</v>
      </c>
      <c r="B1660" s="1">
        <v>2924.0</v>
      </c>
      <c r="C1660" s="1" t="s">
        <v>1838</v>
      </c>
      <c r="D1660" s="1" t="s">
        <v>83</v>
      </c>
      <c r="E1660" s="1" t="s">
        <v>30</v>
      </c>
      <c r="F1660" s="1" t="s">
        <v>35</v>
      </c>
      <c r="G1660" s="1" t="s">
        <v>1315</v>
      </c>
      <c r="H1660" s="1" t="s">
        <v>37</v>
      </c>
      <c r="I1660" s="1" t="str">
        <f t="array" ref="I1660">IF(H1660="Warsaw","Toronto",IF(H1660="Lodz","Ottawa",IF(H1660="Krakow","Vancouver",IF(H1660="Wroclaw","Montreal",H1660))))</f>
        <v>Ottawa</v>
      </c>
      <c r="J1660" s="3" t="s">
        <v>60</v>
      </c>
      <c r="K1660" s="3">
        <f t="array" ref="K1660">VLOOKUP(J1660,$U$2:$V$8,2,false)</f>
        <v>5</v>
      </c>
      <c r="L1660" s="1">
        <v>-106.3424</v>
      </c>
      <c r="M1660" s="1">
        <v>2.0</v>
      </c>
      <c r="N1660" s="1">
        <v>226.53</v>
      </c>
      <c r="O1660" s="1">
        <v>86591.0</v>
      </c>
      <c r="P1660" s="6">
        <v>42020.0</v>
      </c>
      <c r="Q1660" s="7">
        <v>4960.0</v>
      </c>
      <c r="R1660" s="5" t="s">
        <v>27</v>
      </c>
      <c r="S1660" s="1" t="b">
        <f t="array" ref="S1660">ISNUMBER(MATCH(Q1660,$O$2:$O$1953,0))</f>
        <v>0</v>
      </c>
    </row>
    <row r="1661">
      <c r="A1661" s="1">
        <v>8.01</v>
      </c>
      <c r="B1661" s="1">
        <v>2924.0</v>
      </c>
      <c r="C1661" s="1" t="s">
        <v>1838</v>
      </c>
      <c r="D1661" s="1" t="s">
        <v>83</v>
      </c>
      <c r="E1661" s="1" t="s">
        <v>22</v>
      </c>
      <c r="F1661" s="1" t="s">
        <v>67</v>
      </c>
      <c r="G1661" s="1" t="s">
        <v>1839</v>
      </c>
      <c r="H1661" s="1" t="s">
        <v>37</v>
      </c>
      <c r="I1661" s="1" t="str">
        <f t="array" ref="I1661">IF(H1661="Warsaw","Toronto",IF(H1661="Lodz","Ottawa",IF(H1661="Krakow","Vancouver",IF(H1661="Wroclaw","Montreal",H1661))))</f>
        <v>Ottawa</v>
      </c>
      <c r="J1661" s="3" t="s">
        <v>60</v>
      </c>
      <c r="K1661" s="3">
        <f t="array" ref="K1661">VLOOKUP(J1661,$U$2:$V$8,2,false)</f>
        <v>5</v>
      </c>
      <c r="L1661" s="1">
        <v>44.9768</v>
      </c>
      <c r="M1661" s="1">
        <v>8.0</v>
      </c>
      <c r="N1661" s="1">
        <v>68.65</v>
      </c>
      <c r="O1661" s="1">
        <v>86591.0</v>
      </c>
      <c r="P1661" s="6">
        <v>42020.0</v>
      </c>
      <c r="Q1661" s="7">
        <v>5028.0</v>
      </c>
      <c r="R1661" s="5" t="s">
        <v>27</v>
      </c>
      <c r="S1661" s="1" t="b">
        <f t="array" ref="S1661">ISNUMBER(MATCH(Q1661,$O$2:$O$1953,0))</f>
        <v>0</v>
      </c>
    </row>
    <row r="1662">
      <c r="A1662" s="1">
        <v>5.58</v>
      </c>
      <c r="B1662" s="1">
        <v>2928.0</v>
      </c>
      <c r="C1662" s="1" t="s">
        <v>1840</v>
      </c>
      <c r="D1662" s="1" t="s">
        <v>83</v>
      </c>
      <c r="E1662" s="1" t="s">
        <v>22</v>
      </c>
      <c r="F1662" s="1" t="s">
        <v>78</v>
      </c>
      <c r="G1662" s="1" t="s">
        <v>1841</v>
      </c>
      <c r="H1662" s="1" t="s">
        <v>98</v>
      </c>
      <c r="I1662" s="1" t="str">
        <f t="array" ref="I1662">IF(H1662="Warsaw","Toronto",IF(H1662="Lodz","Ottawa",IF(H1662="Krakow","Vancouver",IF(H1662="Wroclaw","Montreal",H1662))))</f>
        <v>Montreal</v>
      </c>
      <c r="J1662" s="3" t="s">
        <v>43</v>
      </c>
      <c r="K1662" s="3">
        <f t="array" ref="K1662">VLOOKUP(J1662,$U$2:$V$8,2,false)</f>
        <v>2</v>
      </c>
      <c r="L1662" s="1">
        <v>689.328</v>
      </c>
      <c r="M1662" s="1">
        <v>42.0</v>
      </c>
      <c r="N1662" s="1">
        <v>236.83</v>
      </c>
      <c r="O1662" s="1">
        <v>90218.0</v>
      </c>
      <c r="P1662" s="6">
        <v>42150.0</v>
      </c>
      <c r="Q1662" s="7">
        <v>5059.0</v>
      </c>
      <c r="R1662" s="5" t="s">
        <v>27</v>
      </c>
      <c r="S1662" s="1" t="b">
        <f t="array" ref="S1662">ISNUMBER(MATCH(Q1662,$O$2:$O$1953,0))</f>
        <v>0</v>
      </c>
    </row>
    <row r="1663">
      <c r="A1663" s="1">
        <v>54.1</v>
      </c>
      <c r="B1663" s="1">
        <v>2928.0</v>
      </c>
      <c r="C1663" s="1" t="s">
        <v>1840</v>
      </c>
      <c r="D1663" s="1" t="s">
        <v>83</v>
      </c>
      <c r="E1663" s="1" t="s">
        <v>22</v>
      </c>
      <c r="F1663" s="1" t="s">
        <v>100</v>
      </c>
      <c r="G1663" s="1" t="s">
        <v>1508</v>
      </c>
      <c r="H1663" s="1" t="s">
        <v>98</v>
      </c>
      <c r="I1663" s="1" t="str">
        <f t="array" ref="I1663">IF(H1663="Warsaw","Toronto",IF(H1663="Lodz","Ottawa",IF(H1663="Krakow","Vancouver",IF(H1663="Wroclaw","Montreal",H1663))))</f>
        <v>Montreal</v>
      </c>
      <c r="J1663" s="3" t="s">
        <v>43</v>
      </c>
      <c r="K1663" s="3">
        <f t="array" ref="K1663">VLOOKUP(J1663,$U$2:$V$8,2,false)</f>
        <v>2</v>
      </c>
      <c r="L1663" s="1">
        <v>-33.586</v>
      </c>
      <c r="M1663" s="1">
        <v>36.0</v>
      </c>
      <c r="N1663" s="1">
        <v>1944.87</v>
      </c>
      <c r="O1663" s="1">
        <v>90218.0</v>
      </c>
      <c r="P1663" s="6">
        <v>42150.0</v>
      </c>
      <c r="Q1663" s="7">
        <v>5061.0</v>
      </c>
      <c r="R1663" s="5" t="s">
        <v>27</v>
      </c>
      <c r="S1663" s="1" t="b">
        <f t="array" ref="S1663">ISNUMBER(MATCH(Q1663,$O$2:$O$1953,0))</f>
        <v>0</v>
      </c>
    </row>
    <row r="1664">
      <c r="A1664" s="1">
        <v>11.55</v>
      </c>
      <c r="B1664" s="1">
        <v>2931.0</v>
      </c>
      <c r="C1664" s="1" t="s">
        <v>1842</v>
      </c>
      <c r="D1664" s="1" t="s">
        <v>40</v>
      </c>
      <c r="E1664" s="1" t="s">
        <v>22</v>
      </c>
      <c r="F1664" s="1" t="s">
        <v>23</v>
      </c>
      <c r="G1664" s="1" t="s">
        <v>211</v>
      </c>
      <c r="H1664" s="1" t="s">
        <v>25</v>
      </c>
      <c r="I1664" s="1" t="str">
        <f t="array" ref="I1664">IF(H1664="Warsaw","Toronto",IF(H1664="Lodz","Ottawa",IF(H1664="Krakow","Vancouver",IF(H1664="Wroclaw","Montreal",H1664))))</f>
        <v>Toronto</v>
      </c>
      <c r="J1664" s="3" t="s">
        <v>33</v>
      </c>
      <c r="K1664" s="3">
        <f t="array" ref="K1664">VLOOKUP(J1664,$U$2:$V$8,2,false)</f>
        <v>6</v>
      </c>
      <c r="L1664" s="1">
        <v>69.7672</v>
      </c>
      <c r="M1664" s="1">
        <v>12.0</v>
      </c>
      <c r="N1664" s="1">
        <v>135.77</v>
      </c>
      <c r="O1664" s="1">
        <v>87619.0</v>
      </c>
      <c r="P1664" s="6">
        <v>42063.0</v>
      </c>
      <c r="Q1664" s="7">
        <v>5189.0</v>
      </c>
      <c r="R1664" s="5" t="s">
        <v>27</v>
      </c>
      <c r="S1664" s="1" t="b">
        <f t="array" ref="S1664">ISNUMBER(MATCH(Q1664,$O$2:$O$1953,0))</f>
        <v>0</v>
      </c>
    </row>
    <row r="1665">
      <c r="A1665" s="1">
        <v>35.44</v>
      </c>
      <c r="B1665" s="1">
        <v>2932.0</v>
      </c>
      <c r="C1665" s="1" t="s">
        <v>1843</v>
      </c>
      <c r="D1665" s="1" t="s">
        <v>40</v>
      </c>
      <c r="E1665" s="1" t="s">
        <v>22</v>
      </c>
      <c r="F1665" s="1" t="s">
        <v>67</v>
      </c>
      <c r="G1665" s="1" t="s">
        <v>1221</v>
      </c>
      <c r="H1665" s="1" t="s">
        <v>37</v>
      </c>
      <c r="I1665" s="1" t="str">
        <f t="array" ref="I1665">IF(H1665="Warsaw","Toronto",IF(H1665="Lodz","Ottawa",IF(H1665="Krakow","Vancouver",IF(H1665="Wroclaw","Montreal",H1665))))</f>
        <v>Ottawa</v>
      </c>
      <c r="J1665" s="3" t="s">
        <v>26</v>
      </c>
      <c r="K1665" s="3">
        <f t="array" ref="K1665">VLOOKUP(J1665,$U$2:$V$8,2,false)</f>
        <v>3</v>
      </c>
      <c r="L1665" s="1">
        <v>-52.8228</v>
      </c>
      <c r="M1665" s="1">
        <v>1.0</v>
      </c>
      <c r="N1665" s="1">
        <v>55.43</v>
      </c>
      <c r="O1665" s="1">
        <v>87620.0</v>
      </c>
      <c r="P1665" s="6">
        <v>42116.0</v>
      </c>
      <c r="Q1665" s="7">
        <v>5381.0</v>
      </c>
      <c r="R1665" s="5" t="s">
        <v>27</v>
      </c>
      <c r="S1665" s="1" t="b">
        <f t="array" ref="S1665">ISNUMBER(MATCH(Q1665,$O$2:$O$1953,0))</f>
        <v>0</v>
      </c>
    </row>
    <row r="1666">
      <c r="A1666" s="1">
        <v>3.8</v>
      </c>
      <c r="B1666" s="1">
        <v>2935.0</v>
      </c>
      <c r="C1666" s="1" t="s">
        <v>1844</v>
      </c>
      <c r="D1666" s="1" t="s">
        <v>40</v>
      </c>
      <c r="E1666" s="1" t="s">
        <v>22</v>
      </c>
      <c r="F1666" s="1" t="s">
        <v>78</v>
      </c>
      <c r="G1666" s="1" t="s">
        <v>90</v>
      </c>
      <c r="H1666" s="1" t="s">
        <v>37</v>
      </c>
      <c r="I1666" s="1" t="str">
        <f t="array" ref="I1666">IF(H1666="Warsaw","Toronto",IF(H1666="Lodz","Ottawa",IF(H1666="Krakow","Vancouver",IF(H1666="Wroclaw","Montreal",H1666))))</f>
        <v>Ottawa</v>
      </c>
      <c r="J1666" s="3" t="s">
        <v>80</v>
      </c>
      <c r="K1666" s="3">
        <f t="array" ref="K1666">VLOOKUP(J1666,$U$2:$V$8,2,false)</f>
        <v>1</v>
      </c>
      <c r="L1666" s="1">
        <v>7.31</v>
      </c>
      <c r="M1666" s="1">
        <v>5.0</v>
      </c>
      <c r="N1666" s="1">
        <v>20.46</v>
      </c>
      <c r="O1666" s="1">
        <v>87617.0</v>
      </c>
      <c r="P1666" s="6">
        <v>42135.0</v>
      </c>
      <c r="Q1666" s="7">
        <v>5414.0</v>
      </c>
      <c r="R1666" s="5" t="s">
        <v>27</v>
      </c>
      <c r="S1666" s="1" t="b">
        <f t="array" ref="S1666">ISNUMBER(MATCH(Q1666,$O$2:$O$1953,0))</f>
        <v>0</v>
      </c>
    </row>
    <row r="1667">
      <c r="A1667" s="1">
        <v>47.9</v>
      </c>
      <c r="B1667" s="1">
        <v>2938.0</v>
      </c>
      <c r="C1667" s="1" t="s">
        <v>1845</v>
      </c>
      <c r="D1667" s="1" t="s">
        <v>40</v>
      </c>
      <c r="E1667" s="1" t="s">
        <v>22</v>
      </c>
      <c r="F1667" s="1" t="s">
        <v>67</v>
      </c>
      <c r="G1667" s="1" t="s">
        <v>1348</v>
      </c>
      <c r="H1667" s="1" t="s">
        <v>37</v>
      </c>
      <c r="I1667" s="1" t="str">
        <f t="array" ref="I1667">IF(H1667="Warsaw","Toronto",IF(H1667="Lodz","Ottawa",IF(H1667="Krakow","Vancouver",IF(H1667="Wroclaw","Montreal",H1667))))</f>
        <v>Ottawa</v>
      </c>
      <c r="J1667" s="3" t="s">
        <v>26</v>
      </c>
      <c r="K1667" s="3">
        <f t="array" ref="K1667">VLOOKUP(J1667,$U$2:$V$8,2,false)</f>
        <v>3</v>
      </c>
      <c r="L1667" s="1">
        <v>642.9903</v>
      </c>
      <c r="M1667" s="1">
        <v>20.0</v>
      </c>
      <c r="N1667" s="1">
        <v>931.87</v>
      </c>
      <c r="O1667" s="1">
        <v>87620.0</v>
      </c>
      <c r="P1667" s="6">
        <v>42116.0</v>
      </c>
      <c r="Q1667" s="7">
        <v>5511.0</v>
      </c>
      <c r="R1667" s="5" t="s">
        <v>27</v>
      </c>
      <c r="S1667" s="1" t="b">
        <f t="array" ref="S1667">ISNUMBER(MATCH(Q1667,$O$2:$O$1953,0))</f>
        <v>0</v>
      </c>
    </row>
    <row r="1668">
      <c r="A1668" s="1">
        <v>2.62</v>
      </c>
      <c r="B1668" s="1">
        <v>2941.0</v>
      </c>
      <c r="C1668" s="1" t="s">
        <v>1846</v>
      </c>
      <c r="D1668" s="1" t="s">
        <v>40</v>
      </c>
      <c r="E1668" s="1" t="s">
        <v>22</v>
      </c>
      <c r="F1668" s="1" t="s">
        <v>46</v>
      </c>
      <c r="G1668" s="1" t="s">
        <v>985</v>
      </c>
      <c r="H1668" s="1" t="s">
        <v>37</v>
      </c>
      <c r="I1668" s="1" t="str">
        <f t="array" ref="I1668">IF(H1668="Warsaw","Toronto",IF(H1668="Lodz","Ottawa",IF(H1668="Krakow","Vancouver",IF(H1668="Wroclaw","Montreal",H1668))))</f>
        <v>Ottawa</v>
      </c>
      <c r="J1668" s="3" t="s">
        <v>43</v>
      </c>
      <c r="K1668" s="3">
        <f t="array" ref="K1668">VLOOKUP(J1668,$U$2:$V$8,2,false)</f>
        <v>2</v>
      </c>
      <c r="L1668" s="1">
        <v>12.71</v>
      </c>
      <c r="M1668" s="1">
        <v>8.0</v>
      </c>
      <c r="N1668" s="1">
        <v>21.41</v>
      </c>
      <c r="O1668" s="1">
        <v>87618.0</v>
      </c>
      <c r="P1668" s="6">
        <v>42150.0</v>
      </c>
      <c r="Q1668" s="7">
        <v>5699.0</v>
      </c>
      <c r="R1668" s="5" t="s">
        <v>27</v>
      </c>
      <c r="S1668" s="1" t="b">
        <f t="array" ref="S1668">ISNUMBER(MATCH(Q1668,$O$2:$O$1953,0))</f>
        <v>0</v>
      </c>
    </row>
    <row r="1669">
      <c r="A1669" s="1">
        <v>4.55</v>
      </c>
      <c r="B1669" s="1">
        <v>2944.0</v>
      </c>
      <c r="C1669" s="1" t="s">
        <v>1847</v>
      </c>
      <c r="D1669" s="1" t="s">
        <v>21</v>
      </c>
      <c r="E1669" s="1" t="s">
        <v>22</v>
      </c>
      <c r="F1669" s="1" t="s">
        <v>78</v>
      </c>
      <c r="G1669" s="1" t="s">
        <v>1007</v>
      </c>
      <c r="H1669" s="1" t="s">
        <v>42</v>
      </c>
      <c r="I1669" s="1" t="str">
        <f t="array" ref="I1669">IF(H1669="Warsaw","Toronto",IF(H1669="Lodz","Ottawa",IF(H1669="Krakow","Vancouver",IF(H1669="Wroclaw","Montreal",H1669))))</f>
        <v>Vancouver</v>
      </c>
      <c r="J1669" s="3" t="s">
        <v>52</v>
      </c>
      <c r="K1669" s="3">
        <f t="array" ref="K1669">VLOOKUP(J1669,$U$2:$V$8,2,false)</f>
        <v>4</v>
      </c>
      <c r="L1669" s="1">
        <v>28.288</v>
      </c>
      <c r="M1669" s="1">
        <v>13.0</v>
      </c>
      <c r="N1669" s="1">
        <v>59.75</v>
      </c>
      <c r="O1669" s="1">
        <v>90309.0</v>
      </c>
      <c r="P1669" s="6">
        <v>42068.0</v>
      </c>
      <c r="Q1669" s="7">
        <v>6054.0</v>
      </c>
      <c r="R1669" s="5" t="s">
        <v>27</v>
      </c>
      <c r="S1669" s="1" t="b">
        <f t="array" ref="S1669">ISNUMBER(MATCH(Q1669,$O$2:$O$1953,0))</f>
        <v>0</v>
      </c>
    </row>
    <row r="1670">
      <c r="A1670" s="1">
        <v>7.64</v>
      </c>
      <c r="B1670" s="1">
        <v>2947.0</v>
      </c>
      <c r="C1670" s="1" t="s">
        <v>1848</v>
      </c>
      <c r="D1670" s="1" t="s">
        <v>83</v>
      </c>
      <c r="E1670" s="1" t="s">
        <v>22</v>
      </c>
      <c r="F1670" s="1" t="s">
        <v>49</v>
      </c>
      <c r="G1670" s="1" t="s">
        <v>1683</v>
      </c>
      <c r="H1670" s="1" t="s">
        <v>37</v>
      </c>
      <c r="I1670" s="1" t="str">
        <f t="array" ref="I1670">IF(H1670="Warsaw","Toronto",IF(H1670="Lodz","Ottawa",IF(H1670="Krakow","Vancouver",IF(H1670="Wroclaw","Montreal",H1670))))</f>
        <v>Ottawa</v>
      </c>
      <c r="J1670" s="3" t="s">
        <v>26</v>
      </c>
      <c r="K1670" s="3">
        <f t="array" ref="K1670">VLOOKUP(J1670,$U$2:$V$8,2,false)</f>
        <v>3</v>
      </c>
      <c r="L1670" s="1">
        <v>112.1181</v>
      </c>
      <c r="M1670" s="1">
        <v>20.0</v>
      </c>
      <c r="N1670" s="1">
        <v>162.49</v>
      </c>
      <c r="O1670" s="1">
        <v>87511.0</v>
      </c>
      <c r="P1670" s="6">
        <v>42039.0</v>
      </c>
      <c r="Q1670" s="7">
        <v>6241.0</v>
      </c>
      <c r="R1670" s="5" t="s">
        <v>27</v>
      </c>
      <c r="S1670" s="1" t="b">
        <f t="array" ref="S1670">ISNUMBER(MATCH(Q1670,$O$2:$O$1953,0))</f>
        <v>0</v>
      </c>
    </row>
    <row r="1671">
      <c r="A1671" s="1">
        <v>42.98</v>
      </c>
      <c r="B1671" s="1">
        <v>2951.0</v>
      </c>
      <c r="C1671" s="1" t="s">
        <v>1849</v>
      </c>
      <c r="D1671" s="1" t="s">
        <v>21</v>
      </c>
      <c r="E1671" s="1" t="s">
        <v>22</v>
      </c>
      <c r="F1671" s="1" t="s">
        <v>172</v>
      </c>
      <c r="G1671" s="1" t="s">
        <v>1313</v>
      </c>
      <c r="H1671" s="1" t="s">
        <v>42</v>
      </c>
      <c r="I1671" s="1" t="str">
        <f t="array" ref="I1671">IF(H1671="Warsaw","Toronto",IF(H1671="Lodz","Ottawa",IF(H1671="Krakow","Vancouver",IF(H1671="Wroclaw","Montreal",H1671))))</f>
        <v>Vancouver</v>
      </c>
      <c r="J1671" s="3" t="s">
        <v>38</v>
      </c>
      <c r="K1671" s="3">
        <f t="array" ref="K1671">VLOOKUP(J1671,$U$2:$V$8,2,false)</f>
        <v>7</v>
      </c>
      <c r="L1671" s="1">
        <v>565.386</v>
      </c>
      <c r="M1671" s="1">
        <v>19.0</v>
      </c>
      <c r="N1671" s="1">
        <v>819.4</v>
      </c>
      <c r="O1671" s="1">
        <v>91397.0</v>
      </c>
      <c r="P1671" s="6">
        <v>42050.0</v>
      </c>
      <c r="Q1671" s="7">
        <v>6272.0</v>
      </c>
      <c r="R1671" s="5" t="s">
        <v>27</v>
      </c>
      <c r="S1671" s="1" t="b">
        <f t="array" ref="S1671">ISNUMBER(MATCH(Q1671,$O$2:$O$1953,0))</f>
        <v>0</v>
      </c>
    </row>
    <row r="1672">
      <c r="A1672" s="1">
        <v>89.99</v>
      </c>
      <c r="B1672" s="1">
        <v>2951.0</v>
      </c>
      <c r="C1672" s="1" t="s">
        <v>1849</v>
      </c>
      <c r="D1672" s="1" t="s">
        <v>21</v>
      </c>
      <c r="E1672" s="1" t="s">
        <v>30</v>
      </c>
      <c r="F1672" s="1" t="s">
        <v>31</v>
      </c>
      <c r="G1672" s="1" t="s">
        <v>1702</v>
      </c>
      <c r="H1672" s="1" t="s">
        <v>42</v>
      </c>
      <c r="I1672" s="1" t="str">
        <f t="array" ref="I1672">IF(H1672="Warsaw","Toronto",IF(H1672="Lodz","Ottawa",IF(H1672="Krakow","Vancouver",IF(H1672="Wroclaw","Montreal",H1672))))</f>
        <v>Vancouver</v>
      </c>
      <c r="J1672" s="3" t="s">
        <v>38</v>
      </c>
      <c r="K1672" s="3">
        <f t="array" ref="K1672">VLOOKUP(J1672,$U$2:$V$8,2,false)</f>
        <v>7</v>
      </c>
      <c r="L1672" s="1">
        <v>-230.9528</v>
      </c>
      <c r="M1672" s="1">
        <v>19.0</v>
      </c>
      <c r="N1672" s="1">
        <v>1809.75</v>
      </c>
      <c r="O1672" s="1">
        <v>91397.0</v>
      </c>
      <c r="P1672" s="6">
        <v>42050.0</v>
      </c>
      <c r="Q1672" s="7">
        <v>6498.0</v>
      </c>
      <c r="R1672" s="5" t="s">
        <v>27</v>
      </c>
      <c r="S1672" s="1" t="b">
        <f t="array" ref="S1672">ISNUMBER(MATCH(Q1672,$O$2:$O$1953,0))</f>
        <v>0</v>
      </c>
    </row>
    <row r="1673">
      <c r="A1673" s="1">
        <v>5.74</v>
      </c>
      <c r="B1673" s="1">
        <v>2952.0</v>
      </c>
      <c r="C1673" s="1" t="s">
        <v>1850</v>
      </c>
      <c r="D1673" s="1" t="s">
        <v>21</v>
      </c>
      <c r="E1673" s="1" t="s">
        <v>22</v>
      </c>
      <c r="F1673" s="1" t="s">
        <v>78</v>
      </c>
      <c r="G1673" s="1" t="s">
        <v>1433</v>
      </c>
      <c r="H1673" s="1" t="s">
        <v>37</v>
      </c>
      <c r="I1673" s="1" t="str">
        <f t="array" ref="I1673">IF(H1673="Warsaw","Toronto",IF(H1673="Lodz","Ottawa",IF(H1673="Krakow","Vancouver",IF(H1673="Wroclaw","Montreal",H1673))))</f>
        <v>Ottawa</v>
      </c>
      <c r="J1673" s="3" t="s">
        <v>26</v>
      </c>
      <c r="K1673" s="3">
        <f t="array" ref="K1673">VLOOKUP(J1673,$U$2:$V$8,2,false)</f>
        <v>3</v>
      </c>
      <c r="L1673" s="1">
        <v>-61.62804</v>
      </c>
      <c r="M1673" s="1">
        <v>12.0</v>
      </c>
      <c r="N1673" s="1">
        <v>70.03</v>
      </c>
      <c r="O1673" s="1">
        <v>91398.0</v>
      </c>
      <c r="P1673" s="6">
        <v>42109.0</v>
      </c>
      <c r="Q1673" s="7">
        <v>6500.0</v>
      </c>
      <c r="R1673" s="5" t="s">
        <v>27</v>
      </c>
      <c r="S1673" s="1" t="b">
        <f t="array" ref="S1673">ISNUMBER(MATCH(Q1673,$O$2:$O$1953,0))</f>
        <v>0</v>
      </c>
    </row>
    <row r="1674">
      <c r="A1674" s="1">
        <v>12.22</v>
      </c>
      <c r="B1674" s="1">
        <v>2954.0</v>
      </c>
      <c r="C1674" s="1" t="s">
        <v>1851</v>
      </c>
      <c r="D1674" s="1" t="s">
        <v>83</v>
      </c>
      <c r="E1674" s="1" t="s">
        <v>30</v>
      </c>
      <c r="F1674" s="1" t="s">
        <v>35</v>
      </c>
      <c r="G1674" s="1" t="s">
        <v>1657</v>
      </c>
      <c r="H1674" s="1" t="s">
        <v>42</v>
      </c>
      <c r="I1674" s="1" t="str">
        <f t="array" ref="I1674">IF(H1674="Warsaw","Toronto",IF(H1674="Lodz","Ottawa",IF(H1674="Krakow","Vancouver",IF(H1674="Wroclaw","Montreal",H1674))))</f>
        <v>Vancouver</v>
      </c>
      <c r="J1674" s="3" t="s">
        <v>52</v>
      </c>
      <c r="K1674" s="3">
        <f t="array" ref="K1674">VLOOKUP(J1674,$U$2:$V$8,2,false)</f>
        <v>4</v>
      </c>
      <c r="L1674" s="1">
        <v>70.6767</v>
      </c>
      <c r="M1674" s="1">
        <v>9.0</v>
      </c>
      <c r="N1674" s="1">
        <v>102.43</v>
      </c>
      <c r="O1674" s="1">
        <v>86427.0</v>
      </c>
      <c r="P1674" s="6">
        <v>42173.0</v>
      </c>
      <c r="Q1674" s="7">
        <v>6502.0</v>
      </c>
      <c r="R1674" s="5" t="s">
        <v>27</v>
      </c>
      <c r="S1674" s="1" t="b">
        <f t="array" ref="S1674">ISNUMBER(MATCH(Q1674,$O$2:$O$1953,0))</f>
        <v>0</v>
      </c>
    </row>
    <row r="1675">
      <c r="A1675" s="1">
        <v>37.94</v>
      </c>
      <c r="B1675" s="1">
        <v>2957.0</v>
      </c>
      <c r="C1675" s="1" t="s">
        <v>1852</v>
      </c>
      <c r="D1675" s="1" t="s">
        <v>21</v>
      </c>
      <c r="E1675" s="1" t="s">
        <v>22</v>
      </c>
      <c r="F1675" s="1" t="s">
        <v>67</v>
      </c>
      <c r="G1675" s="1" t="s">
        <v>616</v>
      </c>
      <c r="H1675" s="1" t="s">
        <v>42</v>
      </c>
      <c r="I1675" s="1" t="str">
        <f t="array" ref="I1675">IF(H1675="Warsaw","Toronto",IF(H1675="Lodz","Ottawa",IF(H1675="Krakow","Vancouver",IF(H1675="Wroclaw","Montreal",H1675))))</f>
        <v>Vancouver</v>
      </c>
      <c r="J1675" s="3" t="s">
        <v>52</v>
      </c>
      <c r="K1675" s="3">
        <f t="array" ref="K1675">VLOOKUP(J1675,$U$2:$V$8,2,false)</f>
        <v>4</v>
      </c>
      <c r="L1675" s="1">
        <v>95.0544</v>
      </c>
      <c r="M1675" s="1">
        <v>4.0</v>
      </c>
      <c r="N1675" s="1">
        <v>137.76</v>
      </c>
      <c r="O1675" s="1">
        <v>90264.0</v>
      </c>
      <c r="P1675" s="6">
        <v>42096.0</v>
      </c>
      <c r="Q1675" s="7">
        <v>6661.0</v>
      </c>
      <c r="R1675" s="5" t="s">
        <v>27</v>
      </c>
      <c r="S1675" s="1" t="b">
        <f t="array" ref="S1675">ISNUMBER(MATCH(Q1675,$O$2:$O$1953,0))</f>
        <v>0</v>
      </c>
    </row>
    <row r="1676">
      <c r="A1676" s="1">
        <v>20.99</v>
      </c>
      <c r="B1676" s="1">
        <v>2958.0</v>
      </c>
      <c r="C1676" s="1" t="s">
        <v>1853</v>
      </c>
      <c r="D1676" s="1" t="s">
        <v>21</v>
      </c>
      <c r="E1676" s="1" t="s">
        <v>55</v>
      </c>
      <c r="F1676" s="1" t="s">
        <v>56</v>
      </c>
      <c r="G1676" s="1" t="s">
        <v>1854</v>
      </c>
      <c r="H1676" s="1" t="s">
        <v>42</v>
      </c>
      <c r="I1676" s="1" t="str">
        <f t="array" ref="I1676">IF(H1676="Warsaw","Toronto",IF(H1676="Lodz","Ottawa",IF(H1676="Krakow","Vancouver",IF(H1676="Wroclaw","Montreal",H1676))))</f>
        <v>Vancouver</v>
      </c>
      <c r="J1676" s="3" t="s">
        <v>80</v>
      </c>
      <c r="K1676" s="3">
        <f t="array" ref="K1676">VLOOKUP(J1676,$U$2:$V$8,2,false)</f>
        <v>1</v>
      </c>
      <c r="L1676" s="1">
        <v>224.9607</v>
      </c>
      <c r="M1676" s="1">
        <v>18.0</v>
      </c>
      <c r="N1676" s="1">
        <v>326.03</v>
      </c>
      <c r="O1676" s="1">
        <v>90265.0</v>
      </c>
      <c r="P1676" s="6">
        <v>42086.0</v>
      </c>
      <c r="Q1676" s="7">
        <v>6695.0</v>
      </c>
      <c r="R1676" s="5" t="s">
        <v>27</v>
      </c>
      <c r="S1676" s="1" t="b">
        <f t="array" ref="S1676">ISNUMBER(MATCH(Q1676,$O$2:$O$1953,0))</f>
        <v>0</v>
      </c>
    </row>
    <row r="1677">
      <c r="A1677" s="1">
        <v>36.55</v>
      </c>
      <c r="B1677" s="1">
        <v>2960.0</v>
      </c>
      <c r="C1677" s="1" t="s">
        <v>1855</v>
      </c>
      <c r="D1677" s="1" t="s">
        <v>21</v>
      </c>
      <c r="E1677" s="1" t="s">
        <v>22</v>
      </c>
      <c r="F1677" s="1" t="s">
        <v>23</v>
      </c>
      <c r="G1677" s="1" t="s">
        <v>899</v>
      </c>
      <c r="H1677" s="1" t="s">
        <v>98</v>
      </c>
      <c r="I1677" s="1" t="str">
        <f t="array" ref="I1677">IF(H1677="Warsaw","Toronto",IF(H1677="Lodz","Ottawa",IF(H1677="Krakow","Vancouver",IF(H1677="Wroclaw","Montreal",H1677))))</f>
        <v>Montreal</v>
      </c>
      <c r="J1677" s="3" t="s">
        <v>38</v>
      </c>
      <c r="K1677" s="3">
        <f t="array" ref="K1677">VLOOKUP(J1677,$U$2:$V$8,2,false)</f>
        <v>7</v>
      </c>
      <c r="L1677" s="1">
        <v>-89.572</v>
      </c>
      <c r="M1677" s="1">
        <v>11.0</v>
      </c>
      <c r="N1677" s="1">
        <v>379.72</v>
      </c>
      <c r="O1677" s="1">
        <v>90646.0</v>
      </c>
      <c r="P1677" s="6">
        <v>42099.0</v>
      </c>
      <c r="Q1677" s="7">
        <v>6757.0</v>
      </c>
      <c r="R1677" s="5" t="s">
        <v>27</v>
      </c>
      <c r="S1677" s="1" t="b">
        <f t="array" ref="S1677">ISNUMBER(MATCH(Q1677,$O$2:$O$1953,0))</f>
        <v>0</v>
      </c>
    </row>
    <row r="1678">
      <c r="A1678" s="1">
        <v>4.76</v>
      </c>
      <c r="B1678" s="1">
        <v>2962.0</v>
      </c>
      <c r="C1678" s="1" t="s">
        <v>1856</v>
      </c>
      <c r="D1678" s="1" t="s">
        <v>83</v>
      </c>
      <c r="E1678" s="1" t="s">
        <v>22</v>
      </c>
      <c r="F1678" s="1" t="s">
        <v>67</v>
      </c>
      <c r="G1678" s="1" t="s">
        <v>1771</v>
      </c>
      <c r="H1678" s="1" t="s">
        <v>25</v>
      </c>
      <c r="I1678" s="1" t="str">
        <f t="array" ref="I1678">IF(H1678="Warsaw","Toronto",IF(H1678="Lodz","Ottawa",IF(H1678="Krakow","Vancouver",IF(H1678="Wroclaw","Montreal",H1678))))</f>
        <v>Toronto</v>
      </c>
      <c r="J1678" s="3" t="s">
        <v>52</v>
      </c>
      <c r="K1678" s="3">
        <f t="array" ref="K1678">VLOOKUP(J1678,$U$2:$V$8,2,false)</f>
        <v>4</v>
      </c>
      <c r="L1678" s="1">
        <v>33.3477</v>
      </c>
      <c r="M1678" s="1">
        <v>10.0</v>
      </c>
      <c r="N1678" s="1">
        <v>48.33</v>
      </c>
      <c r="O1678" s="1">
        <v>88611.0</v>
      </c>
      <c r="P1678" s="6">
        <v>42131.0</v>
      </c>
      <c r="Q1678" s="7">
        <v>6978.0</v>
      </c>
      <c r="R1678" s="5" t="s">
        <v>27</v>
      </c>
      <c r="S1678" s="1" t="b">
        <f t="array" ref="S1678">ISNUMBER(MATCH(Q1678,$O$2:$O$1953,0))</f>
        <v>0</v>
      </c>
    </row>
    <row r="1679">
      <c r="A1679" s="1">
        <v>7.98</v>
      </c>
      <c r="B1679" s="1">
        <v>2963.0</v>
      </c>
      <c r="C1679" s="1" t="s">
        <v>1857</v>
      </c>
      <c r="D1679" s="1" t="s">
        <v>83</v>
      </c>
      <c r="E1679" s="1" t="s">
        <v>22</v>
      </c>
      <c r="F1679" s="1" t="s">
        <v>100</v>
      </c>
      <c r="G1679" s="1" t="s">
        <v>1858</v>
      </c>
      <c r="H1679" s="1" t="s">
        <v>37</v>
      </c>
      <c r="I1679" s="1" t="str">
        <f t="array" ref="I1679">IF(H1679="Warsaw","Toronto",IF(H1679="Lodz","Ottawa",IF(H1679="Krakow","Vancouver",IF(H1679="Wroclaw","Montreal",H1679))))</f>
        <v>Ottawa</v>
      </c>
      <c r="J1679" s="3" t="s">
        <v>80</v>
      </c>
      <c r="K1679" s="3">
        <f t="array" ref="K1679">VLOOKUP(J1679,$U$2:$V$8,2,false)</f>
        <v>1</v>
      </c>
      <c r="L1679" s="1">
        <v>-34.592</v>
      </c>
      <c r="M1679" s="1">
        <v>4.0</v>
      </c>
      <c r="N1679" s="1">
        <v>34.91</v>
      </c>
      <c r="O1679" s="1">
        <v>88612.0</v>
      </c>
      <c r="P1679" s="6">
        <v>42177.0</v>
      </c>
      <c r="Q1679" s="7">
        <v>6979.0</v>
      </c>
      <c r="R1679" s="5" t="s">
        <v>27</v>
      </c>
      <c r="S1679" s="1" t="b">
        <f t="array" ref="S1679">ISNUMBER(MATCH(Q1679,$O$2:$O$1953,0))</f>
        <v>0</v>
      </c>
    </row>
    <row r="1680">
      <c r="A1680" s="1">
        <v>42.98</v>
      </c>
      <c r="B1680" s="1">
        <v>2964.0</v>
      </c>
      <c r="C1680" s="1" t="s">
        <v>1859</v>
      </c>
      <c r="D1680" s="1" t="s">
        <v>83</v>
      </c>
      <c r="E1680" s="1" t="s">
        <v>22</v>
      </c>
      <c r="F1680" s="1" t="s">
        <v>172</v>
      </c>
      <c r="G1680" s="1" t="s">
        <v>1313</v>
      </c>
      <c r="H1680" s="1" t="s">
        <v>37</v>
      </c>
      <c r="I1680" s="1" t="str">
        <f t="array" ref="I1680">IF(H1680="Warsaw","Toronto",IF(H1680="Lodz","Ottawa",IF(H1680="Krakow","Vancouver",IF(H1680="Wroclaw","Montreal",H1680))))</f>
        <v>Ottawa</v>
      </c>
      <c r="J1680" s="3" t="s">
        <v>43</v>
      </c>
      <c r="K1680" s="3">
        <f t="array" ref="K1680">VLOOKUP(J1680,$U$2:$V$8,2,false)</f>
        <v>2</v>
      </c>
      <c r="L1680" s="1">
        <v>-24.63</v>
      </c>
      <c r="M1680" s="1">
        <v>1.0</v>
      </c>
      <c r="N1680" s="1">
        <v>47.04</v>
      </c>
      <c r="O1680" s="1">
        <v>88610.0</v>
      </c>
      <c r="P1680" s="6">
        <v>42115.0</v>
      </c>
      <c r="Q1680" s="7">
        <v>7079.0</v>
      </c>
      <c r="R1680" s="5" t="s">
        <v>27</v>
      </c>
      <c r="S1680" s="1" t="b">
        <f t="array" ref="S1680">ISNUMBER(MATCH(Q1680,$O$2:$O$1953,0))</f>
        <v>0</v>
      </c>
    </row>
    <row r="1681">
      <c r="A1681" s="1">
        <v>9.68</v>
      </c>
      <c r="B1681" s="1">
        <v>2968.0</v>
      </c>
      <c r="C1681" s="1" t="s">
        <v>1860</v>
      </c>
      <c r="D1681" s="1" t="s">
        <v>40</v>
      </c>
      <c r="E1681" s="1" t="s">
        <v>22</v>
      </c>
      <c r="F1681" s="1" t="s">
        <v>67</v>
      </c>
      <c r="G1681" s="1" t="s">
        <v>1861</v>
      </c>
      <c r="H1681" s="1" t="s">
        <v>98</v>
      </c>
      <c r="I1681" s="1" t="str">
        <f t="array" ref="I1681">IF(H1681="Warsaw","Toronto",IF(H1681="Lodz","Ottawa",IF(H1681="Krakow","Vancouver",IF(H1681="Wroclaw","Montreal",H1681))))</f>
        <v>Montreal</v>
      </c>
      <c r="J1681" s="3" t="s">
        <v>38</v>
      </c>
      <c r="K1681" s="3">
        <f t="array" ref="K1681">VLOOKUP(J1681,$U$2:$V$8,2,false)</f>
        <v>7</v>
      </c>
      <c r="L1681" s="1">
        <v>-536.242</v>
      </c>
      <c r="M1681" s="1">
        <v>1.0</v>
      </c>
      <c r="N1681" s="1">
        <v>10.94</v>
      </c>
      <c r="O1681" s="1">
        <v>86085.0</v>
      </c>
      <c r="P1681" s="6">
        <v>42057.0</v>
      </c>
      <c r="Q1681" s="7">
        <v>7107.0</v>
      </c>
      <c r="R1681" s="5" t="s">
        <v>27</v>
      </c>
      <c r="S1681" s="1" t="b">
        <f t="array" ref="S1681">ISNUMBER(MATCH(Q1681,$O$2:$O$1953,0))</f>
        <v>0</v>
      </c>
    </row>
    <row r="1682">
      <c r="A1682" s="1">
        <v>150.98</v>
      </c>
      <c r="B1682" s="1">
        <v>2968.0</v>
      </c>
      <c r="C1682" s="1" t="s">
        <v>1860</v>
      </c>
      <c r="D1682" s="1" t="s">
        <v>40</v>
      </c>
      <c r="E1682" s="1" t="s">
        <v>30</v>
      </c>
      <c r="F1682" s="1" t="s">
        <v>108</v>
      </c>
      <c r="G1682" s="1" t="s">
        <v>1862</v>
      </c>
      <c r="H1682" s="1" t="s">
        <v>98</v>
      </c>
      <c r="I1682" s="1" t="str">
        <f t="array" ref="I1682">IF(H1682="Warsaw","Toronto",IF(H1682="Lodz","Ottawa",IF(H1682="Krakow","Vancouver",IF(H1682="Wroclaw","Montreal",H1682))))</f>
        <v>Montreal</v>
      </c>
      <c r="J1682" s="3" t="s">
        <v>38</v>
      </c>
      <c r="K1682" s="3">
        <f t="array" ref="K1682">VLOOKUP(J1682,$U$2:$V$8,2,false)</f>
        <v>7</v>
      </c>
      <c r="L1682" s="1">
        <v>-125.86</v>
      </c>
      <c r="M1682" s="1">
        <v>5.0</v>
      </c>
      <c r="N1682" s="1">
        <v>731.38</v>
      </c>
      <c r="O1682" s="1">
        <v>86085.0</v>
      </c>
      <c r="P1682" s="6">
        <v>42057.0</v>
      </c>
      <c r="Q1682" s="7">
        <v>7203.0</v>
      </c>
      <c r="R1682" s="5" t="s">
        <v>27</v>
      </c>
      <c r="S1682" s="1" t="b">
        <f t="array" ref="S1682">ISNUMBER(MATCH(Q1682,$O$2:$O$1953,0))</f>
        <v>0</v>
      </c>
    </row>
    <row r="1683">
      <c r="A1683" s="1">
        <v>363.25</v>
      </c>
      <c r="B1683" s="1">
        <v>2968.0</v>
      </c>
      <c r="C1683" s="1" t="s">
        <v>1860</v>
      </c>
      <c r="D1683" s="1" t="s">
        <v>40</v>
      </c>
      <c r="E1683" s="1" t="s">
        <v>22</v>
      </c>
      <c r="F1683" s="1" t="s">
        <v>172</v>
      </c>
      <c r="G1683" s="1" t="s">
        <v>875</v>
      </c>
      <c r="H1683" s="1" t="s">
        <v>98</v>
      </c>
      <c r="I1683" s="1" t="str">
        <f t="array" ref="I1683">IF(H1683="Warsaw","Toronto",IF(H1683="Lodz","Ottawa",IF(H1683="Krakow","Vancouver",IF(H1683="Wroclaw","Montreal",H1683))))</f>
        <v>Montreal</v>
      </c>
      <c r="J1683" s="3" t="s">
        <v>33</v>
      </c>
      <c r="K1683" s="3">
        <f t="array" ref="K1683">VLOOKUP(J1683,$U$2:$V$8,2,false)</f>
        <v>6</v>
      </c>
      <c r="L1683" s="1">
        <v>36.1641</v>
      </c>
      <c r="M1683" s="1">
        <v>1.0</v>
      </c>
      <c r="N1683" s="1">
        <v>344.87</v>
      </c>
      <c r="O1683" s="1">
        <v>86086.0</v>
      </c>
      <c r="P1683" s="6">
        <v>42091.0</v>
      </c>
      <c r="Q1683" s="7">
        <v>7269.0</v>
      </c>
      <c r="R1683" s="5" t="s">
        <v>27</v>
      </c>
      <c r="S1683" s="1" t="b">
        <f t="array" ref="S1683">ISNUMBER(MATCH(Q1683,$O$2:$O$1953,0))</f>
        <v>0</v>
      </c>
    </row>
    <row r="1684">
      <c r="A1684" s="1">
        <v>30.97</v>
      </c>
      <c r="B1684" s="1">
        <v>2973.0</v>
      </c>
      <c r="C1684" s="1" t="s">
        <v>1863</v>
      </c>
      <c r="D1684" s="1" t="s">
        <v>29</v>
      </c>
      <c r="E1684" s="1" t="s">
        <v>55</v>
      </c>
      <c r="F1684" s="1" t="s">
        <v>126</v>
      </c>
      <c r="G1684" s="1" t="s">
        <v>1864</v>
      </c>
      <c r="H1684" s="1" t="s">
        <v>42</v>
      </c>
      <c r="I1684" s="1" t="str">
        <f t="array" ref="I1684">IF(H1684="Warsaw","Toronto",IF(H1684="Lodz","Ottawa",IF(H1684="Krakow","Vancouver",IF(H1684="Wroclaw","Montreal",H1684))))</f>
        <v>Vancouver</v>
      </c>
      <c r="J1684" s="3" t="s">
        <v>80</v>
      </c>
      <c r="K1684" s="3">
        <f t="array" ref="K1684">VLOOKUP(J1684,$U$2:$V$8,2,false)</f>
        <v>1</v>
      </c>
      <c r="L1684" s="1">
        <v>17.1028</v>
      </c>
      <c r="M1684" s="1">
        <v>17.0</v>
      </c>
      <c r="N1684" s="1">
        <v>523.06</v>
      </c>
      <c r="O1684" s="1">
        <v>87186.0</v>
      </c>
      <c r="P1684" s="6">
        <v>42107.0</v>
      </c>
      <c r="Q1684" s="7">
        <v>7364.0</v>
      </c>
      <c r="R1684" s="5" t="s">
        <v>27</v>
      </c>
      <c r="S1684" s="1" t="b">
        <f t="array" ref="S1684">ISNUMBER(MATCH(Q1684,$O$2:$O$1953,0))</f>
        <v>1</v>
      </c>
    </row>
    <row r="1685">
      <c r="A1685" s="1">
        <v>125.99</v>
      </c>
      <c r="B1685" s="1">
        <v>2973.0</v>
      </c>
      <c r="C1685" s="1" t="s">
        <v>1863</v>
      </c>
      <c r="D1685" s="1" t="s">
        <v>29</v>
      </c>
      <c r="E1685" s="1" t="s">
        <v>55</v>
      </c>
      <c r="F1685" s="1" t="s">
        <v>56</v>
      </c>
      <c r="G1685" s="1" t="s">
        <v>855</v>
      </c>
      <c r="H1685" s="1" t="s">
        <v>42</v>
      </c>
      <c r="I1685" s="1" t="str">
        <f t="array" ref="I1685">IF(H1685="Warsaw","Toronto",IF(H1685="Lodz","Ottawa",IF(H1685="Krakow","Vancouver",IF(H1685="Wroclaw","Montreal",H1685))))</f>
        <v>Vancouver</v>
      </c>
      <c r="J1685" s="3" t="s">
        <v>80</v>
      </c>
      <c r="K1685" s="3">
        <f t="array" ref="K1685">VLOOKUP(J1685,$U$2:$V$8,2,false)</f>
        <v>1</v>
      </c>
      <c r="L1685" s="1">
        <v>1269.38196</v>
      </c>
      <c r="M1685" s="1">
        <v>23.0</v>
      </c>
      <c r="N1685" s="1">
        <v>2424.68</v>
      </c>
      <c r="O1685" s="1">
        <v>87186.0</v>
      </c>
      <c r="P1685" s="6">
        <v>42107.0</v>
      </c>
      <c r="Q1685" s="7">
        <v>7521.0</v>
      </c>
      <c r="R1685" s="5" t="s">
        <v>27</v>
      </c>
      <c r="S1685" s="1" t="b">
        <f t="array" ref="S1685">ISNUMBER(MATCH(Q1685,$O$2:$O$1953,0))</f>
        <v>0</v>
      </c>
    </row>
    <row r="1686">
      <c r="A1686" s="1">
        <v>442.14</v>
      </c>
      <c r="B1686" s="1">
        <v>2973.0</v>
      </c>
      <c r="C1686" s="1" t="s">
        <v>1863</v>
      </c>
      <c r="D1686" s="1" t="s">
        <v>29</v>
      </c>
      <c r="E1686" s="1" t="s">
        <v>55</v>
      </c>
      <c r="F1686" s="1" t="s">
        <v>62</v>
      </c>
      <c r="G1686" s="1" t="s">
        <v>227</v>
      </c>
      <c r="H1686" s="1" t="s">
        <v>42</v>
      </c>
      <c r="I1686" s="1" t="str">
        <f t="array" ref="I1686">IF(H1686="Warsaw","Toronto",IF(H1686="Lodz","Ottawa",IF(H1686="Krakow","Vancouver",IF(H1686="Wroclaw","Montreal",H1686))))</f>
        <v>Vancouver</v>
      </c>
      <c r="J1686" s="3" t="s">
        <v>26</v>
      </c>
      <c r="K1686" s="3">
        <f t="array" ref="K1686">VLOOKUP(J1686,$U$2:$V$8,2,false)</f>
        <v>3</v>
      </c>
      <c r="L1686" s="1">
        <v>137.68794</v>
      </c>
      <c r="M1686" s="1">
        <v>6.0</v>
      </c>
      <c r="N1686" s="1">
        <v>2411.43</v>
      </c>
      <c r="O1686" s="1">
        <v>87187.0</v>
      </c>
      <c r="P1686" s="6">
        <v>42144.0</v>
      </c>
      <c r="Q1686" s="7">
        <v>7744.0</v>
      </c>
      <c r="R1686" s="5" t="s">
        <v>27</v>
      </c>
      <c r="S1686" s="1" t="b">
        <f t="array" ref="S1686">ISNUMBER(MATCH(Q1686,$O$2:$O$1953,0))</f>
        <v>0</v>
      </c>
    </row>
    <row r="1687">
      <c r="A1687" s="1">
        <v>35.99</v>
      </c>
      <c r="B1687" s="1">
        <v>2976.0</v>
      </c>
      <c r="C1687" s="1" t="s">
        <v>1865</v>
      </c>
      <c r="D1687" s="1" t="s">
        <v>40</v>
      </c>
      <c r="E1687" s="1" t="s">
        <v>55</v>
      </c>
      <c r="F1687" s="1" t="s">
        <v>56</v>
      </c>
      <c r="G1687" s="1" t="s">
        <v>1648</v>
      </c>
      <c r="H1687" s="1" t="s">
        <v>42</v>
      </c>
      <c r="I1687" s="1" t="str">
        <f t="array" ref="I1687">IF(H1687="Warsaw","Toronto",IF(H1687="Lodz","Ottawa",IF(H1687="Krakow","Vancouver",IF(H1687="Wroclaw","Montreal",H1687))))</f>
        <v>Vancouver</v>
      </c>
      <c r="J1687" s="3" t="s">
        <v>60</v>
      </c>
      <c r="K1687" s="3">
        <f t="array" ref="K1687">VLOOKUP(J1687,$U$2:$V$8,2,false)</f>
        <v>5</v>
      </c>
      <c r="L1687" s="1">
        <v>882.4824</v>
      </c>
      <c r="M1687" s="1">
        <v>41.0</v>
      </c>
      <c r="N1687" s="1">
        <v>1278.96</v>
      </c>
      <c r="O1687" s="1">
        <v>89047.0</v>
      </c>
      <c r="P1687" s="6">
        <v>42146.0</v>
      </c>
      <c r="Q1687" s="7">
        <v>7812.0</v>
      </c>
      <c r="R1687" s="5" t="s">
        <v>27</v>
      </c>
      <c r="S1687" s="1" t="b">
        <f t="array" ref="S1687">ISNUMBER(MATCH(Q1687,$O$2:$O$1953,0))</f>
        <v>0</v>
      </c>
    </row>
    <row r="1688">
      <c r="A1688" s="1">
        <v>2.94</v>
      </c>
      <c r="B1688" s="1">
        <v>2979.0</v>
      </c>
      <c r="C1688" s="1" t="s">
        <v>1866</v>
      </c>
      <c r="D1688" s="1" t="s">
        <v>21</v>
      </c>
      <c r="E1688" s="1" t="s">
        <v>22</v>
      </c>
      <c r="F1688" s="1" t="s">
        <v>23</v>
      </c>
      <c r="G1688" s="1" t="s">
        <v>81</v>
      </c>
      <c r="H1688" s="1" t="s">
        <v>42</v>
      </c>
      <c r="I1688" s="1" t="str">
        <f t="array" ref="I1688">IF(H1688="Warsaw","Toronto",IF(H1688="Lodz","Ottawa",IF(H1688="Krakow","Vancouver",IF(H1688="Wroclaw","Montreal",H1688))))</f>
        <v>Vancouver</v>
      </c>
      <c r="J1688" s="3" t="s">
        <v>43</v>
      </c>
      <c r="K1688" s="3">
        <f t="array" ref="K1688">VLOOKUP(J1688,$U$2:$V$8,2,false)</f>
        <v>2</v>
      </c>
      <c r="L1688" s="1">
        <v>6.384</v>
      </c>
      <c r="M1688" s="1">
        <v>9.0</v>
      </c>
      <c r="N1688" s="1">
        <v>25.22</v>
      </c>
      <c r="O1688" s="1">
        <v>86544.0</v>
      </c>
      <c r="P1688" s="6">
        <v>42031.0</v>
      </c>
      <c r="Q1688" s="7">
        <v>7815.0</v>
      </c>
      <c r="R1688" s="5" t="s">
        <v>27</v>
      </c>
      <c r="S1688" s="1" t="b">
        <f t="array" ref="S1688">ISNUMBER(MATCH(Q1688,$O$2:$O$1953,0))</f>
        <v>0</v>
      </c>
    </row>
    <row r="1689">
      <c r="A1689" s="1">
        <v>5.34</v>
      </c>
      <c r="B1689" s="1">
        <v>2979.0</v>
      </c>
      <c r="C1689" s="1" t="s">
        <v>1866</v>
      </c>
      <c r="D1689" s="1" t="s">
        <v>21</v>
      </c>
      <c r="E1689" s="1" t="s">
        <v>22</v>
      </c>
      <c r="F1689" s="1" t="s">
        <v>78</v>
      </c>
      <c r="G1689" s="1" t="s">
        <v>562</v>
      </c>
      <c r="H1689" s="1" t="s">
        <v>42</v>
      </c>
      <c r="I1689" s="1" t="str">
        <f t="array" ref="I1689">IF(H1689="Warsaw","Toronto",IF(H1689="Lodz","Ottawa",IF(H1689="Krakow","Vancouver",IF(H1689="Wroclaw","Montreal",H1689))))</f>
        <v>Vancouver</v>
      </c>
      <c r="J1689" s="3" t="s">
        <v>52</v>
      </c>
      <c r="K1689" s="3">
        <f t="array" ref="K1689">VLOOKUP(J1689,$U$2:$V$8,2,false)</f>
        <v>4</v>
      </c>
      <c r="L1689" s="1">
        <v>5.2955</v>
      </c>
      <c r="M1689" s="1">
        <v>6.0</v>
      </c>
      <c r="N1689" s="1">
        <v>34.73</v>
      </c>
      <c r="O1689" s="1">
        <v>86545.0</v>
      </c>
      <c r="P1689" s="6">
        <v>42061.0</v>
      </c>
      <c r="Q1689" s="7">
        <v>65.0</v>
      </c>
      <c r="R1689" s="5" t="s">
        <v>27</v>
      </c>
      <c r="S1689" s="1" t="b">
        <f t="array" ref="S1689">ISNUMBER(MATCH(Q1689,$O$2:$O$1953,0))</f>
        <v>0</v>
      </c>
    </row>
    <row r="1690">
      <c r="A1690" s="1">
        <v>40.98</v>
      </c>
      <c r="B1690" s="1">
        <v>2979.0</v>
      </c>
      <c r="C1690" s="1" t="s">
        <v>1866</v>
      </c>
      <c r="D1690" s="1" t="s">
        <v>21</v>
      </c>
      <c r="E1690" s="1" t="s">
        <v>22</v>
      </c>
      <c r="F1690" s="1" t="s">
        <v>78</v>
      </c>
      <c r="G1690" s="1" t="s">
        <v>959</v>
      </c>
      <c r="H1690" s="1" t="s">
        <v>42</v>
      </c>
      <c r="I1690" s="1" t="str">
        <f t="array" ref="I1690">IF(H1690="Warsaw","Toronto",IF(H1690="Lodz","Ottawa",IF(H1690="Krakow","Vancouver",IF(H1690="Wroclaw","Montreal",H1690))))</f>
        <v>Vancouver</v>
      </c>
      <c r="J1690" s="3" t="s">
        <v>52</v>
      </c>
      <c r="K1690" s="3">
        <f t="array" ref="K1690">VLOOKUP(J1690,$U$2:$V$8,2,false)</f>
        <v>4</v>
      </c>
      <c r="L1690" s="1">
        <v>170.7957</v>
      </c>
      <c r="M1690" s="1">
        <v>6.0</v>
      </c>
      <c r="N1690" s="1">
        <v>247.53</v>
      </c>
      <c r="O1690" s="1">
        <v>86545.0</v>
      </c>
      <c r="P1690" s="6">
        <v>42061.0</v>
      </c>
      <c r="Q1690" s="7">
        <v>612.0</v>
      </c>
      <c r="R1690" s="5" t="s">
        <v>27</v>
      </c>
      <c r="S1690" s="1" t="b">
        <f t="array" ref="S1690">ISNUMBER(MATCH(Q1690,$O$2:$O$1953,0))</f>
        <v>0</v>
      </c>
    </row>
    <row r="1691">
      <c r="A1691" s="1">
        <v>5.84</v>
      </c>
      <c r="B1691" s="1">
        <v>2979.0</v>
      </c>
      <c r="C1691" s="1" t="s">
        <v>1866</v>
      </c>
      <c r="D1691" s="1" t="s">
        <v>21</v>
      </c>
      <c r="E1691" s="1" t="s">
        <v>22</v>
      </c>
      <c r="F1691" s="1" t="s">
        <v>23</v>
      </c>
      <c r="G1691" s="1" t="s">
        <v>654</v>
      </c>
      <c r="H1691" s="1" t="s">
        <v>42</v>
      </c>
      <c r="I1691" s="1" t="str">
        <f t="array" ref="I1691">IF(H1691="Warsaw","Toronto",IF(H1691="Lodz","Ottawa",IF(H1691="Krakow","Vancouver",IF(H1691="Wroclaw","Montreal",H1691))))</f>
        <v>Vancouver</v>
      </c>
      <c r="J1691" s="3" t="s">
        <v>38</v>
      </c>
      <c r="K1691" s="3">
        <f t="array" ref="K1691">VLOOKUP(J1691,$U$2:$V$8,2,false)</f>
        <v>7</v>
      </c>
      <c r="L1691" s="1">
        <v>16.092</v>
      </c>
      <c r="M1691" s="1">
        <v>4.0</v>
      </c>
      <c r="N1691" s="1">
        <v>23.89</v>
      </c>
      <c r="O1691" s="1">
        <v>86546.0</v>
      </c>
      <c r="P1691" s="6">
        <v>42169.0</v>
      </c>
      <c r="Q1691" s="7">
        <v>614.0</v>
      </c>
      <c r="R1691" s="5" t="s">
        <v>27</v>
      </c>
      <c r="S1691" s="1" t="b">
        <f t="array" ref="S1691">ISNUMBER(MATCH(Q1691,$O$2:$O$1953,0))</f>
        <v>0</v>
      </c>
    </row>
    <row r="1692">
      <c r="A1692" s="1">
        <v>43.98</v>
      </c>
      <c r="B1692" s="1">
        <v>2980.0</v>
      </c>
      <c r="C1692" s="1" t="s">
        <v>1867</v>
      </c>
      <c r="D1692" s="1" t="s">
        <v>21</v>
      </c>
      <c r="E1692" s="1" t="s">
        <v>22</v>
      </c>
      <c r="F1692" s="1" t="s">
        <v>23</v>
      </c>
      <c r="G1692" s="1" t="s">
        <v>780</v>
      </c>
      <c r="H1692" s="1" t="s">
        <v>37</v>
      </c>
      <c r="I1692" s="1" t="str">
        <f t="array" ref="I1692">IF(H1692="Warsaw","Toronto",IF(H1692="Lodz","Ottawa",IF(H1692="Krakow","Vancouver",IF(H1692="Wroclaw","Montreal",H1692))))</f>
        <v>Ottawa</v>
      </c>
      <c r="J1692" s="3" t="s">
        <v>43</v>
      </c>
      <c r="K1692" s="3">
        <f t="array" ref="K1692">VLOOKUP(J1692,$U$2:$V$8,2,false)</f>
        <v>2</v>
      </c>
      <c r="L1692" s="1">
        <v>274.0788</v>
      </c>
      <c r="M1692" s="1">
        <v>10.0</v>
      </c>
      <c r="N1692" s="1">
        <v>454.4</v>
      </c>
      <c r="O1692" s="1">
        <v>86544.0</v>
      </c>
      <c r="P1692" s="6">
        <v>42031.0</v>
      </c>
      <c r="Q1692" s="7">
        <v>678.0</v>
      </c>
      <c r="R1692" s="5" t="s">
        <v>27</v>
      </c>
      <c r="S1692" s="1" t="b">
        <f t="array" ref="S1692">ISNUMBER(MATCH(Q1692,$O$2:$O$1953,0))</f>
        <v>0</v>
      </c>
    </row>
    <row r="1693">
      <c r="A1693" s="1">
        <v>1.14</v>
      </c>
      <c r="B1693" s="1">
        <v>2980.0</v>
      </c>
      <c r="C1693" s="1" t="s">
        <v>1867</v>
      </c>
      <c r="D1693" s="1" t="s">
        <v>21</v>
      </c>
      <c r="E1693" s="1" t="s">
        <v>22</v>
      </c>
      <c r="F1693" s="1" t="s">
        <v>46</v>
      </c>
      <c r="G1693" s="1" t="s">
        <v>699</v>
      </c>
      <c r="H1693" s="1" t="s">
        <v>37</v>
      </c>
      <c r="I1693" s="1" t="str">
        <f t="array" ref="I1693">IF(H1693="Warsaw","Toronto",IF(H1693="Lodz","Ottawa",IF(H1693="Krakow","Vancouver",IF(H1693="Wroclaw","Montreal",H1693))))</f>
        <v>Ottawa</v>
      </c>
      <c r="J1693" s="3" t="s">
        <v>43</v>
      </c>
      <c r="K1693" s="3">
        <f t="array" ref="K1693">VLOOKUP(J1693,$U$2:$V$8,2,false)</f>
        <v>2</v>
      </c>
      <c r="L1693" s="1">
        <v>-3.782</v>
      </c>
      <c r="M1693" s="1">
        <v>13.0</v>
      </c>
      <c r="N1693" s="1">
        <v>14.53</v>
      </c>
      <c r="O1693" s="1">
        <v>86544.0</v>
      </c>
      <c r="P1693" s="6">
        <v>42031.0</v>
      </c>
      <c r="Q1693" s="7">
        <v>710.0</v>
      </c>
      <c r="R1693" s="5" t="s">
        <v>27</v>
      </c>
      <c r="S1693" s="1" t="b">
        <f t="array" ref="S1693">ISNUMBER(MATCH(Q1693,$O$2:$O$1953,0))</f>
        <v>0</v>
      </c>
    </row>
    <row r="1694">
      <c r="A1694" s="1">
        <v>2.61</v>
      </c>
      <c r="B1694" s="1">
        <v>2980.0</v>
      </c>
      <c r="C1694" s="1" t="s">
        <v>1867</v>
      </c>
      <c r="D1694" s="1" t="s">
        <v>21</v>
      </c>
      <c r="E1694" s="1" t="s">
        <v>22</v>
      </c>
      <c r="F1694" s="1" t="s">
        <v>96</v>
      </c>
      <c r="G1694" s="1" t="s">
        <v>794</v>
      </c>
      <c r="H1694" s="1" t="s">
        <v>37</v>
      </c>
      <c r="I1694" s="1" t="str">
        <f t="array" ref="I1694">IF(H1694="Warsaw","Toronto",IF(H1694="Lodz","Ottawa",IF(H1694="Krakow","Vancouver",IF(H1694="Wroclaw","Montreal",H1694))))</f>
        <v>Ottawa</v>
      </c>
      <c r="J1694" s="3" t="s">
        <v>26</v>
      </c>
      <c r="K1694" s="3">
        <f t="array" ref="K1694">VLOOKUP(J1694,$U$2:$V$8,2,false)</f>
        <v>3</v>
      </c>
      <c r="L1694" s="1">
        <v>10.7985</v>
      </c>
      <c r="M1694" s="1">
        <v>6.0</v>
      </c>
      <c r="N1694" s="1">
        <v>15.65</v>
      </c>
      <c r="O1694" s="1">
        <v>86547.0</v>
      </c>
      <c r="P1694" s="6">
        <v>42060.0</v>
      </c>
      <c r="Q1694" s="7">
        <v>740.0</v>
      </c>
      <c r="R1694" s="5" t="s">
        <v>27</v>
      </c>
      <c r="S1694" s="1" t="b">
        <f t="array" ref="S1694">ISNUMBER(MATCH(Q1694,$O$2:$O$1953,0))</f>
        <v>0</v>
      </c>
    </row>
    <row r="1695">
      <c r="A1695" s="1">
        <v>2.88</v>
      </c>
      <c r="B1695" s="1">
        <v>2980.0</v>
      </c>
      <c r="C1695" s="1" t="s">
        <v>1867</v>
      </c>
      <c r="D1695" s="1" t="s">
        <v>21</v>
      </c>
      <c r="E1695" s="1" t="s">
        <v>22</v>
      </c>
      <c r="F1695" s="1" t="s">
        <v>23</v>
      </c>
      <c r="G1695" s="1" t="s">
        <v>543</v>
      </c>
      <c r="H1695" s="1" t="s">
        <v>37</v>
      </c>
      <c r="I1695" s="1" t="str">
        <f t="array" ref="I1695">IF(H1695="Warsaw","Toronto",IF(H1695="Lodz","Ottawa",IF(H1695="Krakow","Vancouver",IF(H1695="Wroclaw","Montreal",H1695))))</f>
        <v>Ottawa</v>
      </c>
      <c r="J1695" s="3" t="s">
        <v>33</v>
      </c>
      <c r="K1695" s="3">
        <f t="array" ref="K1695">VLOOKUP(J1695,$U$2:$V$8,2,false)</f>
        <v>6</v>
      </c>
      <c r="L1695" s="1">
        <v>15.246</v>
      </c>
      <c r="M1695" s="1">
        <v>39.0</v>
      </c>
      <c r="N1695" s="1">
        <v>111.92</v>
      </c>
      <c r="O1695" s="1">
        <v>86548.0</v>
      </c>
      <c r="P1695" s="6">
        <v>42154.0</v>
      </c>
      <c r="Q1695" s="7">
        <v>775.0</v>
      </c>
      <c r="R1695" s="5" t="s">
        <v>27</v>
      </c>
      <c r="S1695" s="1" t="b">
        <f t="array" ref="S1695">ISNUMBER(MATCH(Q1695,$O$2:$O$1953,0))</f>
        <v>0</v>
      </c>
    </row>
    <row r="1696">
      <c r="A1696" s="1">
        <v>100.98</v>
      </c>
      <c r="B1696" s="1">
        <v>2987.0</v>
      </c>
      <c r="C1696" s="1" t="s">
        <v>1868</v>
      </c>
      <c r="D1696" s="1" t="s">
        <v>29</v>
      </c>
      <c r="E1696" s="1" t="s">
        <v>30</v>
      </c>
      <c r="F1696" s="1" t="s">
        <v>132</v>
      </c>
      <c r="G1696" s="1" t="s">
        <v>175</v>
      </c>
      <c r="H1696" s="1" t="s">
        <v>42</v>
      </c>
      <c r="I1696" s="1" t="str">
        <f t="array" ref="I1696">IF(H1696="Warsaw","Toronto",IF(H1696="Lodz","Ottawa",IF(H1696="Krakow","Vancouver",IF(H1696="Wroclaw","Montreal",H1696))))</f>
        <v>Vancouver</v>
      </c>
      <c r="J1696" s="3" t="s">
        <v>38</v>
      </c>
      <c r="K1696" s="3">
        <f t="array" ref="K1696">VLOOKUP(J1696,$U$2:$V$8,2,false)</f>
        <v>7</v>
      </c>
      <c r="L1696" s="1">
        <v>-103.624</v>
      </c>
      <c r="M1696" s="1">
        <v>17.0</v>
      </c>
      <c r="N1696" s="1">
        <v>1700.38</v>
      </c>
      <c r="O1696" s="1">
        <v>91180.0</v>
      </c>
      <c r="P1696" s="6">
        <v>42183.0</v>
      </c>
      <c r="Q1696" s="7">
        <v>833.0</v>
      </c>
      <c r="R1696" s="5" t="s">
        <v>27</v>
      </c>
      <c r="S1696" s="1" t="b">
        <f t="array" ref="S1696">ISNUMBER(MATCH(Q1696,$O$2:$O$1953,0))</f>
        <v>0</v>
      </c>
    </row>
    <row r="1697">
      <c r="A1697" s="1">
        <v>5.78</v>
      </c>
      <c r="B1697" s="1">
        <v>2987.0</v>
      </c>
      <c r="C1697" s="1" t="s">
        <v>1868</v>
      </c>
      <c r="D1697" s="1" t="s">
        <v>29</v>
      </c>
      <c r="E1697" s="1" t="s">
        <v>22</v>
      </c>
      <c r="F1697" s="1" t="s">
        <v>67</v>
      </c>
      <c r="G1697" s="1" t="s">
        <v>1869</v>
      </c>
      <c r="H1697" s="1" t="s">
        <v>42</v>
      </c>
      <c r="I1697" s="1" t="str">
        <f t="array" ref="I1697">IF(H1697="Warsaw","Toronto",IF(H1697="Lodz","Ottawa",IF(H1697="Krakow","Vancouver",IF(H1697="Wroclaw","Montreal",H1697))))</f>
        <v>Vancouver</v>
      </c>
      <c r="J1697" s="3" t="s">
        <v>38</v>
      </c>
      <c r="K1697" s="3">
        <f t="array" ref="K1697">VLOOKUP(J1697,$U$2:$V$8,2,false)</f>
        <v>7</v>
      </c>
      <c r="L1697" s="1">
        <v>-57.824</v>
      </c>
      <c r="M1697" s="1">
        <v>6.0</v>
      </c>
      <c r="N1697" s="1">
        <v>35.96</v>
      </c>
      <c r="O1697" s="1">
        <v>91180.0</v>
      </c>
      <c r="P1697" s="6">
        <v>42183.0</v>
      </c>
      <c r="Q1697" s="7">
        <v>902.0</v>
      </c>
      <c r="R1697" s="5" t="s">
        <v>27</v>
      </c>
      <c r="S1697" s="1" t="b">
        <f t="array" ref="S1697">ISNUMBER(MATCH(Q1697,$O$2:$O$1953,0))</f>
        <v>0</v>
      </c>
    </row>
    <row r="1698">
      <c r="A1698" s="1">
        <v>70.97</v>
      </c>
      <c r="B1698" s="1">
        <v>2991.0</v>
      </c>
      <c r="C1698" s="1" t="s">
        <v>1870</v>
      </c>
      <c r="D1698" s="1" t="s">
        <v>29</v>
      </c>
      <c r="E1698" s="1" t="s">
        <v>22</v>
      </c>
      <c r="F1698" s="1" t="s">
        <v>172</v>
      </c>
      <c r="G1698" s="1" t="s">
        <v>456</v>
      </c>
      <c r="H1698" s="1" t="s">
        <v>42</v>
      </c>
      <c r="I1698" s="1" t="str">
        <f t="array" ref="I1698">IF(H1698="Warsaw","Toronto",IF(H1698="Lodz","Ottawa",IF(H1698="Krakow","Vancouver",IF(H1698="Wroclaw","Montreal",H1698))))</f>
        <v>Vancouver</v>
      </c>
      <c r="J1698" s="3" t="s">
        <v>60</v>
      </c>
      <c r="K1698" s="3">
        <f t="array" ref="K1698">VLOOKUP(J1698,$U$2:$V$8,2,false)</f>
        <v>5</v>
      </c>
      <c r="L1698" s="1">
        <v>18.218</v>
      </c>
      <c r="M1698" s="1">
        <v>2.0</v>
      </c>
      <c r="N1698" s="1">
        <v>141.59</v>
      </c>
      <c r="O1698" s="1">
        <v>91466.0</v>
      </c>
      <c r="P1698" s="6">
        <v>42132.0</v>
      </c>
      <c r="Q1698" s="7">
        <v>3300.0</v>
      </c>
      <c r="R1698" s="5" t="s">
        <v>27</v>
      </c>
      <c r="S1698" s="1" t="b">
        <f t="array" ref="S1698">ISNUMBER(MATCH(Q1698,$O$2:$O$1953,0))</f>
        <v>0</v>
      </c>
    </row>
    <row r="1699">
      <c r="A1699" s="1">
        <v>5.28</v>
      </c>
      <c r="B1699" s="1">
        <v>2992.0</v>
      </c>
      <c r="C1699" s="1" t="s">
        <v>1871</v>
      </c>
      <c r="D1699" s="1" t="s">
        <v>29</v>
      </c>
      <c r="E1699" s="1" t="s">
        <v>22</v>
      </c>
      <c r="F1699" s="1" t="s">
        <v>67</v>
      </c>
      <c r="G1699" s="1" t="s">
        <v>952</v>
      </c>
      <c r="H1699" s="1" t="s">
        <v>42</v>
      </c>
      <c r="I1699" s="1" t="str">
        <f t="array" ref="I1699">IF(H1699="Warsaw","Toronto",IF(H1699="Lodz","Ottawa",IF(H1699="Krakow","Vancouver",IF(H1699="Wroclaw","Montreal",H1699))))</f>
        <v>Vancouver</v>
      </c>
      <c r="J1699" s="3" t="s">
        <v>60</v>
      </c>
      <c r="K1699" s="3">
        <f t="array" ref="K1699">VLOOKUP(J1699,$U$2:$V$8,2,false)</f>
        <v>5</v>
      </c>
      <c r="L1699" s="1">
        <v>25.058</v>
      </c>
      <c r="M1699" s="1">
        <v>36.0</v>
      </c>
      <c r="N1699" s="1">
        <v>203.05</v>
      </c>
      <c r="O1699" s="1">
        <v>91466.0</v>
      </c>
      <c r="P1699" s="6">
        <v>42132.0</v>
      </c>
      <c r="Q1699" s="7">
        <v>3456.0</v>
      </c>
      <c r="R1699" s="5" t="s">
        <v>27</v>
      </c>
      <c r="S1699" s="1" t="b">
        <f t="array" ref="S1699">ISNUMBER(MATCH(Q1699,$O$2:$O$1953,0))</f>
        <v>0</v>
      </c>
    </row>
    <row r="1700">
      <c r="A1700" s="1">
        <v>10.98</v>
      </c>
      <c r="B1700" s="1">
        <v>2999.0</v>
      </c>
      <c r="C1700" s="1" t="s">
        <v>1872</v>
      </c>
      <c r="D1700" s="1" t="s">
        <v>83</v>
      </c>
      <c r="E1700" s="1" t="s">
        <v>22</v>
      </c>
      <c r="F1700" s="1" t="s">
        <v>122</v>
      </c>
      <c r="G1700" s="1" t="s">
        <v>152</v>
      </c>
      <c r="H1700" s="1" t="s">
        <v>42</v>
      </c>
      <c r="I1700" s="1" t="str">
        <f t="array" ref="I1700">IF(H1700="Warsaw","Toronto",IF(H1700="Lodz","Ottawa",IF(H1700="Krakow","Vancouver",IF(H1700="Wroclaw","Montreal",H1700))))</f>
        <v>Vancouver</v>
      </c>
      <c r="J1700" s="3" t="s">
        <v>60</v>
      </c>
      <c r="K1700" s="3">
        <f t="array" ref="K1700">VLOOKUP(J1700,$U$2:$V$8,2,false)</f>
        <v>5</v>
      </c>
      <c r="L1700" s="1">
        <v>11.82</v>
      </c>
      <c r="M1700" s="1">
        <v>5.0</v>
      </c>
      <c r="N1700" s="1">
        <v>56.19</v>
      </c>
      <c r="O1700" s="1">
        <v>87041.0</v>
      </c>
      <c r="P1700" s="6">
        <v>42104.0</v>
      </c>
      <c r="Q1700" s="7">
        <v>3525.0</v>
      </c>
      <c r="R1700" s="5" t="s">
        <v>27</v>
      </c>
      <c r="S1700" s="1" t="b">
        <f t="array" ref="S1700">ISNUMBER(MATCH(Q1700,$O$2:$O$1953,0))</f>
        <v>0</v>
      </c>
    </row>
    <row r="1701">
      <c r="A1701" s="1">
        <v>10.14</v>
      </c>
      <c r="B1701" s="1">
        <v>3000.0</v>
      </c>
      <c r="C1701" s="1" t="s">
        <v>1873</v>
      </c>
      <c r="D1701" s="1" t="s">
        <v>83</v>
      </c>
      <c r="E1701" s="1" t="s">
        <v>22</v>
      </c>
      <c r="F1701" s="1" t="s">
        <v>67</v>
      </c>
      <c r="G1701" s="1" t="s">
        <v>182</v>
      </c>
      <c r="H1701" s="1" t="s">
        <v>42</v>
      </c>
      <c r="I1701" s="1" t="str">
        <f t="array" ref="I1701">IF(H1701="Warsaw","Toronto",IF(H1701="Lodz","Ottawa",IF(H1701="Krakow","Vancouver",IF(H1701="Wroclaw","Montreal",H1701))))</f>
        <v>Vancouver</v>
      </c>
      <c r="J1701" s="3" t="s">
        <v>80</v>
      </c>
      <c r="K1701" s="3">
        <f t="array" ref="K1701">VLOOKUP(J1701,$U$2:$V$8,2,false)</f>
        <v>1</v>
      </c>
      <c r="L1701" s="1">
        <v>28.152</v>
      </c>
      <c r="M1701" s="1">
        <v>4.0</v>
      </c>
      <c r="N1701" s="1">
        <v>40.8</v>
      </c>
      <c r="O1701" s="1">
        <v>87042.0</v>
      </c>
      <c r="P1701" s="6">
        <v>42030.0</v>
      </c>
      <c r="Q1701" s="7">
        <v>3589.0</v>
      </c>
      <c r="R1701" s="5" t="s">
        <v>27</v>
      </c>
      <c r="S1701" s="1" t="b">
        <f t="array" ref="S1701">ISNUMBER(MATCH(Q1701,$O$2:$O$1953,0))</f>
        <v>0</v>
      </c>
    </row>
    <row r="1702">
      <c r="A1702" s="1">
        <v>5.4</v>
      </c>
      <c r="B1702" s="1">
        <v>3001.0</v>
      </c>
      <c r="C1702" s="1" t="s">
        <v>1874</v>
      </c>
      <c r="D1702" s="1" t="s">
        <v>83</v>
      </c>
      <c r="E1702" s="1" t="s">
        <v>22</v>
      </c>
      <c r="F1702" s="1" t="s">
        <v>78</v>
      </c>
      <c r="G1702" s="1" t="s">
        <v>209</v>
      </c>
      <c r="H1702" s="1" t="s">
        <v>42</v>
      </c>
      <c r="I1702" s="1" t="str">
        <f t="array" ref="I1702">IF(H1702="Warsaw","Toronto",IF(H1702="Lodz","Ottawa",IF(H1702="Krakow","Vancouver",IF(H1702="Wroclaw","Montreal",H1702))))</f>
        <v>Vancouver</v>
      </c>
      <c r="J1702" s="3" t="s">
        <v>43</v>
      </c>
      <c r="K1702" s="3">
        <f t="array" ref="K1702">VLOOKUP(J1702,$U$2:$V$8,2,false)</f>
        <v>2</v>
      </c>
      <c r="L1702" s="1">
        <v>-237.544</v>
      </c>
      <c r="M1702" s="1">
        <v>21.0</v>
      </c>
      <c r="N1702" s="1">
        <v>117.87</v>
      </c>
      <c r="O1702" s="1">
        <v>87043.0</v>
      </c>
      <c r="P1702" s="6">
        <v>42080.0</v>
      </c>
      <c r="Q1702" s="7">
        <v>3687.0</v>
      </c>
      <c r="R1702" s="5" t="s">
        <v>27</v>
      </c>
      <c r="S1702" s="1" t="b">
        <f t="array" ref="S1702">ISNUMBER(MATCH(Q1702,$O$2:$O$1953,0))</f>
        <v>0</v>
      </c>
    </row>
    <row r="1703">
      <c r="A1703" s="1">
        <v>85.99</v>
      </c>
      <c r="B1703" s="1">
        <v>3003.0</v>
      </c>
      <c r="C1703" s="1" t="s">
        <v>1875</v>
      </c>
      <c r="D1703" s="1" t="s">
        <v>29</v>
      </c>
      <c r="E1703" s="1" t="s">
        <v>55</v>
      </c>
      <c r="F1703" s="1" t="s">
        <v>56</v>
      </c>
      <c r="G1703" s="1" t="s">
        <v>280</v>
      </c>
      <c r="H1703" s="1" t="s">
        <v>25</v>
      </c>
      <c r="I1703" s="1" t="str">
        <f t="array" ref="I1703">IF(H1703="Warsaw","Toronto",IF(H1703="Lodz","Ottawa",IF(H1703="Krakow","Vancouver",IF(H1703="Wroclaw","Montreal",H1703))))</f>
        <v>Toronto</v>
      </c>
      <c r="J1703" s="3" t="s">
        <v>52</v>
      </c>
      <c r="K1703" s="3">
        <f t="array" ref="K1703">VLOOKUP(J1703,$U$2:$V$8,2,false)</f>
        <v>4</v>
      </c>
      <c r="L1703" s="1">
        <v>1037.1045</v>
      </c>
      <c r="M1703" s="1">
        <v>20.0</v>
      </c>
      <c r="N1703" s="1">
        <v>1503.05</v>
      </c>
      <c r="O1703" s="1">
        <v>91586.0</v>
      </c>
      <c r="P1703" s="6">
        <v>42068.0</v>
      </c>
      <c r="Q1703" s="7">
        <v>3777.0</v>
      </c>
      <c r="R1703" s="5" t="s">
        <v>27</v>
      </c>
      <c r="S1703" s="1" t="b">
        <f t="array" ref="S1703">ISNUMBER(MATCH(Q1703,$O$2:$O$1953,0))</f>
        <v>0</v>
      </c>
    </row>
    <row r="1704">
      <c r="A1704" s="1">
        <v>6.48</v>
      </c>
      <c r="B1704" s="1">
        <v>3004.0</v>
      </c>
      <c r="C1704" s="1" t="s">
        <v>1876</v>
      </c>
      <c r="D1704" s="1" t="s">
        <v>21</v>
      </c>
      <c r="E1704" s="1" t="s">
        <v>22</v>
      </c>
      <c r="F1704" s="1" t="s">
        <v>67</v>
      </c>
      <c r="G1704" s="1" t="s">
        <v>1877</v>
      </c>
      <c r="H1704" s="1" t="s">
        <v>25</v>
      </c>
      <c r="I1704" s="1" t="str">
        <f t="array" ref="I1704">IF(H1704="Warsaw","Toronto",IF(H1704="Lodz","Ottawa",IF(H1704="Krakow","Vancouver",IF(H1704="Wroclaw","Montreal",H1704))))</f>
        <v>Toronto</v>
      </c>
      <c r="J1704" s="3" t="s">
        <v>43</v>
      </c>
      <c r="K1704" s="3">
        <f t="array" ref="K1704">VLOOKUP(J1704,$U$2:$V$8,2,false)</f>
        <v>2</v>
      </c>
      <c r="L1704" s="1">
        <v>-94.59</v>
      </c>
      <c r="M1704" s="1">
        <v>58.0</v>
      </c>
      <c r="N1704" s="1">
        <v>382.33</v>
      </c>
      <c r="O1704" s="1">
        <v>54949.0</v>
      </c>
      <c r="P1704" s="6">
        <v>42045.0</v>
      </c>
      <c r="Q1704" s="7">
        <v>3783.0</v>
      </c>
      <c r="R1704" s="5" t="s">
        <v>27</v>
      </c>
      <c r="S1704" s="1" t="b">
        <f t="array" ref="S1704">ISNUMBER(MATCH(Q1704,$O$2:$O$1953,0))</f>
        <v>0</v>
      </c>
    </row>
    <row r="1705">
      <c r="A1705" s="1">
        <v>20.98</v>
      </c>
      <c r="B1705" s="1">
        <v>3004.0</v>
      </c>
      <c r="C1705" s="1" t="s">
        <v>1876</v>
      </c>
      <c r="D1705" s="1" t="s">
        <v>21</v>
      </c>
      <c r="E1705" s="1" t="s">
        <v>22</v>
      </c>
      <c r="F1705" s="1" t="s">
        <v>100</v>
      </c>
      <c r="G1705" s="1" t="s">
        <v>417</v>
      </c>
      <c r="H1705" s="1" t="s">
        <v>25</v>
      </c>
      <c r="I1705" s="1" t="str">
        <f t="array" ref="I1705">IF(H1705="Warsaw","Toronto",IF(H1705="Lodz","Ottawa",IF(H1705="Krakow","Vancouver",IF(H1705="Wroclaw","Montreal",H1705))))</f>
        <v>Toronto</v>
      </c>
      <c r="J1705" s="3" t="s">
        <v>43</v>
      </c>
      <c r="K1705" s="3">
        <f t="array" ref="K1705">VLOOKUP(J1705,$U$2:$V$8,2,false)</f>
        <v>2</v>
      </c>
      <c r="L1705" s="1">
        <v>-293.74</v>
      </c>
      <c r="M1705" s="1">
        <v>13.0</v>
      </c>
      <c r="N1705" s="1">
        <v>356.61</v>
      </c>
      <c r="O1705" s="1">
        <v>54949.0</v>
      </c>
      <c r="P1705" s="6">
        <v>42045.0</v>
      </c>
      <c r="Q1705" s="7">
        <v>4006.0</v>
      </c>
      <c r="R1705" s="5" t="s">
        <v>27</v>
      </c>
      <c r="S1705" s="1" t="b">
        <f t="array" ref="S1705">ISNUMBER(MATCH(Q1705,$O$2:$O$1953,0))</f>
        <v>0</v>
      </c>
    </row>
    <row r="1706">
      <c r="A1706" s="1">
        <v>122.99</v>
      </c>
      <c r="B1706" s="1">
        <v>3005.0</v>
      </c>
      <c r="C1706" s="1" t="s">
        <v>1878</v>
      </c>
      <c r="D1706" s="1" t="s">
        <v>21</v>
      </c>
      <c r="E1706" s="1" t="s">
        <v>22</v>
      </c>
      <c r="F1706" s="1" t="s">
        <v>78</v>
      </c>
      <c r="G1706" s="1" t="s">
        <v>1551</v>
      </c>
      <c r="H1706" s="1" t="s">
        <v>25</v>
      </c>
      <c r="I1706" s="1" t="str">
        <f t="array" ref="I1706">IF(H1706="Warsaw","Toronto",IF(H1706="Lodz","Ottawa",IF(H1706="Krakow","Vancouver",IF(H1706="Wroclaw","Montreal",H1706))))</f>
        <v>Toronto</v>
      </c>
      <c r="J1706" s="3" t="s">
        <v>80</v>
      </c>
      <c r="K1706" s="3">
        <f t="array" ref="K1706">VLOOKUP(J1706,$U$2:$V$8,2,false)</f>
        <v>1</v>
      </c>
      <c r="L1706" s="1">
        <v>1039.7541</v>
      </c>
      <c r="M1706" s="1">
        <v>12.0</v>
      </c>
      <c r="N1706" s="1">
        <v>1506.89</v>
      </c>
      <c r="O1706" s="1">
        <v>91389.0</v>
      </c>
      <c r="P1706" s="6">
        <v>42163.0</v>
      </c>
      <c r="Q1706" s="7">
        <v>4037.0</v>
      </c>
      <c r="R1706" s="5" t="s">
        <v>27</v>
      </c>
      <c r="S1706" s="1" t="b">
        <f t="array" ref="S1706">ISNUMBER(MATCH(Q1706,$O$2:$O$1953,0))</f>
        <v>0</v>
      </c>
    </row>
    <row r="1707">
      <c r="A1707" s="1">
        <v>6.48</v>
      </c>
      <c r="B1707" s="1">
        <v>3006.0</v>
      </c>
      <c r="C1707" s="1" t="s">
        <v>1879</v>
      </c>
      <c r="D1707" s="1" t="s">
        <v>21</v>
      </c>
      <c r="E1707" s="1" t="s">
        <v>22</v>
      </c>
      <c r="F1707" s="1" t="s">
        <v>67</v>
      </c>
      <c r="G1707" s="1" t="s">
        <v>1877</v>
      </c>
      <c r="H1707" s="1" t="s">
        <v>25</v>
      </c>
      <c r="I1707" s="1" t="str">
        <f t="array" ref="I1707">IF(H1707="Warsaw","Toronto",IF(H1707="Lodz","Ottawa",IF(H1707="Krakow","Vancouver",IF(H1707="Wroclaw","Montreal",H1707))))</f>
        <v>Toronto</v>
      </c>
      <c r="J1707" s="3" t="s">
        <v>43</v>
      </c>
      <c r="K1707" s="3">
        <f t="array" ref="K1707">VLOOKUP(J1707,$U$2:$V$8,2,false)</f>
        <v>2</v>
      </c>
      <c r="L1707" s="1">
        <v>-49.1868</v>
      </c>
      <c r="M1707" s="1">
        <v>14.0</v>
      </c>
      <c r="N1707" s="1">
        <v>92.29</v>
      </c>
      <c r="O1707" s="1">
        <v>91388.0</v>
      </c>
      <c r="P1707" s="6">
        <v>42045.0</v>
      </c>
      <c r="Q1707" s="7">
        <v>4230.0</v>
      </c>
      <c r="R1707" s="5" t="s">
        <v>27</v>
      </c>
      <c r="S1707" s="1" t="b">
        <f t="array" ref="S1707">ISNUMBER(MATCH(Q1707,$O$2:$O$1953,0))</f>
        <v>0</v>
      </c>
    </row>
    <row r="1708">
      <c r="A1708" s="1">
        <v>20.98</v>
      </c>
      <c r="B1708" s="1">
        <v>3006.0</v>
      </c>
      <c r="C1708" s="1" t="s">
        <v>1879</v>
      </c>
      <c r="D1708" s="1" t="s">
        <v>21</v>
      </c>
      <c r="E1708" s="1" t="s">
        <v>22</v>
      </c>
      <c r="F1708" s="1" t="s">
        <v>100</v>
      </c>
      <c r="G1708" s="1" t="s">
        <v>417</v>
      </c>
      <c r="H1708" s="1" t="s">
        <v>25</v>
      </c>
      <c r="I1708" s="1" t="str">
        <f t="array" ref="I1708">IF(H1708="Warsaw","Toronto",IF(H1708="Lodz","Ottawa",IF(H1708="Krakow","Vancouver",IF(H1708="Wroclaw","Montreal",H1708))))</f>
        <v>Toronto</v>
      </c>
      <c r="J1708" s="3" t="s">
        <v>43</v>
      </c>
      <c r="K1708" s="3">
        <f t="array" ref="K1708">VLOOKUP(J1708,$U$2:$V$8,2,false)</f>
        <v>2</v>
      </c>
      <c r="L1708" s="1">
        <v>-152.7448</v>
      </c>
      <c r="M1708" s="1">
        <v>3.0</v>
      </c>
      <c r="N1708" s="1">
        <v>82.29</v>
      </c>
      <c r="O1708" s="1">
        <v>91388.0</v>
      </c>
      <c r="P1708" s="6">
        <v>42045.0</v>
      </c>
      <c r="Q1708" s="7">
        <v>4261.0</v>
      </c>
      <c r="R1708" s="5" t="s">
        <v>27</v>
      </c>
      <c r="S1708" s="1" t="b">
        <f t="array" ref="S1708">ISNUMBER(MATCH(Q1708,$O$2:$O$1953,0))</f>
        <v>0</v>
      </c>
    </row>
    <row r="1709">
      <c r="A1709" s="1">
        <v>9.99</v>
      </c>
      <c r="B1709" s="1">
        <v>3008.0</v>
      </c>
      <c r="C1709" s="1" t="s">
        <v>1880</v>
      </c>
      <c r="D1709" s="1" t="s">
        <v>29</v>
      </c>
      <c r="E1709" s="1" t="s">
        <v>22</v>
      </c>
      <c r="F1709" s="1" t="s">
        <v>67</v>
      </c>
      <c r="G1709" s="1" t="s">
        <v>1260</v>
      </c>
      <c r="H1709" s="1" t="s">
        <v>42</v>
      </c>
      <c r="I1709" s="1" t="str">
        <f t="array" ref="I1709">IF(H1709="Warsaw","Toronto",IF(H1709="Lodz","Ottawa",IF(H1709="Krakow","Vancouver",IF(H1709="Wroclaw","Montreal",H1709))))</f>
        <v>Vancouver</v>
      </c>
      <c r="J1709" s="3" t="s">
        <v>60</v>
      </c>
      <c r="K1709" s="3">
        <f t="array" ref="K1709">VLOOKUP(J1709,$U$2:$V$8,2,false)</f>
        <v>5</v>
      </c>
      <c r="L1709" s="1">
        <v>41.3</v>
      </c>
      <c r="M1709" s="1">
        <v>20.0</v>
      </c>
      <c r="N1709" s="1">
        <v>203.37</v>
      </c>
      <c r="O1709" s="1">
        <v>89414.0</v>
      </c>
      <c r="P1709" s="6">
        <v>42069.0</v>
      </c>
      <c r="Q1709" s="7">
        <v>4391.0</v>
      </c>
      <c r="R1709" s="5" t="s">
        <v>27</v>
      </c>
      <c r="S1709" s="1" t="b">
        <f t="array" ref="S1709">ISNUMBER(MATCH(Q1709,$O$2:$O$1953,0))</f>
        <v>0</v>
      </c>
    </row>
    <row r="1710">
      <c r="A1710" s="1">
        <v>12.28</v>
      </c>
      <c r="B1710" s="1">
        <v>3008.0</v>
      </c>
      <c r="C1710" s="1" t="s">
        <v>1880</v>
      </c>
      <c r="D1710" s="1" t="s">
        <v>29</v>
      </c>
      <c r="E1710" s="1" t="s">
        <v>22</v>
      </c>
      <c r="F1710" s="1" t="s">
        <v>67</v>
      </c>
      <c r="G1710" s="1" t="s">
        <v>1881</v>
      </c>
      <c r="H1710" s="1" t="s">
        <v>42</v>
      </c>
      <c r="I1710" s="1" t="str">
        <f t="array" ref="I1710">IF(H1710="Warsaw","Toronto",IF(H1710="Lodz","Ottawa",IF(H1710="Krakow","Vancouver",IF(H1710="Wroclaw","Montreal",H1710))))</f>
        <v>Vancouver</v>
      </c>
      <c r="J1710" s="3" t="s">
        <v>52</v>
      </c>
      <c r="K1710" s="3">
        <f t="array" ref="K1710">VLOOKUP(J1710,$U$2:$V$8,2,false)</f>
        <v>4</v>
      </c>
      <c r="L1710" s="1">
        <v>47.61</v>
      </c>
      <c r="M1710" s="1">
        <v>12.0</v>
      </c>
      <c r="N1710" s="1">
        <v>160.66</v>
      </c>
      <c r="O1710" s="1">
        <v>89415.0</v>
      </c>
      <c r="P1710" s="6">
        <v>42166.0</v>
      </c>
      <c r="Q1710" s="7">
        <v>4610.0</v>
      </c>
      <c r="R1710" s="5" t="s">
        <v>27</v>
      </c>
      <c r="S1710" s="1" t="b">
        <f t="array" ref="S1710">ISNUMBER(MATCH(Q1710,$O$2:$O$1953,0))</f>
        <v>0</v>
      </c>
    </row>
    <row r="1711">
      <c r="A1711" s="1">
        <v>5.98</v>
      </c>
      <c r="B1711" s="1">
        <v>3011.0</v>
      </c>
      <c r="C1711" s="1" t="s">
        <v>1882</v>
      </c>
      <c r="D1711" s="1" t="s">
        <v>21</v>
      </c>
      <c r="E1711" s="1" t="s">
        <v>22</v>
      </c>
      <c r="F1711" s="1" t="s">
        <v>67</v>
      </c>
      <c r="G1711" s="1" t="s">
        <v>1004</v>
      </c>
      <c r="H1711" s="1" t="s">
        <v>37</v>
      </c>
      <c r="I1711" s="1" t="str">
        <f t="array" ref="I1711">IF(H1711="Warsaw","Toronto",IF(H1711="Lodz","Ottawa",IF(H1711="Krakow","Vancouver",IF(H1711="Wroclaw","Montreal",H1711))))</f>
        <v>Ottawa</v>
      </c>
      <c r="J1711" s="3" t="s">
        <v>52</v>
      </c>
      <c r="K1711" s="3">
        <f t="array" ref="K1711">VLOOKUP(J1711,$U$2:$V$8,2,false)</f>
        <v>4</v>
      </c>
      <c r="L1711" s="1">
        <v>-23.5</v>
      </c>
      <c r="M1711" s="1">
        <v>16.0</v>
      </c>
      <c r="N1711" s="1">
        <v>107.08</v>
      </c>
      <c r="O1711" s="1">
        <v>56486.0</v>
      </c>
      <c r="P1711" s="6">
        <v>42152.0</v>
      </c>
      <c r="Q1711" s="7">
        <v>4738.0</v>
      </c>
      <c r="R1711" s="5" t="s">
        <v>27</v>
      </c>
      <c r="S1711" s="1" t="b">
        <f t="array" ref="S1711">ISNUMBER(MATCH(Q1711,$O$2:$O$1953,0))</f>
        <v>0</v>
      </c>
    </row>
    <row r="1712">
      <c r="A1712" s="1">
        <v>300.65</v>
      </c>
      <c r="B1712" s="1">
        <v>3011.0</v>
      </c>
      <c r="C1712" s="1" t="s">
        <v>1882</v>
      </c>
      <c r="D1712" s="1" t="s">
        <v>21</v>
      </c>
      <c r="E1712" s="1" t="s">
        <v>22</v>
      </c>
      <c r="F1712" s="1" t="s">
        <v>172</v>
      </c>
      <c r="G1712" s="1" t="s">
        <v>1883</v>
      </c>
      <c r="H1712" s="1" t="s">
        <v>37</v>
      </c>
      <c r="I1712" s="1" t="str">
        <f t="array" ref="I1712">IF(H1712="Warsaw","Toronto",IF(H1712="Lodz","Ottawa",IF(H1712="Krakow","Vancouver",IF(H1712="Wroclaw","Montreal",H1712))))</f>
        <v>Ottawa</v>
      </c>
      <c r="J1712" s="3" t="s">
        <v>43</v>
      </c>
      <c r="K1712" s="3">
        <f t="array" ref="K1712">VLOOKUP(J1712,$U$2:$V$8,2,false)</f>
        <v>2</v>
      </c>
      <c r="L1712" s="1">
        <v>1282.496</v>
      </c>
      <c r="M1712" s="1">
        <v>32.0</v>
      </c>
      <c r="N1712" s="1">
        <v>9705.46</v>
      </c>
      <c r="O1712" s="1">
        <v>7623.0</v>
      </c>
      <c r="P1712" s="6">
        <v>42122.0</v>
      </c>
      <c r="Q1712" s="7">
        <v>4864.0</v>
      </c>
      <c r="R1712" s="5" t="s">
        <v>27</v>
      </c>
      <c r="S1712" s="1" t="b">
        <f t="array" ref="S1712">ISNUMBER(MATCH(Q1712,$O$2:$O$1953,0))</f>
        <v>0</v>
      </c>
    </row>
    <row r="1713">
      <c r="A1713" s="1">
        <v>49.99</v>
      </c>
      <c r="B1713" s="1">
        <v>3011.0</v>
      </c>
      <c r="C1713" s="1" t="s">
        <v>1882</v>
      </c>
      <c r="D1713" s="1" t="s">
        <v>21</v>
      </c>
      <c r="E1713" s="1" t="s">
        <v>55</v>
      </c>
      <c r="F1713" s="1" t="s">
        <v>126</v>
      </c>
      <c r="G1713" s="1" t="s">
        <v>1207</v>
      </c>
      <c r="H1713" s="1" t="s">
        <v>37</v>
      </c>
      <c r="I1713" s="1" t="str">
        <f t="array" ref="I1713">IF(H1713="Warsaw","Toronto",IF(H1713="Lodz","Ottawa",IF(H1713="Krakow","Vancouver",IF(H1713="Wroclaw","Montreal",H1713))))</f>
        <v>Ottawa</v>
      </c>
      <c r="J1713" s="3" t="s">
        <v>43</v>
      </c>
      <c r="K1713" s="3">
        <f t="array" ref="K1713">VLOOKUP(J1713,$U$2:$V$8,2,false)</f>
        <v>2</v>
      </c>
      <c r="L1713" s="1">
        <v>17.2</v>
      </c>
      <c r="M1713" s="1">
        <v>67.0</v>
      </c>
      <c r="N1713" s="1">
        <v>3247.54</v>
      </c>
      <c r="O1713" s="1">
        <v>7623.0</v>
      </c>
      <c r="P1713" s="6">
        <v>42122.0</v>
      </c>
      <c r="Q1713" s="7">
        <v>4960.0</v>
      </c>
      <c r="R1713" s="5" t="s">
        <v>27</v>
      </c>
      <c r="S1713" s="1" t="b">
        <f t="array" ref="S1713">ISNUMBER(MATCH(Q1713,$O$2:$O$1953,0))</f>
        <v>0</v>
      </c>
    </row>
    <row r="1714">
      <c r="A1714" s="1">
        <v>104.85</v>
      </c>
      <c r="B1714" s="1">
        <v>3011.0</v>
      </c>
      <c r="C1714" s="1" t="s">
        <v>1882</v>
      </c>
      <c r="D1714" s="1" t="s">
        <v>21</v>
      </c>
      <c r="E1714" s="1" t="s">
        <v>22</v>
      </c>
      <c r="F1714" s="1" t="s">
        <v>67</v>
      </c>
      <c r="G1714" s="1" t="s">
        <v>1884</v>
      </c>
      <c r="H1714" s="1" t="s">
        <v>37</v>
      </c>
      <c r="I1714" s="1" t="str">
        <f t="array" ref="I1714">IF(H1714="Warsaw","Toronto",IF(H1714="Lodz","Ottawa",IF(H1714="Krakow","Vancouver",IF(H1714="Wroclaw","Montreal",H1714))))</f>
        <v>Ottawa</v>
      </c>
      <c r="J1714" s="3" t="s">
        <v>43</v>
      </c>
      <c r="K1714" s="3">
        <f t="array" ref="K1714">VLOOKUP(J1714,$U$2:$V$8,2,false)</f>
        <v>2</v>
      </c>
      <c r="L1714" s="1">
        <v>1184.12</v>
      </c>
      <c r="M1714" s="1">
        <v>58.0</v>
      </c>
      <c r="N1714" s="1">
        <v>5582.63</v>
      </c>
      <c r="O1714" s="1">
        <v>7623.0</v>
      </c>
      <c r="P1714" s="6">
        <v>42122.0</v>
      </c>
      <c r="Q1714" s="7">
        <v>5028.0</v>
      </c>
      <c r="R1714" s="5" t="s">
        <v>27</v>
      </c>
      <c r="S1714" s="1" t="b">
        <f t="array" ref="S1714">ISNUMBER(MATCH(Q1714,$O$2:$O$1953,0))</f>
        <v>0</v>
      </c>
    </row>
    <row r="1715">
      <c r="A1715" s="1">
        <v>300.65</v>
      </c>
      <c r="B1715" s="1">
        <v>3012.0</v>
      </c>
      <c r="C1715" s="1" t="s">
        <v>1885</v>
      </c>
      <c r="D1715" s="1" t="s">
        <v>21</v>
      </c>
      <c r="E1715" s="1" t="s">
        <v>22</v>
      </c>
      <c r="F1715" s="1" t="s">
        <v>172</v>
      </c>
      <c r="G1715" s="1" t="s">
        <v>1883</v>
      </c>
      <c r="H1715" s="1" t="s">
        <v>37</v>
      </c>
      <c r="I1715" s="1" t="str">
        <f t="array" ref="I1715">IF(H1715="Warsaw","Toronto",IF(H1715="Lodz","Ottawa",IF(H1715="Krakow","Vancouver",IF(H1715="Wroclaw","Montreal",H1715))))</f>
        <v>Ottawa</v>
      </c>
      <c r="J1715" s="3" t="s">
        <v>43</v>
      </c>
      <c r="K1715" s="3">
        <f t="array" ref="K1715">VLOOKUP(J1715,$U$2:$V$8,2,false)</f>
        <v>2</v>
      </c>
      <c r="L1715" s="1">
        <v>1474.8704</v>
      </c>
      <c r="M1715" s="1">
        <v>8.0</v>
      </c>
      <c r="N1715" s="1">
        <v>2426.36</v>
      </c>
      <c r="O1715" s="1">
        <v>86346.0</v>
      </c>
      <c r="P1715" s="6">
        <v>42122.0</v>
      </c>
      <c r="Q1715" s="7">
        <v>5059.0</v>
      </c>
      <c r="R1715" s="5" t="s">
        <v>27</v>
      </c>
      <c r="S1715" s="1" t="b">
        <f t="array" ref="S1715">ISNUMBER(MATCH(Q1715,$O$2:$O$1953,0))</f>
        <v>0</v>
      </c>
    </row>
    <row r="1716">
      <c r="A1716" s="1">
        <v>49.99</v>
      </c>
      <c r="B1716" s="1">
        <v>3012.0</v>
      </c>
      <c r="C1716" s="1" t="s">
        <v>1885</v>
      </c>
      <c r="D1716" s="1" t="s">
        <v>21</v>
      </c>
      <c r="E1716" s="1" t="s">
        <v>55</v>
      </c>
      <c r="F1716" s="1" t="s">
        <v>126</v>
      </c>
      <c r="G1716" s="1" t="s">
        <v>1207</v>
      </c>
      <c r="H1716" s="1" t="s">
        <v>37</v>
      </c>
      <c r="I1716" s="1" t="str">
        <f t="array" ref="I1716">IF(H1716="Warsaw","Toronto",IF(H1716="Lodz","Ottawa",IF(H1716="Krakow","Vancouver",IF(H1716="Wroclaw","Montreal",H1716))))</f>
        <v>Ottawa</v>
      </c>
      <c r="J1716" s="3" t="s">
        <v>43</v>
      </c>
      <c r="K1716" s="3">
        <f t="array" ref="K1716">VLOOKUP(J1716,$U$2:$V$8,2,false)</f>
        <v>2</v>
      </c>
      <c r="L1716" s="1">
        <v>19.78</v>
      </c>
      <c r="M1716" s="1">
        <v>17.0</v>
      </c>
      <c r="N1716" s="1">
        <v>824.0</v>
      </c>
      <c r="O1716" s="1">
        <v>86346.0</v>
      </c>
      <c r="P1716" s="6">
        <v>42122.0</v>
      </c>
      <c r="Q1716" s="7">
        <v>5061.0</v>
      </c>
      <c r="R1716" s="5" t="s">
        <v>27</v>
      </c>
      <c r="S1716" s="1" t="b">
        <f t="array" ref="S1716">ISNUMBER(MATCH(Q1716,$O$2:$O$1953,0))</f>
        <v>0</v>
      </c>
    </row>
    <row r="1717">
      <c r="A1717" s="1">
        <v>104.85</v>
      </c>
      <c r="B1717" s="1">
        <v>3012.0</v>
      </c>
      <c r="C1717" s="1" t="s">
        <v>1885</v>
      </c>
      <c r="D1717" s="1" t="s">
        <v>21</v>
      </c>
      <c r="E1717" s="1" t="s">
        <v>22</v>
      </c>
      <c r="F1717" s="1" t="s">
        <v>67</v>
      </c>
      <c r="G1717" s="1" t="s">
        <v>1884</v>
      </c>
      <c r="H1717" s="1" t="s">
        <v>37</v>
      </c>
      <c r="I1717" s="1" t="str">
        <f t="array" ref="I1717">IF(H1717="Warsaw","Toronto",IF(H1717="Lodz","Ottawa",IF(H1717="Krakow","Vancouver",IF(H1717="Wroclaw","Montreal",H1717))))</f>
        <v>Ottawa</v>
      </c>
      <c r="J1717" s="3" t="s">
        <v>43</v>
      </c>
      <c r="K1717" s="3">
        <f t="array" ref="K1717">VLOOKUP(J1717,$U$2:$V$8,2,false)</f>
        <v>2</v>
      </c>
      <c r="L1717" s="1">
        <v>929.7957</v>
      </c>
      <c r="M1717" s="1">
        <v>14.0</v>
      </c>
      <c r="N1717" s="1">
        <v>1347.53</v>
      </c>
      <c r="O1717" s="1">
        <v>86346.0</v>
      </c>
      <c r="P1717" s="6">
        <v>42122.0</v>
      </c>
      <c r="Q1717" s="7">
        <v>5189.0</v>
      </c>
      <c r="R1717" s="5" t="s">
        <v>27</v>
      </c>
      <c r="S1717" s="1" t="b">
        <f t="array" ref="S1717">ISNUMBER(MATCH(Q1717,$O$2:$O$1953,0))</f>
        <v>0</v>
      </c>
    </row>
    <row r="1718">
      <c r="A1718" s="1">
        <v>5.58</v>
      </c>
      <c r="B1718" s="1">
        <v>3017.0</v>
      </c>
      <c r="C1718" s="1" t="s">
        <v>1886</v>
      </c>
      <c r="D1718" s="1" t="s">
        <v>21</v>
      </c>
      <c r="E1718" s="1" t="s">
        <v>22</v>
      </c>
      <c r="F1718" s="1" t="s">
        <v>49</v>
      </c>
      <c r="G1718" s="1" t="s">
        <v>255</v>
      </c>
      <c r="H1718" s="1" t="s">
        <v>25</v>
      </c>
      <c r="I1718" s="1" t="str">
        <f t="array" ref="I1718">IF(H1718="Warsaw","Toronto",IF(H1718="Lodz","Ottawa",IF(H1718="Krakow","Vancouver",IF(H1718="Wroclaw","Montreal",H1718))))</f>
        <v>Toronto</v>
      </c>
      <c r="J1718" s="3" t="s">
        <v>60</v>
      </c>
      <c r="K1718" s="3">
        <f t="array" ref="K1718">VLOOKUP(J1718,$U$2:$V$8,2,false)</f>
        <v>5</v>
      </c>
      <c r="L1718" s="1">
        <v>-7.25</v>
      </c>
      <c r="M1718" s="1">
        <v>1.0</v>
      </c>
      <c r="N1718" s="1">
        <v>11.16</v>
      </c>
      <c r="O1718" s="1">
        <v>89071.0</v>
      </c>
      <c r="P1718" s="6">
        <v>42013.0</v>
      </c>
      <c r="Q1718" s="7">
        <v>5381.0</v>
      </c>
      <c r="R1718" s="5" t="s">
        <v>27</v>
      </c>
      <c r="S1718" s="1" t="b">
        <f t="array" ref="S1718">ISNUMBER(MATCH(Q1718,$O$2:$O$1953,0))</f>
        <v>0</v>
      </c>
    </row>
    <row r="1719">
      <c r="A1719" s="1">
        <v>3.98</v>
      </c>
      <c r="B1719" s="1">
        <v>3017.0</v>
      </c>
      <c r="C1719" s="1" t="s">
        <v>1886</v>
      </c>
      <c r="D1719" s="1" t="s">
        <v>21</v>
      </c>
      <c r="E1719" s="1" t="s">
        <v>22</v>
      </c>
      <c r="F1719" s="1" t="s">
        <v>23</v>
      </c>
      <c r="G1719" s="1" t="s">
        <v>1887</v>
      </c>
      <c r="H1719" s="1" t="s">
        <v>25</v>
      </c>
      <c r="I1719" s="1" t="str">
        <f t="array" ref="I1719">IF(H1719="Warsaw","Toronto",IF(H1719="Lodz","Ottawa",IF(H1719="Krakow","Vancouver",IF(H1719="Wroclaw","Montreal",H1719))))</f>
        <v>Toronto</v>
      </c>
      <c r="J1719" s="3" t="s">
        <v>60</v>
      </c>
      <c r="K1719" s="3">
        <f t="array" ref="K1719">VLOOKUP(J1719,$U$2:$V$8,2,false)</f>
        <v>5</v>
      </c>
      <c r="L1719" s="1">
        <v>31.2018</v>
      </c>
      <c r="M1719" s="1">
        <v>11.0</v>
      </c>
      <c r="N1719" s="1">
        <v>45.22</v>
      </c>
      <c r="O1719" s="1">
        <v>89071.0</v>
      </c>
      <c r="P1719" s="6">
        <v>42013.0</v>
      </c>
      <c r="Q1719" s="7">
        <v>5414.0</v>
      </c>
      <c r="R1719" s="5" t="s">
        <v>27</v>
      </c>
      <c r="S1719" s="1" t="b">
        <f t="array" ref="S1719">ISNUMBER(MATCH(Q1719,$O$2:$O$1953,0))</f>
        <v>0</v>
      </c>
    </row>
    <row r="1720">
      <c r="A1720" s="1">
        <v>4.98</v>
      </c>
      <c r="B1720" s="1">
        <v>3035.0</v>
      </c>
      <c r="C1720" s="1" t="s">
        <v>1888</v>
      </c>
      <c r="D1720" s="1" t="s">
        <v>29</v>
      </c>
      <c r="E1720" s="1" t="s">
        <v>22</v>
      </c>
      <c r="F1720" s="1" t="s">
        <v>67</v>
      </c>
      <c r="G1720" s="1" t="s">
        <v>1889</v>
      </c>
      <c r="H1720" s="1" t="s">
        <v>42</v>
      </c>
      <c r="I1720" s="1" t="str">
        <f t="array" ref="I1720">IF(H1720="Warsaw","Toronto",IF(H1720="Lodz","Ottawa",IF(H1720="Krakow","Vancouver",IF(H1720="Wroclaw","Montreal",H1720))))</f>
        <v>Vancouver</v>
      </c>
      <c r="J1720" s="3" t="s">
        <v>52</v>
      </c>
      <c r="K1720" s="3">
        <f t="array" ref="K1720">VLOOKUP(J1720,$U$2:$V$8,2,false)</f>
        <v>4</v>
      </c>
      <c r="L1720" s="1">
        <v>-75.9004</v>
      </c>
      <c r="M1720" s="1">
        <v>10.0</v>
      </c>
      <c r="N1720" s="1">
        <v>52.93</v>
      </c>
      <c r="O1720" s="1">
        <v>89128.0</v>
      </c>
      <c r="P1720" s="6">
        <v>42019.0</v>
      </c>
      <c r="Q1720" s="7">
        <v>5511.0</v>
      </c>
      <c r="R1720" s="5" t="s">
        <v>27</v>
      </c>
      <c r="S1720" s="1" t="b">
        <f t="array" ref="S1720">ISNUMBER(MATCH(Q1720,$O$2:$O$1953,0))</f>
        <v>0</v>
      </c>
    </row>
    <row r="1721">
      <c r="A1721" s="1">
        <v>6.35</v>
      </c>
      <c r="B1721" s="1">
        <v>3035.0</v>
      </c>
      <c r="C1721" s="1" t="s">
        <v>1888</v>
      </c>
      <c r="D1721" s="1" t="s">
        <v>29</v>
      </c>
      <c r="E1721" s="1" t="s">
        <v>22</v>
      </c>
      <c r="F1721" s="1" t="s">
        <v>67</v>
      </c>
      <c r="G1721" s="1" t="s">
        <v>612</v>
      </c>
      <c r="H1721" s="1" t="s">
        <v>42</v>
      </c>
      <c r="I1721" s="1" t="str">
        <f t="array" ref="I1721">IF(H1721="Warsaw","Toronto",IF(H1721="Lodz","Ottawa",IF(H1721="Krakow","Vancouver",IF(H1721="Wroclaw","Montreal",H1721))))</f>
        <v>Vancouver</v>
      </c>
      <c r="J1721" s="3" t="s">
        <v>52</v>
      </c>
      <c r="K1721" s="3">
        <f t="array" ref="K1721">VLOOKUP(J1721,$U$2:$V$8,2,false)</f>
        <v>4</v>
      </c>
      <c r="L1721" s="1">
        <v>52.1709</v>
      </c>
      <c r="M1721" s="1">
        <v>12.0</v>
      </c>
      <c r="N1721" s="1">
        <v>75.61</v>
      </c>
      <c r="O1721" s="1">
        <v>89128.0</v>
      </c>
      <c r="P1721" s="6">
        <v>42019.0</v>
      </c>
      <c r="Q1721" s="7">
        <v>5699.0</v>
      </c>
      <c r="R1721" s="5" t="s">
        <v>27</v>
      </c>
      <c r="S1721" s="1" t="b">
        <f t="array" ref="S1721">ISNUMBER(MATCH(Q1721,$O$2:$O$1953,0))</f>
        <v>0</v>
      </c>
    </row>
    <row r="1722">
      <c r="A1722" s="1">
        <v>12.99</v>
      </c>
      <c r="B1722" s="1">
        <v>3036.0</v>
      </c>
      <c r="C1722" s="1" t="s">
        <v>1890</v>
      </c>
      <c r="D1722" s="1" t="s">
        <v>29</v>
      </c>
      <c r="E1722" s="1" t="s">
        <v>30</v>
      </c>
      <c r="F1722" s="1" t="s">
        <v>35</v>
      </c>
      <c r="G1722" s="1" t="s">
        <v>382</v>
      </c>
      <c r="H1722" s="1" t="s">
        <v>42</v>
      </c>
      <c r="I1722" s="1" t="str">
        <f t="array" ref="I1722">IF(H1722="Warsaw","Toronto",IF(H1722="Lodz","Ottawa",IF(H1722="Krakow","Vancouver",IF(H1722="Wroclaw","Montreal",H1722))))</f>
        <v>Vancouver</v>
      </c>
      <c r="J1722" s="3" t="s">
        <v>60</v>
      </c>
      <c r="K1722" s="3">
        <f t="array" ref="K1722">VLOOKUP(J1722,$U$2:$V$8,2,false)</f>
        <v>5</v>
      </c>
      <c r="L1722" s="1">
        <v>-159.86</v>
      </c>
      <c r="M1722" s="1">
        <v>5.0</v>
      </c>
      <c r="N1722" s="1">
        <v>67.64</v>
      </c>
      <c r="O1722" s="1">
        <v>89129.0</v>
      </c>
      <c r="P1722" s="6">
        <v>42020.0</v>
      </c>
      <c r="Q1722" s="7">
        <v>6054.0</v>
      </c>
      <c r="R1722" s="5" t="s">
        <v>27</v>
      </c>
      <c r="S1722" s="1" t="b">
        <f t="array" ref="S1722">ISNUMBER(MATCH(Q1722,$O$2:$O$1953,0))</f>
        <v>0</v>
      </c>
    </row>
    <row r="1723">
      <c r="A1723" s="1">
        <v>35.44</v>
      </c>
      <c r="B1723" s="1">
        <v>3036.0</v>
      </c>
      <c r="C1723" s="1" t="s">
        <v>1890</v>
      </c>
      <c r="D1723" s="1" t="s">
        <v>29</v>
      </c>
      <c r="E1723" s="1" t="s">
        <v>22</v>
      </c>
      <c r="F1723" s="1" t="s">
        <v>67</v>
      </c>
      <c r="G1723" s="1" t="s">
        <v>1891</v>
      </c>
      <c r="H1723" s="1" t="s">
        <v>42</v>
      </c>
      <c r="I1723" s="1" t="str">
        <f t="array" ref="I1723">IF(H1723="Warsaw","Toronto",IF(H1723="Lodz","Ottawa",IF(H1723="Krakow","Vancouver",IF(H1723="Wroclaw","Montreal",H1723))))</f>
        <v>Vancouver</v>
      </c>
      <c r="J1723" s="3" t="s">
        <v>60</v>
      </c>
      <c r="K1723" s="3">
        <f t="array" ref="K1723">VLOOKUP(J1723,$U$2:$V$8,2,false)</f>
        <v>5</v>
      </c>
      <c r="L1723" s="1">
        <v>165.8898</v>
      </c>
      <c r="M1723" s="1">
        <v>7.0</v>
      </c>
      <c r="N1723" s="1">
        <v>240.42</v>
      </c>
      <c r="O1723" s="1">
        <v>89129.0</v>
      </c>
      <c r="P1723" s="6">
        <v>42020.0</v>
      </c>
      <c r="Q1723" s="7">
        <v>6241.0</v>
      </c>
      <c r="R1723" s="5" t="s">
        <v>27</v>
      </c>
      <c r="S1723" s="1" t="b">
        <f t="array" ref="S1723">ISNUMBER(MATCH(Q1723,$O$2:$O$1953,0))</f>
        <v>0</v>
      </c>
    </row>
    <row r="1724">
      <c r="A1724" s="1">
        <v>12.98</v>
      </c>
      <c r="B1724" s="1">
        <v>3036.0</v>
      </c>
      <c r="C1724" s="1" t="s">
        <v>1890</v>
      </c>
      <c r="D1724" s="1" t="s">
        <v>29</v>
      </c>
      <c r="E1724" s="1" t="s">
        <v>22</v>
      </c>
      <c r="F1724" s="1" t="s">
        <v>122</v>
      </c>
      <c r="G1724" s="1" t="s">
        <v>123</v>
      </c>
      <c r="H1724" s="1" t="s">
        <v>42</v>
      </c>
      <c r="I1724" s="1" t="str">
        <f t="array" ref="I1724">IF(H1724="Warsaw","Toronto",IF(H1724="Lodz","Ottawa",IF(H1724="Krakow","Vancouver",IF(H1724="Wroclaw","Montreal",H1724))))</f>
        <v>Vancouver</v>
      </c>
      <c r="J1724" s="3" t="s">
        <v>60</v>
      </c>
      <c r="K1724" s="3">
        <f t="array" ref="K1724">VLOOKUP(J1724,$U$2:$V$8,2,false)</f>
        <v>5</v>
      </c>
      <c r="L1724" s="1">
        <v>75.01</v>
      </c>
      <c r="M1724" s="1">
        <v>14.0</v>
      </c>
      <c r="N1724" s="1">
        <v>184.4</v>
      </c>
      <c r="O1724" s="1">
        <v>89129.0</v>
      </c>
      <c r="P1724" s="6">
        <v>42020.0</v>
      </c>
      <c r="Q1724" s="7">
        <v>6272.0</v>
      </c>
      <c r="R1724" s="5" t="s">
        <v>27</v>
      </c>
      <c r="S1724" s="1" t="b">
        <f t="array" ref="S1724">ISNUMBER(MATCH(Q1724,$O$2:$O$1953,0))</f>
        <v>0</v>
      </c>
    </row>
    <row r="1725">
      <c r="A1725" s="1">
        <v>178.47</v>
      </c>
      <c r="B1725" s="1">
        <v>3036.0</v>
      </c>
      <c r="C1725" s="1" t="s">
        <v>1890</v>
      </c>
      <c r="D1725" s="1" t="s">
        <v>29</v>
      </c>
      <c r="E1725" s="1" t="s">
        <v>22</v>
      </c>
      <c r="F1725" s="1" t="s">
        <v>100</v>
      </c>
      <c r="G1725" s="1" t="s">
        <v>355</v>
      </c>
      <c r="H1725" s="1" t="s">
        <v>42</v>
      </c>
      <c r="I1725" s="1" t="str">
        <f t="array" ref="I1725">IF(H1725="Warsaw","Toronto",IF(H1725="Lodz","Ottawa",IF(H1725="Krakow","Vancouver",IF(H1725="Wroclaw","Montreal",H1725))))</f>
        <v>Vancouver</v>
      </c>
      <c r="J1725" s="3" t="s">
        <v>60</v>
      </c>
      <c r="K1725" s="3">
        <f t="array" ref="K1725">VLOOKUP(J1725,$U$2:$V$8,2,false)</f>
        <v>5</v>
      </c>
      <c r="L1725" s="1">
        <v>2267.22</v>
      </c>
      <c r="M1725" s="1">
        <v>22.0</v>
      </c>
      <c r="N1725" s="1">
        <v>3802.01</v>
      </c>
      <c r="O1725" s="1">
        <v>89130.0</v>
      </c>
      <c r="P1725" s="6">
        <v>42076.0</v>
      </c>
      <c r="Q1725" s="7">
        <v>6498.0</v>
      </c>
      <c r="R1725" s="5" t="s">
        <v>27</v>
      </c>
      <c r="S1725" s="1" t="b">
        <f t="array" ref="S1725">ISNUMBER(MATCH(Q1725,$O$2:$O$1953,0))</f>
        <v>0</v>
      </c>
    </row>
    <row r="1726">
      <c r="A1726" s="1">
        <v>73.98</v>
      </c>
      <c r="B1726" s="1">
        <v>3041.0</v>
      </c>
      <c r="C1726" s="1" t="s">
        <v>1892</v>
      </c>
      <c r="D1726" s="1" t="s">
        <v>21</v>
      </c>
      <c r="E1726" s="1" t="s">
        <v>55</v>
      </c>
      <c r="F1726" s="1" t="s">
        <v>126</v>
      </c>
      <c r="G1726" s="1" t="s">
        <v>251</v>
      </c>
      <c r="H1726" s="1" t="s">
        <v>42</v>
      </c>
      <c r="I1726" s="1" t="str">
        <f t="array" ref="I1726">IF(H1726="Warsaw","Toronto",IF(H1726="Lodz","Ottawa",IF(H1726="Krakow","Vancouver",IF(H1726="Wroclaw","Montreal",H1726))))</f>
        <v>Vancouver</v>
      </c>
      <c r="J1726" s="3" t="s">
        <v>60</v>
      </c>
      <c r="K1726" s="3">
        <f t="array" ref="K1726">VLOOKUP(J1726,$U$2:$V$8,2,false)</f>
        <v>5</v>
      </c>
      <c r="L1726" s="1">
        <v>97.16</v>
      </c>
      <c r="M1726" s="1">
        <v>17.0</v>
      </c>
      <c r="N1726" s="1">
        <v>1181.67</v>
      </c>
      <c r="O1726" s="1">
        <v>86102.0</v>
      </c>
      <c r="P1726" s="6">
        <v>42139.0</v>
      </c>
      <c r="Q1726" s="7">
        <v>6500.0</v>
      </c>
      <c r="R1726" s="5" t="s">
        <v>27</v>
      </c>
      <c r="S1726" s="1" t="b">
        <f t="array" ref="S1726">ISNUMBER(MATCH(Q1726,$O$2:$O$1953,0))</f>
        <v>0</v>
      </c>
    </row>
    <row r="1727">
      <c r="A1727" s="1">
        <v>3.68</v>
      </c>
      <c r="B1727" s="1">
        <v>3041.0</v>
      </c>
      <c r="C1727" s="1" t="s">
        <v>1892</v>
      </c>
      <c r="D1727" s="1" t="s">
        <v>21</v>
      </c>
      <c r="E1727" s="1" t="s">
        <v>22</v>
      </c>
      <c r="F1727" s="1" t="s">
        <v>122</v>
      </c>
      <c r="G1727" s="1" t="s">
        <v>577</v>
      </c>
      <c r="H1727" s="1" t="s">
        <v>42</v>
      </c>
      <c r="I1727" s="1" t="str">
        <f t="array" ref="I1727">IF(H1727="Warsaw","Toronto",IF(H1727="Lodz","Ottawa",IF(H1727="Krakow","Vancouver",IF(H1727="Wroclaw","Montreal",H1727))))</f>
        <v>Vancouver</v>
      </c>
      <c r="J1727" s="3" t="s">
        <v>60</v>
      </c>
      <c r="K1727" s="3">
        <f t="array" ref="K1727">VLOOKUP(J1727,$U$2:$V$8,2,false)</f>
        <v>5</v>
      </c>
      <c r="L1727" s="1">
        <v>-20.65</v>
      </c>
      <c r="M1727" s="1">
        <v>8.0</v>
      </c>
      <c r="N1727" s="1">
        <v>29.93</v>
      </c>
      <c r="O1727" s="1">
        <v>86102.0</v>
      </c>
      <c r="P1727" s="6">
        <v>42139.0</v>
      </c>
      <c r="Q1727" s="7">
        <v>6502.0</v>
      </c>
      <c r="R1727" s="5" t="s">
        <v>27</v>
      </c>
      <c r="S1727" s="1" t="b">
        <f t="array" ref="S1727">ISNUMBER(MATCH(Q1727,$O$2:$O$1953,0))</f>
        <v>0</v>
      </c>
    </row>
    <row r="1728">
      <c r="A1728" s="1">
        <v>14.48</v>
      </c>
      <c r="B1728" s="1">
        <v>3042.0</v>
      </c>
      <c r="C1728" s="1" t="s">
        <v>1893</v>
      </c>
      <c r="D1728" s="1" t="s">
        <v>40</v>
      </c>
      <c r="E1728" s="1" t="s">
        <v>22</v>
      </c>
      <c r="F1728" s="1" t="s">
        <v>78</v>
      </c>
      <c r="G1728" s="1" t="s">
        <v>1894</v>
      </c>
      <c r="H1728" s="1" t="s">
        <v>42</v>
      </c>
      <c r="I1728" s="1" t="str">
        <f t="array" ref="I1728">IF(H1728="Warsaw","Toronto",IF(H1728="Lodz","Ottawa",IF(H1728="Krakow","Vancouver",IF(H1728="Wroclaw","Montreal",H1728))))</f>
        <v>Vancouver</v>
      </c>
      <c r="J1728" s="3" t="s">
        <v>26</v>
      </c>
      <c r="K1728" s="3">
        <f t="array" ref="K1728">VLOOKUP(J1728,$U$2:$V$8,2,false)</f>
        <v>3</v>
      </c>
      <c r="L1728" s="1">
        <v>67.864</v>
      </c>
      <c r="M1728" s="1">
        <v>12.0</v>
      </c>
      <c r="N1728" s="1">
        <v>171.33</v>
      </c>
      <c r="O1728" s="1">
        <v>86101.0</v>
      </c>
      <c r="P1728" s="6">
        <v>42039.0</v>
      </c>
      <c r="Q1728" s="7">
        <v>6661.0</v>
      </c>
      <c r="R1728" s="5" t="s">
        <v>27</v>
      </c>
      <c r="S1728" s="1" t="b">
        <f t="array" ref="S1728">ISNUMBER(MATCH(Q1728,$O$2:$O$1953,0))</f>
        <v>0</v>
      </c>
    </row>
    <row r="1729">
      <c r="A1729" s="1">
        <v>6.48</v>
      </c>
      <c r="B1729" s="1">
        <v>3045.0</v>
      </c>
      <c r="C1729" s="1" t="s">
        <v>1895</v>
      </c>
      <c r="D1729" s="1" t="s">
        <v>40</v>
      </c>
      <c r="E1729" s="1" t="s">
        <v>22</v>
      </c>
      <c r="F1729" s="1" t="s">
        <v>67</v>
      </c>
      <c r="G1729" s="1" t="s">
        <v>1896</v>
      </c>
      <c r="H1729" s="1" t="s">
        <v>42</v>
      </c>
      <c r="I1729" s="1" t="str">
        <f t="array" ref="I1729">IF(H1729="Warsaw","Toronto",IF(H1729="Lodz","Ottawa",IF(H1729="Krakow","Vancouver",IF(H1729="Wroclaw","Montreal",H1729))))</f>
        <v>Vancouver</v>
      </c>
      <c r="J1729" s="3" t="s">
        <v>33</v>
      </c>
      <c r="K1729" s="3">
        <f t="array" ref="K1729">VLOOKUP(J1729,$U$2:$V$8,2,false)</f>
        <v>6</v>
      </c>
      <c r="L1729" s="1">
        <v>-14.075</v>
      </c>
      <c r="M1729" s="1">
        <v>12.0</v>
      </c>
      <c r="N1729" s="1">
        <v>84.04</v>
      </c>
      <c r="O1729" s="1">
        <v>86104.0</v>
      </c>
      <c r="P1729" s="6">
        <v>42161.0</v>
      </c>
      <c r="Q1729" s="7">
        <v>6695.0</v>
      </c>
      <c r="R1729" s="5" t="s">
        <v>27</v>
      </c>
      <c r="S1729" s="1" t="b">
        <f t="array" ref="S1729">ISNUMBER(MATCH(Q1729,$O$2:$O$1953,0))</f>
        <v>0</v>
      </c>
    </row>
    <row r="1730">
      <c r="A1730" s="1">
        <v>120.98</v>
      </c>
      <c r="B1730" s="1">
        <v>3046.0</v>
      </c>
      <c r="C1730" s="1" t="s">
        <v>1897</v>
      </c>
      <c r="D1730" s="1" t="s">
        <v>40</v>
      </c>
      <c r="E1730" s="1" t="s">
        <v>30</v>
      </c>
      <c r="F1730" s="1" t="s">
        <v>31</v>
      </c>
      <c r="G1730" s="1" t="s">
        <v>935</v>
      </c>
      <c r="H1730" s="1" t="s">
        <v>42</v>
      </c>
      <c r="I1730" s="1" t="str">
        <f t="array" ref="I1730">IF(H1730="Warsaw","Toronto",IF(H1730="Lodz","Ottawa",IF(H1730="Krakow","Vancouver",IF(H1730="Wroclaw","Montreal",H1730))))</f>
        <v>Vancouver</v>
      </c>
      <c r="J1730" s="3" t="s">
        <v>52</v>
      </c>
      <c r="K1730" s="3">
        <f t="array" ref="K1730">VLOOKUP(J1730,$U$2:$V$8,2,false)</f>
        <v>4</v>
      </c>
      <c r="L1730" s="1">
        <v>-78.7592</v>
      </c>
      <c r="M1730" s="1">
        <v>2.0</v>
      </c>
      <c r="N1730" s="1">
        <v>251.06</v>
      </c>
      <c r="O1730" s="1">
        <v>86103.0</v>
      </c>
      <c r="P1730" s="6">
        <v>42047.0</v>
      </c>
      <c r="Q1730" s="7">
        <v>6757.0</v>
      </c>
      <c r="R1730" s="5" t="s">
        <v>27</v>
      </c>
      <c r="S1730" s="1" t="b">
        <f t="array" ref="S1730">ISNUMBER(MATCH(Q1730,$O$2:$O$1953,0))</f>
        <v>0</v>
      </c>
    </row>
    <row r="1731">
      <c r="A1731" s="1">
        <v>276.2</v>
      </c>
      <c r="B1731" s="1">
        <v>3048.0</v>
      </c>
      <c r="C1731" s="1" t="s">
        <v>1898</v>
      </c>
      <c r="D1731" s="1" t="s">
        <v>21</v>
      </c>
      <c r="E1731" s="1" t="s">
        <v>30</v>
      </c>
      <c r="F1731" s="1" t="s">
        <v>31</v>
      </c>
      <c r="G1731" s="1" t="s">
        <v>295</v>
      </c>
      <c r="H1731" s="1" t="s">
        <v>25</v>
      </c>
      <c r="I1731" s="1" t="str">
        <f t="array" ref="I1731">IF(H1731="Warsaw","Toronto",IF(H1731="Lodz","Ottawa",IF(H1731="Krakow","Vancouver",IF(H1731="Wroclaw","Montreal",H1731))))</f>
        <v>Toronto</v>
      </c>
      <c r="J1731" s="3" t="s">
        <v>52</v>
      </c>
      <c r="K1731" s="3">
        <f t="array" ref="K1731">VLOOKUP(J1731,$U$2:$V$8,2,false)</f>
        <v>4</v>
      </c>
      <c r="L1731" s="1">
        <v>1167.38</v>
      </c>
      <c r="M1731" s="1">
        <v>10.0</v>
      </c>
      <c r="N1731" s="1">
        <v>2610.56</v>
      </c>
      <c r="O1731" s="1">
        <v>89789.0</v>
      </c>
      <c r="P1731" s="6">
        <v>42068.0</v>
      </c>
      <c r="Q1731" s="7">
        <v>6978.0</v>
      </c>
      <c r="R1731" s="5" t="s">
        <v>27</v>
      </c>
      <c r="S1731" s="1" t="b">
        <f t="array" ref="S1731">ISNUMBER(MATCH(Q1731,$O$2:$O$1953,0))</f>
        <v>0</v>
      </c>
    </row>
    <row r="1732">
      <c r="A1732" s="1">
        <v>125.99</v>
      </c>
      <c r="B1732" s="1">
        <v>3053.0</v>
      </c>
      <c r="C1732" s="1" t="s">
        <v>1899</v>
      </c>
      <c r="D1732" s="1" t="s">
        <v>21</v>
      </c>
      <c r="E1732" s="1" t="s">
        <v>55</v>
      </c>
      <c r="F1732" s="1" t="s">
        <v>56</v>
      </c>
      <c r="G1732" s="1" t="s">
        <v>802</v>
      </c>
      <c r="H1732" s="1" t="s">
        <v>98</v>
      </c>
      <c r="I1732" s="1" t="str">
        <f t="array" ref="I1732">IF(H1732="Warsaw","Toronto",IF(H1732="Lodz","Ottawa",IF(H1732="Krakow","Vancouver",IF(H1732="Wroclaw","Montreal",H1732))))</f>
        <v>Montreal</v>
      </c>
      <c r="J1732" s="3" t="s">
        <v>43</v>
      </c>
      <c r="K1732" s="3">
        <f t="array" ref="K1732">VLOOKUP(J1732,$U$2:$V$8,2,false)</f>
        <v>2</v>
      </c>
      <c r="L1732" s="1">
        <v>402.066</v>
      </c>
      <c r="M1732" s="1">
        <v>11.0</v>
      </c>
      <c r="N1732" s="1">
        <v>1173.76</v>
      </c>
      <c r="O1732" s="1">
        <v>86662.0</v>
      </c>
      <c r="P1732" s="6">
        <v>42038.0</v>
      </c>
      <c r="Q1732" s="7">
        <v>6979.0</v>
      </c>
      <c r="R1732" s="5" t="s">
        <v>27</v>
      </c>
      <c r="S1732" s="1" t="b">
        <f t="array" ref="S1732">ISNUMBER(MATCH(Q1732,$O$2:$O$1953,0))</f>
        <v>0</v>
      </c>
    </row>
    <row r="1733">
      <c r="A1733" s="1">
        <v>8.33</v>
      </c>
      <c r="B1733" s="1">
        <v>3063.0</v>
      </c>
      <c r="C1733" s="1" t="s">
        <v>1900</v>
      </c>
      <c r="D1733" s="1" t="s">
        <v>83</v>
      </c>
      <c r="E1733" s="1" t="s">
        <v>55</v>
      </c>
      <c r="F1733" s="1" t="s">
        <v>126</v>
      </c>
      <c r="G1733" s="1" t="s">
        <v>279</v>
      </c>
      <c r="H1733" s="1" t="s">
        <v>25</v>
      </c>
      <c r="I1733" s="1" t="str">
        <f t="array" ref="I1733">IF(H1733="Warsaw","Toronto",IF(H1733="Lodz","Ottawa",IF(H1733="Krakow","Vancouver",IF(H1733="Wroclaw","Montreal",H1733))))</f>
        <v>Toronto</v>
      </c>
      <c r="J1733" s="3" t="s">
        <v>52</v>
      </c>
      <c r="K1733" s="3">
        <f t="array" ref="K1733">VLOOKUP(J1733,$U$2:$V$8,2,false)</f>
        <v>4</v>
      </c>
      <c r="L1733" s="1">
        <v>11.95</v>
      </c>
      <c r="M1733" s="1">
        <v>6.0</v>
      </c>
      <c r="N1733" s="1">
        <v>50.28</v>
      </c>
      <c r="O1733" s="1">
        <v>88447.0</v>
      </c>
      <c r="P1733" s="6">
        <v>42061.0</v>
      </c>
      <c r="Q1733" s="7">
        <v>7079.0</v>
      </c>
      <c r="R1733" s="5" t="s">
        <v>27</v>
      </c>
      <c r="S1733" s="1" t="b">
        <f t="array" ref="S1733">ISNUMBER(MATCH(Q1733,$O$2:$O$1953,0))</f>
        <v>0</v>
      </c>
    </row>
    <row r="1734">
      <c r="A1734" s="1">
        <v>499.99</v>
      </c>
      <c r="B1734" s="1">
        <v>3063.0</v>
      </c>
      <c r="C1734" s="1" t="s">
        <v>1900</v>
      </c>
      <c r="D1734" s="1" t="s">
        <v>83</v>
      </c>
      <c r="E1734" s="1" t="s">
        <v>55</v>
      </c>
      <c r="F1734" s="1" t="s">
        <v>394</v>
      </c>
      <c r="G1734" s="1" t="s">
        <v>1901</v>
      </c>
      <c r="H1734" s="1" t="s">
        <v>25</v>
      </c>
      <c r="I1734" s="1" t="str">
        <f t="array" ref="I1734">IF(H1734="Warsaw","Toronto",IF(H1734="Lodz","Ottawa",IF(H1734="Krakow","Vancouver",IF(H1734="Wroclaw","Montreal",H1734))))</f>
        <v>Toronto</v>
      </c>
      <c r="J1734" s="3" t="s">
        <v>52</v>
      </c>
      <c r="K1734" s="3">
        <f t="array" ref="K1734">VLOOKUP(J1734,$U$2:$V$8,2,false)</f>
        <v>4</v>
      </c>
      <c r="L1734" s="1">
        <v>1773.6105</v>
      </c>
      <c r="M1734" s="1">
        <v>5.0</v>
      </c>
      <c r="N1734" s="1">
        <v>2570.45</v>
      </c>
      <c r="O1734" s="1">
        <v>88447.0</v>
      </c>
      <c r="P1734" s="6">
        <v>42061.0</v>
      </c>
      <c r="Q1734" s="7">
        <v>7107.0</v>
      </c>
      <c r="R1734" s="5" t="s">
        <v>27</v>
      </c>
      <c r="S1734" s="1" t="b">
        <f t="array" ref="S1734">ISNUMBER(MATCH(Q1734,$O$2:$O$1953,0))</f>
        <v>0</v>
      </c>
    </row>
    <row r="1735">
      <c r="A1735" s="1">
        <v>20.99</v>
      </c>
      <c r="B1735" s="1">
        <v>3063.0</v>
      </c>
      <c r="C1735" s="1" t="s">
        <v>1900</v>
      </c>
      <c r="D1735" s="1" t="s">
        <v>83</v>
      </c>
      <c r="E1735" s="1" t="s">
        <v>55</v>
      </c>
      <c r="F1735" s="1" t="s">
        <v>56</v>
      </c>
      <c r="G1735" s="1" t="s">
        <v>401</v>
      </c>
      <c r="H1735" s="1" t="s">
        <v>25</v>
      </c>
      <c r="I1735" s="1" t="str">
        <f t="array" ref="I1735">IF(H1735="Warsaw","Toronto",IF(H1735="Lodz","Ottawa",IF(H1735="Krakow","Vancouver",IF(H1735="Wroclaw","Montreal",H1735))))</f>
        <v>Toronto</v>
      </c>
      <c r="J1735" s="3" t="s">
        <v>38</v>
      </c>
      <c r="K1735" s="3">
        <f t="array" ref="K1735">VLOOKUP(J1735,$U$2:$V$8,2,false)</f>
        <v>7</v>
      </c>
      <c r="L1735" s="1">
        <v>4.1822</v>
      </c>
      <c r="M1735" s="1">
        <v>9.0</v>
      </c>
      <c r="N1735" s="1">
        <v>158.87</v>
      </c>
      <c r="O1735" s="1">
        <v>88449.0</v>
      </c>
      <c r="P1735" s="6">
        <v>42148.0</v>
      </c>
      <c r="Q1735" s="7">
        <v>7203.0</v>
      </c>
      <c r="R1735" s="5" t="s">
        <v>27</v>
      </c>
      <c r="S1735" s="1" t="b">
        <f t="array" ref="S1735">ISNUMBER(MATCH(Q1735,$O$2:$O$1953,0))</f>
        <v>0</v>
      </c>
    </row>
    <row r="1736">
      <c r="A1736" s="1">
        <v>6.45</v>
      </c>
      <c r="B1736" s="1">
        <v>3064.0</v>
      </c>
      <c r="C1736" s="1" t="s">
        <v>1902</v>
      </c>
      <c r="D1736" s="1" t="s">
        <v>83</v>
      </c>
      <c r="E1736" s="1" t="s">
        <v>22</v>
      </c>
      <c r="F1736" s="1" t="s">
        <v>67</v>
      </c>
      <c r="G1736" s="1" t="s">
        <v>1903</v>
      </c>
      <c r="H1736" s="1" t="s">
        <v>25</v>
      </c>
      <c r="I1736" s="1" t="str">
        <f t="array" ref="I1736">IF(H1736="Warsaw","Toronto",IF(H1736="Lodz","Ottawa",IF(H1736="Krakow","Vancouver",IF(H1736="Wroclaw","Montreal",H1736))))</f>
        <v>Toronto</v>
      </c>
      <c r="J1736" s="3" t="s">
        <v>26</v>
      </c>
      <c r="K1736" s="3">
        <f t="array" ref="K1736">VLOOKUP(J1736,$U$2:$V$8,2,false)</f>
        <v>3</v>
      </c>
      <c r="L1736" s="1">
        <v>39.1299</v>
      </c>
      <c r="M1736" s="1">
        <v>9.0</v>
      </c>
      <c r="N1736" s="1">
        <v>56.71</v>
      </c>
      <c r="O1736" s="1">
        <v>88448.0</v>
      </c>
      <c r="P1736" s="6">
        <v>42018.0</v>
      </c>
      <c r="Q1736" s="7">
        <v>7269.0</v>
      </c>
      <c r="R1736" s="5" t="s">
        <v>27</v>
      </c>
      <c r="S1736" s="1" t="b">
        <f t="array" ref="S1736">ISNUMBER(MATCH(Q1736,$O$2:$O$1953,0))</f>
        <v>0</v>
      </c>
    </row>
    <row r="1737">
      <c r="A1737" s="1">
        <v>355.98</v>
      </c>
      <c r="B1737" s="1">
        <v>3067.0</v>
      </c>
      <c r="C1737" s="1" t="s">
        <v>1904</v>
      </c>
      <c r="D1737" s="1" t="s">
        <v>83</v>
      </c>
      <c r="E1737" s="1" t="s">
        <v>30</v>
      </c>
      <c r="F1737" s="1" t="s">
        <v>31</v>
      </c>
      <c r="G1737" s="1" t="s">
        <v>902</v>
      </c>
      <c r="H1737" s="1" t="s">
        <v>37</v>
      </c>
      <c r="I1737" s="1" t="str">
        <f t="array" ref="I1737">IF(H1737="Warsaw","Toronto",IF(H1737="Lodz","Ottawa",IF(H1737="Krakow","Vancouver",IF(H1737="Wroclaw","Montreal",H1737))))</f>
        <v>Ottawa</v>
      </c>
      <c r="J1737" s="3" t="s">
        <v>80</v>
      </c>
      <c r="K1737" s="3">
        <f t="array" ref="K1737">VLOOKUP(J1737,$U$2:$V$8,2,false)</f>
        <v>1</v>
      </c>
      <c r="L1737" s="1">
        <v>1660.92</v>
      </c>
      <c r="M1737" s="1">
        <v>14.0</v>
      </c>
      <c r="N1737" s="1">
        <v>5086.08</v>
      </c>
      <c r="O1737" s="1">
        <v>91376.0</v>
      </c>
      <c r="P1737" s="6">
        <v>42065.0</v>
      </c>
      <c r="Q1737" s="7">
        <v>7364.0</v>
      </c>
      <c r="R1737" s="5" t="s">
        <v>27</v>
      </c>
      <c r="S1737" s="1" t="b">
        <f t="array" ref="S1737">ISNUMBER(MATCH(Q1737,$O$2:$O$1953,0))</f>
        <v>1</v>
      </c>
    </row>
    <row r="1738">
      <c r="A1738" s="1">
        <v>120.98</v>
      </c>
      <c r="B1738" s="1">
        <v>3069.0</v>
      </c>
      <c r="C1738" s="1" t="s">
        <v>1905</v>
      </c>
      <c r="D1738" s="1" t="s">
        <v>83</v>
      </c>
      <c r="E1738" s="1" t="s">
        <v>30</v>
      </c>
      <c r="F1738" s="1" t="s">
        <v>31</v>
      </c>
      <c r="G1738" s="1" t="s">
        <v>935</v>
      </c>
      <c r="H1738" s="1" t="s">
        <v>42</v>
      </c>
      <c r="I1738" s="1" t="str">
        <f t="array" ref="I1738">IF(H1738="Warsaw","Toronto",IF(H1738="Lodz","Ottawa",IF(H1738="Krakow","Vancouver",IF(H1738="Wroclaw","Montreal",H1738))))</f>
        <v>Vancouver</v>
      </c>
      <c r="J1738" s="3" t="s">
        <v>80</v>
      </c>
      <c r="K1738" s="3">
        <f t="array" ref="K1738">VLOOKUP(J1738,$U$2:$V$8,2,false)</f>
        <v>1</v>
      </c>
      <c r="L1738" s="1">
        <v>638.028</v>
      </c>
      <c r="M1738" s="1">
        <v>15.0</v>
      </c>
      <c r="N1738" s="1">
        <v>1894.45</v>
      </c>
      <c r="O1738" s="1">
        <v>88191.0</v>
      </c>
      <c r="P1738" s="6">
        <v>42156.0</v>
      </c>
      <c r="Q1738" s="7">
        <v>7521.0</v>
      </c>
      <c r="R1738" s="5" t="s">
        <v>27</v>
      </c>
      <c r="S1738" s="1" t="b">
        <f t="array" ref="S1738">ISNUMBER(MATCH(Q1738,$O$2:$O$1953,0))</f>
        <v>0</v>
      </c>
    </row>
    <row r="1739">
      <c r="A1739" s="1">
        <v>15.68</v>
      </c>
      <c r="B1739" s="1">
        <v>3069.0</v>
      </c>
      <c r="C1739" s="1" t="s">
        <v>1905</v>
      </c>
      <c r="D1739" s="1" t="s">
        <v>83</v>
      </c>
      <c r="E1739" s="1" t="s">
        <v>30</v>
      </c>
      <c r="F1739" s="1" t="s">
        <v>35</v>
      </c>
      <c r="G1739" s="1" t="s">
        <v>1644</v>
      </c>
      <c r="H1739" s="1" t="s">
        <v>42</v>
      </c>
      <c r="I1739" s="1" t="str">
        <f t="array" ref="I1739">IF(H1739="Warsaw","Toronto",IF(H1739="Lodz","Ottawa",IF(H1739="Krakow","Vancouver",IF(H1739="Wroclaw","Montreal",H1739))))</f>
        <v>Vancouver</v>
      </c>
      <c r="J1739" s="3" t="s">
        <v>80</v>
      </c>
      <c r="K1739" s="3">
        <f t="array" ref="K1739">VLOOKUP(J1739,$U$2:$V$8,2,false)</f>
        <v>1</v>
      </c>
      <c r="L1739" s="1">
        <v>138.4968</v>
      </c>
      <c r="M1739" s="1">
        <v>12.0</v>
      </c>
      <c r="N1739" s="1">
        <v>200.72</v>
      </c>
      <c r="O1739" s="1">
        <v>88191.0</v>
      </c>
      <c r="P1739" s="6">
        <v>42156.0</v>
      </c>
      <c r="Q1739" s="7">
        <v>7744.0</v>
      </c>
      <c r="R1739" s="5" t="s">
        <v>27</v>
      </c>
      <c r="S1739" s="1" t="b">
        <f t="array" ref="S1739">ISNUMBER(MATCH(Q1739,$O$2:$O$1953,0))</f>
        <v>0</v>
      </c>
    </row>
    <row r="1740">
      <c r="A1740" s="1">
        <v>1.82</v>
      </c>
      <c r="B1740" s="1">
        <v>3069.0</v>
      </c>
      <c r="C1740" s="1" t="s">
        <v>1905</v>
      </c>
      <c r="D1740" s="1" t="s">
        <v>83</v>
      </c>
      <c r="E1740" s="1" t="s">
        <v>22</v>
      </c>
      <c r="F1740" s="1" t="s">
        <v>23</v>
      </c>
      <c r="G1740" s="1" t="s">
        <v>1906</v>
      </c>
      <c r="H1740" s="1" t="s">
        <v>42</v>
      </c>
      <c r="I1740" s="1" t="str">
        <f t="array" ref="I1740">IF(H1740="Warsaw","Toronto",IF(H1740="Lodz","Ottawa",IF(H1740="Krakow","Vancouver",IF(H1740="Wroclaw","Montreal",H1740))))</f>
        <v>Vancouver</v>
      </c>
      <c r="J1740" s="3" t="s">
        <v>33</v>
      </c>
      <c r="K1740" s="3">
        <f t="array" ref="K1740">VLOOKUP(J1740,$U$2:$V$8,2,false)</f>
        <v>6</v>
      </c>
      <c r="L1740" s="1">
        <v>-6.734</v>
      </c>
      <c r="M1740" s="1">
        <v>22.0</v>
      </c>
      <c r="N1740" s="1">
        <v>36.82</v>
      </c>
      <c r="O1740" s="1">
        <v>88192.0</v>
      </c>
      <c r="P1740" s="6">
        <v>42049.0</v>
      </c>
      <c r="Q1740" s="7">
        <v>7812.0</v>
      </c>
      <c r="R1740" s="5" t="s">
        <v>27</v>
      </c>
      <c r="S1740" s="1" t="b">
        <f t="array" ref="S1740">ISNUMBER(MATCH(Q1740,$O$2:$O$1953,0))</f>
        <v>0</v>
      </c>
    </row>
    <row r="1741">
      <c r="A1741" s="1">
        <v>19.23</v>
      </c>
      <c r="B1741" s="1">
        <v>3075.0</v>
      </c>
      <c r="C1741" s="1" t="s">
        <v>1907</v>
      </c>
      <c r="D1741" s="1" t="s">
        <v>21</v>
      </c>
      <c r="E1741" s="1" t="s">
        <v>30</v>
      </c>
      <c r="F1741" s="1" t="s">
        <v>35</v>
      </c>
      <c r="G1741" s="1" t="s">
        <v>318</v>
      </c>
      <c r="H1741" s="1" t="s">
        <v>25</v>
      </c>
      <c r="I1741" s="1" t="str">
        <f t="array" ref="I1741">IF(H1741="Warsaw","Toronto",IF(H1741="Lodz","Ottawa",IF(H1741="Krakow","Vancouver",IF(H1741="Wroclaw","Montreal",H1741))))</f>
        <v>Toronto</v>
      </c>
      <c r="J1741" s="3" t="s">
        <v>33</v>
      </c>
      <c r="K1741" s="3">
        <f t="array" ref="K1741">VLOOKUP(J1741,$U$2:$V$8,2,false)</f>
        <v>6</v>
      </c>
      <c r="L1741" s="1">
        <v>-25.38</v>
      </c>
      <c r="M1741" s="1">
        <v>4.0</v>
      </c>
      <c r="N1741" s="1">
        <v>84.6</v>
      </c>
      <c r="O1741" s="1">
        <v>14756.0</v>
      </c>
      <c r="P1741" s="6">
        <v>42063.0</v>
      </c>
      <c r="Q1741" s="7">
        <v>7815.0</v>
      </c>
      <c r="R1741" s="5" t="s">
        <v>27</v>
      </c>
      <c r="S1741" s="1" t="b">
        <f t="array" ref="S1741">ISNUMBER(MATCH(Q1741,$O$2:$O$1953,0))</f>
        <v>0</v>
      </c>
    </row>
    <row r="1742">
      <c r="A1742" s="1">
        <v>137.48</v>
      </c>
      <c r="B1742" s="1">
        <v>3076.0</v>
      </c>
      <c r="C1742" s="1" t="s">
        <v>1908</v>
      </c>
      <c r="D1742" s="1" t="s">
        <v>40</v>
      </c>
      <c r="E1742" s="1" t="s">
        <v>30</v>
      </c>
      <c r="F1742" s="1" t="s">
        <v>132</v>
      </c>
      <c r="G1742" s="1" t="s">
        <v>1909</v>
      </c>
      <c r="H1742" s="1" t="s">
        <v>37</v>
      </c>
      <c r="I1742" s="1" t="str">
        <f t="array" ref="I1742">IF(H1742="Warsaw","Toronto",IF(H1742="Lodz","Ottawa",IF(H1742="Krakow","Vancouver",IF(H1742="Wroclaw","Montreal",H1742))))</f>
        <v>Ottawa</v>
      </c>
      <c r="J1742" s="3" t="s">
        <v>26</v>
      </c>
      <c r="K1742" s="3">
        <f t="array" ref="K1742">VLOOKUP(J1742,$U$2:$V$8,2,false)</f>
        <v>3</v>
      </c>
      <c r="L1742" s="1">
        <v>-203.27</v>
      </c>
      <c r="M1742" s="1">
        <v>2.0</v>
      </c>
      <c r="N1742" s="1">
        <v>296.75</v>
      </c>
      <c r="O1742" s="1">
        <v>88241.0</v>
      </c>
      <c r="P1742" s="6">
        <v>42011.0</v>
      </c>
      <c r="Q1742" s="7">
        <v>65.0</v>
      </c>
      <c r="R1742" s="5" t="s">
        <v>27</v>
      </c>
      <c r="S1742" s="1" t="b">
        <f t="array" ref="S1742">ISNUMBER(MATCH(Q1742,$O$2:$O$1953,0))</f>
        <v>0</v>
      </c>
    </row>
    <row r="1743">
      <c r="A1743" s="1">
        <v>300.97</v>
      </c>
      <c r="B1743" s="1">
        <v>3077.0</v>
      </c>
      <c r="C1743" s="1" t="s">
        <v>1910</v>
      </c>
      <c r="D1743" s="1" t="s">
        <v>40</v>
      </c>
      <c r="E1743" s="1" t="s">
        <v>55</v>
      </c>
      <c r="F1743" s="1" t="s">
        <v>126</v>
      </c>
      <c r="G1743" s="1" t="s">
        <v>759</v>
      </c>
      <c r="H1743" s="1" t="s">
        <v>37</v>
      </c>
      <c r="I1743" s="1" t="str">
        <f t="array" ref="I1743">IF(H1743="Warsaw","Toronto",IF(H1743="Lodz","Ottawa",IF(H1743="Krakow","Vancouver",IF(H1743="Wroclaw","Montreal",H1743))))</f>
        <v>Ottawa</v>
      </c>
      <c r="J1743" s="3" t="s">
        <v>52</v>
      </c>
      <c r="K1743" s="3">
        <f t="array" ref="K1743">VLOOKUP(J1743,$U$2:$V$8,2,false)</f>
        <v>4</v>
      </c>
      <c r="L1743" s="1">
        <v>-807.59</v>
      </c>
      <c r="M1743" s="1">
        <v>2.0</v>
      </c>
      <c r="N1743" s="1">
        <v>582.2</v>
      </c>
      <c r="O1743" s="1">
        <v>88239.0</v>
      </c>
      <c r="P1743" s="6">
        <v>42131.0</v>
      </c>
      <c r="Q1743" s="7">
        <v>612.0</v>
      </c>
      <c r="R1743" s="5" t="s">
        <v>27</v>
      </c>
      <c r="S1743" s="1" t="b">
        <f t="array" ref="S1743">ISNUMBER(MATCH(Q1743,$O$2:$O$1953,0))</f>
        <v>0</v>
      </c>
    </row>
    <row r="1744">
      <c r="A1744" s="1">
        <v>35.44</v>
      </c>
      <c r="B1744" s="1">
        <v>3078.0</v>
      </c>
      <c r="C1744" s="1" t="s">
        <v>1911</v>
      </c>
      <c r="D1744" s="1" t="s">
        <v>40</v>
      </c>
      <c r="E1744" s="1" t="s">
        <v>22</v>
      </c>
      <c r="F1744" s="1" t="s">
        <v>67</v>
      </c>
      <c r="G1744" s="1" t="s">
        <v>1912</v>
      </c>
      <c r="H1744" s="1" t="s">
        <v>37</v>
      </c>
      <c r="I1744" s="1" t="str">
        <f t="array" ref="I1744">IF(H1744="Warsaw","Toronto",IF(H1744="Lodz","Ottawa",IF(H1744="Krakow","Vancouver",IF(H1744="Wroclaw","Montreal",H1744))))</f>
        <v>Ottawa</v>
      </c>
      <c r="J1744" s="3" t="s">
        <v>52</v>
      </c>
      <c r="K1744" s="3">
        <f t="array" ref="K1744">VLOOKUP(J1744,$U$2:$V$8,2,false)</f>
        <v>4</v>
      </c>
      <c r="L1744" s="1">
        <v>118.6317</v>
      </c>
      <c r="M1744" s="1">
        <v>5.0</v>
      </c>
      <c r="N1744" s="1">
        <v>171.93</v>
      </c>
      <c r="O1744" s="1">
        <v>88240.0</v>
      </c>
      <c r="P1744" s="6">
        <v>42166.0</v>
      </c>
      <c r="Q1744" s="7">
        <v>614.0</v>
      </c>
      <c r="R1744" s="5" t="s">
        <v>27</v>
      </c>
      <c r="S1744" s="1" t="b">
        <f t="array" ref="S1744">ISNUMBER(MATCH(Q1744,$O$2:$O$1953,0))</f>
        <v>0</v>
      </c>
    </row>
    <row r="1745">
      <c r="A1745" s="1">
        <v>3.98</v>
      </c>
      <c r="B1745" s="1">
        <v>3078.0</v>
      </c>
      <c r="C1745" s="1" t="s">
        <v>1911</v>
      </c>
      <c r="D1745" s="1" t="s">
        <v>40</v>
      </c>
      <c r="E1745" s="1" t="s">
        <v>22</v>
      </c>
      <c r="F1745" s="1" t="s">
        <v>23</v>
      </c>
      <c r="G1745" s="1" t="s">
        <v>1887</v>
      </c>
      <c r="H1745" s="1" t="s">
        <v>37</v>
      </c>
      <c r="I1745" s="1" t="str">
        <f t="array" ref="I1745">IF(H1745="Warsaw","Toronto",IF(H1745="Lodz","Ottawa",IF(H1745="Krakow","Vancouver",IF(H1745="Wroclaw","Montreal",H1745))))</f>
        <v>Ottawa</v>
      </c>
      <c r="J1745" s="3" t="s">
        <v>52</v>
      </c>
      <c r="K1745" s="3">
        <f t="array" ref="K1745">VLOOKUP(J1745,$U$2:$V$8,2,false)</f>
        <v>4</v>
      </c>
      <c r="L1745" s="1">
        <v>23.304</v>
      </c>
      <c r="M1745" s="1">
        <v>9.0</v>
      </c>
      <c r="N1745" s="1">
        <v>35.19</v>
      </c>
      <c r="O1745" s="1">
        <v>88240.0</v>
      </c>
      <c r="P1745" s="6">
        <v>42166.0</v>
      </c>
      <c r="Q1745" s="7">
        <v>678.0</v>
      </c>
      <c r="R1745" s="5" t="s">
        <v>27</v>
      </c>
      <c r="S1745" s="1" t="b">
        <f t="array" ref="S1745">ISNUMBER(MATCH(Q1745,$O$2:$O$1953,0))</f>
        <v>0</v>
      </c>
    </row>
    <row r="1746">
      <c r="A1746" s="1">
        <v>300.97</v>
      </c>
      <c r="B1746" s="1">
        <v>3079.0</v>
      </c>
      <c r="C1746" s="1" t="s">
        <v>1913</v>
      </c>
      <c r="D1746" s="1" t="s">
        <v>40</v>
      </c>
      <c r="E1746" s="1" t="s">
        <v>55</v>
      </c>
      <c r="F1746" s="1" t="s">
        <v>126</v>
      </c>
      <c r="G1746" s="1" t="s">
        <v>759</v>
      </c>
      <c r="H1746" s="1" t="s">
        <v>37</v>
      </c>
      <c r="I1746" s="1" t="str">
        <f t="array" ref="I1746">IF(H1746="Warsaw","Toronto",IF(H1746="Lodz","Ottawa",IF(H1746="Krakow","Vancouver",IF(H1746="Wroclaw","Montreal",H1746))))</f>
        <v>Ottawa</v>
      </c>
      <c r="J1746" s="3" t="s">
        <v>52</v>
      </c>
      <c r="K1746" s="3">
        <f t="array" ref="K1746">VLOOKUP(J1746,$U$2:$V$8,2,false)</f>
        <v>4</v>
      </c>
      <c r="L1746" s="1">
        <v>-807.59</v>
      </c>
      <c r="M1746" s="1">
        <v>7.0</v>
      </c>
      <c r="N1746" s="1">
        <v>2037.69</v>
      </c>
      <c r="O1746" s="1">
        <v>41253.0</v>
      </c>
      <c r="P1746" s="6">
        <v>42131.0</v>
      </c>
      <c r="Q1746" s="7">
        <v>710.0</v>
      </c>
      <c r="R1746" s="5" t="s">
        <v>27</v>
      </c>
      <c r="S1746" s="1" t="b">
        <f t="array" ref="S1746">ISNUMBER(MATCH(Q1746,$O$2:$O$1953,0))</f>
        <v>0</v>
      </c>
    </row>
    <row r="1747">
      <c r="A1747" s="1">
        <v>35.44</v>
      </c>
      <c r="B1747" s="1">
        <v>3079.0</v>
      </c>
      <c r="C1747" s="1" t="s">
        <v>1913</v>
      </c>
      <c r="D1747" s="1" t="s">
        <v>40</v>
      </c>
      <c r="E1747" s="1" t="s">
        <v>22</v>
      </c>
      <c r="F1747" s="1" t="s">
        <v>67</v>
      </c>
      <c r="G1747" s="1" t="s">
        <v>1912</v>
      </c>
      <c r="H1747" s="1" t="s">
        <v>37</v>
      </c>
      <c r="I1747" s="1" t="str">
        <f t="array" ref="I1747">IF(H1747="Warsaw","Toronto",IF(H1747="Lodz","Ottawa",IF(H1747="Krakow","Vancouver",IF(H1747="Wroclaw","Montreal",H1747))))</f>
        <v>Ottawa</v>
      </c>
      <c r="J1747" s="3" t="s">
        <v>52</v>
      </c>
      <c r="K1747" s="3">
        <f t="array" ref="K1747">VLOOKUP(J1747,$U$2:$V$8,2,false)</f>
        <v>4</v>
      </c>
      <c r="L1747" s="1">
        <v>150.72</v>
      </c>
      <c r="M1747" s="1">
        <v>21.0</v>
      </c>
      <c r="N1747" s="1">
        <v>722.1</v>
      </c>
      <c r="O1747" s="1">
        <v>53476.0</v>
      </c>
      <c r="P1747" s="6">
        <v>42166.0</v>
      </c>
      <c r="Q1747" s="7">
        <v>740.0</v>
      </c>
      <c r="R1747" s="5" t="s">
        <v>27</v>
      </c>
      <c r="S1747" s="1" t="b">
        <f t="array" ref="S1747">ISNUMBER(MATCH(Q1747,$O$2:$O$1953,0))</f>
        <v>0</v>
      </c>
    </row>
    <row r="1748">
      <c r="A1748" s="1">
        <v>3.98</v>
      </c>
      <c r="B1748" s="1">
        <v>3079.0</v>
      </c>
      <c r="C1748" s="1" t="s">
        <v>1913</v>
      </c>
      <c r="D1748" s="1" t="s">
        <v>40</v>
      </c>
      <c r="E1748" s="1" t="s">
        <v>22</v>
      </c>
      <c r="F1748" s="1" t="s">
        <v>23</v>
      </c>
      <c r="G1748" s="1" t="s">
        <v>1887</v>
      </c>
      <c r="H1748" s="1" t="s">
        <v>37</v>
      </c>
      <c r="I1748" s="1" t="str">
        <f t="array" ref="I1748">IF(H1748="Warsaw","Toronto",IF(H1748="Lodz","Ottawa",IF(H1748="Krakow","Vancouver",IF(H1748="Wroclaw","Montreal",H1748))))</f>
        <v>Ottawa</v>
      </c>
      <c r="J1748" s="3" t="s">
        <v>52</v>
      </c>
      <c r="K1748" s="3">
        <f t="array" ref="K1748">VLOOKUP(J1748,$U$2:$V$8,2,false)</f>
        <v>4</v>
      </c>
      <c r="L1748" s="1">
        <v>19.42</v>
      </c>
      <c r="M1748" s="1">
        <v>36.0</v>
      </c>
      <c r="N1748" s="1">
        <v>140.78</v>
      </c>
      <c r="O1748" s="1">
        <v>53476.0</v>
      </c>
      <c r="P1748" s="6">
        <v>42166.0</v>
      </c>
      <c r="Q1748" s="7">
        <v>775.0</v>
      </c>
      <c r="R1748" s="5" t="s">
        <v>27</v>
      </c>
      <c r="S1748" s="1" t="b">
        <f t="array" ref="S1748">ISNUMBER(MATCH(Q1748,$O$2:$O$1953,0))</f>
        <v>0</v>
      </c>
    </row>
    <row r="1749">
      <c r="A1749" s="1">
        <v>1.76</v>
      </c>
      <c r="B1749" s="1">
        <v>3079.0</v>
      </c>
      <c r="C1749" s="1" t="s">
        <v>1913</v>
      </c>
      <c r="D1749" s="1" t="s">
        <v>40</v>
      </c>
      <c r="E1749" s="1" t="s">
        <v>22</v>
      </c>
      <c r="F1749" s="1" t="s">
        <v>23</v>
      </c>
      <c r="G1749" s="1" t="s">
        <v>91</v>
      </c>
      <c r="H1749" s="1" t="s">
        <v>37</v>
      </c>
      <c r="I1749" s="1" t="str">
        <f t="array" ref="I1749">IF(H1749="Warsaw","Toronto",IF(H1749="Lodz","Ottawa",IF(H1749="Krakow","Vancouver",IF(H1749="Wroclaw","Montreal",H1749))))</f>
        <v>Ottawa</v>
      </c>
      <c r="J1749" s="3" t="s">
        <v>52</v>
      </c>
      <c r="K1749" s="3">
        <f t="array" ref="K1749">VLOOKUP(J1749,$U$2:$V$8,2,false)</f>
        <v>4</v>
      </c>
      <c r="L1749" s="1">
        <v>3.13</v>
      </c>
      <c r="M1749" s="1">
        <v>71.0</v>
      </c>
      <c r="N1749" s="1">
        <v>129.72</v>
      </c>
      <c r="O1749" s="1">
        <v>53476.0</v>
      </c>
      <c r="P1749" s="6">
        <v>42166.0</v>
      </c>
      <c r="Q1749" s="7">
        <v>833.0</v>
      </c>
      <c r="R1749" s="5" t="s">
        <v>27</v>
      </c>
      <c r="S1749" s="1" t="b">
        <f t="array" ref="S1749">ISNUMBER(MATCH(Q1749,$O$2:$O$1953,0))</f>
        <v>0</v>
      </c>
    </row>
    <row r="1750">
      <c r="A1750" s="1">
        <v>193.17</v>
      </c>
      <c r="B1750" s="1">
        <v>3079.0</v>
      </c>
      <c r="C1750" s="1" t="s">
        <v>1913</v>
      </c>
      <c r="D1750" s="1" t="s">
        <v>40</v>
      </c>
      <c r="E1750" s="1" t="s">
        <v>22</v>
      </c>
      <c r="F1750" s="1" t="s">
        <v>100</v>
      </c>
      <c r="G1750" s="1" t="s">
        <v>1064</v>
      </c>
      <c r="H1750" s="1" t="s">
        <v>37</v>
      </c>
      <c r="I1750" s="1" t="str">
        <f t="array" ref="I1750">IF(H1750="Warsaw","Toronto",IF(H1750="Lodz","Ottawa",IF(H1750="Krakow","Vancouver",IF(H1750="Wroclaw","Montreal",H1750))))</f>
        <v>Ottawa</v>
      </c>
      <c r="J1750" s="3" t="s">
        <v>52</v>
      </c>
      <c r="K1750" s="3">
        <f t="array" ref="K1750">VLOOKUP(J1750,$U$2:$V$8,2,false)</f>
        <v>4</v>
      </c>
      <c r="L1750" s="1">
        <v>1141.07</v>
      </c>
      <c r="M1750" s="1">
        <v>63.0</v>
      </c>
      <c r="N1750" s="1">
        <v>12190.98</v>
      </c>
      <c r="O1750" s="1">
        <v>53476.0</v>
      </c>
      <c r="P1750" s="6">
        <v>42166.0</v>
      </c>
      <c r="Q1750" s="7">
        <v>902.0</v>
      </c>
      <c r="R1750" s="5" t="s">
        <v>27</v>
      </c>
      <c r="S1750" s="1" t="b">
        <f t="array" ref="S1750">ISNUMBER(MATCH(Q1750,$O$2:$O$1953,0))</f>
        <v>0</v>
      </c>
    </row>
    <row r="1751">
      <c r="A1751" s="1">
        <v>137.48</v>
      </c>
      <c r="B1751" s="1">
        <v>3079.0</v>
      </c>
      <c r="C1751" s="1" t="s">
        <v>1913</v>
      </c>
      <c r="D1751" s="1" t="s">
        <v>40</v>
      </c>
      <c r="E1751" s="1" t="s">
        <v>30</v>
      </c>
      <c r="F1751" s="1" t="s">
        <v>132</v>
      </c>
      <c r="G1751" s="1" t="s">
        <v>1909</v>
      </c>
      <c r="H1751" s="1" t="s">
        <v>37</v>
      </c>
      <c r="I1751" s="1" t="str">
        <f t="array" ref="I1751">IF(H1751="Warsaw","Toronto",IF(H1751="Lodz","Ottawa",IF(H1751="Krakow","Vancouver",IF(H1751="Wroclaw","Montreal",H1751))))</f>
        <v>Ottawa</v>
      </c>
      <c r="J1751" s="3" t="s">
        <v>26</v>
      </c>
      <c r="K1751" s="3">
        <f t="array" ref="K1751">VLOOKUP(J1751,$U$2:$V$8,2,false)</f>
        <v>3</v>
      </c>
      <c r="L1751" s="1">
        <v>-203.27</v>
      </c>
      <c r="M1751" s="1">
        <v>10.0</v>
      </c>
      <c r="N1751" s="1">
        <v>1483.76</v>
      </c>
      <c r="O1751" s="1">
        <v>12480.0</v>
      </c>
      <c r="P1751" s="6">
        <v>42011.0</v>
      </c>
      <c r="Q1751" s="7">
        <v>3300.0</v>
      </c>
      <c r="R1751" s="5" t="s">
        <v>27</v>
      </c>
      <c r="S1751" s="1" t="b">
        <f t="array" ref="S1751">ISNUMBER(MATCH(Q1751,$O$2:$O$1953,0))</f>
        <v>0</v>
      </c>
    </row>
    <row r="1752">
      <c r="A1752" s="1">
        <v>2.21</v>
      </c>
      <c r="B1752" s="1">
        <v>3079.0</v>
      </c>
      <c r="C1752" s="1" t="s">
        <v>1913</v>
      </c>
      <c r="D1752" s="1" t="s">
        <v>40</v>
      </c>
      <c r="E1752" s="1" t="s">
        <v>22</v>
      </c>
      <c r="F1752" s="1" t="s">
        <v>23</v>
      </c>
      <c r="G1752" s="1" t="s">
        <v>1914</v>
      </c>
      <c r="H1752" s="1" t="s">
        <v>37</v>
      </c>
      <c r="I1752" s="1" t="str">
        <f t="array" ref="I1752">IF(H1752="Warsaw","Toronto",IF(H1752="Lodz","Ottawa",IF(H1752="Krakow","Vancouver",IF(H1752="Wroclaw","Montreal",H1752))))</f>
        <v>Ottawa</v>
      </c>
      <c r="J1752" s="3" t="s">
        <v>26</v>
      </c>
      <c r="K1752" s="3">
        <f t="array" ref="K1752">VLOOKUP(J1752,$U$2:$V$8,2,false)</f>
        <v>3</v>
      </c>
      <c r="L1752" s="1">
        <v>10.01</v>
      </c>
      <c r="M1752" s="1">
        <v>33.0</v>
      </c>
      <c r="N1752" s="1">
        <v>87.18</v>
      </c>
      <c r="O1752" s="1">
        <v>48483.0</v>
      </c>
      <c r="P1752" s="6">
        <v>42165.0</v>
      </c>
      <c r="Q1752" s="7">
        <v>3456.0</v>
      </c>
      <c r="R1752" s="5" t="s">
        <v>27</v>
      </c>
      <c r="S1752" s="1" t="b">
        <f t="array" ref="S1752">ISNUMBER(MATCH(Q1752,$O$2:$O$1953,0))</f>
        <v>0</v>
      </c>
    </row>
    <row r="1753">
      <c r="A1753" s="1">
        <v>65.99</v>
      </c>
      <c r="B1753" s="1">
        <v>3084.0</v>
      </c>
      <c r="C1753" s="1" t="s">
        <v>1915</v>
      </c>
      <c r="D1753" s="1" t="s">
        <v>40</v>
      </c>
      <c r="E1753" s="1" t="s">
        <v>55</v>
      </c>
      <c r="F1753" s="1" t="s">
        <v>56</v>
      </c>
      <c r="G1753" s="1" t="s">
        <v>1692</v>
      </c>
      <c r="H1753" s="1" t="s">
        <v>25</v>
      </c>
      <c r="I1753" s="1" t="str">
        <f t="array" ref="I1753">IF(H1753="Warsaw","Toronto",IF(H1753="Lodz","Ottawa",IF(H1753="Krakow","Vancouver",IF(H1753="Wroclaw","Montreal",H1753))))</f>
        <v>Toronto</v>
      </c>
      <c r="J1753" s="3" t="s">
        <v>80</v>
      </c>
      <c r="K1753" s="3">
        <f t="array" ref="K1753">VLOOKUP(J1753,$U$2:$V$8,2,false)</f>
        <v>1</v>
      </c>
      <c r="L1753" s="1">
        <v>313.812</v>
      </c>
      <c r="M1753" s="1">
        <v>14.0</v>
      </c>
      <c r="N1753" s="1">
        <v>798.89</v>
      </c>
      <c r="O1753" s="1">
        <v>89879.0</v>
      </c>
      <c r="P1753" s="6">
        <v>42114.0</v>
      </c>
      <c r="Q1753" s="7">
        <v>3525.0</v>
      </c>
      <c r="R1753" s="5" t="s">
        <v>27</v>
      </c>
      <c r="S1753" s="1" t="b">
        <f t="array" ref="S1753">ISNUMBER(MATCH(Q1753,$O$2:$O$1953,0))</f>
        <v>0</v>
      </c>
    </row>
    <row r="1754">
      <c r="A1754" s="1">
        <v>7.1</v>
      </c>
      <c r="B1754" s="1">
        <v>3084.0</v>
      </c>
      <c r="C1754" s="1" t="s">
        <v>1915</v>
      </c>
      <c r="D1754" s="1" t="s">
        <v>40</v>
      </c>
      <c r="E1754" s="1" t="s">
        <v>22</v>
      </c>
      <c r="F1754" s="1" t="s">
        <v>78</v>
      </c>
      <c r="G1754" s="1" t="s">
        <v>443</v>
      </c>
      <c r="H1754" s="1" t="s">
        <v>25</v>
      </c>
      <c r="I1754" s="1" t="str">
        <f t="array" ref="I1754">IF(H1754="Warsaw","Toronto",IF(H1754="Lodz","Ottawa",IF(H1754="Krakow","Vancouver",IF(H1754="Wroclaw","Montreal",H1754))))</f>
        <v>Toronto</v>
      </c>
      <c r="J1754" s="3" t="s">
        <v>26</v>
      </c>
      <c r="K1754" s="3">
        <f t="array" ref="K1754">VLOOKUP(J1754,$U$2:$V$8,2,false)</f>
        <v>3</v>
      </c>
      <c r="L1754" s="1">
        <v>-39.18625</v>
      </c>
      <c r="M1754" s="1">
        <v>18.0</v>
      </c>
      <c r="N1754" s="1">
        <v>133.19</v>
      </c>
      <c r="O1754" s="1">
        <v>89880.0</v>
      </c>
      <c r="P1754" s="6">
        <v>42179.0</v>
      </c>
      <c r="Q1754" s="7">
        <v>3589.0</v>
      </c>
      <c r="R1754" s="5" t="s">
        <v>27</v>
      </c>
      <c r="S1754" s="1" t="b">
        <f t="array" ref="S1754">ISNUMBER(MATCH(Q1754,$O$2:$O$1953,0))</f>
        <v>0</v>
      </c>
    </row>
    <row r="1755">
      <c r="A1755" s="1">
        <v>18.97</v>
      </c>
      <c r="B1755" s="1">
        <v>3084.0</v>
      </c>
      <c r="C1755" s="1" t="s">
        <v>1915</v>
      </c>
      <c r="D1755" s="1" t="s">
        <v>40</v>
      </c>
      <c r="E1755" s="1" t="s">
        <v>22</v>
      </c>
      <c r="F1755" s="1" t="s">
        <v>67</v>
      </c>
      <c r="G1755" s="1" t="s">
        <v>529</v>
      </c>
      <c r="H1755" s="1" t="s">
        <v>25</v>
      </c>
      <c r="I1755" s="1" t="str">
        <f t="array" ref="I1755">IF(H1755="Warsaw","Toronto",IF(H1755="Lodz","Ottawa",IF(H1755="Krakow","Vancouver",IF(H1755="Wroclaw","Montreal",H1755))))</f>
        <v>Toronto</v>
      </c>
      <c r="J1755" s="3" t="s">
        <v>26</v>
      </c>
      <c r="K1755" s="3">
        <f t="array" ref="K1755">VLOOKUP(J1755,$U$2:$V$8,2,false)</f>
        <v>3</v>
      </c>
      <c r="L1755" s="1">
        <v>-1.89</v>
      </c>
      <c r="M1755" s="1">
        <v>5.0</v>
      </c>
      <c r="N1755" s="1">
        <v>97.33</v>
      </c>
      <c r="O1755" s="1">
        <v>89880.0</v>
      </c>
      <c r="P1755" s="6">
        <v>42179.0</v>
      </c>
      <c r="Q1755" s="7">
        <v>3687.0</v>
      </c>
      <c r="R1755" s="5" t="s">
        <v>27</v>
      </c>
      <c r="S1755" s="1" t="b">
        <f t="array" ref="S1755">ISNUMBER(MATCH(Q1755,$O$2:$O$1953,0))</f>
        <v>0</v>
      </c>
    </row>
    <row r="1756">
      <c r="A1756" s="1">
        <v>39.99</v>
      </c>
      <c r="B1756" s="1">
        <v>3086.0</v>
      </c>
      <c r="C1756" s="1" t="s">
        <v>1916</v>
      </c>
      <c r="D1756" s="1" t="s">
        <v>83</v>
      </c>
      <c r="E1756" s="1" t="s">
        <v>55</v>
      </c>
      <c r="F1756" s="1" t="s">
        <v>126</v>
      </c>
      <c r="G1756" s="1" t="s">
        <v>1917</v>
      </c>
      <c r="H1756" s="1" t="s">
        <v>98</v>
      </c>
      <c r="I1756" s="1" t="str">
        <f t="array" ref="I1756">IF(H1756="Warsaw","Toronto",IF(H1756="Lodz","Ottawa",IF(H1756="Krakow","Vancouver",IF(H1756="Wroclaw","Montreal",H1756))))</f>
        <v>Montreal</v>
      </c>
      <c r="J1756" s="3" t="s">
        <v>80</v>
      </c>
      <c r="K1756" s="3">
        <f t="array" ref="K1756">VLOOKUP(J1756,$U$2:$V$8,2,false)</f>
        <v>1</v>
      </c>
      <c r="L1756" s="1">
        <v>4.29</v>
      </c>
      <c r="M1756" s="1">
        <v>3.0</v>
      </c>
      <c r="N1756" s="1">
        <v>130.91</v>
      </c>
      <c r="O1756" s="1">
        <v>88380.0</v>
      </c>
      <c r="P1756" s="6">
        <v>42142.0</v>
      </c>
      <c r="Q1756" s="7">
        <v>3777.0</v>
      </c>
      <c r="R1756" s="5" t="s">
        <v>27</v>
      </c>
      <c r="S1756" s="1" t="b">
        <f t="array" ref="S1756">ISNUMBER(MATCH(Q1756,$O$2:$O$1953,0))</f>
        <v>0</v>
      </c>
    </row>
    <row r="1757">
      <c r="A1757" s="1">
        <v>49.43</v>
      </c>
      <c r="B1757" s="1">
        <v>3089.0</v>
      </c>
      <c r="C1757" s="1" t="s">
        <v>1918</v>
      </c>
      <c r="D1757" s="1" t="s">
        <v>21</v>
      </c>
      <c r="E1757" s="1" t="s">
        <v>22</v>
      </c>
      <c r="F1757" s="1" t="s">
        <v>172</v>
      </c>
      <c r="G1757" s="1" t="s">
        <v>1919</v>
      </c>
      <c r="H1757" s="1" t="s">
        <v>42</v>
      </c>
      <c r="I1757" s="1" t="str">
        <f t="array" ref="I1757">IF(H1757="Warsaw","Toronto",IF(H1757="Lodz","Ottawa",IF(H1757="Krakow","Vancouver",IF(H1757="Wroclaw","Montreal",H1757))))</f>
        <v>Vancouver</v>
      </c>
      <c r="J1757" s="3" t="s">
        <v>33</v>
      </c>
      <c r="K1757" s="3">
        <f t="array" ref="K1757">VLOOKUP(J1757,$U$2:$V$8,2,false)</f>
        <v>6</v>
      </c>
      <c r="L1757" s="1">
        <v>-122.77</v>
      </c>
      <c r="M1757" s="1">
        <v>6.0</v>
      </c>
      <c r="N1757" s="1">
        <v>281.82</v>
      </c>
      <c r="O1757" s="1">
        <v>91219.0</v>
      </c>
      <c r="P1757" s="6">
        <v>42028.0</v>
      </c>
      <c r="Q1757" s="7">
        <v>3783.0</v>
      </c>
      <c r="R1757" s="5" t="s">
        <v>27</v>
      </c>
      <c r="S1757" s="1" t="b">
        <f t="array" ref="S1757">ISNUMBER(MATCH(Q1757,$O$2:$O$1953,0))</f>
        <v>0</v>
      </c>
    </row>
    <row r="1758">
      <c r="A1758" s="1">
        <v>207.48</v>
      </c>
      <c r="B1758" s="1">
        <v>3095.0</v>
      </c>
      <c r="C1758" s="1" t="s">
        <v>1920</v>
      </c>
      <c r="D1758" s="1" t="s">
        <v>83</v>
      </c>
      <c r="E1758" s="1" t="s">
        <v>22</v>
      </c>
      <c r="F1758" s="1" t="s">
        <v>172</v>
      </c>
      <c r="G1758" s="1" t="s">
        <v>1486</v>
      </c>
      <c r="H1758" s="1" t="s">
        <v>37</v>
      </c>
      <c r="I1758" s="1" t="str">
        <f t="array" ref="I1758">IF(H1758="Warsaw","Toronto",IF(H1758="Lodz","Ottawa",IF(H1758="Krakow","Vancouver",IF(H1758="Wroclaw","Montreal",H1758))))</f>
        <v>Ottawa</v>
      </c>
      <c r="J1758" s="3" t="s">
        <v>80</v>
      </c>
      <c r="K1758" s="3">
        <f t="array" ref="K1758">VLOOKUP(J1758,$U$2:$V$8,2,false)</f>
        <v>1</v>
      </c>
      <c r="L1758" s="1">
        <v>683.9556</v>
      </c>
      <c r="M1758" s="1">
        <v>5.0</v>
      </c>
      <c r="N1758" s="1">
        <v>991.24</v>
      </c>
      <c r="O1758" s="1">
        <v>86220.0</v>
      </c>
      <c r="P1758" s="6">
        <v>42023.0</v>
      </c>
      <c r="Q1758" s="7">
        <v>4006.0</v>
      </c>
      <c r="R1758" s="5" t="s">
        <v>27</v>
      </c>
      <c r="S1758" s="1" t="b">
        <f t="array" ref="S1758">ISNUMBER(MATCH(Q1758,$O$2:$O$1953,0))</f>
        <v>0</v>
      </c>
    </row>
    <row r="1759">
      <c r="A1759" s="1">
        <v>40.98</v>
      </c>
      <c r="B1759" s="1">
        <v>3096.0</v>
      </c>
      <c r="C1759" s="1" t="s">
        <v>1921</v>
      </c>
      <c r="D1759" s="1" t="s">
        <v>83</v>
      </c>
      <c r="E1759" s="1" t="s">
        <v>22</v>
      </c>
      <c r="F1759" s="1" t="s">
        <v>172</v>
      </c>
      <c r="G1759" s="1" t="s">
        <v>1922</v>
      </c>
      <c r="H1759" s="1" t="s">
        <v>37</v>
      </c>
      <c r="I1759" s="1" t="str">
        <f t="array" ref="I1759">IF(H1759="Warsaw","Toronto",IF(H1759="Lodz","Ottawa",IF(H1759="Krakow","Vancouver",IF(H1759="Wroclaw","Montreal",H1759))))</f>
        <v>Ottawa</v>
      </c>
      <c r="J1759" s="3" t="s">
        <v>38</v>
      </c>
      <c r="K1759" s="3">
        <f t="array" ref="K1759">VLOOKUP(J1759,$U$2:$V$8,2,false)</f>
        <v>7</v>
      </c>
      <c r="L1759" s="1">
        <v>-16.64</v>
      </c>
      <c r="M1759" s="1">
        <v>3.0</v>
      </c>
      <c r="N1759" s="1">
        <v>119.86</v>
      </c>
      <c r="O1759" s="1">
        <v>86221.0</v>
      </c>
      <c r="P1759" s="6">
        <v>42148.0</v>
      </c>
      <c r="Q1759" s="7">
        <v>4037.0</v>
      </c>
      <c r="R1759" s="5" t="s">
        <v>27</v>
      </c>
      <c r="S1759" s="1" t="b">
        <f t="array" ref="S1759">ISNUMBER(MATCH(Q1759,$O$2:$O$1953,0))</f>
        <v>0</v>
      </c>
    </row>
    <row r="1760">
      <c r="A1760" s="1">
        <v>8.12</v>
      </c>
      <c r="B1760" s="1">
        <v>3096.0</v>
      </c>
      <c r="C1760" s="1" t="s">
        <v>1921</v>
      </c>
      <c r="D1760" s="1" t="s">
        <v>83</v>
      </c>
      <c r="E1760" s="1" t="s">
        <v>55</v>
      </c>
      <c r="F1760" s="1" t="s">
        <v>126</v>
      </c>
      <c r="G1760" s="1" t="s">
        <v>567</v>
      </c>
      <c r="H1760" s="1" t="s">
        <v>37</v>
      </c>
      <c r="I1760" s="1" t="str">
        <f t="array" ref="I1760">IF(H1760="Warsaw","Toronto",IF(H1760="Lodz","Ottawa",IF(H1760="Krakow","Vancouver",IF(H1760="Wroclaw","Montreal",H1760))))</f>
        <v>Ottawa</v>
      </c>
      <c r="J1760" s="3" t="s">
        <v>38</v>
      </c>
      <c r="K1760" s="3">
        <f t="array" ref="K1760">VLOOKUP(J1760,$U$2:$V$8,2,false)</f>
        <v>7</v>
      </c>
      <c r="L1760" s="1">
        <v>-59.73</v>
      </c>
      <c r="M1760" s="1">
        <v>12.0</v>
      </c>
      <c r="N1760" s="1">
        <v>98.77</v>
      </c>
      <c r="O1760" s="1">
        <v>86221.0</v>
      </c>
      <c r="P1760" s="6">
        <v>42148.0</v>
      </c>
      <c r="Q1760" s="7">
        <v>4230.0</v>
      </c>
      <c r="R1760" s="5" t="s">
        <v>27</v>
      </c>
      <c r="S1760" s="1" t="b">
        <f t="array" ref="S1760">ISNUMBER(MATCH(Q1760,$O$2:$O$1953,0))</f>
        <v>0</v>
      </c>
    </row>
    <row r="1761">
      <c r="A1761" s="1">
        <v>262.11</v>
      </c>
      <c r="B1761" s="1">
        <v>3096.0</v>
      </c>
      <c r="C1761" s="1" t="s">
        <v>1921</v>
      </c>
      <c r="D1761" s="1" t="s">
        <v>83</v>
      </c>
      <c r="E1761" s="1" t="s">
        <v>30</v>
      </c>
      <c r="F1761" s="1" t="s">
        <v>108</v>
      </c>
      <c r="G1761" s="1" t="s">
        <v>1923</v>
      </c>
      <c r="H1761" s="1" t="s">
        <v>37</v>
      </c>
      <c r="I1761" s="1" t="str">
        <f t="array" ref="I1761">IF(H1761="Warsaw","Toronto",IF(H1761="Lodz","Ottawa",IF(H1761="Krakow","Vancouver",IF(H1761="Wroclaw","Montreal",H1761))))</f>
        <v>Ottawa</v>
      </c>
      <c r="J1761" s="3" t="s">
        <v>38</v>
      </c>
      <c r="K1761" s="3">
        <f t="array" ref="K1761">VLOOKUP(J1761,$U$2:$V$8,2,false)</f>
        <v>7</v>
      </c>
      <c r="L1761" s="1">
        <v>-633.441237</v>
      </c>
      <c r="M1761" s="1">
        <v>9.0</v>
      </c>
      <c r="N1761" s="1">
        <v>2495.35</v>
      </c>
      <c r="O1761" s="1">
        <v>86221.0</v>
      </c>
      <c r="P1761" s="6">
        <v>42148.0</v>
      </c>
      <c r="Q1761" s="7">
        <v>4261.0</v>
      </c>
      <c r="R1761" s="5" t="s">
        <v>27</v>
      </c>
      <c r="S1761" s="1" t="b">
        <f t="array" ref="S1761">ISNUMBER(MATCH(Q1761,$O$2:$O$1953,0))</f>
        <v>0</v>
      </c>
    </row>
    <row r="1762">
      <c r="A1762" s="1">
        <v>33.89</v>
      </c>
      <c r="B1762" s="1">
        <v>3096.0</v>
      </c>
      <c r="C1762" s="1" t="s">
        <v>1921</v>
      </c>
      <c r="D1762" s="1" t="s">
        <v>83</v>
      </c>
      <c r="E1762" s="1" t="s">
        <v>22</v>
      </c>
      <c r="F1762" s="1" t="s">
        <v>100</v>
      </c>
      <c r="G1762" s="1" t="s">
        <v>1924</v>
      </c>
      <c r="H1762" s="1" t="s">
        <v>37</v>
      </c>
      <c r="I1762" s="1" t="str">
        <f t="array" ref="I1762">IF(H1762="Warsaw","Toronto",IF(H1762="Lodz","Ottawa",IF(H1762="Krakow","Vancouver",IF(H1762="Wroclaw","Montreal",H1762))))</f>
        <v>Ottawa</v>
      </c>
      <c r="J1762" s="3" t="s">
        <v>26</v>
      </c>
      <c r="K1762" s="3">
        <f t="array" ref="K1762">VLOOKUP(J1762,$U$2:$V$8,2,false)</f>
        <v>3</v>
      </c>
      <c r="L1762" s="1">
        <v>72.984</v>
      </c>
      <c r="M1762" s="1">
        <v>6.0</v>
      </c>
      <c r="N1762" s="1">
        <v>200.83</v>
      </c>
      <c r="O1762" s="1">
        <v>86222.0</v>
      </c>
      <c r="P1762" s="6">
        <v>42172.0</v>
      </c>
      <c r="Q1762" s="7">
        <v>4391.0</v>
      </c>
      <c r="R1762" s="5" t="s">
        <v>27</v>
      </c>
      <c r="S1762" s="1" t="b">
        <f t="array" ref="S1762">ISNUMBER(MATCH(Q1762,$O$2:$O$1953,0))</f>
        <v>0</v>
      </c>
    </row>
    <row r="1763">
      <c r="A1763" s="1">
        <v>35.44</v>
      </c>
      <c r="B1763" s="1">
        <v>3098.0</v>
      </c>
      <c r="C1763" s="1" t="s">
        <v>1925</v>
      </c>
      <c r="D1763" s="1" t="s">
        <v>83</v>
      </c>
      <c r="E1763" s="1" t="s">
        <v>22</v>
      </c>
      <c r="F1763" s="1" t="s">
        <v>67</v>
      </c>
      <c r="G1763" s="1" t="s">
        <v>1912</v>
      </c>
      <c r="H1763" s="1" t="s">
        <v>37</v>
      </c>
      <c r="I1763" s="1" t="str">
        <f t="array" ref="I1763">IF(H1763="Warsaw","Toronto",IF(H1763="Lodz","Ottawa",IF(H1763="Krakow","Vancouver",IF(H1763="Wroclaw","Montreal",H1763))))</f>
        <v>Ottawa</v>
      </c>
      <c r="J1763" s="3" t="s">
        <v>26</v>
      </c>
      <c r="K1763" s="3">
        <f t="array" ref="K1763">VLOOKUP(J1763,$U$2:$V$8,2,false)</f>
        <v>3</v>
      </c>
      <c r="L1763" s="1">
        <v>240.1752</v>
      </c>
      <c r="M1763" s="1">
        <v>10.0</v>
      </c>
      <c r="N1763" s="1">
        <v>348.08</v>
      </c>
      <c r="O1763" s="1">
        <v>89314.0</v>
      </c>
      <c r="P1763" s="6">
        <v>42102.0</v>
      </c>
      <c r="Q1763" s="7">
        <v>4610.0</v>
      </c>
      <c r="R1763" s="5" t="s">
        <v>27</v>
      </c>
      <c r="S1763" s="1" t="b">
        <f t="array" ref="S1763">ISNUMBER(MATCH(Q1763,$O$2:$O$1953,0))</f>
        <v>0</v>
      </c>
    </row>
    <row r="1764">
      <c r="A1764" s="1">
        <v>11.7</v>
      </c>
      <c r="B1764" s="1">
        <v>3098.0</v>
      </c>
      <c r="C1764" s="1" t="s">
        <v>1925</v>
      </c>
      <c r="D1764" s="1" t="s">
        <v>83</v>
      </c>
      <c r="E1764" s="1" t="s">
        <v>22</v>
      </c>
      <c r="F1764" s="1" t="s">
        <v>172</v>
      </c>
      <c r="G1764" s="1" t="s">
        <v>891</v>
      </c>
      <c r="H1764" s="1" t="s">
        <v>37</v>
      </c>
      <c r="I1764" s="1" t="str">
        <f t="array" ref="I1764">IF(H1764="Warsaw","Toronto",IF(H1764="Lodz","Ottawa",IF(H1764="Krakow","Vancouver",IF(H1764="Wroclaw","Montreal",H1764))))</f>
        <v>Ottawa</v>
      </c>
      <c r="J1764" s="3" t="s">
        <v>26</v>
      </c>
      <c r="K1764" s="3">
        <f t="array" ref="K1764">VLOOKUP(J1764,$U$2:$V$8,2,false)</f>
        <v>3</v>
      </c>
      <c r="L1764" s="1">
        <v>-11.248</v>
      </c>
      <c r="M1764" s="1">
        <v>10.0</v>
      </c>
      <c r="N1764" s="1">
        <v>131.69</v>
      </c>
      <c r="O1764" s="1">
        <v>89315.0</v>
      </c>
      <c r="P1764" s="6">
        <v>42172.0</v>
      </c>
      <c r="Q1764" s="7">
        <v>4738.0</v>
      </c>
      <c r="R1764" s="5" t="s">
        <v>27</v>
      </c>
      <c r="S1764" s="1" t="b">
        <f t="array" ref="S1764">ISNUMBER(MATCH(Q1764,$O$2:$O$1953,0))</f>
        <v>0</v>
      </c>
    </row>
    <row r="1765">
      <c r="A1765" s="1">
        <v>2.89</v>
      </c>
      <c r="B1765" s="1">
        <v>3098.0</v>
      </c>
      <c r="C1765" s="1" t="s">
        <v>1925</v>
      </c>
      <c r="D1765" s="1" t="s">
        <v>83</v>
      </c>
      <c r="E1765" s="1" t="s">
        <v>22</v>
      </c>
      <c r="F1765" s="1" t="s">
        <v>96</v>
      </c>
      <c r="G1765" s="1" t="s">
        <v>539</v>
      </c>
      <c r="H1765" s="1" t="s">
        <v>37</v>
      </c>
      <c r="I1765" s="1" t="str">
        <f t="array" ref="I1765">IF(H1765="Warsaw","Toronto",IF(H1765="Lodz","Ottawa",IF(H1765="Krakow","Vancouver",IF(H1765="Wroclaw","Montreal",H1765))))</f>
        <v>Ottawa</v>
      </c>
      <c r="J1765" s="3" t="s">
        <v>33</v>
      </c>
      <c r="K1765" s="3">
        <f t="array" ref="K1765">VLOOKUP(J1765,$U$2:$V$8,2,false)</f>
        <v>6</v>
      </c>
      <c r="L1765" s="1">
        <v>9.6117</v>
      </c>
      <c r="M1765" s="1">
        <v>5.0</v>
      </c>
      <c r="N1765" s="1">
        <v>13.93</v>
      </c>
      <c r="O1765" s="1">
        <v>89316.0</v>
      </c>
      <c r="P1765" s="6">
        <v>42063.0</v>
      </c>
      <c r="Q1765" s="7">
        <v>4864.0</v>
      </c>
      <c r="R1765" s="5" t="s">
        <v>27</v>
      </c>
      <c r="S1765" s="1" t="b">
        <f t="array" ref="S1765">ISNUMBER(MATCH(Q1765,$O$2:$O$1953,0))</f>
        <v>0</v>
      </c>
    </row>
    <row r="1766">
      <c r="A1766" s="1">
        <v>35.99</v>
      </c>
      <c r="B1766" s="1">
        <v>3100.0</v>
      </c>
      <c r="C1766" s="1" t="s">
        <v>1926</v>
      </c>
      <c r="D1766" s="1" t="s">
        <v>83</v>
      </c>
      <c r="E1766" s="1" t="s">
        <v>55</v>
      </c>
      <c r="F1766" s="1" t="s">
        <v>56</v>
      </c>
      <c r="G1766" s="1" t="s">
        <v>1228</v>
      </c>
      <c r="H1766" s="1" t="s">
        <v>98</v>
      </c>
      <c r="I1766" s="1" t="str">
        <f t="array" ref="I1766">IF(H1766="Warsaw","Toronto",IF(H1766="Lodz","Ottawa",IF(H1766="Krakow","Vancouver",IF(H1766="Wroclaw","Montreal",H1766))))</f>
        <v>Montreal</v>
      </c>
      <c r="J1766" s="3" t="s">
        <v>26</v>
      </c>
      <c r="K1766" s="3">
        <f t="array" ref="K1766">VLOOKUP(J1766,$U$2:$V$8,2,false)</f>
        <v>3</v>
      </c>
      <c r="L1766" s="1">
        <v>-299.8142</v>
      </c>
      <c r="M1766" s="1">
        <v>1.0</v>
      </c>
      <c r="N1766" s="1">
        <v>31.71</v>
      </c>
      <c r="O1766" s="1">
        <v>89988.0</v>
      </c>
      <c r="P1766" s="6">
        <v>42088.0</v>
      </c>
      <c r="Q1766" s="7">
        <v>4960.0</v>
      </c>
      <c r="R1766" s="5" t="s">
        <v>27</v>
      </c>
      <c r="S1766" s="1" t="b">
        <f t="array" ref="S1766">ISNUMBER(MATCH(Q1766,$O$2:$O$1953,0))</f>
        <v>0</v>
      </c>
    </row>
    <row r="1767">
      <c r="A1767" s="1">
        <v>3.08</v>
      </c>
      <c r="B1767" s="1">
        <v>3105.0</v>
      </c>
      <c r="C1767" s="1" t="s">
        <v>1927</v>
      </c>
      <c r="D1767" s="1" t="s">
        <v>29</v>
      </c>
      <c r="E1767" s="1" t="s">
        <v>22</v>
      </c>
      <c r="F1767" s="1" t="s">
        <v>96</v>
      </c>
      <c r="G1767" s="1" t="s">
        <v>1385</v>
      </c>
      <c r="H1767" s="1" t="s">
        <v>98</v>
      </c>
      <c r="I1767" s="1" t="str">
        <f t="array" ref="I1767">IF(H1767="Warsaw","Toronto",IF(H1767="Lodz","Ottawa",IF(H1767="Krakow","Vancouver",IF(H1767="Wroclaw","Montreal",H1767))))</f>
        <v>Montreal</v>
      </c>
      <c r="J1767" s="3" t="s">
        <v>60</v>
      </c>
      <c r="K1767" s="3">
        <f t="array" ref="K1767">VLOOKUP(J1767,$U$2:$V$8,2,false)</f>
        <v>5</v>
      </c>
      <c r="L1767" s="1">
        <v>13.8</v>
      </c>
      <c r="M1767" s="1">
        <v>19.0</v>
      </c>
      <c r="N1767" s="1">
        <v>60.01</v>
      </c>
      <c r="O1767" s="1">
        <v>86327.0</v>
      </c>
      <c r="P1767" s="6">
        <v>42083.0</v>
      </c>
      <c r="Q1767" s="7">
        <v>5028.0</v>
      </c>
      <c r="R1767" s="5" t="s">
        <v>27</v>
      </c>
      <c r="S1767" s="1" t="b">
        <f t="array" ref="S1767">ISNUMBER(MATCH(Q1767,$O$2:$O$1953,0))</f>
        <v>0</v>
      </c>
    </row>
    <row r="1768">
      <c r="A1768" s="1">
        <v>6.48</v>
      </c>
      <c r="B1768" s="1">
        <v>3105.0</v>
      </c>
      <c r="C1768" s="1" t="s">
        <v>1927</v>
      </c>
      <c r="D1768" s="1" t="s">
        <v>29</v>
      </c>
      <c r="E1768" s="1" t="s">
        <v>22</v>
      </c>
      <c r="F1768" s="1" t="s">
        <v>67</v>
      </c>
      <c r="G1768" s="1" t="s">
        <v>484</v>
      </c>
      <c r="H1768" s="1" t="s">
        <v>98</v>
      </c>
      <c r="I1768" s="1" t="str">
        <f t="array" ref="I1768">IF(H1768="Warsaw","Toronto",IF(H1768="Lodz","Ottawa",IF(H1768="Krakow","Vancouver",IF(H1768="Wroclaw","Montreal",H1768))))</f>
        <v>Montreal</v>
      </c>
      <c r="J1768" s="3" t="s">
        <v>60</v>
      </c>
      <c r="K1768" s="3">
        <f t="array" ref="K1768">VLOOKUP(J1768,$U$2:$V$8,2,false)</f>
        <v>5</v>
      </c>
      <c r="L1768" s="1">
        <v>4.392</v>
      </c>
      <c r="M1768" s="1">
        <v>13.0</v>
      </c>
      <c r="N1768" s="1">
        <v>90.98</v>
      </c>
      <c r="O1768" s="1">
        <v>86327.0</v>
      </c>
      <c r="P1768" s="6">
        <v>42083.0</v>
      </c>
      <c r="Q1768" s="7">
        <v>5059.0</v>
      </c>
      <c r="R1768" s="5" t="s">
        <v>27</v>
      </c>
      <c r="S1768" s="1" t="b">
        <f t="array" ref="S1768">ISNUMBER(MATCH(Q1768,$O$2:$O$1953,0))</f>
        <v>0</v>
      </c>
    </row>
    <row r="1769">
      <c r="A1769" s="1">
        <v>125.99</v>
      </c>
      <c r="B1769" s="1">
        <v>3105.0</v>
      </c>
      <c r="C1769" s="1" t="s">
        <v>1927</v>
      </c>
      <c r="D1769" s="1" t="s">
        <v>29</v>
      </c>
      <c r="E1769" s="1" t="s">
        <v>55</v>
      </c>
      <c r="F1769" s="1" t="s">
        <v>56</v>
      </c>
      <c r="G1769" s="1" t="s">
        <v>1928</v>
      </c>
      <c r="H1769" s="1" t="s">
        <v>98</v>
      </c>
      <c r="I1769" s="1" t="str">
        <f t="array" ref="I1769">IF(H1769="Warsaw","Toronto",IF(H1769="Lodz","Ottawa",IF(H1769="Krakow","Vancouver",IF(H1769="Wroclaw","Montreal",H1769))))</f>
        <v>Montreal</v>
      </c>
      <c r="J1769" s="3" t="s">
        <v>60</v>
      </c>
      <c r="K1769" s="3">
        <f t="array" ref="K1769">VLOOKUP(J1769,$U$2:$V$8,2,false)</f>
        <v>5</v>
      </c>
      <c r="L1769" s="1">
        <v>-236.25</v>
      </c>
      <c r="M1769" s="1">
        <v>12.0</v>
      </c>
      <c r="N1769" s="1">
        <v>1270.7</v>
      </c>
      <c r="O1769" s="1">
        <v>86327.0</v>
      </c>
      <c r="P1769" s="6">
        <v>42083.0</v>
      </c>
      <c r="Q1769" s="7">
        <v>5061.0</v>
      </c>
      <c r="R1769" s="5" t="s">
        <v>27</v>
      </c>
      <c r="S1769" s="1" t="b">
        <f t="array" ref="S1769">ISNUMBER(MATCH(Q1769,$O$2:$O$1953,0))</f>
        <v>0</v>
      </c>
    </row>
    <row r="1770">
      <c r="A1770" s="1">
        <v>3.08</v>
      </c>
      <c r="B1770" s="1">
        <v>3106.0</v>
      </c>
      <c r="C1770" s="1" t="s">
        <v>1929</v>
      </c>
      <c r="D1770" s="1" t="s">
        <v>29</v>
      </c>
      <c r="E1770" s="1" t="s">
        <v>22</v>
      </c>
      <c r="F1770" s="1" t="s">
        <v>96</v>
      </c>
      <c r="G1770" s="1" t="s">
        <v>1385</v>
      </c>
      <c r="H1770" s="1" t="s">
        <v>42</v>
      </c>
      <c r="I1770" s="1" t="str">
        <f t="array" ref="I1770">IF(H1770="Warsaw","Toronto",IF(H1770="Lodz","Ottawa",IF(H1770="Krakow","Vancouver",IF(H1770="Wroclaw","Montreal",H1770))))</f>
        <v>Vancouver</v>
      </c>
      <c r="J1770" s="3" t="s">
        <v>60</v>
      </c>
      <c r="K1770" s="3">
        <f t="array" ref="K1770">VLOOKUP(J1770,$U$2:$V$8,2,false)</f>
        <v>5</v>
      </c>
      <c r="L1770" s="1">
        <v>36.02</v>
      </c>
      <c r="M1770" s="1">
        <v>75.0</v>
      </c>
      <c r="N1770" s="1">
        <v>236.87</v>
      </c>
      <c r="O1770" s="1">
        <v>548.0</v>
      </c>
      <c r="P1770" s="6">
        <v>42083.0</v>
      </c>
      <c r="Q1770" s="7">
        <v>5189.0</v>
      </c>
      <c r="R1770" s="5" t="s">
        <v>27</v>
      </c>
      <c r="S1770" s="1" t="b">
        <f t="array" ref="S1770">ISNUMBER(MATCH(Q1770,$O$2:$O$1953,0))</f>
        <v>0</v>
      </c>
    </row>
    <row r="1771">
      <c r="A1771" s="1">
        <v>6.48</v>
      </c>
      <c r="B1771" s="1">
        <v>3106.0</v>
      </c>
      <c r="C1771" s="1" t="s">
        <v>1929</v>
      </c>
      <c r="D1771" s="1" t="s">
        <v>29</v>
      </c>
      <c r="E1771" s="1" t="s">
        <v>22</v>
      </c>
      <c r="F1771" s="1" t="s">
        <v>67</v>
      </c>
      <c r="G1771" s="1" t="s">
        <v>484</v>
      </c>
      <c r="H1771" s="1" t="s">
        <v>42</v>
      </c>
      <c r="I1771" s="1" t="str">
        <f t="array" ref="I1771">IF(H1771="Warsaw","Toronto",IF(H1771="Lodz","Ottawa",IF(H1771="Krakow","Vancouver",IF(H1771="Wroclaw","Montreal",H1771))))</f>
        <v>Vancouver</v>
      </c>
      <c r="J1771" s="3" t="s">
        <v>60</v>
      </c>
      <c r="K1771" s="3">
        <f t="array" ref="K1771">VLOOKUP(J1771,$U$2:$V$8,2,false)</f>
        <v>5</v>
      </c>
      <c r="L1771" s="1">
        <v>-50.64</v>
      </c>
      <c r="M1771" s="1">
        <v>53.0</v>
      </c>
      <c r="N1771" s="1">
        <v>370.91</v>
      </c>
      <c r="O1771" s="1">
        <v>548.0</v>
      </c>
      <c r="P1771" s="6">
        <v>42083.0</v>
      </c>
      <c r="Q1771" s="7">
        <v>5381.0</v>
      </c>
      <c r="R1771" s="5" t="s">
        <v>27</v>
      </c>
      <c r="S1771" s="1" t="b">
        <f t="array" ref="S1771">ISNUMBER(MATCH(Q1771,$O$2:$O$1953,0))</f>
        <v>0</v>
      </c>
    </row>
    <row r="1772">
      <c r="A1772" s="1">
        <v>125.99</v>
      </c>
      <c r="B1772" s="1">
        <v>3106.0</v>
      </c>
      <c r="C1772" s="1" t="s">
        <v>1929</v>
      </c>
      <c r="D1772" s="1" t="s">
        <v>29</v>
      </c>
      <c r="E1772" s="1" t="s">
        <v>55</v>
      </c>
      <c r="F1772" s="1" t="s">
        <v>56</v>
      </c>
      <c r="G1772" s="1" t="s">
        <v>1928</v>
      </c>
      <c r="H1772" s="1" t="s">
        <v>42</v>
      </c>
      <c r="I1772" s="1" t="str">
        <f t="array" ref="I1772">IF(H1772="Warsaw","Toronto",IF(H1772="Lodz","Ottawa",IF(H1772="Krakow","Vancouver",IF(H1772="Wroclaw","Montreal",H1772))))</f>
        <v>Vancouver</v>
      </c>
      <c r="J1772" s="3" t="s">
        <v>60</v>
      </c>
      <c r="K1772" s="3">
        <f t="array" ref="K1772">VLOOKUP(J1772,$U$2:$V$8,2,false)</f>
        <v>5</v>
      </c>
      <c r="L1772" s="1">
        <v>510.489</v>
      </c>
      <c r="M1772" s="1">
        <v>47.0</v>
      </c>
      <c r="N1772" s="1">
        <v>4976.92</v>
      </c>
      <c r="O1772" s="1">
        <v>548.0</v>
      </c>
      <c r="P1772" s="6">
        <v>42083.0</v>
      </c>
      <c r="Q1772" s="7">
        <v>5414.0</v>
      </c>
      <c r="R1772" s="5" t="s">
        <v>27</v>
      </c>
      <c r="S1772" s="1" t="b">
        <f t="array" ref="S1772">ISNUMBER(MATCH(Q1772,$O$2:$O$1953,0))</f>
        <v>0</v>
      </c>
    </row>
    <row r="1773">
      <c r="A1773" s="1">
        <v>34.54</v>
      </c>
      <c r="B1773" s="1">
        <v>3113.0</v>
      </c>
      <c r="C1773" s="1" t="s">
        <v>1930</v>
      </c>
      <c r="D1773" s="1" t="s">
        <v>21</v>
      </c>
      <c r="E1773" s="1" t="s">
        <v>22</v>
      </c>
      <c r="F1773" s="1" t="s">
        <v>78</v>
      </c>
      <c r="G1773" s="1" t="s">
        <v>1931</v>
      </c>
      <c r="H1773" s="1" t="s">
        <v>98</v>
      </c>
      <c r="I1773" s="1" t="str">
        <f t="array" ref="I1773">IF(H1773="Warsaw","Toronto",IF(H1773="Lodz","Ottawa",IF(H1773="Krakow","Vancouver",IF(H1773="Wroclaw","Montreal",H1773))))</f>
        <v>Montreal</v>
      </c>
      <c r="J1773" s="3" t="s">
        <v>38</v>
      </c>
      <c r="K1773" s="3">
        <f t="array" ref="K1773">VLOOKUP(J1773,$U$2:$V$8,2,false)</f>
        <v>7</v>
      </c>
      <c r="L1773" s="1">
        <v>-20.18226</v>
      </c>
      <c r="M1773" s="1">
        <v>17.0</v>
      </c>
      <c r="N1773" s="1">
        <v>574.97</v>
      </c>
      <c r="O1773" s="1">
        <v>86860.0</v>
      </c>
      <c r="P1773" s="6">
        <v>42141.0</v>
      </c>
      <c r="Q1773" s="7">
        <v>5511.0</v>
      </c>
      <c r="R1773" s="5" t="s">
        <v>27</v>
      </c>
      <c r="S1773" s="1" t="b">
        <f t="array" ref="S1773">ISNUMBER(MATCH(Q1773,$O$2:$O$1953,0))</f>
        <v>0</v>
      </c>
    </row>
    <row r="1774">
      <c r="A1774" s="1">
        <v>12.28</v>
      </c>
      <c r="B1774" s="1">
        <v>3113.0</v>
      </c>
      <c r="C1774" s="1" t="s">
        <v>1930</v>
      </c>
      <c r="D1774" s="1" t="s">
        <v>21</v>
      </c>
      <c r="E1774" s="1" t="s">
        <v>22</v>
      </c>
      <c r="F1774" s="1" t="s">
        <v>67</v>
      </c>
      <c r="G1774" s="1" t="s">
        <v>1881</v>
      </c>
      <c r="H1774" s="1" t="s">
        <v>98</v>
      </c>
      <c r="I1774" s="1" t="str">
        <f t="array" ref="I1774">IF(H1774="Warsaw","Toronto",IF(H1774="Lodz","Ottawa",IF(H1774="Krakow","Vancouver",IF(H1774="Wroclaw","Montreal",H1774))))</f>
        <v>Montreal</v>
      </c>
      <c r="J1774" s="3" t="s">
        <v>38</v>
      </c>
      <c r="K1774" s="3">
        <f t="array" ref="K1774">VLOOKUP(J1774,$U$2:$V$8,2,false)</f>
        <v>7</v>
      </c>
      <c r="L1774" s="1">
        <v>-156.9722</v>
      </c>
      <c r="M1774" s="1">
        <v>9.0</v>
      </c>
      <c r="N1774" s="1">
        <v>115.22</v>
      </c>
      <c r="O1774" s="1">
        <v>86860.0</v>
      </c>
      <c r="P1774" s="6">
        <v>42141.0</v>
      </c>
      <c r="Q1774" s="7">
        <v>5699.0</v>
      </c>
      <c r="R1774" s="5" t="s">
        <v>27</v>
      </c>
      <c r="S1774" s="1" t="b">
        <f t="array" ref="S1774">ISNUMBER(MATCH(Q1774,$O$2:$O$1953,0))</f>
        <v>0</v>
      </c>
    </row>
    <row r="1775">
      <c r="A1775" s="1">
        <v>34.58</v>
      </c>
      <c r="B1775" s="1">
        <v>3113.0</v>
      </c>
      <c r="C1775" s="1" t="s">
        <v>1930</v>
      </c>
      <c r="D1775" s="1" t="s">
        <v>21</v>
      </c>
      <c r="E1775" s="1" t="s">
        <v>22</v>
      </c>
      <c r="F1775" s="1" t="s">
        <v>23</v>
      </c>
      <c r="G1775" s="1" t="s">
        <v>1932</v>
      </c>
      <c r="H1775" s="1" t="s">
        <v>98</v>
      </c>
      <c r="I1775" s="1" t="str">
        <f t="array" ref="I1775">IF(H1775="Warsaw","Toronto",IF(H1775="Lodz","Ottawa",IF(H1775="Krakow","Vancouver",IF(H1775="Wroclaw","Montreal",H1775))))</f>
        <v>Montreal</v>
      </c>
      <c r="J1775" s="3" t="s">
        <v>38</v>
      </c>
      <c r="K1775" s="3">
        <f t="array" ref="K1775">VLOOKUP(J1775,$U$2:$V$8,2,false)</f>
        <v>7</v>
      </c>
      <c r="L1775" s="1">
        <v>384.5043</v>
      </c>
      <c r="M1775" s="1">
        <v>13.0</v>
      </c>
      <c r="N1775" s="1">
        <v>456.58</v>
      </c>
      <c r="O1775" s="1">
        <v>86860.0</v>
      </c>
      <c r="P1775" s="6">
        <v>42141.0</v>
      </c>
      <c r="Q1775" s="7">
        <v>6054.0</v>
      </c>
      <c r="R1775" s="5" t="s">
        <v>27</v>
      </c>
      <c r="S1775" s="1" t="b">
        <f t="array" ref="S1775">ISNUMBER(MATCH(Q1775,$O$2:$O$1953,0))</f>
        <v>0</v>
      </c>
    </row>
    <row r="1776">
      <c r="A1776" s="1">
        <v>349.45</v>
      </c>
      <c r="B1776" s="1">
        <v>3119.0</v>
      </c>
      <c r="C1776" s="1" t="s">
        <v>1933</v>
      </c>
      <c r="D1776" s="1" t="s">
        <v>21</v>
      </c>
      <c r="E1776" s="1" t="s">
        <v>30</v>
      </c>
      <c r="F1776" s="1" t="s">
        <v>108</v>
      </c>
      <c r="G1776" s="1" t="s">
        <v>684</v>
      </c>
      <c r="H1776" s="1" t="s">
        <v>98</v>
      </c>
      <c r="I1776" s="1" t="str">
        <f t="array" ref="I1776">IF(H1776="Warsaw","Toronto",IF(H1776="Lodz","Ottawa",IF(H1776="Krakow","Vancouver",IF(H1776="Wroclaw","Montreal",H1776))))</f>
        <v>Montreal</v>
      </c>
      <c r="J1776" s="3" t="s">
        <v>43</v>
      </c>
      <c r="K1776" s="3">
        <f t="array" ref="K1776">VLOOKUP(J1776,$U$2:$V$8,2,false)</f>
        <v>2</v>
      </c>
      <c r="L1776" s="1">
        <v>513.084</v>
      </c>
      <c r="M1776" s="1">
        <v>11.0</v>
      </c>
      <c r="N1776" s="1">
        <v>3772.19</v>
      </c>
      <c r="O1776" s="1">
        <v>86432.0</v>
      </c>
      <c r="P1776" s="6">
        <v>42185.0</v>
      </c>
      <c r="Q1776" s="7">
        <v>6241.0</v>
      </c>
      <c r="R1776" s="5" t="s">
        <v>27</v>
      </c>
      <c r="S1776" s="1" t="b">
        <f t="array" ref="S1776">ISNUMBER(MATCH(Q1776,$O$2:$O$1953,0))</f>
        <v>0</v>
      </c>
    </row>
    <row r="1777">
      <c r="A1777" s="1">
        <v>315.98</v>
      </c>
      <c r="B1777" s="1">
        <v>3120.0</v>
      </c>
      <c r="C1777" s="1" t="s">
        <v>1934</v>
      </c>
      <c r="D1777" s="1" t="s">
        <v>29</v>
      </c>
      <c r="E1777" s="1" t="s">
        <v>22</v>
      </c>
      <c r="F1777" s="1" t="s">
        <v>78</v>
      </c>
      <c r="G1777" s="1" t="s">
        <v>1935</v>
      </c>
      <c r="H1777" s="1" t="s">
        <v>98</v>
      </c>
      <c r="I1777" s="1" t="str">
        <f t="array" ref="I1777">IF(H1777="Warsaw","Toronto",IF(H1777="Lodz","Ottawa",IF(H1777="Krakow","Vancouver",IF(H1777="Wroclaw","Montreal",H1777))))</f>
        <v>Montreal</v>
      </c>
      <c r="J1777" s="3" t="s">
        <v>38</v>
      </c>
      <c r="K1777" s="3">
        <f t="array" ref="K1777">VLOOKUP(J1777,$U$2:$V$8,2,false)</f>
        <v>7</v>
      </c>
      <c r="L1777" s="1">
        <v>44.52</v>
      </c>
      <c r="M1777" s="1">
        <v>9.0</v>
      </c>
      <c r="N1777" s="1">
        <v>2642.48</v>
      </c>
      <c r="O1777" s="1">
        <v>90160.0</v>
      </c>
      <c r="P1777" s="6">
        <v>42169.0</v>
      </c>
      <c r="Q1777" s="7">
        <v>6272.0</v>
      </c>
      <c r="R1777" s="5" t="s">
        <v>27</v>
      </c>
      <c r="S1777" s="1" t="b">
        <f t="array" ref="S1777">ISNUMBER(MATCH(Q1777,$O$2:$O$1953,0))</f>
        <v>0</v>
      </c>
    </row>
    <row r="1778">
      <c r="A1778" s="1">
        <v>7.1</v>
      </c>
      <c r="B1778" s="1">
        <v>3123.0</v>
      </c>
      <c r="C1778" s="1" t="s">
        <v>1936</v>
      </c>
      <c r="D1778" s="1" t="s">
        <v>29</v>
      </c>
      <c r="E1778" s="1" t="s">
        <v>22</v>
      </c>
      <c r="F1778" s="1" t="s">
        <v>78</v>
      </c>
      <c r="G1778" s="1" t="s">
        <v>443</v>
      </c>
      <c r="H1778" s="1" t="s">
        <v>42</v>
      </c>
      <c r="I1778" s="1" t="str">
        <f t="array" ref="I1778">IF(H1778="Warsaw","Toronto",IF(H1778="Lodz","Ottawa",IF(H1778="Krakow","Vancouver",IF(H1778="Wroclaw","Montreal",H1778))))</f>
        <v>Vancouver</v>
      </c>
      <c r="J1778" s="3" t="s">
        <v>26</v>
      </c>
      <c r="K1778" s="3">
        <f t="array" ref="K1778">VLOOKUP(J1778,$U$2:$V$8,2,false)</f>
        <v>3</v>
      </c>
      <c r="L1778" s="1">
        <v>-48.875</v>
      </c>
      <c r="M1778" s="1">
        <v>8.0</v>
      </c>
      <c r="N1778" s="1">
        <v>61.5</v>
      </c>
      <c r="O1778" s="1">
        <v>87287.0</v>
      </c>
      <c r="P1778" s="6">
        <v>42011.0</v>
      </c>
      <c r="Q1778" s="7">
        <v>6498.0</v>
      </c>
      <c r="R1778" s="5" t="s">
        <v>27</v>
      </c>
      <c r="S1778" s="1" t="b">
        <f t="array" ref="S1778">ISNUMBER(MATCH(Q1778,$O$2:$O$1953,0))</f>
        <v>0</v>
      </c>
    </row>
    <row r="1779">
      <c r="A1779" s="1">
        <v>120.98</v>
      </c>
      <c r="B1779" s="1">
        <v>3124.0</v>
      </c>
      <c r="C1779" s="1" t="s">
        <v>1937</v>
      </c>
      <c r="D1779" s="1" t="s">
        <v>29</v>
      </c>
      <c r="E1779" s="1" t="s">
        <v>22</v>
      </c>
      <c r="F1779" s="1" t="s">
        <v>78</v>
      </c>
      <c r="G1779" s="1" t="s">
        <v>921</v>
      </c>
      <c r="H1779" s="1" t="s">
        <v>42</v>
      </c>
      <c r="I1779" s="1" t="str">
        <f t="array" ref="I1779">IF(H1779="Warsaw","Toronto",IF(H1779="Lodz","Ottawa",IF(H1779="Krakow","Vancouver",IF(H1779="Wroclaw","Montreal",H1779))))</f>
        <v>Vancouver</v>
      </c>
      <c r="J1779" s="3" t="s">
        <v>33</v>
      </c>
      <c r="K1779" s="3">
        <f t="array" ref="K1779">VLOOKUP(J1779,$U$2:$V$8,2,false)</f>
        <v>6</v>
      </c>
      <c r="L1779" s="1">
        <v>881.0472</v>
      </c>
      <c r="M1779" s="1">
        <v>11.0</v>
      </c>
      <c r="N1779" s="1">
        <v>1276.88</v>
      </c>
      <c r="O1779" s="1">
        <v>87286.0</v>
      </c>
      <c r="P1779" s="6">
        <v>42154.0</v>
      </c>
      <c r="Q1779" s="7">
        <v>6500.0</v>
      </c>
      <c r="R1779" s="5" t="s">
        <v>27</v>
      </c>
      <c r="S1779" s="1" t="b">
        <f t="array" ref="S1779">ISNUMBER(MATCH(Q1779,$O$2:$O$1953,0))</f>
        <v>0</v>
      </c>
    </row>
    <row r="1780">
      <c r="A1780" s="1">
        <v>120.97</v>
      </c>
      <c r="B1780" s="1">
        <v>3125.0</v>
      </c>
      <c r="C1780" s="1" t="s">
        <v>1938</v>
      </c>
      <c r="D1780" s="1" t="s">
        <v>29</v>
      </c>
      <c r="E1780" s="1" t="s">
        <v>55</v>
      </c>
      <c r="F1780" s="1" t="s">
        <v>62</v>
      </c>
      <c r="G1780" s="1" t="s">
        <v>1939</v>
      </c>
      <c r="H1780" s="1" t="s">
        <v>42</v>
      </c>
      <c r="I1780" s="1" t="str">
        <f t="array" ref="I1780">IF(H1780="Warsaw","Toronto",IF(H1780="Lodz","Ottawa",IF(H1780="Krakow","Vancouver",IF(H1780="Wroclaw","Montreal",H1780))))</f>
        <v>Vancouver</v>
      </c>
      <c r="J1780" s="3" t="s">
        <v>80</v>
      </c>
      <c r="K1780" s="3">
        <f t="array" ref="K1780">VLOOKUP(J1780,$U$2:$V$8,2,false)</f>
        <v>1</v>
      </c>
      <c r="L1780" s="1">
        <v>-233.840688</v>
      </c>
      <c r="M1780" s="1">
        <v>2.0</v>
      </c>
      <c r="N1780" s="1">
        <v>233.58</v>
      </c>
      <c r="O1780" s="1">
        <v>87285.0</v>
      </c>
      <c r="P1780" s="6">
        <v>42009.0</v>
      </c>
      <c r="Q1780" s="7">
        <v>6502.0</v>
      </c>
      <c r="R1780" s="5" t="s">
        <v>27</v>
      </c>
      <c r="S1780" s="1" t="b">
        <f t="array" ref="S1780">ISNUMBER(MATCH(Q1780,$O$2:$O$1953,0))</f>
        <v>0</v>
      </c>
    </row>
    <row r="1781">
      <c r="A1781" s="1">
        <v>3.69</v>
      </c>
      <c r="B1781" s="1">
        <v>3128.0</v>
      </c>
      <c r="C1781" s="1" t="s">
        <v>1940</v>
      </c>
      <c r="D1781" s="1" t="s">
        <v>40</v>
      </c>
      <c r="E1781" s="1" t="s">
        <v>22</v>
      </c>
      <c r="F1781" s="1" t="s">
        <v>49</v>
      </c>
      <c r="G1781" s="1" t="s">
        <v>949</v>
      </c>
      <c r="H1781" s="1" t="s">
        <v>98</v>
      </c>
      <c r="I1781" s="1" t="str">
        <f t="array" ref="I1781">IF(H1781="Warsaw","Toronto",IF(H1781="Lodz","Ottawa",IF(H1781="Krakow","Vancouver",IF(H1781="Wroclaw","Montreal",H1781))))</f>
        <v>Montreal</v>
      </c>
      <c r="J1781" s="3" t="s">
        <v>52</v>
      </c>
      <c r="K1781" s="3">
        <f t="array" ref="K1781">VLOOKUP(J1781,$U$2:$V$8,2,false)</f>
        <v>4</v>
      </c>
      <c r="L1781" s="1">
        <v>-139.076</v>
      </c>
      <c r="M1781" s="1">
        <v>9.0</v>
      </c>
      <c r="N1781" s="1">
        <v>31.98</v>
      </c>
      <c r="O1781" s="1">
        <v>89810.0</v>
      </c>
      <c r="P1781" s="6">
        <v>42180.0</v>
      </c>
      <c r="Q1781" s="7">
        <v>6661.0</v>
      </c>
      <c r="R1781" s="5" t="s">
        <v>27</v>
      </c>
      <c r="S1781" s="1" t="b">
        <f t="array" ref="S1781">ISNUMBER(MATCH(Q1781,$O$2:$O$1953,0))</f>
        <v>0</v>
      </c>
    </row>
    <row r="1782">
      <c r="A1782" s="1">
        <v>180.98</v>
      </c>
      <c r="B1782" s="1">
        <v>3132.0</v>
      </c>
      <c r="C1782" s="1" t="s">
        <v>1941</v>
      </c>
      <c r="D1782" s="1" t="s">
        <v>21</v>
      </c>
      <c r="E1782" s="1" t="s">
        <v>30</v>
      </c>
      <c r="F1782" s="1" t="s">
        <v>31</v>
      </c>
      <c r="G1782" s="1" t="s">
        <v>161</v>
      </c>
      <c r="H1782" s="1" t="s">
        <v>42</v>
      </c>
      <c r="I1782" s="1" t="str">
        <f t="array" ref="I1782">IF(H1782="Warsaw","Toronto",IF(H1782="Lodz","Ottawa",IF(H1782="Krakow","Vancouver",IF(H1782="Wroclaw","Montreal",H1782))))</f>
        <v>Vancouver</v>
      </c>
      <c r="J1782" s="3" t="s">
        <v>80</v>
      </c>
      <c r="K1782" s="3">
        <f t="array" ref="K1782">VLOOKUP(J1782,$U$2:$V$8,2,false)</f>
        <v>1</v>
      </c>
      <c r="L1782" s="1">
        <v>-64.664</v>
      </c>
      <c r="M1782" s="1">
        <v>3.0</v>
      </c>
      <c r="N1782" s="1">
        <v>519.42</v>
      </c>
      <c r="O1782" s="1">
        <v>86790.0</v>
      </c>
      <c r="P1782" s="6">
        <v>42177.0</v>
      </c>
      <c r="Q1782" s="7">
        <v>6695.0</v>
      </c>
      <c r="R1782" s="5" t="s">
        <v>27</v>
      </c>
      <c r="S1782" s="1" t="b">
        <f t="array" ref="S1782">ISNUMBER(MATCH(Q1782,$O$2:$O$1953,0))</f>
        <v>0</v>
      </c>
    </row>
    <row r="1783">
      <c r="A1783" s="1">
        <v>62.05</v>
      </c>
      <c r="B1783" s="1">
        <v>3132.0</v>
      </c>
      <c r="C1783" s="1" t="s">
        <v>1941</v>
      </c>
      <c r="D1783" s="1" t="s">
        <v>21</v>
      </c>
      <c r="E1783" s="1" t="s">
        <v>22</v>
      </c>
      <c r="F1783" s="1" t="s">
        <v>172</v>
      </c>
      <c r="G1783" s="1" t="s">
        <v>1942</v>
      </c>
      <c r="H1783" s="1" t="s">
        <v>42</v>
      </c>
      <c r="I1783" s="1" t="str">
        <f t="array" ref="I1783">IF(H1783="Warsaw","Toronto",IF(H1783="Lodz","Ottawa",IF(H1783="Krakow","Vancouver",IF(H1783="Wroclaw","Montreal",H1783))))</f>
        <v>Vancouver</v>
      </c>
      <c r="J1783" s="3" t="s">
        <v>38</v>
      </c>
      <c r="K1783" s="3">
        <f t="array" ref="K1783">VLOOKUP(J1783,$U$2:$V$8,2,false)</f>
        <v>7</v>
      </c>
      <c r="L1783" s="1">
        <v>1644.0768</v>
      </c>
      <c r="M1783" s="1">
        <v>40.0</v>
      </c>
      <c r="N1783" s="1">
        <v>2382.72</v>
      </c>
      <c r="O1783" s="1">
        <v>86794.0</v>
      </c>
      <c r="P1783" s="6">
        <v>42141.0</v>
      </c>
      <c r="Q1783" s="7">
        <v>6757.0</v>
      </c>
      <c r="R1783" s="5" t="s">
        <v>27</v>
      </c>
      <c r="S1783" s="1" t="b">
        <f t="array" ref="S1783">ISNUMBER(MATCH(Q1783,$O$2:$O$1953,0))</f>
        <v>0</v>
      </c>
    </row>
    <row r="1784">
      <c r="A1784" s="1">
        <v>5.81</v>
      </c>
      <c r="B1784" s="1">
        <v>3133.0</v>
      </c>
      <c r="C1784" s="1" t="s">
        <v>1943</v>
      </c>
      <c r="D1784" s="1" t="s">
        <v>21</v>
      </c>
      <c r="E1784" s="1" t="s">
        <v>22</v>
      </c>
      <c r="F1784" s="1" t="s">
        <v>78</v>
      </c>
      <c r="G1784" s="1" t="s">
        <v>219</v>
      </c>
      <c r="H1784" s="1" t="s">
        <v>42</v>
      </c>
      <c r="I1784" s="1" t="str">
        <f t="array" ref="I1784">IF(H1784="Warsaw","Toronto",IF(H1784="Lodz","Ottawa",IF(H1784="Krakow","Vancouver",IF(H1784="Wroclaw","Montreal",H1784))))</f>
        <v>Vancouver</v>
      </c>
      <c r="J1784" s="3" t="s">
        <v>60</v>
      </c>
      <c r="K1784" s="3">
        <f t="array" ref="K1784">VLOOKUP(J1784,$U$2:$V$8,2,false)</f>
        <v>5</v>
      </c>
      <c r="L1784" s="1">
        <v>-350.4395</v>
      </c>
      <c r="M1784" s="1">
        <v>12.0</v>
      </c>
      <c r="N1784" s="1">
        <v>64.96</v>
      </c>
      <c r="O1784" s="1">
        <v>86789.0</v>
      </c>
      <c r="P1784" s="6">
        <v>42020.0</v>
      </c>
      <c r="Q1784" s="7">
        <v>6978.0</v>
      </c>
      <c r="R1784" s="5" t="s">
        <v>27</v>
      </c>
      <c r="S1784" s="1" t="b">
        <f t="array" ref="S1784">ISNUMBER(MATCH(Q1784,$O$2:$O$1953,0))</f>
        <v>0</v>
      </c>
    </row>
    <row r="1785">
      <c r="A1785" s="1">
        <v>1.81</v>
      </c>
      <c r="B1785" s="1">
        <v>3133.0</v>
      </c>
      <c r="C1785" s="1" t="s">
        <v>1943</v>
      </c>
      <c r="D1785" s="1" t="s">
        <v>21</v>
      </c>
      <c r="E1785" s="1" t="s">
        <v>22</v>
      </c>
      <c r="F1785" s="1" t="s">
        <v>46</v>
      </c>
      <c r="G1785" s="1" t="s">
        <v>1944</v>
      </c>
      <c r="H1785" s="1" t="s">
        <v>42</v>
      </c>
      <c r="I1785" s="1" t="str">
        <f t="array" ref="I1785">IF(H1785="Warsaw","Toronto",IF(H1785="Lodz","Ottawa",IF(H1785="Krakow","Vancouver",IF(H1785="Wroclaw","Montreal",H1785))))</f>
        <v>Vancouver</v>
      </c>
      <c r="J1785" s="3" t="s">
        <v>60</v>
      </c>
      <c r="K1785" s="3">
        <f t="array" ref="K1785">VLOOKUP(J1785,$U$2:$V$8,2,false)</f>
        <v>5</v>
      </c>
      <c r="L1785" s="1">
        <v>4.2028</v>
      </c>
      <c r="M1785" s="1">
        <v>10.0</v>
      </c>
      <c r="N1785" s="1">
        <v>19.14</v>
      </c>
      <c r="O1785" s="1">
        <v>86789.0</v>
      </c>
      <c r="P1785" s="6">
        <v>42020.0</v>
      </c>
      <c r="Q1785" s="7">
        <v>6979.0</v>
      </c>
      <c r="R1785" s="5" t="s">
        <v>27</v>
      </c>
      <c r="S1785" s="1" t="b">
        <f t="array" ref="S1785">ISNUMBER(MATCH(Q1785,$O$2:$O$1953,0))</f>
        <v>0</v>
      </c>
    </row>
    <row r="1786">
      <c r="A1786" s="1">
        <v>5.4</v>
      </c>
      <c r="B1786" s="1">
        <v>3133.0</v>
      </c>
      <c r="C1786" s="1" t="s">
        <v>1943</v>
      </c>
      <c r="D1786" s="1" t="s">
        <v>21</v>
      </c>
      <c r="E1786" s="1" t="s">
        <v>22</v>
      </c>
      <c r="F1786" s="1" t="s">
        <v>78</v>
      </c>
      <c r="G1786" s="1" t="s">
        <v>209</v>
      </c>
      <c r="H1786" s="1" t="s">
        <v>42</v>
      </c>
      <c r="I1786" s="1" t="str">
        <f t="array" ref="I1786">IF(H1786="Warsaw","Toronto",IF(H1786="Lodz","Ottawa",IF(H1786="Krakow","Vancouver",IF(H1786="Wroclaw","Montreal",H1786))))</f>
        <v>Vancouver</v>
      </c>
      <c r="J1786" s="3" t="s">
        <v>26</v>
      </c>
      <c r="K1786" s="3">
        <f t="array" ref="K1786">VLOOKUP(J1786,$U$2:$V$8,2,false)</f>
        <v>3</v>
      </c>
      <c r="L1786" s="1">
        <v>-44.068</v>
      </c>
      <c r="M1786" s="1">
        <v>4.0</v>
      </c>
      <c r="N1786" s="1">
        <v>25.35</v>
      </c>
      <c r="O1786" s="1">
        <v>86792.0</v>
      </c>
      <c r="P1786" s="6">
        <v>42067.0</v>
      </c>
      <c r="Q1786" s="7">
        <v>7079.0</v>
      </c>
      <c r="R1786" s="5" t="s">
        <v>27</v>
      </c>
      <c r="S1786" s="1" t="b">
        <f t="array" ref="S1786">ISNUMBER(MATCH(Q1786,$O$2:$O$1953,0))</f>
        <v>0</v>
      </c>
    </row>
    <row r="1787">
      <c r="A1787" s="1">
        <v>8.46</v>
      </c>
      <c r="B1787" s="1">
        <v>3133.0</v>
      </c>
      <c r="C1787" s="1" t="s">
        <v>1943</v>
      </c>
      <c r="D1787" s="1" t="s">
        <v>21</v>
      </c>
      <c r="E1787" s="1" t="s">
        <v>55</v>
      </c>
      <c r="F1787" s="1" t="s">
        <v>126</v>
      </c>
      <c r="G1787" s="1" t="s">
        <v>1945</v>
      </c>
      <c r="H1787" s="1" t="s">
        <v>42</v>
      </c>
      <c r="I1787" s="1" t="str">
        <f t="array" ref="I1787">IF(H1787="Warsaw","Toronto",IF(H1787="Lodz","Ottawa",IF(H1787="Krakow","Vancouver",IF(H1787="Wroclaw","Montreal",H1787))))</f>
        <v>Vancouver</v>
      </c>
      <c r="J1787" s="3" t="s">
        <v>26</v>
      </c>
      <c r="K1787" s="3">
        <f t="array" ref="K1787">VLOOKUP(J1787,$U$2:$V$8,2,false)</f>
        <v>3</v>
      </c>
      <c r="L1787" s="1">
        <v>-100.51</v>
      </c>
      <c r="M1787" s="1">
        <v>5.0</v>
      </c>
      <c r="N1787" s="1">
        <v>45.03</v>
      </c>
      <c r="O1787" s="1">
        <v>86792.0</v>
      </c>
      <c r="P1787" s="6">
        <v>42067.0</v>
      </c>
      <c r="Q1787" s="7">
        <v>7107.0</v>
      </c>
      <c r="R1787" s="5" t="s">
        <v>27</v>
      </c>
      <c r="S1787" s="1" t="b">
        <f t="array" ref="S1787">ISNUMBER(MATCH(Q1787,$O$2:$O$1953,0))</f>
        <v>0</v>
      </c>
    </row>
    <row r="1788">
      <c r="A1788" s="1">
        <v>14.98</v>
      </c>
      <c r="B1788" s="1">
        <v>3133.0</v>
      </c>
      <c r="C1788" s="1" t="s">
        <v>1943</v>
      </c>
      <c r="D1788" s="1" t="s">
        <v>21</v>
      </c>
      <c r="E1788" s="1" t="s">
        <v>30</v>
      </c>
      <c r="F1788" s="1" t="s">
        <v>35</v>
      </c>
      <c r="G1788" s="1" t="s">
        <v>1794</v>
      </c>
      <c r="H1788" s="1" t="s">
        <v>42</v>
      </c>
      <c r="I1788" s="1" t="str">
        <f t="array" ref="I1788">IF(H1788="Warsaw","Toronto",IF(H1788="Lodz","Ottawa",IF(H1788="Krakow","Vancouver",IF(H1788="Wroclaw","Montreal",H1788))))</f>
        <v>Vancouver</v>
      </c>
      <c r="J1788" s="3" t="s">
        <v>26</v>
      </c>
      <c r="K1788" s="3">
        <f t="array" ref="K1788">VLOOKUP(J1788,$U$2:$V$8,2,false)</f>
        <v>3</v>
      </c>
      <c r="L1788" s="1">
        <v>-17.75</v>
      </c>
      <c r="M1788" s="1">
        <v>10.0</v>
      </c>
      <c r="N1788" s="1">
        <v>153.87</v>
      </c>
      <c r="O1788" s="1">
        <v>86792.0</v>
      </c>
      <c r="P1788" s="6">
        <v>42067.0</v>
      </c>
      <c r="Q1788" s="7">
        <v>7203.0</v>
      </c>
      <c r="R1788" s="5" t="s">
        <v>27</v>
      </c>
      <c r="S1788" s="1" t="b">
        <f t="array" ref="S1788">ISNUMBER(MATCH(Q1788,$O$2:$O$1953,0))</f>
        <v>0</v>
      </c>
    </row>
    <row r="1789">
      <c r="A1789" s="1">
        <v>155.99</v>
      </c>
      <c r="B1789" s="1">
        <v>3133.0</v>
      </c>
      <c r="C1789" s="1" t="s">
        <v>1943</v>
      </c>
      <c r="D1789" s="1" t="s">
        <v>21</v>
      </c>
      <c r="E1789" s="1" t="s">
        <v>55</v>
      </c>
      <c r="F1789" s="1" t="s">
        <v>56</v>
      </c>
      <c r="G1789" s="1" t="s">
        <v>1946</v>
      </c>
      <c r="H1789" s="1" t="s">
        <v>42</v>
      </c>
      <c r="I1789" s="1" t="str">
        <f t="array" ref="I1789">IF(H1789="Warsaw","Toronto",IF(H1789="Lodz","Ottawa",IF(H1789="Krakow","Vancouver",IF(H1789="Wroclaw","Montreal",H1789))))</f>
        <v>Vancouver</v>
      </c>
      <c r="J1789" s="3" t="s">
        <v>26</v>
      </c>
      <c r="K1789" s="3">
        <f t="array" ref="K1789">VLOOKUP(J1789,$U$2:$V$8,2,false)</f>
        <v>3</v>
      </c>
      <c r="L1789" s="1">
        <v>1374.948</v>
      </c>
      <c r="M1789" s="1">
        <v>22.0</v>
      </c>
      <c r="N1789" s="1">
        <v>2800.33</v>
      </c>
      <c r="O1789" s="1">
        <v>86792.0</v>
      </c>
      <c r="P1789" s="6">
        <v>42067.0</v>
      </c>
      <c r="Q1789" s="7">
        <v>7269.0</v>
      </c>
      <c r="R1789" s="5" t="s">
        <v>27</v>
      </c>
      <c r="S1789" s="1" t="b">
        <f t="array" ref="S1789">ISNUMBER(MATCH(Q1789,$O$2:$O$1953,0))</f>
        <v>0</v>
      </c>
    </row>
    <row r="1790">
      <c r="A1790" s="1">
        <v>150.89</v>
      </c>
      <c r="B1790" s="1">
        <v>3136.0</v>
      </c>
      <c r="C1790" s="1" t="s">
        <v>1947</v>
      </c>
      <c r="D1790" s="1" t="s">
        <v>83</v>
      </c>
      <c r="E1790" s="1" t="s">
        <v>30</v>
      </c>
      <c r="F1790" s="1" t="s">
        <v>31</v>
      </c>
      <c r="G1790" s="1" t="s">
        <v>830</v>
      </c>
      <c r="H1790" s="1" t="s">
        <v>37</v>
      </c>
      <c r="I1790" s="1" t="str">
        <f t="array" ref="I1790">IF(H1790="Warsaw","Toronto",IF(H1790="Lodz","Ottawa",IF(H1790="Krakow","Vancouver",IF(H1790="Wroclaw","Montreal",H1790))))</f>
        <v>Ottawa</v>
      </c>
      <c r="J1790" s="3" t="s">
        <v>38</v>
      </c>
      <c r="K1790" s="3">
        <f t="array" ref="K1790">VLOOKUP(J1790,$U$2:$V$8,2,false)</f>
        <v>7</v>
      </c>
      <c r="L1790" s="1">
        <v>-677.872</v>
      </c>
      <c r="M1790" s="1">
        <v>23.0</v>
      </c>
      <c r="N1790" s="1">
        <v>3596.03</v>
      </c>
      <c r="O1790" s="1">
        <v>86791.0</v>
      </c>
      <c r="P1790" s="6">
        <v>42057.0</v>
      </c>
      <c r="Q1790" s="7">
        <v>7364.0</v>
      </c>
      <c r="R1790" s="5" t="s">
        <v>27</v>
      </c>
      <c r="S1790" s="1" t="b">
        <f t="array" ref="S1790">ISNUMBER(MATCH(Q1790,$O$2:$O$1953,0))</f>
        <v>1</v>
      </c>
    </row>
    <row r="1791">
      <c r="A1791" s="1">
        <v>304.99</v>
      </c>
      <c r="B1791" s="1">
        <v>3137.0</v>
      </c>
      <c r="C1791" s="1" t="s">
        <v>1948</v>
      </c>
      <c r="D1791" s="1" t="s">
        <v>21</v>
      </c>
      <c r="E1791" s="1" t="s">
        <v>22</v>
      </c>
      <c r="F1791" s="1" t="s">
        <v>78</v>
      </c>
      <c r="G1791" s="1" t="s">
        <v>1812</v>
      </c>
      <c r="H1791" s="1" t="s">
        <v>37</v>
      </c>
      <c r="I1791" s="1" t="str">
        <f t="array" ref="I1791">IF(H1791="Warsaw","Toronto",IF(H1791="Lodz","Ottawa",IF(H1791="Krakow","Vancouver",IF(H1791="Wroclaw","Montreal",H1791))))</f>
        <v>Ottawa</v>
      </c>
      <c r="J1791" s="3" t="s">
        <v>80</v>
      </c>
      <c r="K1791" s="3">
        <f t="array" ref="K1791">VLOOKUP(J1791,$U$2:$V$8,2,false)</f>
        <v>1</v>
      </c>
      <c r="L1791" s="1">
        <v>1623.9495</v>
      </c>
      <c r="M1791" s="1">
        <v>8.0</v>
      </c>
      <c r="N1791" s="1">
        <v>2353.55</v>
      </c>
      <c r="O1791" s="1">
        <v>86795.0</v>
      </c>
      <c r="P1791" s="6">
        <v>42163.0</v>
      </c>
      <c r="Q1791" s="7">
        <v>7521.0</v>
      </c>
      <c r="R1791" s="5" t="s">
        <v>27</v>
      </c>
      <c r="S1791" s="1" t="b">
        <f t="array" ref="S1791">ISNUMBER(MATCH(Q1791,$O$2:$O$1953,0))</f>
        <v>0</v>
      </c>
    </row>
    <row r="1792">
      <c r="A1792" s="1">
        <v>4.06</v>
      </c>
      <c r="B1792" s="1">
        <v>3138.0</v>
      </c>
      <c r="C1792" s="1" t="s">
        <v>1949</v>
      </c>
      <c r="D1792" s="1" t="s">
        <v>21</v>
      </c>
      <c r="E1792" s="1" t="s">
        <v>22</v>
      </c>
      <c r="F1792" s="1" t="s">
        <v>172</v>
      </c>
      <c r="G1792" s="1" t="s">
        <v>628</v>
      </c>
      <c r="H1792" s="1" t="s">
        <v>37</v>
      </c>
      <c r="I1792" s="1" t="str">
        <f t="array" ref="I1792">IF(H1792="Warsaw","Toronto",IF(H1792="Lodz","Ottawa",IF(H1792="Krakow","Vancouver",IF(H1792="Wroclaw","Montreal",H1792))))</f>
        <v>Ottawa</v>
      </c>
      <c r="J1792" s="3" t="s">
        <v>60</v>
      </c>
      <c r="K1792" s="3">
        <f t="array" ref="K1792">VLOOKUP(J1792,$U$2:$V$8,2,false)</f>
        <v>5</v>
      </c>
      <c r="L1792" s="1">
        <v>-122.835</v>
      </c>
      <c r="M1792" s="1">
        <v>22.0</v>
      </c>
      <c r="N1792" s="1">
        <v>92.57</v>
      </c>
      <c r="O1792" s="1">
        <v>86796.0</v>
      </c>
      <c r="P1792" s="6">
        <v>42174.0</v>
      </c>
      <c r="Q1792" s="7">
        <v>7744.0</v>
      </c>
      <c r="R1792" s="5" t="s">
        <v>27</v>
      </c>
      <c r="S1792" s="1" t="b">
        <f t="array" ref="S1792">ISNUMBER(MATCH(Q1792,$O$2:$O$1953,0))</f>
        <v>0</v>
      </c>
    </row>
    <row r="1793">
      <c r="A1793" s="1">
        <v>280.98</v>
      </c>
      <c r="B1793" s="1">
        <v>3139.0</v>
      </c>
      <c r="C1793" s="1" t="s">
        <v>1950</v>
      </c>
      <c r="D1793" s="1" t="s">
        <v>29</v>
      </c>
      <c r="E1793" s="1" t="s">
        <v>30</v>
      </c>
      <c r="F1793" s="1" t="s">
        <v>31</v>
      </c>
      <c r="G1793" s="1" t="s">
        <v>455</v>
      </c>
      <c r="H1793" s="1" t="s">
        <v>37</v>
      </c>
      <c r="I1793" s="1" t="str">
        <f t="array" ref="I1793">IF(H1793="Warsaw","Toronto",IF(H1793="Lodz","Ottawa",IF(H1793="Krakow","Vancouver",IF(H1793="Wroclaw","Montreal",H1793))))</f>
        <v>Ottawa</v>
      </c>
      <c r="J1793" s="3" t="s">
        <v>33</v>
      </c>
      <c r="K1793" s="3">
        <f t="array" ref="K1793">VLOOKUP(J1793,$U$2:$V$8,2,false)</f>
        <v>6</v>
      </c>
      <c r="L1793" s="1">
        <v>252.488</v>
      </c>
      <c r="M1793" s="1">
        <v>31.0</v>
      </c>
      <c r="N1793" s="1">
        <v>7974.21</v>
      </c>
      <c r="O1793" s="1">
        <v>86793.0</v>
      </c>
      <c r="P1793" s="6">
        <v>42126.0</v>
      </c>
      <c r="Q1793" s="7">
        <v>7812.0</v>
      </c>
      <c r="R1793" s="5" t="s">
        <v>27</v>
      </c>
      <c r="S1793" s="1" t="b">
        <f t="array" ref="S1793">ISNUMBER(MATCH(Q1793,$O$2:$O$1953,0))</f>
        <v>0</v>
      </c>
    </row>
    <row r="1794">
      <c r="A1794" s="1">
        <v>6.84</v>
      </c>
      <c r="B1794" s="1">
        <v>3141.0</v>
      </c>
      <c r="C1794" s="1" t="s">
        <v>1951</v>
      </c>
      <c r="D1794" s="1" t="s">
        <v>83</v>
      </c>
      <c r="E1794" s="1" t="s">
        <v>22</v>
      </c>
      <c r="F1794" s="1" t="s">
        <v>122</v>
      </c>
      <c r="G1794" s="1" t="s">
        <v>1185</v>
      </c>
      <c r="H1794" s="1" t="s">
        <v>42</v>
      </c>
      <c r="I1794" s="1" t="str">
        <f t="array" ref="I1794">IF(H1794="Warsaw","Toronto",IF(H1794="Lodz","Ottawa",IF(H1794="Krakow","Vancouver",IF(H1794="Wroclaw","Montreal",H1794))))</f>
        <v>Vancouver</v>
      </c>
      <c r="J1794" s="3" t="s">
        <v>80</v>
      </c>
      <c r="K1794" s="3">
        <f t="array" ref="K1794">VLOOKUP(J1794,$U$2:$V$8,2,false)</f>
        <v>1</v>
      </c>
      <c r="L1794" s="1">
        <v>-88.585</v>
      </c>
      <c r="M1794" s="1">
        <v>13.0</v>
      </c>
      <c r="N1794" s="1">
        <v>87.1</v>
      </c>
      <c r="O1794" s="1">
        <v>86369.0</v>
      </c>
      <c r="P1794" s="6">
        <v>42156.0</v>
      </c>
      <c r="Q1794" s="7">
        <v>7815.0</v>
      </c>
      <c r="R1794" s="5" t="s">
        <v>27</v>
      </c>
      <c r="S1794" s="1" t="b">
        <f t="array" ref="S1794">ISNUMBER(MATCH(Q1794,$O$2:$O$1953,0))</f>
        <v>0</v>
      </c>
    </row>
    <row r="1795">
      <c r="A1795" s="1">
        <v>48.91</v>
      </c>
      <c r="B1795" s="1">
        <v>3141.0</v>
      </c>
      <c r="C1795" s="1" t="s">
        <v>1951</v>
      </c>
      <c r="D1795" s="1" t="s">
        <v>83</v>
      </c>
      <c r="E1795" s="1" t="s">
        <v>22</v>
      </c>
      <c r="F1795" s="1" t="s">
        <v>100</v>
      </c>
      <c r="G1795" s="1" t="s">
        <v>1182</v>
      </c>
      <c r="H1795" s="1" t="s">
        <v>42</v>
      </c>
      <c r="I1795" s="1" t="str">
        <f t="array" ref="I1795">IF(H1795="Warsaw","Toronto",IF(H1795="Lodz","Ottawa",IF(H1795="Krakow","Vancouver",IF(H1795="Wroclaw","Montreal",H1795))))</f>
        <v>Vancouver</v>
      </c>
      <c r="J1795" s="3" t="s">
        <v>80</v>
      </c>
      <c r="K1795" s="3">
        <f t="array" ref="K1795">VLOOKUP(J1795,$U$2:$V$8,2,false)</f>
        <v>1</v>
      </c>
      <c r="L1795" s="1">
        <v>-485.68</v>
      </c>
      <c r="M1795" s="1">
        <v>15.0</v>
      </c>
      <c r="N1795" s="1">
        <v>736.86</v>
      </c>
      <c r="O1795" s="1">
        <v>86369.0</v>
      </c>
      <c r="P1795" s="6">
        <v>42156.0</v>
      </c>
      <c r="Q1795" s="7">
        <v>65.0</v>
      </c>
      <c r="R1795" s="5" t="s">
        <v>27</v>
      </c>
      <c r="S1795" s="1" t="b">
        <f t="array" ref="S1795">ISNUMBER(MATCH(Q1795,$O$2:$O$1953,0))</f>
        <v>0</v>
      </c>
    </row>
    <row r="1796">
      <c r="A1796" s="1">
        <v>15.42</v>
      </c>
      <c r="B1796" s="1">
        <v>3143.0</v>
      </c>
      <c r="C1796" s="1" t="s">
        <v>1952</v>
      </c>
      <c r="D1796" s="1" t="s">
        <v>83</v>
      </c>
      <c r="E1796" s="1" t="s">
        <v>22</v>
      </c>
      <c r="F1796" s="1" t="s">
        <v>100</v>
      </c>
      <c r="G1796" s="1" t="s">
        <v>1953</v>
      </c>
      <c r="H1796" s="1" t="s">
        <v>42</v>
      </c>
      <c r="I1796" s="1" t="str">
        <f t="array" ref="I1796">IF(H1796="Warsaw","Toronto",IF(H1796="Lodz","Ottawa",IF(H1796="Krakow","Vancouver",IF(H1796="Wroclaw","Montreal",H1796))))</f>
        <v>Vancouver</v>
      </c>
      <c r="J1796" s="3" t="s">
        <v>43</v>
      </c>
      <c r="K1796" s="3">
        <f t="array" ref="K1796">VLOOKUP(J1796,$U$2:$V$8,2,false)</f>
        <v>2</v>
      </c>
      <c r="L1796" s="1">
        <v>-16.37</v>
      </c>
      <c r="M1796" s="1">
        <v>2.0</v>
      </c>
      <c r="N1796" s="1">
        <v>33.84</v>
      </c>
      <c r="O1796" s="1">
        <v>86368.0</v>
      </c>
      <c r="P1796" s="6">
        <v>42087.0</v>
      </c>
      <c r="Q1796" s="7">
        <v>612.0</v>
      </c>
      <c r="R1796" s="5" t="s">
        <v>27</v>
      </c>
      <c r="S1796" s="1" t="b">
        <f t="array" ref="S1796">ISNUMBER(MATCH(Q1796,$O$2:$O$1953,0))</f>
        <v>0</v>
      </c>
    </row>
    <row r="1797">
      <c r="A1797" s="1">
        <v>3.36</v>
      </c>
      <c r="B1797" s="1">
        <v>3146.0</v>
      </c>
      <c r="C1797" s="1" t="s">
        <v>1954</v>
      </c>
      <c r="D1797" s="1" t="s">
        <v>21</v>
      </c>
      <c r="E1797" s="1" t="s">
        <v>22</v>
      </c>
      <c r="F1797" s="1" t="s">
        <v>78</v>
      </c>
      <c r="G1797" s="1" t="s">
        <v>393</v>
      </c>
      <c r="H1797" s="1" t="s">
        <v>42</v>
      </c>
      <c r="I1797" s="1" t="str">
        <f t="array" ref="I1797">IF(H1797="Warsaw","Toronto",IF(H1797="Lodz","Ottawa",IF(H1797="Krakow","Vancouver",IF(H1797="Wroclaw","Montreal",H1797))))</f>
        <v>Vancouver</v>
      </c>
      <c r="J1797" s="3" t="s">
        <v>38</v>
      </c>
      <c r="K1797" s="3">
        <f t="array" ref="K1797">VLOOKUP(J1797,$U$2:$V$8,2,false)</f>
        <v>7</v>
      </c>
      <c r="L1797" s="1">
        <v>-94.2586</v>
      </c>
      <c r="M1797" s="1">
        <v>4.0</v>
      </c>
      <c r="N1797" s="1">
        <v>14.9</v>
      </c>
      <c r="O1797" s="1">
        <v>85850.0</v>
      </c>
      <c r="P1797" s="6">
        <v>42008.0</v>
      </c>
      <c r="Q1797" s="7">
        <v>614.0</v>
      </c>
      <c r="R1797" s="5" t="s">
        <v>27</v>
      </c>
      <c r="S1797" s="1" t="b">
        <f t="array" ref="S1797">ISNUMBER(MATCH(Q1797,$O$2:$O$1953,0))</f>
        <v>0</v>
      </c>
    </row>
    <row r="1798">
      <c r="A1798" s="1">
        <v>3.71</v>
      </c>
      <c r="B1798" s="1">
        <v>3146.0</v>
      </c>
      <c r="C1798" s="1" t="s">
        <v>1954</v>
      </c>
      <c r="D1798" s="1" t="s">
        <v>21</v>
      </c>
      <c r="E1798" s="1" t="s">
        <v>22</v>
      </c>
      <c r="F1798" s="1" t="s">
        <v>67</v>
      </c>
      <c r="G1798" s="1" t="s">
        <v>1955</v>
      </c>
      <c r="H1798" s="1" t="s">
        <v>42</v>
      </c>
      <c r="I1798" s="1" t="str">
        <f t="array" ref="I1798">IF(H1798="Warsaw","Toronto",IF(H1798="Lodz","Ottawa",IF(H1798="Krakow","Vancouver",IF(H1798="Wroclaw","Montreal",H1798))))</f>
        <v>Vancouver</v>
      </c>
      <c r="J1798" s="3" t="s">
        <v>38</v>
      </c>
      <c r="K1798" s="3">
        <f t="array" ref="K1798">VLOOKUP(J1798,$U$2:$V$8,2,false)</f>
        <v>7</v>
      </c>
      <c r="L1798" s="1">
        <v>6.3308</v>
      </c>
      <c r="M1798" s="1">
        <v>11.0</v>
      </c>
      <c r="N1798" s="1">
        <v>39.64</v>
      </c>
      <c r="O1798" s="1">
        <v>85850.0</v>
      </c>
      <c r="P1798" s="6">
        <v>42008.0</v>
      </c>
      <c r="Q1798" s="7">
        <v>678.0</v>
      </c>
      <c r="R1798" s="5" t="s">
        <v>27</v>
      </c>
      <c r="S1798" s="1" t="b">
        <f t="array" ref="S1798">ISNUMBER(MATCH(Q1798,$O$2:$O$1953,0))</f>
        <v>0</v>
      </c>
    </row>
    <row r="1799">
      <c r="A1799" s="1">
        <v>19.99</v>
      </c>
      <c r="B1799" s="1">
        <v>3148.0</v>
      </c>
      <c r="C1799" s="1" t="s">
        <v>1956</v>
      </c>
      <c r="D1799" s="1" t="s">
        <v>21</v>
      </c>
      <c r="E1799" s="1" t="s">
        <v>30</v>
      </c>
      <c r="F1799" s="1" t="s">
        <v>35</v>
      </c>
      <c r="G1799" s="1" t="s">
        <v>341</v>
      </c>
      <c r="H1799" s="1" t="s">
        <v>25</v>
      </c>
      <c r="I1799" s="1" t="str">
        <f t="array" ref="I1799">IF(H1799="Warsaw","Toronto",IF(H1799="Lodz","Ottawa",IF(H1799="Krakow","Vancouver",IF(H1799="Wroclaw","Montreal",H1799))))</f>
        <v>Toronto</v>
      </c>
      <c r="J1799" s="3" t="s">
        <v>26</v>
      </c>
      <c r="K1799" s="3">
        <f t="array" ref="K1799">VLOOKUP(J1799,$U$2:$V$8,2,false)</f>
        <v>3</v>
      </c>
      <c r="L1799" s="1">
        <v>-66.8236</v>
      </c>
      <c r="M1799" s="1">
        <v>7.0</v>
      </c>
      <c r="N1799" s="1">
        <v>139.49</v>
      </c>
      <c r="O1799" s="1">
        <v>89716.0</v>
      </c>
      <c r="P1799" s="6">
        <v>42018.0</v>
      </c>
      <c r="Q1799" s="7">
        <v>710.0</v>
      </c>
      <c r="R1799" s="5" t="s">
        <v>27</v>
      </c>
      <c r="S1799" s="1" t="b">
        <f t="array" ref="S1799">ISNUMBER(MATCH(Q1799,$O$2:$O$1953,0))</f>
        <v>0</v>
      </c>
    </row>
    <row r="1800">
      <c r="A1800" s="1">
        <v>320.98</v>
      </c>
      <c r="B1800" s="1">
        <v>3149.0</v>
      </c>
      <c r="C1800" s="1" t="s">
        <v>1957</v>
      </c>
      <c r="D1800" s="1" t="s">
        <v>21</v>
      </c>
      <c r="E1800" s="1" t="s">
        <v>30</v>
      </c>
      <c r="F1800" s="1" t="s">
        <v>31</v>
      </c>
      <c r="G1800" s="1" t="s">
        <v>1958</v>
      </c>
      <c r="H1800" s="1" t="s">
        <v>25</v>
      </c>
      <c r="I1800" s="1" t="str">
        <f t="array" ref="I1800">IF(H1800="Warsaw","Toronto",IF(H1800="Lodz","Ottawa",IF(H1800="Krakow","Vancouver",IF(H1800="Wroclaw","Montreal",H1800))))</f>
        <v>Toronto</v>
      </c>
      <c r="J1800" s="3" t="s">
        <v>26</v>
      </c>
      <c r="K1800" s="3">
        <f t="array" ref="K1800">VLOOKUP(J1800,$U$2:$V$8,2,false)</f>
        <v>3</v>
      </c>
      <c r="L1800" s="1">
        <v>971.622</v>
      </c>
      <c r="M1800" s="1">
        <v>6.0</v>
      </c>
      <c r="N1800" s="1">
        <v>1952.43</v>
      </c>
      <c r="O1800" s="1">
        <v>89716.0</v>
      </c>
      <c r="P1800" s="6">
        <v>42018.0</v>
      </c>
      <c r="Q1800" s="7">
        <v>740.0</v>
      </c>
      <c r="R1800" s="5" t="s">
        <v>27</v>
      </c>
      <c r="S1800" s="1" t="b">
        <f t="array" ref="S1800">ISNUMBER(MATCH(Q1800,$O$2:$O$1953,0))</f>
        <v>0</v>
      </c>
    </row>
    <row r="1801">
      <c r="A1801" s="1">
        <v>145.98</v>
      </c>
      <c r="B1801" s="1">
        <v>3151.0</v>
      </c>
      <c r="C1801" s="1" t="s">
        <v>1959</v>
      </c>
      <c r="D1801" s="1" t="s">
        <v>21</v>
      </c>
      <c r="E1801" s="1" t="s">
        <v>30</v>
      </c>
      <c r="F1801" s="1" t="s">
        <v>108</v>
      </c>
      <c r="G1801" s="1" t="s">
        <v>1960</v>
      </c>
      <c r="H1801" s="1" t="s">
        <v>25</v>
      </c>
      <c r="I1801" s="1" t="str">
        <f t="array" ref="I1801">IF(H1801="Warsaw","Toronto",IF(H1801="Lodz","Ottawa",IF(H1801="Krakow","Vancouver",IF(H1801="Wroclaw","Montreal",H1801))))</f>
        <v>Toronto</v>
      </c>
      <c r="J1801" s="3" t="s">
        <v>26</v>
      </c>
      <c r="K1801" s="3">
        <f t="array" ref="K1801">VLOOKUP(J1801,$U$2:$V$8,2,false)</f>
        <v>3</v>
      </c>
      <c r="L1801" s="1">
        <v>-134.512</v>
      </c>
      <c r="M1801" s="1">
        <v>9.0</v>
      </c>
      <c r="N1801" s="1">
        <v>1370.79</v>
      </c>
      <c r="O1801" s="1">
        <v>88543.0</v>
      </c>
      <c r="P1801" s="6">
        <v>42158.0</v>
      </c>
      <c r="Q1801" s="7">
        <v>775.0</v>
      </c>
      <c r="R1801" s="5" t="s">
        <v>27</v>
      </c>
      <c r="S1801" s="1" t="b">
        <f t="array" ref="S1801">ISNUMBER(MATCH(Q1801,$O$2:$O$1953,0))</f>
        <v>0</v>
      </c>
    </row>
    <row r="1802">
      <c r="A1802" s="1">
        <v>3502.14</v>
      </c>
      <c r="B1802" s="1">
        <v>3151.0</v>
      </c>
      <c r="C1802" s="1" t="s">
        <v>1959</v>
      </c>
      <c r="D1802" s="1" t="s">
        <v>21</v>
      </c>
      <c r="E1802" s="1" t="s">
        <v>55</v>
      </c>
      <c r="F1802" s="1" t="s">
        <v>62</v>
      </c>
      <c r="G1802" s="1" t="s">
        <v>87</v>
      </c>
      <c r="H1802" s="1" t="s">
        <v>25</v>
      </c>
      <c r="I1802" s="1" t="str">
        <f t="array" ref="I1802">IF(H1802="Warsaw","Toronto",IF(H1802="Lodz","Ottawa",IF(H1802="Krakow","Vancouver",IF(H1802="Wroclaw","Montreal",H1802))))</f>
        <v>Toronto</v>
      </c>
      <c r="J1802" s="3" t="s">
        <v>26</v>
      </c>
      <c r="K1802" s="3">
        <f t="array" ref="K1802">VLOOKUP(J1802,$U$2:$V$8,2,false)</f>
        <v>3</v>
      </c>
      <c r="L1802" s="1">
        <v>-4075.933992</v>
      </c>
      <c r="M1802" s="1">
        <v>1.0</v>
      </c>
      <c r="N1802" s="1">
        <v>3501.79</v>
      </c>
      <c r="O1802" s="1">
        <v>88544.0</v>
      </c>
      <c r="P1802" s="6">
        <v>42039.0</v>
      </c>
      <c r="Q1802" s="7">
        <v>833.0</v>
      </c>
      <c r="R1802" s="5" t="s">
        <v>27</v>
      </c>
      <c r="S1802" s="1" t="b">
        <f t="array" ref="S1802">ISNUMBER(MATCH(Q1802,$O$2:$O$1953,0))</f>
        <v>0</v>
      </c>
    </row>
    <row r="1803">
      <c r="A1803" s="1">
        <v>15.73</v>
      </c>
      <c r="B1803" s="1">
        <v>3151.0</v>
      </c>
      <c r="C1803" s="1" t="s">
        <v>1959</v>
      </c>
      <c r="D1803" s="1" t="s">
        <v>21</v>
      </c>
      <c r="E1803" s="1" t="s">
        <v>22</v>
      </c>
      <c r="F1803" s="1" t="s">
        <v>122</v>
      </c>
      <c r="G1803" s="1" t="s">
        <v>1495</v>
      </c>
      <c r="H1803" s="1" t="s">
        <v>25</v>
      </c>
      <c r="I1803" s="1" t="str">
        <f t="array" ref="I1803">IF(H1803="Warsaw","Toronto",IF(H1803="Lodz","Ottawa",IF(H1803="Krakow","Vancouver",IF(H1803="Wroclaw","Montreal",H1803))))</f>
        <v>Toronto</v>
      </c>
      <c r="J1803" s="3" t="s">
        <v>26</v>
      </c>
      <c r="K1803" s="3">
        <f t="array" ref="K1803">VLOOKUP(J1803,$U$2:$V$8,2,false)</f>
        <v>3</v>
      </c>
      <c r="L1803" s="1">
        <v>-18.5588</v>
      </c>
      <c r="M1803" s="1">
        <v>4.0</v>
      </c>
      <c r="N1803" s="1">
        <v>63.04</v>
      </c>
      <c r="O1803" s="1">
        <v>88544.0</v>
      </c>
      <c r="P1803" s="6">
        <v>42039.0</v>
      </c>
      <c r="Q1803" s="7">
        <v>902.0</v>
      </c>
      <c r="R1803" s="5" t="s">
        <v>27</v>
      </c>
      <c r="S1803" s="1" t="b">
        <f t="array" ref="S1803">ISNUMBER(MATCH(Q1803,$O$2:$O$1953,0))</f>
        <v>0</v>
      </c>
    </row>
    <row r="1804">
      <c r="A1804" s="1">
        <v>25.99</v>
      </c>
      <c r="B1804" s="1">
        <v>3151.0</v>
      </c>
      <c r="C1804" s="1" t="s">
        <v>1959</v>
      </c>
      <c r="D1804" s="1" t="s">
        <v>21</v>
      </c>
      <c r="E1804" s="1" t="s">
        <v>22</v>
      </c>
      <c r="F1804" s="1" t="s">
        <v>23</v>
      </c>
      <c r="G1804" s="1" t="s">
        <v>1144</v>
      </c>
      <c r="H1804" s="1" t="s">
        <v>25</v>
      </c>
      <c r="I1804" s="1" t="str">
        <f t="array" ref="I1804">IF(H1804="Warsaw","Toronto",IF(H1804="Lodz","Ottawa",IF(H1804="Krakow","Vancouver",IF(H1804="Wroclaw","Montreal",H1804))))</f>
        <v>Toronto</v>
      </c>
      <c r="J1804" s="3" t="s">
        <v>80</v>
      </c>
      <c r="K1804" s="3">
        <f t="array" ref="K1804">VLOOKUP(J1804,$U$2:$V$8,2,false)</f>
        <v>1</v>
      </c>
      <c r="L1804" s="1">
        <v>220.3572</v>
      </c>
      <c r="M1804" s="1">
        <v>18.0</v>
      </c>
      <c r="N1804" s="1">
        <v>451.35</v>
      </c>
      <c r="O1804" s="1">
        <v>88545.0</v>
      </c>
      <c r="P1804" s="6">
        <v>42051.0</v>
      </c>
      <c r="Q1804" s="7">
        <v>3300.0</v>
      </c>
      <c r="R1804" s="5" t="s">
        <v>27</v>
      </c>
      <c r="S1804" s="1" t="b">
        <f t="array" ref="S1804">ISNUMBER(MATCH(Q1804,$O$2:$O$1953,0))</f>
        <v>0</v>
      </c>
    </row>
    <row r="1805">
      <c r="A1805" s="1">
        <v>17.24</v>
      </c>
      <c r="B1805" s="1">
        <v>3151.0</v>
      </c>
      <c r="C1805" s="1" t="s">
        <v>1959</v>
      </c>
      <c r="D1805" s="1" t="s">
        <v>29</v>
      </c>
      <c r="E1805" s="1" t="s">
        <v>22</v>
      </c>
      <c r="F1805" s="1" t="s">
        <v>122</v>
      </c>
      <c r="G1805" s="1" t="s">
        <v>1961</v>
      </c>
      <c r="H1805" s="1" t="s">
        <v>25</v>
      </c>
      <c r="I1805" s="1" t="str">
        <f t="array" ref="I1805">IF(H1805="Warsaw","Toronto",IF(H1805="Lodz","Ottawa",IF(H1805="Krakow","Vancouver",IF(H1805="Wroclaw","Montreal",H1805))))</f>
        <v>Toronto</v>
      </c>
      <c r="J1805" s="3" t="s">
        <v>33</v>
      </c>
      <c r="K1805" s="3">
        <f t="array" ref="K1805">VLOOKUP(J1805,$U$2:$V$8,2,false)</f>
        <v>6</v>
      </c>
      <c r="L1805" s="1">
        <v>47.73</v>
      </c>
      <c r="M1805" s="1">
        <v>7.0</v>
      </c>
      <c r="N1805" s="1">
        <v>119.6</v>
      </c>
      <c r="O1805" s="1">
        <v>88546.0</v>
      </c>
      <c r="P1805" s="6">
        <v>42063.0</v>
      </c>
      <c r="Q1805" s="7">
        <v>3456.0</v>
      </c>
      <c r="R1805" s="5" t="s">
        <v>27</v>
      </c>
      <c r="S1805" s="1" t="b">
        <f t="array" ref="S1805">ISNUMBER(MATCH(Q1805,$O$2:$O$1953,0))</f>
        <v>0</v>
      </c>
    </row>
    <row r="1806">
      <c r="A1806" s="1">
        <v>5.98</v>
      </c>
      <c r="B1806" s="1">
        <v>3151.0</v>
      </c>
      <c r="C1806" s="1" t="s">
        <v>1959</v>
      </c>
      <c r="D1806" s="1" t="s">
        <v>21</v>
      </c>
      <c r="E1806" s="1" t="s">
        <v>22</v>
      </c>
      <c r="F1806" s="1" t="s">
        <v>78</v>
      </c>
      <c r="G1806" s="1" t="s">
        <v>707</v>
      </c>
      <c r="H1806" s="1" t="s">
        <v>25</v>
      </c>
      <c r="I1806" s="1" t="str">
        <f t="array" ref="I1806">IF(H1806="Warsaw","Toronto",IF(H1806="Lodz","Ottawa",IF(H1806="Krakow","Vancouver",IF(H1806="Wroclaw","Montreal",H1806))))</f>
        <v>Toronto</v>
      </c>
      <c r="J1806" s="3" t="s">
        <v>26</v>
      </c>
      <c r="K1806" s="3">
        <f t="array" ref="K1806">VLOOKUP(J1806,$U$2:$V$8,2,false)</f>
        <v>3</v>
      </c>
      <c r="L1806" s="1">
        <v>28.526</v>
      </c>
      <c r="M1806" s="1">
        <v>10.0</v>
      </c>
      <c r="N1806" s="1">
        <v>59.9</v>
      </c>
      <c r="O1806" s="1">
        <v>88547.0</v>
      </c>
      <c r="P1806" s="6">
        <v>42074.0</v>
      </c>
      <c r="Q1806" s="7">
        <v>3525.0</v>
      </c>
      <c r="R1806" s="5" t="s">
        <v>27</v>
      </c>
      <c r="S1806" s="1" t="b">
        <f t="array" ref="S1806">ISNUMBER(MATCH(Q1806,$O$2:$O$1953,0))</f>
        <v>0</v>
      </c>
    </row>
    <row r="1807">
      <c r="A1807" s="1">
        <v>99.23</v>
      </c>
      <c r="B1807" s="1">
        <v>3151.0</v>
      </c>
      <c r="C1807" s="1" t="s">
        <v>1959</v>
      </c>
      <c r="D1807" s="1" t="s">
        <v>21</v>
      </c>
      <c r="E1807" s="1" t="s">
        <v>30</v>
      </c>
      <c r="F1807" s="1" t="s">
        <v>35</v>
      </c>
      <c r="G1807" s="1" t="s">
        <v>306</v>
      </c>
      <c r="H1807" s="1" t="s">
        <v>25</v>
      </c>
      <c r="I1807" s="1" t="str">
        <f t="array" ref="I1807">IF(H1807="Warsaw","Toronto",IF(H1807="Lodz","Ottawa",IF(H1807="Krakow","Vancouver",IF(H1807="Wroclaw","Montreal",H1807))))</f>
        <v>Toronto</v>
      </c>
      <c r="J1807" s="3" t="s">
        <v>38</v>
      </c>
      <c r="K1807" s="3">
        <f t="array" ref="K1807">VLOOKUP(J1807,$U$2:$V$8,2,false)</f>
        <v>7</v>
      </c>
      <c r="L1807" s="1">
        <v>-87.46</v>
      </c>
      <c r="M1807" s="1">
        <v>1.0</v>
      </c>
      <c r="N1807" s="1">
        <v>99.22</v>
      </c>
      <c r="O1807" s="1">
        <v>88548.0</v>
      </c>
      <c r="P1807" s="6">
        <v>42092.0</v>
      </c>
      <c r="Q1807" s="7">
        <v>3589.0</v>
      </c>
      <c r="R1807" s="5" t="s">
        <v>27</v>
      </c>
      <c r="S1807" s="1" t="b">
        <f t="array" ref="S1807">ISNUMBER(MATCH(Q1807,$O$2:$O$1953,0))</f>
        <v>0</v>
      </c>
    </row>
    <row r="1808">
      <c r="A1808" s="1">
        <v>150.98</v>
      </c>
      <c r="B1808" s="1">
        <v>3154.0</v>
      </c>
      <c r="C1808" s="1" t="s">
        <v>1962</v>
      </c>
      <c r="D1808" s="1" t="s">
        <v>21</v>
      </c>
      <c r="E1808" s="1" t="s">
        <v>55</v>
      </c>
      <c r="F1808" s="1" t="s">
        <v>62</v>
      </c>
      <c r="G1808" s="1" t="s">
        <v>425</v>
      </c>
      <c r="H1808" s="1" t="s">
        <v>98</v>
      </c>
      <c r="I1808" s="1" t="str">
        <f t="array" ref="I1808">IF(H1808="Warsaw","Toronto",IF(H1808="Lodz","Ottawa",IF(H1808="Krakow","Vancouver",IF(H1808="Wroclaw","Montreal",H1808))))</f>
        <v>Montreal</v>
      </c>
      <c r="J1808" s="3" t="s">
        <v>80</v>
      </c>
      <c r="K1808" s="3">
        <f t="array" ref="K1808">VLOOKUP(J1808,$U$2:$V$8,2,false)</f>
        <v>1</v>
      </c>
      <c r="L1808" s="1">
        <v>-3.948</v>
      </c>
      <c r="M1808" s="1">
        <v>8.0</v>
      </c>
      <c r="N1808" s="1">
        <v>1183.82</v>
      </c>
      <c r="O1808" s="1">
        <v>86899.0</v>
      </c>
      <c r="P1808" s="6">
        <v>42030.0</v>
      </c>
      <c r="Q1808" s="7">
        <v>3687.0</v>
      </c>
      <c r="R1808" s="5" t="s">
        <v>27</v>
      </c>
      <c r="S1808" s="1" t="b">
        <f t="array" ref="S1808">ISNUMBER(MATCH(Q1808,$O$2:$O$1953,0))</f>
        <v>0</v>
      </c>
    </row>
    <row r="1809">
      <c r="A1809" s="1">
        <v>17.7</v>
      </c>
      <c r="B1809" s="1">
        <v>3154.0</v>
      </c>
      <c r="C1809" s="1" t="s">
        <v>1962</v>
      </c>
      <c r="D1809" s="1" t="s">
        <v>83</v>
      </c>
      <c r="E1809" s="1" t="s">
        <v>22</v>
      </c>
      <c r="F1809" s="1" t="s">
        <v>100</v>
      </c>
      <c r="G1809" s="1" t="s">
        <v>1095</v>
      </c>
      <c r="H1809" s="1" t="s">
        <v>98</v>
      </c>
      <c r="I1809" s="1" t="str">
        <f t="array" ref="I1809">IF(H1809="Warsaw","Toronto",IF(H1809="Lodz","Ottawa",IF(H1809="Krakow","Vancouver",IF(H1809="Wroclaw","Montreal",H1809))))</f>
        <v>Montreal</v>
      </c>
      <c r="J1809" s="3" t="s">
        <v>52</v>
      </c>
      <c r="K1809" s="3">
        <f t="array" ref="K1809">VLOOKUP(J1809,$U$2:$V$8,2,false)</f>
        <v>4</v>
      </c>
      <c r="L1809" s="1">
        <v>28.1826</v>
      </c>
      <c r="M1809" s="1">
        <v>11.0</v>
      </c>
      <c r="N1809" s="1">
        <v>201.77</v>
      </c>
      <c r="O1809" s="1">
        <v>86900.0</v>
      </c>
      <c r="P1809" s="6">
        <v>42152.0</v>
      </c>
      <c r="Q1809" s="7">
        <v>3777.0</v>
      </c>
      <c r="R1809" s="5" t="s">
        <v>27</v>
      </c>
      <c r="S1809" s="1" t="b">
        <f t="array" ref="S1809">ISNUMBER(MATCH(Q1809,$O$2:$O$1953,0))</f>
        <v>0</v>
      </c>
    </row>
    <row r="1810">
      <c r="A1810" s="1">
        <v>21.38</v>
      </c>
      <c r="B1810" s="1">
        <v>3154.0</v>
      </c>
      <c r="C1810" s="1" t="s">
        <v>1962</v>
      </c>
      <c r="D1810" s="1" t="s">
        <v>21</v>
      </c>
      <c r="E1810" s="1" t="s">
        <v>22</v>
      </c>
      <c r="F1810" s="1" t="s">
        <v>23</v>
      </c>
      <c r="G1810" s="1" t="s">
        <v>1521</v>
      </c>
      <c r="H1810" s="1" t="s">
        <v>98</v>
      </c>
      <c r="I1810" s="1" t="str">
        <f t="array" ref="I1810">IF(H1810="Warsaw","Toronto",IF(H1810="Lodz","Ottawa",IF(H1810="Krakow","Vancouver",IF(H1810="Wroclaw","Montreal",H1810))))</f>
        <v>Montreal</v>
      </c>
      <c r="J1810" s="3" t="s">
        <v>80</v>
      </c>
      <c r="K1810" s="3">
        <f t="array" ref="K1810">VLOOKUP(J1810,$U$2:$V$8,2,false)</f>
        <v>1</v>
      </c>
      <c r="L1810" s="1">
        <v>-51.66</v>
      </c>
      <c r="M1810" s="1">
        <v>21.0</v>
      </c>
      <c r="N1810" s="1">
        <v>443.66</v>
      </c>
      <c r="O1810" s="1">
        <v>86901.0</v>
      </c>
      <c r="P1810" s="6">
        <v>42093.0</v>
      </c>
      <c r="Q1810" s="7">
        <v>3783.0</v>
      </c>
      <c r="R1810" s="5" t="s">
        <v>27</v>
      </c>
      <c r="S1810" s="1" t="b">
        <f t="array" ref="S1810">ISNUMBER(MATCH(Q1810,$O$2:$O$1953,0))</f>
        <v>0</v>
      </c>
    </row>
    <row r="1811">
      <c r="A1811" s="1">
        <v>60.22</v>
      </c>
      <c r="B1811" s="1">
        <v>3155.0</v>
      </c>
      <c r="C1811" s="1" t="s">
        <v>1963</v>
      </c>
      <c r="D1811" s="1" t="s">
        <v>21</v>
      </c>
      <c r="E1811" s="1" t="s">
        <v>22</v>
      </c>
      <c r="F1811" s="1" t="s">
        <v>172</v>
      </c>
      <c r="G1811" s="1" t="s">
        <v>1964</v>
      </c>
      <c r="H1811" s="1" t="s">
        <v>98</v>
      </c>
      <c r="I1811" s="1" t="str">
        <f t="array" ref="I1811">IF(H1811="Warsaw","Toronto",IF(H1811="Lodz","Ottawa",IF(H1811="Krakow","Vancouver",IF(H1811="Wroclaw","Montreal",H1811))))</f>
        <v>Montreal</v>
      </c>
      <c r="J1811" s="3" t="s">
        <v>43</v>
      </c>
      <c r="K1811" s="3">
        <f t="array" ref="K1811">VLOOKUP(J1811,$U$2:$V$8,2,false)</f>
        <v>2</v>
      </c>
      <c r="L1811" s="1">
        <v>-193.914</v>
      </c>
      <c r="M1811" s="1">
        <v>9.0</v>
      </c>
      <c r="N1811" s="1">
        <v>541.76</v>
      </c>
      <c r="O1811" s="1">
        <v>86898.0</v>
      </c>
      <c r="P1811" s="6">
        <v>42024.0</v>
      </c>
      <c r="Q1811" s="7">
        <v>4006.0</v>
      </c>
      <c r="R1811" s="5" t="s">
        <v>27</v>
      </c>
      <c r="S1811" s="1" t="b">
        <f t="array" ref="S1811">ISNUMBER(MATCH(Q1811,$O$2:$O$1953,0))</f>
        <v>0</v>
      </c>
    </row>
    <row r="1812">
      <c r="A1812" s="1">
        <v>25.98</v>
      </c>
      <c r="B1812" s="1">
        <v>3155.0</v>
      </c>
      <c r="C1812" s="1" t="s">
        <v>1963</v>
      </c>
      <c r="D1812" s="1" t="s">
        <v>21</v>
      </c>
      <c r="E1812" s="1" t="s">
        <v>30</v>
      </c>
      <c r="F1812" s="1" t="s">
        <v>31</v>
      </c>
      <c r="G1812" s="1" t="s">
        <v>693</v>
      </c>
      <c r="H1812" s="1" t="s">
        <v>98</v>
      </c>
      <c r="I1812" s="1" t="str">
        <f t="array" ref="I1812">IF(H1812="Warsaw","Toronto",IF(H1812="Lodz","Ottawa",IF(H1812="Krakow","Vancouver",IF(H1812="Wroclaw","Montreal",H1812))))</f>
        <v>Montreal</v>
      </c>
      <c r="J1812" s="3" t="s">
        <v>80</v>
      </c>
      <c r="K1812" s="3">
        <f t="array" ref="K1812">VLOOKUP(J1812,$U$2:$V$8,2,false)</f>
        <v>1</v>
      </c>
      <c r="L1812" s="1">
        <v>57.546</v>
      </c>
      <c r="M1812" s="1">
        <v>4.0</v>
      </c>
      <c r="N1812" s="1">
        <v>107.66</v>
      </c>
      <c r="O1812" s="1">
        <v>86899.0</v>
      </c>
      <c r="P1812" s="6">
        <v>42030.0</v>
      </c>
      <c r="Q1812" s="7">
        <v>4037.0</v>
      </c>
      <c r="R1812" s="5" t="s">
        <v>27</v>
      </c>
      <c r="S1812" s="1" t="b">
        <f t="array" ref="S1812">ISNUMBER(MATCH(Q1812,$O$2:$O$1953,0))</f>
        <v>0</v>
      </c>
    </row>
    <row r="1813">
      <c r="A1813" s="1">
        <v>32.48</v>
      </c>
      <c r="B1813" s="1">
        <v>3155.0</v>
      </c>
      <c r="C1813" s="1" t="s">
        <v>1963</v>
      </c>
      <c r="D1813" s="1" t="s">
        <v>21</v>
      </c>
      <c r="E1813" s="1" t="s">
        <v>22</v>
      </c>
      <c r="F1813" s="1" t="s">
        <v>100</v>
      </c>
      <c r="G1813" s="1" t="s">
        <v>453</v>
      </c>
      <c r="H1813" s="1" t="s">
        <v>98</v>
      </c>
      <c r="I1813" s="1" t="str">
        <f t="array" ref="I1813">IF(H1813="Warsaw","Toronto",IF(H1813="Lodz","Ottawa",IF(H1813="Krakow","Vancouver",IF(H1813="Wroclaw","Montreal",H1813))))</f>
        <v>Montreal</v>
      </c>
      <c r="J1813" s="3" t="s">
        <v>80</v>
      </c>
      <c r="K1813" s="3">
        <f t="array" ref="K1813">VLOOKUP(J1813,$U$2:$V$8,2,false)</f>
        <v>1</v>
      </c>
      <c r="L1813" s="1">
        <v>-333.4254</v>
      </c>
      <c r="M1813" s="1">
        <v>10.0</v>
      </c>
      <c r="N1813" s="1">
        <v>318.83</v>
      </c>
      <c r="O1813" s="1">
        <v>86899.0</v>
      </c>
      <c r="P1813" s="6">
        <v>42030.0</v>
      </c>
      <c r="Q1813" s="7">
        <v>4230.0</v>
      </c>
      <c r="R1813" s="5" t="s">
        <v>27</v>
      </c>
      <c r="S1813" s="1" t="b">
        <f t="array" ref="S1813">ISNUMBER(MATCH(Q1813,$O$2:$O$1953,0))</f>
        <v>0</v>
      </c>
    </row>
    <row r="1814">
      <c r="A1814" s="1">
        <v>159.99</v>
      </c>
      <c r="B1814" s="1">
        <v>3155.0</v>
      </c>
      <c r="C1814" s="1" t="s">
        <v>1963</v>
      </c>
      <c r="D1814" s="1" t="s">
        <v>83</v>
      </c>
      <c r="E1814" s="1" t="s">
        <v>55</v>
      </c>
      <c r="F1814" s="1" t="s">
        <v>126</v>
      </c>
      <c r="G1814" s="1" t="s">
        <v>1965</v>
      </c>
      <c r="H1814" s="1" t="s">
        <v>98</v>
      </c>
      <c r="I1814" s="1" t="str">
        <f t="array" ref="I1814">IF(H1814="Warsaw","Toronto",IF(H1814="Lodz","Ottawa",IF(H1814="Krakow","Vancouver",IF(H1814="Wroclaw","Montreal",H1814))))</f>
        <v>Montreal</v>
      </c>
      <c r="J1814" s="3" t="s">
        <v>38</v>
      </c>
      <c r="K1814" s="3">
        <f t="array" ref="K1814">VLOOKUP(J1814,$U$2:$V$8,2,false)</f>
        <v>7</v>
      </c>
      <c r="L1814" s="1">
        <v>12.264</v>
      </c>
      <c r="M1814" s="1">
        <v>23.0</v>
      </c>
      <c r="N1814" s="1">
        <v>3600.65</v>
      </c>
      <c r="O1814" s="1">
        <v>86902.0</v>
      </c>
      <c r="P1814" s="6">
        <v>42113.0</v>
      </c>
      <c r="Q1814" s="7">
        <v>4261.0</v>
      </c>
      <c r="R1814" s="5" t="s">
        <v>27</v>
      </c>
      <c r="S1814" s="1" t="b">
        <f t="array" ref="S1814">ISNUMBER(MATCH(Q1814,$O$2:$O$1953,0))</f>
        <v>0</v>
      </c>
    </row>
    <row r="1815">
      <c r="A1815" s="1">
        <v>280.98</v>
      </c>
      <c r="B1815" s="1">
        <v>3167.0</v>
      </c>
      <c r="C1815" s="1" t="s">
        <v>1966</v>
      </c>
      <c r="D1815" s="1" t="s">
        <v>21</v>
      </c>
      <c r="E1815" s="1" t="s">
        <v>30</v>
      </c>
      <c r="F1815" s="1" t="s">
        <v>31</v>
      </c>
      <c r="G1815" s="1" t="s">
        <v>455</v>
      </c>
      <c r="H1815" s="1" t="s">
        <v>98</v>
      </c>
      <c r="I1815" s="1" t="str">
        <f t="array" ref="I1815">IF(H1815="Warsaw","Toronto",IF(H1815="Lodz","Ottawa",IF(H1815="Krakow","Vancouver",IF(H1815="Wroclaw","Montreal",H1815))))</f>
        <v>Montreal</v>
      </c>
      <c r="J1815" s="3" t="s">
        <v>60</v>
      </c>
      <c r="K1815" s="3">
        <f t="array" ref="K1815">VLOOKUP(J1815,$U$2:$V$8,2,false)</f>
        <v>5</v>
      </c>
      <c r="L1815" s="1">
        <v>-283.9914</v>
      </c>
      <c r="M1815" s="1">
        <v>14.0</v>
      </c>
      <c r="N1815" s="1">
        <v>3936.61</v>
      </c>
      <c r="O1815" s="1">
        <v>86491.0</v>
      </c>
      <c r="P1815" s="6">
        <v>42174.0</v>
      </c>
      <c r="Q1815" s="7">
        <v>4391.0</v>
      </c>
      <c r="R1815" s="5" t="s">
        <v>27</v>
      </c>
      <c r="S1815" s="1" t="b">
        <f t="array" ref="S1815">ISNUMBER(MATCH(Q1815,$O$2:$O$1953,0))</f>
        <v>0</v>
      </c>
    </row>
    <row r="1816">
      <c r="A1816" s="1">
        <v>4.98</v>
      </c>
      <c r="B1816" s="1">
        <v>3167.0</v>
      </c>
      <c r="C1816" s="1" t="s">
        <v>1966</v>
      </c>
      <c r="D1816" s="1" t="s">
        <v>21</v>
      </c>
      <c r="E1816" s="1" t="s">
        <v>22</v>
      </c>
      <c r="F1816" s="1" t="s">
        <v>67</v>
      </c>
      <c r="G1816" s="1" t="s">
        <v>259</v>
      </c>
      <c r="H1816" s="1" t="s">
        <v>98</v>
      </c>
      <c r="I1816" s="1" t="str">
        <f t="array" ref="I1816">IF(H1816="Warsaw","Toronto",IF(H1816="Lodz","Ottawa",IF(H1816="Krakow","Vancouver",IF(H1816="Wroclaw","Montreal",H1816))))</f>
        <v>Montreal</v>
      </c>
      <c r="J1816" s="3" t="s">
        <v>60</v>
      </c>
      <c r="K1816" s="3">
        <f t="array" ref="K1816">VLOOKUP(J1816,$U$2:$V$8,2,false)</f>
        <v>5</v>
      </c>
      <c r="L1816" s="1">
        <v>-195.342</v>
      </c>
      <c r="M1816" s="1">
        <v>15.0</v>
      </c>
      <c r="N1816" s="1">
        <v>78.31</v>
      </c>
      <c r="O1816" s="1">
        <v>86491.0</v>
      </c>
      <c r="P1816" s="6">
        <v>42174.0</v>
      </c>
      <c r="Q1816" s="7">
        <v>4610.0</v>
      </c>
      <c r="R1816" s="5" t="s">
        <v>27</v>
      </c>
      <c r="S1816" s="1" t="b">
        <f t="array" ref="S1816">ISNUMBER(MATCH(Q1816,$O$2:$O$1953,0))</f>
        <v>0</v>
      </c>
    </row>
    <row r="1817">
      <c r="A1817" s="1">
        <v>3.98</v>
      </c>
      <c r="B1817" s="1">
        <v>3167.0</v>
      </c>
      <c r="C1817" s="1" t="s">
        <v>1966</v>
      </c>
      <c r="D1817" s="1" t="s">
        <v>21</v>
      </c>
      <c r="E1817" s="1" t="s">
        <v>22</v>
      </c>
      <c r="F1817" s="1" t="s">
        <v>23</v>
      </c>
      <c r="G1817" s="1" t="s">
        <v>981</v>
      </c>
      <c r="H1817" s="1" t="s">
        <v>98</v>
      </c>
      <c r="I1817" s="1" t="str">
        <f t="array" ref="I1817">IF(H1817="Warsaw","Toronto",IF(H1817="Lodz","Ottawa",IF(H1817="Krakow","Vancouver",IF(H1817="Wroclaw","Montreal",H1817))))</f>
        <v>Montreal</v>
      </c>
      <c r="J1817" s="3" t="s">
        <v>60</v>
      </c>
      <c r="K1817" s="3">
        <f t="array" ref="K1817">VLOOKUP(J1817,$U$2:$V$8,2,false)</f>
        <v>5</v>
      </c>
      <c r="L1817" s="1">
        <v>-89.7092</v>
      </c>
      <c r="M1817" s="1">
        <v>11.0</v>
      </c>
      <c r="N1817" s="1">
        <v>42.46</v>
      </c>
      <c r="O1817" s="1">
        <v>86491.0</v>
      </c>
      <c r="P1817" s="6">
        <v>42174.0</v>
      </c>
      <c r="Q1817" s="7">
        <v>4738.0</v>
      </c>
      <c r="R1817" s="5" t="s">
        <v>27</v>
      </c>
      <c r="S1817" s="1" t="b">
        <f t="array" ref="S1817">ISNUMBER(MATCH(Q1817,$O$2:$O$1953,0))</f>
        <v>0</v>
      </c>
    </row>
    <row r="1818">
      <c r="A1818" s="1">
        <v>7.28</v>
      </c>
      <c r="B1818" s="1">
        <v>3169.0</v>
      </c>
      <c r="C1818" s="1" t="s">
        <v>1967</v>
      </c>
      <c r="D1818" s="1" t="s">
        <v>40</v>
      </c>
      <c r="E1818" s="1" t="s">
        <v>22</v>
      </c>
      <c r="F1818" s="1" t="s">
        <v>67</v>
      </c>
      <c r="G1818" s="1" t="s">
        <v>588</v>
      </c>
      <c r="H1818" s="1" t="s">
        <v>98</v>
      </c>
      <c r="I1818" s="1" t="str">
        <f t="array" ref="I1818">IF(H1818="Warsaw","Toronto",IF(H1818="Lodz","Ottawa",IF(H1818="Krakow","Vancouver",IF(H1818="Wroclaw","Montreal",H1818))))</f>
        <v>Montreal</v>
      </c>
      <c r="J1818" s="3" t="s">
        <v>80</v>
      </c>
      <c r="K1818" s="3">
        <f t="array" ref="K1818">VLOOKUP(J1818,$U$2:$V$8,2,false)</f>
        <v>1</v>
      </c>
      <c r="L1818" s="1">
        <v>-44.415</v>
      </c>
      <c r="M1818" s="1">
        <v>1.0</v>
      </c>
      <c r="N1818" s="1">
        <v>14.66</v>
      </c>
      <c r="O1818" s="1">
        <v>86490.0</v>
      </c>
      <c r="P1818" s="6">
        <v>42107.0</v>
      </c>
      <c r="Q1818" s="7">
        <v>4864.0</v>
      </c>
      <c r="R1818" s="5" t="s">
        <v>27</v>
      </c>
      <c r="S1818" s="1" t="b">
        <f t="array" ref="S1818">ISNUMBER(MATCH(Q1818,$O$2:$O$1953,0))</f>
        <v>0</v>
      </c>
    </row>
    <row r="1819">
      <c r="A1819" s="1">
        <v>7.28</v>
      </c>
      <c r="B1819" s="1">
        <v>3170.0</v>
      </c>
      <c r="C1819" s="1" t="s">
        <v>1968</v>
      </c>
      <c r="D1819" s="1" t="s">
        <v>21</v>
      </c>
      <c r="E1819" s="1" t="s">
        <v>22</v>
      </c>
      <c r="F1819" s="1" t="s">
        <v>67</v>
      </c>
      <c r="G1819" s="1" t="s">
        <v>1969</v>
      </c>
      <c r="H1819" s="1" t="s">
        <v>98</v>
      </c>
      <c r="I1819" s="1" t="str">
        <f t="array" ref="I1819">IF(H1819="Warsaw","Toronto",IF(H1819="Lodz","Ottawa",IF(H1819="Krakow","Vancouver",IF(H1819="Wroclaw","Montreal",H1819))))</f>
        <v>Montreal</v>
      </c>
      <c r="J1819" s="3" t="s">
        <v>60</v>
      </c>
      <c r="K1819" s="3">
        <f t="array" ref="K1819">VLOOKUP(J1819,$U$2:$V$8,2,false)</f>
        <v>5</v>
      </c>
      <c r="L1819" s="1">
        <v>167.334</v>
      </c>
      <c r="M1819" s="1">
        <v>12.0</v>
      </c>
      <c r="N1819" s="1">
        <v>83.14</v>
      </c>
      <c r="O1819" s="1">
        <v>86489.0</v>
      </c>
      <c r="P1819" s="6">
        <v>42048.0</v>
      </c>
      <c r="Q1819" s="7">
        <v>4960.0</v>
      </c>
      <c r="R1819" s="5" t="s">
        <v>27</v>
      </c>
      <c r="S1819" s="1" t="b">
        <f t="array" ref="S1819">ISNUMBER(MATCH(Q1819,$O$2:$O$1953,0))</f>
        <v>0</v>
      </c>
    </row>
    <row r="1820">
      <c r="A1820" s="1">
        <v>10.97</v>
      </c>
      <c r="B1820" s="1">
        <v>3176.0</v>
      </c>
      <c r="C1820" s="1" t="s">
        <v>1970</v>
      </c>
      <c r="D1820" s="1" t="s">
        <v>83</v>
      </c>
      <c r="E1820" s="1" t="s">
        <v>55</v>
      </c>
      <c r="F1820" s="1" t="s">
        <v>126</v>
      </c>
      <c r="G1820" s="1" t="s">
        <v>1971</v>
      </c>
      <c r="H1820" s="1" t="s">
        <v>98</v>
      </c>
      <c r="I1820" s="1" t="str">
        <f t="array" ref="I1820">IF(H1820="Warsaw","Toronto",IF(H1820="Lodz","Ottawa",IF(H1820="Krakow","Vancouver",IF(H1820="Wroclaw","Montreal",H1820))))</f>
        <v>Montreal</v>
      </c>
      <c r="J1820" s="3" t="s">
        <v>80</v>
      </c>
      <c r="K1820" s="3">
        <f t="array" ref="K1820">VLOOKUP(J1820,$U$2:$V$8,2,false)</f>
        <v>1</v>
      </c>
      <c r="L1820" s="1">
        <v>65.598</v>
      </c>
      <c r="M1820" s="1">
        <v>19.0</v>
      </c>
      <c r="N1820" s="1">
        <v>215.25</v>
      </c>
      <c r="O1820" s="1">
        <v>90820.0</v>
      </c>
      <c r="P1820" s="6">
        <v>42128.0</v>
      </c>
      <c r="Q1820" s="7">
        <v>5028.0</v>
      </c>
      <c r="R1820" s="5" t="s">
        <v>27</v>
      </c>
      <c r="S1820" s="1" t="b">
        <f t="array" ref="S1820">ISNUMBER(MATCH(Q1820,$O$2:$O$1953,0))</f>
        <v>0</v>
      </c>
    </row>
    <row r="1821">
      <c r="A1821" s="1">
        <v>58.14</v>
      </c>
      <c r="B1821" s="1">
        <v>3176.0</v>
      </c>
      <c r="C1821" s="1" t="s">
        <v>1970</v>
      </c>
      <c r="D1821" s="1" t="s">
        <v>83</v>
      </c>
      <c r="E1821" s="1" t="s">
        <v>30</v>
      </c>
      <c r="F1821" s="1" t="s">
        <v>132</v>
      </c>
      <c r="G1821" s="1" t="s">
        <v>718</v>
      </c>
      <c r="H1821" s="1" t="s">
        <v>98</v>
      </c>
      <c r="I1821" s="1" t="str">
        <f t="array" ref="I1821">IF(H1821="Warsaw","Toronto",IF(H1821="Lodz","Ottawa",IF(H1821="Krakow","Vancouver",IF(H1821="Wroclaw","Montreal",H1821))))</f>
        <v>Montreal</v>
      </c>
      <c r="J1821" s="3" t="s">
        <v>52</v>
      </c>
      <c r="K1821" s="3">
        <f t="array" ref="K1821">VLOOKUP(J1821,$U$2:$V$8,2,false)</f>
        <v>4</v>
      </c>
      <c r="L1821" s="1">
        <v>0.258</v>
      </c>
      <c r="M1821" s="1">
        <v>22.0</v>
      </c>
      <c r="N1821" s="1">
        <v>1358.02</v>
      </c>
      <c r="O1821" s="1">
        <v>90821.0</v>
      </c>
      <c r="P1821" s="6">
        <v>42180.0</v>
      </c>
      <c r="Q1821" s="7">
        <v>5059.0</v>
      </c>
      <c r="R1821" s="5" t="s">
        <v>27</v>
      </c>
      <c r="S1821" s="1" t="b">
        <f t="array" ref="S1821">ISNUMBER(MATCH(Q1821,$O$2:$O$1953,0))</f>
        <v>0</v>
      </c>
    </row>
    <row r="1822">
      <c r="A1822" s="1">
        <v>15.57</v>
      </c>
      <c r="B1822" s="1">
        <v>3176.0</v>
      </c>
      <c r="C1822" s="1" t="s">
        <v>1970</v>
      </c>
      <c r="D1822" s="1" t="s">
        <v>83</v>
      </c>
      <c r="E1822" s="1" t="s">
        <v>22</v>
      </c>
      <c r="F1822" s="1" t="s">
        <v>49</v>
      </c>
      <c r="G1822" s="1" t="s">
        <v>492</v>
      </c>
      <c r="H1822" s="1" t="s">
        <v>98</v>
      </c>
      <c r="I1822" s="1" t="str">
        <f t="array" ref="I1822">IF(H1822="Warsaw","Toronto",IF(H1822="Lodz","Ottawa",IF(H1822="Krakow","Vancouver",IF(H1822="Wroclaw","Montreal",H1822))))</f>
        <v>Montreal</v>
      </c>
      <c r="J1822" s="3" t="s">
        <v>52</v>
      </c>
      <c r="K1822" s="3">
        <f t="array" ref="K1822">VLOOKUP(J1822,$U$2:$V$8,2,false)</f>
        <v>4</v>
      </c>
      <c r="L1822" s="1">
        <v>63.222</v>
      </c>
      <c r="M1822" s="1">
        <v>22.0</v>
      </c>
      <c r="N1822" s="1">
        <v>358.84</v>
      </c>
      <c r="O1822" s="1">
        <v>90821.0</v>
      </c>
      <c r="P1822" s="6">
        <v>42180.0</v>
      </c>
      <c r="Q1822" s="7">
        <v>5061.0</v>
      </c>
      <c r="R1822" s="5" t="s">
        <v>27</v>
      </c>
      <c r="S1822" s="1" t="b">
        <f t="array" ref="S1822">ISNUMBER(MATCH(Q1822,$O$2:$O$1953,0))</f>
        <v>0</v>
      </c>
    </row>
    <row r="1823">
      <c r="A1823" s="1">
        <v>62.18</v>
      </c>
      <c r="B1823" s="1">
        <v>3177.0</v>
      </c>
      <c r="C1823" s="1" t="s">
        <v>1972</v>
      </c>
      <c r="D1823" s="1" t="s">
        <v>83</v>
      </c>
      <c r="E1823" s="1" t="s">
        <v>30</v>
      </c>
      <c r="F1823" s="1" t="s">
        <v>35</v>
      </c>
      <c r="G1823" s="1" t="s">
        <v>971</v>
      </c>
      <c r="H1823" s="1" t="s">
        <v>98</v>
      </c>
      <c r="I1823" s="1" t="str">
        <f t="array" ref="I1823">IF(H1823="Warsaw","Toronto",IF(H1823="Lodz","Ottawa",IF(H1823="Krakow","Vancouver",IF(H1823="Wroclaw","Montreal",H1823))))</f>
        <v>Montreal</v>
      </c>
      <c r="J1823" s="3" t="s">
        <v>33</v>
      </c>
      <c r="K1823" s="3">
        <f t="array" ref="K1823">VLOOKUP(J1823,$U$2:$V$8,2,false)</f>
        <v>6</v>
      </c>
      <c r="L1823" s="1">
        <v>-29.666</v>
      </c>
      <c r="M1823" s="1">
        <v>9.0</v>
      </c>
      <c r="N1823" s="1">
        <v>511.57</v>
      </c>
      <c r="O1823" s="1">
        <v>90818.0</v>
      </c>
      <c r="P1823" s="6">
        <v>42077.0</v>
      </c>
      <c r="Q1823" s="7">
        <v>5189.0</v>
      </c>
      <c r="R1823" s="5" t="s">
        <v>27</v>
      </c>
      <c r="S1823" s="1" t="b">
        <f t="array" ref="S1823">ISNUMBER(MATCH(Q1823,$O$2:$O$1953,0))</f>
        <v>0</v>
      </c>
    </row>
    <row r="1824">
      <c r="A1824" s="1">
        <v>1.68</v>
      </c>
      <c r="B1824" s="1">
        <v>3177.0</v>
      </c>
      <c r="C1824" s="1" t="s">
        <v>1972</v>
      </c>
      <c r="D1824" s="1" t="s">
        <v>83</v>
      </c>
      <c r="E1824" s="1" t="s">
        <v>22</v>
      </c>
      <c r="F1824" s="1" t="s">
        <v>23</v>
      </c>
      <c r="G1824" s="1" t="s">
        <v>1760</v>
      </c>
      <c r="H1824" s="1" t="s">
        <v>98</v>
      </c>
      <c r="I1824" s="1" t="str">
        <f t="array" ref="I1824">IF(H1824="Warsaw","Toronto",IF(H1824="Lodz","Ottawa",IF(H1824="Krakow","Vancouver",IF(H1824="Wroclaw","Montreal",H1824))))</f>
        <v>Montreal</v>
      </c>
      <c r="J1824" s="3" t="s">
        <v>43</v>
      </c>
      <c r="K1824" s="3">
        <f t="array" ref="K1824">VLOOKUP(J1824,$U$2:$V$8,2,false)</f>
        <v>2</v>
      </c>
      <c r="L1824" s="1">
        <v>-1319.5</v>
      </c>
      <c r="M1824" s="1">
        <v>5.0</v>
      </c>
      <c r="N1824" s="1">
        <v>8.65</v>
      </c>
      <c r="O1824" s="1">
        <v>90819.0</v>
      </c>
      <c r="P1824" s="6">
        <v>42094.0</v>
      </c>
      <c r="Q1824" s="7">
        <v>5381.0</v>
      </c>
      <c r="R1824" s="5" t="s">
        <v>27</v>
      </c>
      <c r="S1824" s="1" t="b">
        <f t="array" ref="S1824">ISNUMBER(MATCH(Q1824,$O$2:$O$1953,0))</f>
        <v>0</v>
      </c>
    </row>
    <row r="1825">
      <c r="A1825" s="1">
        <v>35.44</v>
      </c>
      <c r="B1825" s="1">
        <v>3179.0</v>
      </c>
      <c r="C1825" s="1" t="s">
        <v>1973</v>
      </c>
      <c r="D1825" s="1" t="s">
        <v>21</v>
      </c>
      <c r="E1825" s="1" t="s">
        <v>22</v>
      </c>
      <c r="F1825" s="1" t="s">
        <v>67</v>
      </c>
      <c r="G1825" s="1" t="s">
        <v>1891</v>
      </c>
      <c r="H1825" s="1" t="s">
        <v>42</v>
      </c>
      <c r="I1825" s="1" t="str">
        <f t="array" ref="I1825">IF(H1825="Warsaw","Toronto",IF(H1825="Lodz","Ottawa",IF(H1825="Krakow","Vancouver",IF(H1825="Wroclaw","Montreal",H1825))))</f>
        <v>Vancouver</v>
      </c>
      <c r="J1825" s="3" t="s">
        <v>60</v>
      </c>
      <c r="K1825" s="3">
        <f t="array" ref="K1825">VLOOKUP(J1825,$U$2:$V$8,2,false)</f>
        <v>5</v>
      </c>
      <c r="L1825" s="1">
        <v>262.2</v>
      </c>
      <c r="M1825" s="1">
        <v>11.0</v>
      </c>
      <c r="N1825" s="1">
        <v>380.0</v>
      </c>
      <c r="O1825" s="1">
        <v>86989.0</v>
      </c>
      <c r="P1825" s="6">
        <v>42167.0</v>
      </c>
      <c r="Q1825" s="7">
        <v>5414.0</v>
      </c>
      <c r="R1825" s="5" t="s">
        <v>27</v>
      </c>
      <c r="S1825" s="1" t="b">
        <f t="array" ref="S1825">ISNUMBER(MATCH(Q1825,$O$2:$O$1953,0))</f>
        <v>0</v>
      </c>
    </row>
    <row r="1826">
      <c r="A1826" s="1">
        <v>170.98</v>
      </c>
      <c r="B1826" s="1">
        <v>3187.0</v>
      </c>
      <c r="C1826" s="1" t="s">
        <v>1974</v>
      </c>
      <c r="D1826" s="1" t="s">
        <v>40</v>
      </c>
      <c r="E1826" s="1" t="s">
        <v>30</v>
      </c>
      <c r="F1826" s="1" t="s">
        <v>132</v>
      </c>
      <c r="G1826" s="1" t="s">
        <v>726</v>
      </c>
      <c r="H1826" s="1" t="s">
        <v>98</v>
      </c>
      <c r="I1826" s="1" t="str">
        <f t="array" ref="I1826">IF(H1826="Warsaw","Toronto",IF(H1826="Lodz","Ottawa",IF(H1826="Krakow","Vancouver",IF(H1826="Wroclaw","Montreal",H1826))))</f>
        <v>Montreal</v>
      </c>
      <c r="J1826" s="3" t="s">
        <v>80</v>
      </c>
      <c r="K1826" s="3">
        <f t="array" ref="K1826">VLOOKUP(J1826,$U$2:$V$8,2,false)</f>
        <v>1</v>
      </c>
      <c r="L1826" s="1">
        <v>-119.812</v>
      </c>
      <c r="M1826" s="1">
        <v>1.0</v>
      </c>
      <c r="N1826" s="1">
        <v>199.48</v>
      </c>
      <c r="O1826" s="1">
        <v>89025.0</v>
      </c>
      <c r="P1826" s="6">
        <v>42065.0</v>
      </c>
      <c r="Q1826" s="7">
        <v>5511.0</v>
      </c>
      <c r="R1826" s="5" t="s">
        <v>27</v>
      </c>
      <c r="S1826" s="1" t="b">
        <f t="array" ref="S1826">ISNUMBER(MATCH(Q1826,$O$2:$O$1953,0))</f>
        <v>0</v>
      </c>
    </row>
    <row r="1827">
      <c r="A1827" s="1">
        <v>20.99</v>
      </c>
      <c r="B1827" s="1">
        <v>3191.0</v>
      </c>
      <c r="C1827" s="1" t="s">
        <v>1975</v>
      </c>
      <c r="D1827" s="1" t="s">
        <v>21</v>
      </c>
      <c r="E1827" s="1" t="s">
        <v>55</v>
      </c>
      <c r="F1827" s="1" t="s">
        <v>56</v>
      </c>
      <c r="G1827" s="1" t="s">
        <v>320</v>
      </c>
      <c r="H1827" s="1" t="s">
        <v>42</v>
      </c>
      <c r="I1827" s="1" t="str">
        <f t="array" ref="I1827">IF(H1827="Warsaw","Toronto",IF(H1827="Lodz","Ottawa",IF(H1827="Krakow","Vancouver",IF(H1827="Wroclaw","Montreal",H1827))))</f>
        <v>Vancouver</v>
      </c>
      <c r="J1827" s="3" t="s">
        <v>26</v>
      </c>
      <c r="K1827" s="3">
        <f t="array" ref="K1827">VLOOKUP(J1827,$U$2:$V$8,2,false)</f>
        <v>3</v>
      </c>
      <c r="L1827" s="1">
        <v>-9.108</v>
      </c>
      <c r="M1827" s="1">
        <v>5.0</v>
      </c>
      <c r="N1827" s="1">
        <v>93.81</v>
      </c>
      <c r="O1827" s="1">
        <v>86447.0</v>
      </c>
      <c r="P1827" s="6">
        <v>42081.0</v>
      </c>
      <c r="Q1827" s="7">
        <v>5699.0</v>
      </c>
      <c r="R1827" s="5" t="s">
        <v>27</v>
      </c>
      <c r="S1827" s="1" t="b">
        <f t="array" ref="S1827">ISNUMBER(MATCH(Q1827,$O$2:$O$1953,0))</f>
        <v>0</v>
      </c>
    </row>
    <row r="1828">
      <c r="A1828" s="1">
        <v>35.94</v>
      </c>
      <c r="B1828" s="1">
        <v>3191.0</v>
      </c>
      <c r="C1828" s="1" t="s">
        <v>1975</v>
      </c>
      <c r="D1828" s="1" t="s">
        <v>21</v>
      </c>
      <c r="E1828" s="1" t="s">
        <v>22</v>
      </c>
      <c r="F1828" s="1" t="s">
        <v>49</v>
      </c>
      <c r="G1828" s="1" t="s">
        <v>51</v>
      </c>
      <c r="H1828" s="1" t="s">
        <v>42</v>
      </c>
      <c r="I1828" s="1" t="str">
        <f t="array" ref="I1828">IF(H1828="Warsaw","Toronto",IF(H1828="Lodz","Ottawa",IF(H1828="Krakow","Vancouver",IF(H1828="Wroclaw","Montreal",H1828))))</f>
        <v>Vancouver</v>
      </c>
      <c r="J1828" s="3" t="s">
        <v>60</v>
      </c>
      <c r="K1828" s="3">
        <f t="array" ref="K1828">VLOOKUP(J1828,$U$2:$V$8,2,false)</f>
        <v>5</v>
      </c>
      <c r="L1828" s="1">
        <v>172.5644</v>
      </c>
      <c r="M1828" s="1">
        <v>9.0</v>
      </c>
      <c r="N1828" s="1">
        <v>312.22</v>
      </c>
      <c r="O1828" s="1">
        <v>86448.0</v>
      </c>
      <c r="P1828" s="6">
        <v>42104.0</v>
      </c>
      <c r="Q1828" s="7">
        <v>6054.0</v>
      </c>
      <c r="R1828" s="5" t="s">
        <v>27</v>
      </c>
      <c r="S1828" s="1" t="b">
        <f t="array" ref="S1828">ISNUMBER(MATCH(Q1828,$O$2:$O$1953,0))</f>
        <v>0</v>
      </c>
    </row>
    <row r="1829">
      <c r="A1829" s="1">
        <v>4.98</v>
      </c>
      <c r="B1829" s="1">
        <v>3194.0</v>
      </c>
      <c r="C1829" s="1" t="s">
        <v>1976</v>
      </c>
      <c r="D1829" s="1" t="s">
        <v>83</v>
      </c>
      <c r="E1829" s="1" t="s">
        <v>22</v>
      </c>
      <c r="F1829" s="1" t="s">
        <v>67</v>
      </c>
      <c r="G1829" s="1" t="s">
        <v>1977</v>
      </c>
      <c r="H1829" s="1" t="s">
        <v>98</v>
      </c>
      <c r="I1829" s="1" t="str">
        <f t="array" ref="I1829">IF(H1829="Warsaw","Toronto",IF(H1829="Lodz","Ottawa",IF(H1829="Krakow","Vancouver",IF(H1829="Wroclaw","Montreal",H1829))))</f>
        <v>Montreal</v>
      </c>
      <c r="J1829" s="3" t="s">
        <v>43</v>
      </c>
      <c r="K1829" s="3">
        <f t="array" ref="K1829">VLOOKUP(J1829,$U$2:$V$8,2,false)</f>
        <v>2</v>
      </c>
      <c r="L1829" s="1">
        <v>45.078</v>
      </c>
      <c r="M1829" s="1">
        <v>9.0</v>
      </c>
      <c r="N1829" s="1">
        <v>43.84</v>
      </c>
      <c r="O1829" s="1">
        <v>89805.0</v>
      </c>
      <c r="P1829" s="6">
        <v>42073.0</v>
      </c>
      <c r="Q1829" s="7">
        <v>6241.0</v>
      </c>
      <c r="R1829" s="5" t="s">
        <v>27</v>
      </c>
      <c r="S1829" s="1" t="b">
        <f t="array" ref="S1829">ISNUMBER(MATCH(Q1829,$O$2:$O$1953,0))</f>
        <v>0</v>
      </c>
    </row>
    <row r="1830">
      <c r="A1830" s="1">
        <v>22.84</v>
      </c>
      <c r="B1830" s="1">
        <v>3194.0</v>
      </c>
      <c r="C1830" s="1" t="s">
        <v>1976</v>
      </c>
      <c r="D1830" s="1" t="s">
        <v>83</v>
      </c>
      <c r="E1830" s="1" t="s">
        <v>22</v>
      </c>
      <c r="F1830" s="1" t="s">
        <v>67</v>
      </c>
      <c r="G1830" s="1" t="s">
        <v>1282</v>
      </c>
      <c r="H1830" s="1" t="s">
        <v>98</v>
      </c>
      <c r="I1830" s="1" t="str">
        <f t="array" ref="I1830">IF(H1830="Warsaw","Toronto",IF(H1830="Lodz","Ottawa",IF(H1830="Krakow","Vancouver",IF(H1830="Wroclaw","Montreal",H1830))))</f>
        <v>Montreal</v>
      </c>
      <c r="J1830" s="3" t="s">
        <v>43</v>
      </c>
      <c r="K1830" s="3">
        <f t="array" ref="K1830">VLOOKUP(J1830,$U$2:$V$8,2,false)</f>
        <v>2</v>
      </c>
      <c r="L1830" s="1">
        <v>-110.376</v>
      </c>
      <c r="M1830" s="1">
        <v>6.0</v>
      </c>
      <c r="N1830" s="1">
        <v>141.74</v>
      </c>
      <c r="O1830" s="1">
        <v>89805.0</v>
      </c>
      <c r="P1830" s="6">
        <v>42073.0</v>
      </c>
      <c r="Q1830" s="7">
        <v>6272.0</v>
      </c>
      <c r="R1830" s="5" t="s">
        <v>27</v>
      </c>
      <c r="S1830" s="1" t="b">
        <f t="array" ref="S1830">ISNUMBER(MATCH(Q1830,$O$2:$O$1953,0))</f>
        <v>0</v>
      </c>
    </row>
    <row r="1831">
      <c r="A1831" s="1">
        <v>200.97</v>
      </c>
      <c r="B1831" s="1">
        <v>3196.0</v>
      </c>
      <c r="C1831" s="1" t="s">
        <v>1978</v>
      </c>
      <c r="D1831" s="1" t="s">
        <v>29</v>
      </c>
      <c r="E1831" s="1" t="s">
        <v>55</v>
      </c>
      <c r="F1831" s="1" t="s">
        <v>62</v>
      </c>
      <c r="G1831" s="1" t="s">
        <v>928</v>
      </c>
      <c r="H1831" s="1" t="s">
        <v>25</v>
      </c>
      <c r="I1831" s="1" t="str">
        <f t="array" ref="I1831">IF(H1831="Warsaw","Toronto",IF(H1831="Lodz","Ottawa",IF(H1831="Krakow","Vancouver",IF(H1831="Wroclaw","Montreal",H1831))))</f>
        <v>Toronto</v>
      </c>
      <c r="J1831" s="3" t="s">
        <v>80</v>
      </c>
      <c r="K1831" s="3">
        <f t="array" ref="K1831">VLOOKUP(J1831,$U$2:$V$8,2,false)</f>
        <v>1</v>
      </c>
      <c r="L1831" s="1">
        <v>1951.3</v>
      </c>
      <c r="M1831" s="1">
        <v>43.0</v>
      </c>
      <c r="N1831" s="1">
        <v>8717.75</v>
      </c>
      <c r="O1831" s="1">
        <v>24294.0</v>
      </c>
      <c r="P1831" s="6">
        <v>42037.0</v>
      </c>
      <c r="Q1831" s="7">
        <v>6498.0</v>
      </c>
      <c r="R1831" s="5" t="s">
        <v>27</v>
      </c>
      <c r="S1831" s="1" t="b">
        <f t="array" ref="S1831">ISNUMBER(MATCH(Q1831,$O$2:$O$1953,0))</f>
        <v>0</v>
      </c>
    </row>
    <row r="1832">
      <c r="A1832" s="1">
        <v>200.97</v>
      </c>
      <c r="B1832" s="1">
        <v>3197.0</v>
      </c>
      <c r="C1832" s="1" t="s">
        <v>1979</v>
      </c>
      <c r="D1832" s="1" t="s">
        <v>29</v>
      </c>
      <c r="E1832" s="1" t="s">
        <v>55</v>
      </c>
      <c r="F1832" s="1" t="s">
        <v>62</v>
      </c>
      <c r="G1832" s="1" t="s">
        <v>928</v>
      </c>
      <c r="H1832" s="1" t="s">
        <v>42</v>
      </c>
      <c r="I1832" s="1" t="str">
        <f t="array" ref="I1832">IF(H1832="Warsaw","Toronto",IF(H1832="Lodz","Ottawa",IF(H1832="Krakow","Vancouver",IF(H1832="Wroclaw","Montreal",H1832))))</f>
        <v>Vancouver</v>
      </c>
      <c r="J1832" s="3" t="s">
        <v>80</v>
      </c>
      <c r="K1832" s="3">
        <f t="array" ref="K1832">VLOOKUP(J1832,$U$2:$V$8,2,false)</f>
        <v>1</v>
      </c>
      <c r="L1832" s="1">
        <v>1538.7828</v>
      </c>
      <c r="M1832" s="1">
        <v>11.0</v>
      </c>
      <c r="N1832" s="1">
        <v>2230.12</v>
      </c>
      <c r="O1832" s="1">
        <v>90850.0</v>
      </c>
      <c r="P1832" s="6">
        <v>42037.0</v>
      </c>
      <c r="Q1832" s="7">
        <v>6500.0</v>
      </c>
      <c r="R1832" s="5" t="s">
        <v>27</v>
      </c>
      <c r="S1832" s="1" t="b">
        <f t="array" ref="S1832">ISNUMBER(MATCH(Q1832,$O$2:$O$1953,0))</f>
        <v>0</v>
      </c>
    </row>
    <row r="1833">
      <c r="A1833" s="1">
        <v>5.98</v>
      </c>
      <c r="B1833" s="1">
        <v>3205.0</v>
      </c>
      <c r="C1833" s="1" t="s">
        <v>1980</v>
      </c>
      <c r="D1833" s="1" t="s">
        <v>83</v>
      </c>
      <c r="E1833" s="1" t="s">
        <v>22</v>
      </c>
      <c r="F1833" s="1" t="s">
        <v>23</v>
      </c>
      <c r="G1833" s="1" t="s">
        <v>1267</v>
      </c>
      <c r="H1833" s="1" t="s">
        <v>25</v>
      </c>
      <c r="I1833" s="1" t="str">
        <f t="array" ref="I1833">IF(H1833="Warsaw","Toronto",IF(H1833="Lodz","Ottawa",IF(H1833="Krakow","Vancouver",IF(H1833="Wroclaw","Montreal",H1833))))</f>
        <v>Toronto</v>
      </c>
      <c r="J1833" s="3" t="s">
        <v>80</v>
      </c>
      <c r="K1833" s="3">
        <f t="array" ref="K1833">VLOOKUP(J1833,$U$2:$V$8,2,false)</f>
        <v>1</v>
      </c>
      <c r="L1833" s="1">
        <v>32.83</v>
      </c>
      <c r="M1833" s="1">
        <v>10.0</v>
      </c>
      <c r="N1833" s="1">
        <v>56.4</v>
      </c>
      <c r="O1833" s="1">
        <v>87933.0</v>
      </c>
      <c r="P1833" s="6">
        <v>42093.0</v>
      </c>
      <c r="Q1833" s="7">
        <v>6502.0</v>
      </c>
      <c r="R1833" s="5" t="s">
        <v>27</v>
      </c>
      <c r="S1833" s="1" t="b">
        <f t="array" ref="S1833">ISNUMBER(MATCH(Q1833,$O$2:$O$1953,0))</f>
        <v>0</v>
      </c>
    </row>
    <row r="1834">
      <c r="A1834" s="1">
        <v>39.98</v>
      </c>
      <c r="B1834" s="1">
        <v>3206.0</v>
      </c>
      <c r="C1834" s="1" t="s">
        <v>1981</v>
      </c>
      <c r="D1834" s="1" t="s">
        <v>83</v>
      </c>
      <c r="E1834" s="1" t="s">
        <v>55</v>
      </c>
      <c r="F1834" s="1" t="s">
        <v>126</v>
      </c>
      <c r="G1834" s="1" t="s">
        <v>169</v>
      </c>
      <c r="H1834" s="1" t="s">
        <v>25</v>
      </c>
      <c r="I1834" s="1" t="str">
        <f t="array" ref="I1834">IF(H1834="Warsaw","Toronto",IF(H1834="Lodz","Ottawa",IF(H1834="Krakow","Vancouver",IF(H1834="Wroclaw","Montreal",H1834))))</f>
        <v>Toronto</v>
      </c>
      <c r="J1834" s="3" t="s">
        <v>80</v>
      </c>
      <c r="K1834" s="3">
        <f t="array" ref="K1834">VLOOKUP(J1834,$U$2:$V$8,2,false)</f>
        <v>1</v>
      </c>
      <c r="L1834" s="1">
        <v>51.59</v>
      </c>
      <c r="M1834" s="1">
        <v>6.0</v>
      </c>
      <c r="N1834" s="1">
        <v>257.52</v>
      </c>
      <c r="O1834" s="1">
        <v>87933.0</v>
      </c>
      <c r="P1834" s="6">
        <v>42093.0</v>
      </c>
      <c r="Q1834" s="7">
        <v>6661.0</v>
      </c>
      <c r="R1834" s="5" t="s">
        <v>27</v>
      </c>
      <c r="S1834" s="1" t="b">
        <f t="array" ref="S1834">ISNUMBER(MATCH(Q1834,$O$2:$O$1953,0))</f>
        <v>0</v>
      </c>
    </row>
    <row r="1835">
      <c r="A1835" s="1">
        <v>218.08</v>
      </c>
      <c r="B1835" s="1">
        <v>3206.0</v>
      </c>
      <c r="C1835" s="1" t="s">
        <v>1981</v>
      </c>
      <c r="D1835" s="1" t="s">
        <v>83</v>
      </c>
      <c r="E1835" s="1" t="s">
        <v>30</v>
      </c>
      <c r="F1835" s="1" t="s">
        <v>31</v>
      </c>
      <c r="G1835" s="1" t="s">
        <v>1047</v>
      </c>
      <c r="H1835" s="1" t="s">
        <v>25</v>
      </c>
      <c r="I1835" s="1" t="str">
        <f t="array" ref="I1835">IF(H1835="Warsaw","Toronto",IF(H1835="Lodz","Ottawa",IF(H1835="Krakow","Vancouver",IF(H1835="Wroclaw","Montreal",H1835))))</f>
        <v>Toronto</v>
      </c>
      <c r="J1835" s="3" t="s">
        <v>52</v>
      </c>
      <c r="K1835" s="3">
        <f t="array" ref="K1835">VLOOKUP(J1835,$U$2:$V$8,2,false)</f>
        <v>4</v>
      </c>
      <c r="L1835" s="1">
        <v>969.42</v>
      </c>
      <c r="M1835" s="1">
        <v>7.0</v>
      </c>
      <c r="N1835" s="1">
        <v>1488.51</v>
      </c>
      <c r="O1835" s="1">
        <v>87934.0</v>
      </c>
      <c r="P1835" s="6">
        <v>42145.0</v>
      </c>
      <c r="Q1835" s="7">
        <v>6695.0</v>
      </c>
      <c r="R1835" s="5" t="s">
        <v>27</v>
      </c>
      <c r="S1835" s="1" t="b">
        <f t="array" ref="S1835">ISNUMBER(MATCH(Q1835,$O$2:$O$1953,0))</f>
        <v>0</v>
      </c>
    </row>
    <row r="1836">
      <c r="A1836" s="1">
        <v>35.44</v>
      </c>
      <c r="B1836" s="1">
        <v>3206.0</v>
      </c>
      <c r="C1836" s="1" t="s">
        <v>1981</v>
      </c>
      <c r="D1836" s="1" t="s">
        <v>83</v>
      </c>
      <c r="E1836" s="1" t="s">
        <v>22</v>
      </c>
      <c r="F1836" s="1" t="s">
        <v>67</v>
      </c>
      <c r="G1836" s="1" t="s">
        <v>1912</v>
      </c>
      <c r="H1836" s="1" t="s">
        <v>25</v>
      </c>
      <c r="I1836" s="1" t="str">
        <f t="array" ref="I1836">IF(H1836="Warsaw","Toronto",IF(H1836="Lodz","Ottawa",IF(H1836="Krakow","Vancouver",IF(H1836="Wroclaw","Montreal",H1836))))</f>
        <v>Toronto</v>
      </c>
      <c r="J1836" s="3" t="s">
        <v>52</v>
      </c>
      <c r="K1836" s="3">
        <f t="array" ref="K1836">VLOOKUP(J1836,$U$2:$V$8,2,false)</f>
        <v>4</v>
      </c>
      <c r="L1836" s="1">
        <v>553.3317</v>
      </c>
      <c r="M1836" s="1">
        <v>23.0</v>
      </c>
      <c r="N1836" s="1">
        <v>801.93</v>
      </c>
      <c r="O1836" s="1">
        <v>87935.0</v>
      </c>
      <c r="P1836" s="6">
        <v>42152.0</v>
      </c>
      <c r="Q1836" s="7">
        <v>6757.0</v>
      </c>
      <c r="R1836" s="5" t="s">
        <v>27</v>
      </c>
      <c r="S1836" s="1" t="b">
        <f t="array" ref="S1836">ISNUMBER(MATCH(Q1836,$O$2:$O$1953,0))</f>
        <v>0</v>
      </c>
    </row>
    <row r="1837">
      <c r="A1837" s="1">
        <v>4.98</v>
      </c>
      <c r="B1837" s="1">
        <v>3209.0</v>
      </c>
      <c r="C1837" s="1" t="s">
        <v>1982</v>
      </c>
      <c r="D1837" s="1" t="s">
        <v>21</v>
      </c>
      <c r="E1837" s="1" t="s">
        <v>55</v>
      </c>
      <c r="F1837" s="1" t="s">
        <v>126</v>
      </c>
      <c r="G1837" s="1" t="s">
        <v>277</v>
      </c>
      <c r="H1837" s="1" t="s">
        <v>25</v>
      </c>
      <c r="I1837" s="1" t="str">
        <f t="array" ref="I1837">IF(H1837="Warsaw","Toronto",IF(H1837="Lodz","Ottawa",IF(H1837="Krakow","Vancouver",IF(H1837="Wroclaw","Montreal",H1837))))</f>
        <v>Toronto</v>
      </c>
      <c r="J1837" s="3" t="s">
        <v>38</v>
      </c>
      <c r="K1837" s="3">
        <f t="array" ref="K1837">VLOOKUP(J1837,$U$2:$V$8,2,false)</f>
        <v>7</v>
      </c>
      <c r="L1837" s="1">
        <v>-30.45</v>
      </c>
      <c r="M1837" s="1">
        <v>8.0</v>
      </c>
      <c r="N1837" s="1">
        <v>44.24</v>
      </c>
      <c r="O1837" s="1">
        <v>90739.0</v>
      </c>
      <c r="P1837" s="6">
        <v>42183.0</v>
      </c>
      <c r="Q1837" s="7">
        <v>6978.0</v>
      </c>
      <c r="R1837" s="5" t="s">
        <v>27</v>
      </c>
      <c r="S1837" s="1" t="b">
        <f t="array" ref="S1837">ISNUMBER(MATCH(Q1837,$O$2:$O$1953,0))</f>
        <v>0</v>
      </c>
    </row>
    <row r="1838">
      <c r="A1838" s="1">
        <v>7.31</v>
      </c>
      <c r="B1838" s="1">
        <v>3211.0</v>
      </c>
      <c r="C1838" s="1" t="s">
        <v>1983</v>
      </c>
      <c r="D1838" s="1" t="s">
        <v>21</v>
      </c>
      <c r="E1838" s="1" t="s">
        <v>22</v>
      </c>
      <c r="F1838" s="1" t="s">
        <v>96</v>
      </c>
      <c r="G1838" s="1" t="s">
        <v>744</v>
      </c>
      <c r="H1838" s="1" t="s">
        <v>42</v>
      </c>
      <c r="I1838" s="1" t="str">
        <f t="array" ref="I1838">IF(H1838="Warsaw","Toronto",IF(H1838="Lodz","Ottawa",IF(H1838="Krakow","Vancouver",IF(H1838="Wroclaw","Montreal",H1838))))</f>
        <v>Vancouver</v>
      </c>
      <c r="J1838" s="3" t="s">
        <v>38</v>
      </c>
      <c r="K1838" s="3">
        <f t="array" ref="K1838">VLOOKUP(J1838,$U$2:$V$8,2,false)</f>
        <v>7</v>
      </c>
      <c r="L1838" s="1">
        <v>55.0206</v>
      </c>
      <c r="M1838" s="1">
        <v>12.0</v>
      </c>
      <c r="N1838" s="1">
        <v>79.74</v>
      </c>
      <c r="O1838" s="1">
        <v>91522.0</v>
      </c>
      <c r="P1838" s="6">
        <v>42050.0</v>
      </c>
      <c r="Q1838" s="7">
        <v>6979.0</v>
      </c>
      <c r="R1838" s="5" t="s">
        <v>27</v>
      </c>
      <c r="S1838" s="1" t="b">
        <f t="array" ref="S1838">ISNUMBER(MATCH(Q1838,$O$2:$O$1953,0))</f>
        <v>0</v>
      </c>
    </row>
    <row r="1839">
      <c r="A1839" s="1">
        <v>20.99</v>
      </c>
      <c r="B1839" s="1">
        <v>3211.0</v>
      </c>
      <c r="C1839" s="1" t="s">
        <v>1983</v>
      </c>
      <c r="D1839" s="1" t="s">
        <v>21</v>
      </c>
      <c r="E1839" s="1" t="s">
        <v>55</v>
      </c>
      <c r="F1839" s="1" t="s">
        <v>56</v>
      </c>
      <c r="G1839" s="1" t="s">
        <v>818</v>
      </c>
      <c r="H1839" s="1" t="s">
        <v>42</v>
      </c>
      <c r="I1839" s="1" t="str">
        <f t="array" ref="I1839">IF(H1839="Warsaw","Toronto",IF(H1839="Lodz","Ottawa",IF(H1839="Krakow","Vancouver",IF(H1839="Wroclaw","Montreal",H1839))))</f>
        <v>Vancouver</v>
      </c>
      <c r="J1839" s="3" t="s">
        <v>38</v>
      </c>
      <c r="K1839" s="3">
        <f t="array" ref="K1839">VLOOKUP(J1839,$U$2:$V$8,2,false)</f>
        <v>7</v>
      </c>
      <c r="L1839" s="1">
        <v>-43.65504</v>
      </c>
      <c r="M1839" s="1">
        <v>23.0</v>
      </c>
      <c r="N1839" s="1">
        <v>392.45</v>
      </c>
      <c r="O1839" s="1">
        <v>91522.0</v>
      </c>
      <c r="P1839" s="6">
        <v>42050.0</v>
      </c>
      <c r="Q1839" s="7">
        <v>7079.0</v>
      </c>
      <c r="R1839" s="5" t="s">
        <v>27</v>
      </c>
      <c r="S1839" s="1" t="b">
        <f t="array" ref="S1839">ISNUMBER(MATCH(Q1839,$O$2:$O$1953,0))</f>
        <v>0</v>
      </c>
    </row>
    <row r="1840">
      <c r="A1840" s="1">
        <v>6.68</v>
      </c>
      <c r="B1840" s="1">
        <v>3221.0</v>
      </c>
      <c r="C1840" s="1" t="s">
        <v>1984</v>
      </c>
      <c r="D1840" s="1" t="s">
        <v>21</v>
      </c>
      <c r="E1840" s="1" t="s">
        <v>22</v>
      </c>
      <c r="F1840" s="1" t="s">
        <v>23</v>
      </c>
      <c r="G1840" s="1" t="s">
        <v>1406</v>
      </c>
      <c r="H1840" s="1" t="s">
        <v>98</v>
      </c>
      <c r="I1840" s="1" t="str">
        <f t="array" ref="I1840">IF(H1840="Warsaw","Toronto",IF(H1840="Lodz","Ottawa",IF(H1840="Krakow","Vancouver",IF(H1840="Wroclaw","Montreal",H1840))))</f>
        <v>Montreal</v>
      </c>
      <c r="J1840" s="3" t="s">
        <v>38</v>
      </c>
      <c r="K1840" s="3">
        <f t="array" ref="K1840">VLOOKUP(J1840,$U$2:$V$8,2,false)</f>
        <v>7</v>
      </c>
      <c r="L1840" s="1">
        <v>-577.304</v>
      </c>
      <c r="M1840" s="1">
        <v>7.0</v>
      </c>
      <c r="N1840" s="1">
        <v>48.32</v>
      </c>
      <c r="O1840" s="1">
        <v>90815.0</v>
      </c>
      <c r="P1840" s="6">
        <v>42106.0</v>
      </c>
      <c r="Q1840" s="7">
        <v>7107.0</v>
      </c>
      <c r="R1840" s="5" t="s">
        <v>27</v>
      </c>
      <c r="S1840" s="1" t="b">
        <f t="array" ref="S1840">ISNUMBER(MATCH(Q1840,$O$2:$O$1953,0))</f>
        <v>0</v>
      </c>
    </row>
    <row r="1841">
      <c r="A1841" s="1">
        <v>39.48</v>
      </c>
      <c r="B1841" s="1">
        <v>3222.0</v>
      </c>
      <c r="C1841" s="1" t="s">
        <v>1985</v>
      </c>
      <c r="D1841" s="1" t="s">
        <v>21</v>
      </c>
      <c r="E1841" s="1" t="s">
        <v>55</v>
      </c>
      <c r="F1841" s="1" t="s">
        <v>126</v>
      </c>
      <c r="G1841" s="1" t="s">
        <v>478</v>
      </c>
      <c r="H1841" s="1" t="s">
        <v>98</v>
      </c>
      <c r="I1841" s="1" t="str">
        <f t="array" ref="I1841">IF(H1841="Warsaw","Toronto",IF(H1841="Lodz","Ottawa",IF(H1841="Krakow","Vancouver",IF(H1841="Wroclaw","Montreal",H1841))))</f>
        <v>Montreal</v>
      </c>
      <c r="J1841" s="3" t="s">
        <v>52</v>
      </c>
      <c r="K1841" s="3">
        <f t="array" ref="K1841">VLOOKUP(J1841,$U$2:$V$8,2,false)</f>
        <v>4</v>
      </c>
      <c r="L1841" s="1">
        <v>-1535.4864</v>
      </c>
      <c r="M1841" s="1">
        <v>8.0</v>
      </c>
      <c r="N1841" s="1">
        <v>332.16</v>
      </c>
      <c r="O1841" s="1">
        <v>90814.0</v>
      </c>
      <c r="P1841" s="6">
        <v>42082.0</v>
      </c>
      <c r="Q1841" s="7">
        <v>7203.0</v>
      </c>
      <c r="R1841" s="5" t="s">
        <v>27</v>
      </c>
      <c r="S1841" s="1" t="b">
        <f t="array" ref="S1841">ISNUMBER(MATCH(Q1841,$O$2:$O$1953,0))</f>
        <v>0</v>
      </c>
    </row>
    <row r="1842">
      <c r="A1842" s="1">
        <v>8.12</v>
      </c>
      <c r="B1842" s="1">
        <v>3222.0</v>
      </c>
      <c r="C1842" s="1" t="s">
        <v>1985</v>
      </c>
      <c r="D1842" s="1" t="s">
        <v>21</v>
      </c>
      <c r="E1842" s="1" t="s">
        <v>55</v>
      </c>
      <c r="F1842" s="1" t="s">
        <v>126</v>
      </c>
      <c r="G1842" s="1" t="s">
        <v>567</v>
      </c>
      <c r="H1842" s="1" t="s">
        <v>98</v>
      </c>
      <c r="I1842" s="1" t="str">
        <f t="array" ref="I1842">IF(H1842="Warsaw","Toronto",IF(H1842="Lodz","Ottawa",IF(H1842="Krakow","Vancouver",IF(H1842="Wroclaw","Montreal",H1842))))</f>
        <v>Montreal</v>
      </c>
      <c r="J1842" s="3" t="s">
        <v>52</v>
      </c>
      <c r="K1842" s="3">
        <f t="array" ref="K1842">VLOOKUP(J1842,$U$2:$V$8,2,false)</f>
        <v>4</v>
      </c>
      <c r="L1842" s="1">
        <v>-159.32</v>
      </c>
      <c r="M1842" s="1">
        <v>17.0</v>
      </c>
      <c r="N1842" s="1">
        <v>147.62</v>
      </c>
      <c r="O1842" s="1">
        <v>90814.0</v>
      </c>
      <c r="P1842" s="6">
        <v>42082.0</v>
      </c>
      <c r="Q1842" s="7">
        <v>7269.0</v>
      </c>
      <c r="R1842" s="5" t="s">
        <v>27</v>
      </c>
      <c r="S1842" s="1" t="b">
        <f t="array" ref="S1842">ISNUMBER(MATCH(Q1842,$O$2:$O$1953,0))</f>
        <v>0</v>
      </c>
    </row>
    <row r="1843">
      <c r="A1843" s="1">
        <v>60.98</v>
      </c>
      <c r="B1843" s="1">
        <v>3224.0</v>
      </c>
      <c r="C1843" s="1" t="s">
        <v>1986</v>
      </c>
      <c r="D1843" s="1" t="s">
        <v>40</v>
      </c>
      <c r="E1843" s="1" t="s">
        <v>30</v>
      </c>
      <c r="F1843" s="1" t="s">
        <v>31</v>
      </c>
      <c r="G1843" s="1" t="s">
        <v>1987</v>
      </c>
      <c r="H1843" s="1" t="s">
        <v>98</v>
      </c>
      <c r="I1843" s="1" t="str">
        <f t="array" ref="I1843">IF(H1843="Warsaw","Toronto",IF(H1843="Lodz","Ottawa",IF(H1843="Krakow","Vancouver",IF(H1843="Wroclaw","Montreal",H1843))))</f>
        <v>Montreal</v>
      </c>
      <c r="J1843" s="3" t="s">
        <v>26</v>
      </c>
      <c r="K1843" s="3">
        <f t="array" ref="K1843">VLOOKUP(J1843,$U$2:$V$8,2,false)</f>
        <v>3</v>
      </c>
      <c r="L1843" s="1">
        <v>-74.088</v>
      </c>
      <c r="M1843" s="1">
        <v>2.0</v>
      </c>
      <c r="N1843" s="1">
        <v>125.9</v>
      </c>
      <c r="O1843" s="1">
        <v>86508.0</v>
      </c>
      <c r="P1843" s="6">
        <v>42095.0</v>
      </c>
      <c r="Q1843" s="7">
        <v>7364.0</v>
      </c>
      <c r="R1843" s="5" t="s">
        <v>27</v>
      </c>
      <c r="S1843" s="1" t="b">
        <f t="array" ref="S1843">ISNUMBER(MATCH(Q1843,$O$2:$O$1953,0))</f>
        <v>1</v>
      </c>
    </row>
    <row r="1844">
      <c r="A1844" s="1">
        <v>208.16</v>
      </c>
      <c r="B1844" s="1">
        <v>3225.0</v>
      </c>
      <c r="C1844" s="1" t="s">
        <v>1988</v>
      </c>
      <c r="D1844" s="1" t="s">
        <v>40</v>
      </c>
      <c r="E1844" s="1" t="s">
        <v>22</v>
      </c>
      <c r="F1844" s="1" t="s">
        <v>172</v>
      </c>
      <c r="G1844" s="1" t="s">
        <v>1989</v>
      </c>
      <c r="H1844" s="1" t="s">
        <v>98</v>
      </c>
      <c r="I1844" s="1" t="str">
        <f t="array" ref="I1844">IF(H1844="Warsaw","Toronto",IF(H1844="Lodz","Ottawa",IF(H1844="Krakow","Vancouver",IF(H1844="Wroclaw","Montreal",H1844))))</f>
        <v>Montreal</v>
      </c>
      <c r="J1844" s="3" t="s">
        <v>26</v>
      </c>
      <c r="K1844" s="3">
        <f t="array" ref="K1844">VLOOKUP(J1844,$U$2:$V$8,2,false)</f>
        <v>3</v>
      </c>
      <c r="L1844" s="1">
        <v>-137.522</v>
      </c>
      <c r="M1844" s="1">
        <v>4.0</v>
      </c>
      <c r="N1844" s="1">
        <v>768.81</v>
      </c>
      <c r="O1844" s="1">
        <v>86507.0</v>
      </c>
      <c r="P1844" s="6">
        <v>42018.0</v>
      </c>
      <c r="Q1844" s="7">
        <v>7521.0</v>
      </c>
      <c r="R1844" s="5" t="s">
        <v>27</v>
      </c>
      <c r="S1844" s="1" t="b">
        <f t="array" ref="S1844">ISNUMBER(MATCH(Q1844,$O$2:$O$1953,0))</f>
        <v>0</v>
      </c>
    </row>
    <row r="1845">
      <c r="A1845" s="1">
        <v>90.48</v>
      </c>
      <c r="B1845" s="1">
        <v>3226.0</v>
      </c>
      <c r="C1845" s="1" t="s">
        <v>1990</v>
      </c>
      <c r="D1845" s="1" t="s">
        <v>40</v>
      </c>
      <c r="E1845" s="1" t="s">
        <v>22</v>
      </c>
      <c r="F1845" s="1" t="s">
        <v>49</v>
      </c>
      <c r="G1845" s="1" t="s">
        <v>1281</v>
      </c>
      <c r="H1845" s="1" t="s">
        <v>98</v>
      </c>
      <c r="I1845" s="1" t="str">
        <f t="array" ref="I1845">IF(H1845="Warsaw","Toronto",IF(H1845="Lodz","Ottawa",IF(H1845="Krakow","Vancouver",IF(H1845="Wroclaw","Montreal",H1845))))</f>
        <v>Montreal</v>
      </c>
      <c r="J1845" s="3" t="s">
        <v>26</v>
      </c>
      <c r="K1845" s="3">
        <f t="array" ref="K1845">VLOOKUP(J1845,$U$2:$V$8,2,false)</f>
        <v>3</v>
      </c>
      <c r="L1845" s="1">
        <v>-11.816</v>
      </c>
      <c r="M1845" s="1">
        <v>2.0</v>
      </c>
      <c r="N1845" s="1">
        <v>183.39</v>
      </c>
      <c r="O1845" s="1">
        <v>86507.0</v>
      </c>
      <c r="P1845" s="6">
        <v>42018.0</v>
      </c>
      <c r="Q1845" s="7">
        <v>7744.0</v>
      </c>
      <c r="R1845" s="5" t="s">
        <v>27</v>
      </c>
      <c r="S1845" s="1" t="b">
        <f t="array" ref="S1845">ISNUMBER(MATCH(Q1845,$O$2:$O$1953,0))</f>
        <v>0</v>
      </c>
    </row>
    <row r="1846">
      <c r="A1846" s="1">
        <v>9.48</v>
      </c>
      <c r="B1846" s="1">
        <v>3226.0</v>
      </c>
      <c r="C1846" s="1" t="s">
        <v>1990</v>
      </c>
      <c r="D1846" s="1" t="s">
        <v>40</v>
      </c>
      <c r="E1846" s="1" t="s">
        <v>30</v>
      </c>
      <c r="F1846" s="1" t="s">
        <v>35</v>
      </c>
      <c r="G1846" s="1" t="s">
        <v>36</v>
      </c>
      <c r="H1846" s="1" t="s">
        <v>98</v>
      </c>
      <c r="I1846" s="1" t="str">
        <f t="array" ref="I1846">IF(H1846="Warsaw","Toronto",IF(H1846="Lodz","Ottawa",IF(H1846="Krakow","Vancouver",IF(H1846="Wroclaw","Montreal",H1846))))</f>
        <v>Montreal</v>
      </c>
      <c r="J1846" s="3" t="s">
        <v>26</v>
      </c>
      <c r="K1846" s="3">
        <f t="array" ref="K1846">VLOOKUP(J1846,$U$2:$V$8,2,false)</f>
        <v>3</v>
      </c>
      <c r="L1846" s="1">
        <v>238.9338</v>
      </c>
      <c r="M1846" s="1">
        <v>1.0</v>
      </c>
      <c r="N1846" s="1">
        <v>12.9</v>
      </c>
      <c r="O1846" s="1">
        <v>86507.0</v>
      </c>
      <c r="P1846" s="6">
        <v>42018.0</v>
      </c>
      <c r="Q1846" s="7">
        <v>7812.0</v>
      </c>
      <c r="R1846" s="5" t="s">
        <v>27</v>
      </c>
      <c r="S1846" s="1" t="b">
        <f t="array" ref="S1846">ISNUMBER(MATCH(Q1846,$O$2:$O$1953,0))</f>
        <v>0</v>
      </c>
    </row>
    <row r="1847">
      <c r="A1847" s="1">
        <v>4.28</v>
      </c>
      <c r="B1847" s="1">
        <v>3226.0</v>
      </c>
      <c r="C1847" s="1" t="s">
        <v>1990</v>
      </c>
      <c r="D1847" s="1" t="s">
        <v>40</v>
      </c>
      <c r="E1847" s="1" t="s">
        <v>22</v>
      </c>
      <c r="F1847" s="1" t="s">
        <v>23</v>
      </c>
      <c r="G1847" s="1" t="s">
        <v>1149</v>
      </c>
      <c r="H1847" s="1" t="s">
        <v>98</v>
      </c>
      <c r="I1847" s="1" t="str">
        <f t="array" ref="I1847">IF(H1847="Warsaw","Toronto",IF(H1847="Lodz","Ottawa",IF(H1847="Krakow","Vancouver",IF(H1847="Wroclaw","Montreal",H1847))))</f>
        <v>Montreal</v>
      </c>
      <c r="J1847" s="3" t="s">
        <v>26</v>
      </c>
      <c r="K1847" s="3">
        <f t="array" ref="K1847">VLOOKUP(J1847,$U$2:$V$8,2,false)</f>
        <v>3</v>
      </c>
      <c r="L1847" s="1">
        <v>-105.126</v>
      </c>
      <c r="M1847" s="1">
        <v>4.0</v>
      </c>
      <c r="N1847" s="1">
        <v>17.89</v>
      </c>
      <c r="O1847" s="1">
        <v>86507.0</v>
      </c>
      <c r="P1847" s="6">
        <v>42018.0</v>
      </c>
      <c r="Q1847" s="7">
        <v>7815.0</v>
      </c>
      <c r="R1847" s="5" t="s">
        <v>27</v>
      </c>
      <c r="S1847" s="1" t="b">
        <f t="array" ref="S1847">ISNUMBER(MATCH(Q1847,$O$2:$O$1953,0))</f>
        <v>0</v>
      </c>
    </row>
    <row r="1848">
      <c r="A1848" s="1">
        <v>22.24</v>
      </c>
      <c r="B1848" s="1">
        <v>3226.0</v>
      </c>
      <c r="C1848" s="1" t="s">
        <v>1990</v>
      </c>
      <c r="D1848" s="1" t="s">
        <v>40</v>
      </c>
      <c r="E1848" s="1" t="s">
        <v>55</v>
      </c>
      <c r="F1848" s="1" t="s">
        <v>126</v>
      </c>
      <c r="G1848" s="1" t="s">
        <v>1991</v>
      </c>
      <c r="H1848" s="1" t="s">
        <v>98</v>
      </c>
      <c r="I1848" s="1" t="str">
        <f t="array" ref="I1848">IF(H1848="Warsaw","Toronto",IF(H1848="Lodz","Ottawa",IF(H1848="Krakow","Vancouver",IF(H1848="Wroclaw","Montreal",H1848))))</f>
        <v>Montreal</v>
      </c>
      <c r="J1848" s="3" t="s">
        <v>38</v>
      </c>
      <c r="K1848" s="3">
        <f t="array" ref="K1848">VLOOKUP(J1848,$U$2:$V$8,2,false)</f>
        <v>7</v>
      </c>
      <c r="L1848" s="1">
        <v>95.388</v>
      </c>
      <c r="M1848" s="1">
        <v>12.0</v>
      </c>
      <c r="N1848" s="1">
        <v>255.88</v>
      </c>
      <c r="O1848" s="1">
        <v>86509.0</v>
      </c>
      <c r="P1848" s="6">
        <v>42183.0</v>
      </c>
      <c r="Q1848" s="7">
        <v>65.0</v>
      </c>
      <c r="R1848" s="5" t="s">
        <v>27</v>
      </c>
      <c r="S1848" s="1" t="b">
        <f t="array" ref="S1848">ISNUMBER(MATCH(Q1848,$O$2:$O$1953,0))</f>
        <v>0</v>
      </c>
    </row>
    <row r="1849">
      <c r="A1849" s="1">
        <v>24.95</v>
      </c>
      <c r="B1849" s="1">
        <v>3229.0</v>
      </c>
      <c r="C1849" s="1" t="s">
        <v>1992</v>
      </c>
      <c r="D1849" s="1" t="s">
        <v>40</v>
      </c>
      <c r="E1849" s="1" t="s">
        <v>22</v>
      </c>
      <c r="F1849" s="1" t="s">
        <v>78</v>
      </c>
      <c r="G1849" s="1" t="s">
        <v>1993</v>
      </c>
      <c r="H1849" s="1" t="s">
        <v>42</v>
      </c>
      <c r="I1849" s="1" t="str">
        <f t="array" ref="I1849">IF(H1849="Warsaw","Toronto",IF(H1849="Lodz","Ottawa",IF(H1849="Krakow","Vancouver",IF(H1849="Wroclaw","Montreal",H1849))))</f>
        <v>Vancouver</v>
      </c>
      <c r="J1849" s="3" t="s">
        <v>26</v>
      </c>
      <c r="K1849" s="3">
        <f t="array" ref="K1849">VLOOKUP(J1849,$U$2:$V$8,2,false)</f>
        <v>3</v>
      </c>
      <c r="L1849" s="1">
        <v>261.3858</v>
      </c>
      <c r="M1849" s="1">
        <v>15.0</v>
      </c>
      <c r="N1849" s="1">
        <v>378.82</v>
      </c>
      <c r="O1849" s="1">
        <v>87435.0</v>
      </c>
      <c r="P1849" s="6">
        <v>42025.0</v>
      </c>
      <c r="Q1849" s="7">
        <v>612.0</v>
      </c>
      <c r="R1849" s="5" t="s">
        <v>27</v>
      </c>
      <c r="S1849" s="1" t="b">
        <f t="array" ref="S1849">ISNUMBER(MATCH(Q1849,$O$2:$O$1953,0))</f>
        <v>0</v>
      </c>
    </row>
    <row r="1850">
      <c r="A1850" s="1">
        <v>15.98</v>
      </c>
      <c r="B1850" s="1">
        <v>3230.0</v>
      </c>
      <c r="C1850" s="1" t="s">
        <v>1994</v>
      </c>
      <c r="D1850" s="1" t="s">
        <v>40</v>
      </c>
      <c r="E1850" s="1" t="s">
        <v>55</v>
      </c>
      <c r="F1850" s="1" t="s">
        <v>126</v>
      </c>
      <c r="G1850" s="1" t="s">
        <v>1995</v>
      </c>
      <c r="H1850" s="1" t="s">
        <v>42</v>
      </c>
      <c r="I1850" s="1" t="str">
        <f t="array" ref="I1850">IF(H1850="Warsaw","Toronto",IF(H1850="Lodz","Ottawa",IF(H1850="Krakow","Vancouver",IF(H1850="Wroclaw","Montreal",H1850))))</f>
        <v>Vancouver</v>
      </c>
      <c r="J1850" s="3" t="s">
        <v>26</v>
      </c>
      <c r="K1850" s="3">
        <f t="array" ref="K1850">VLOOKUP(J1850,$U$2:$V$8,2,false)</f>
        <v>3</v>
      </c>
      <c r="L1850" s="1">
        <v>-135.46</v>
      </c>
      <c r="M1850" s="1">
        <v>9.0</v>
      </c>
      <c r="N1850" s="1">
        <v>152.18</v>
      </c>
      <c r="O1850" s="1">
        <v>87435.0</v>
      </c>
      <c r="P1850" s="6">
        <v>42025.0</v>
      </c>
      <c r="Q1850" s="7">
        <v>614.0</v>
      </c>
      <c r="R1850" s="5" t="s">
        <v>27</v>
      </c>
      <c r="S1850" s="1" t="b">
        <f t="array" ref="S1850">ISNUMBER(MATCH(Q1850,$O$2:$O$1953,0))</f>
        <v>0</v>
      </c>
    </row>
    <row r="1851">
      <c r="A1851" s="1">
        <v>4.91</v>
      </c>
      <c r="B1851" s="1">
        <v>3230.0</v>
      </c>
      <c r="C1851" s="1" t="s">
        <v>1994</v>
      </c>
      <c r="D1851" s="1" t="s">
        <v>40</v>
      </c>
      <c r="E1851" s="1" t="s">
        <v>22</v>
      </c>
      <c r="F1851" s="1" t="s">
        <v>78</v>
      </c>
      <c r="G1851" s="1" t="s">
        <v>975</v>
      </c>
      <c r="H1851" s="1" t="s">
        <v>42</v>
      </c>
      <c r="I1851" s="1" t="str">
        <f t="array" ref="I1851">IF(H1851="Warsaw","Toronto",IF(H1851="Lodz","Ottawa",IF(H1851="Krakow","Vancouver",IF(H1851="Wroclaw","Montreal",H1851))))</f>
        <v>Vancouver</v>
      </c>
      <c r="J1851" s="3" t="s">
        <v>33</v>
      </c>
      <c r="K1851" s="3">
        <f t="array" ref="K1851">VLOOKUP(J1851,$U$2:$V$8,2,false)</f>
        <v>6</v>
      </c>
      <c r="L1851" s="1">
        <v>-31.68825</v>
      </c>
      <c r="M1851" s="1">
        <v>10.0</v>
      </c>
      <c r="N1851" s="1">
        <v>53.89</v>
      </c>
      <c r="O1851" s="1">
        <v>87436.0</v>
      </c>
      <c r="P1851" s="6">
        <v>42168.0</v>
      </c>
      <c r="Q1851" s="7">
        <v>678.0</v>
      </c>
      <c r="R1851" s="5" t="s">
        <v>27</v>
      </c>
      <c r="S1851" s="1" t="b">
        <f t="array" ref="S1851">ISNUMBER(MATCH(Q1851,$O$2:$O$1953,0))</f>
        <v>0</v>
      </c>
    </row>
    <row r="1852">
      <c r="A1852" s="1">
        <v>48.94</v>
      </c>
      <c r="B1852" s="1">
        <v>3230.0</v>
      </c>
      <c r="C1852" s="1" t="s">
        <v>1994</v>
      </c>
      <c r="D1852" s="1" t="s">
        <v>40</v>
      </c>
      <c r="E1852" s="1" t="s">
        <v>22</v>
      </c>
      <c r="F1852" s="1" t="s">
        <v>67</v>
      </c>
      <c r="G1852" s="1" t="s">
        <v>1996</v>
      </c>
      <c r="H1852" s="1" t="s">
        <v>42</v>
      </c>
      <c r="I1852" s="1" t="str">
        <f t="array" ref="I1852">IF(H1852="Warsaw","Toronto",IF(H1852="Lodz","Ottawa",IF(H1852="Krakow","Vancouver",IF(H1852="Wroclaw","Montreal",H1852))))</f>
        <v>Vancouver</v>
      </c>
      <c r="J1852" s="3" t="s">
        <v>33</v>
      </c>
      <c r="K1852" s="3">
        <f t="array" ref="K1852">VLOOKUP(J1852,$U$2:$V$8,2,false)</f>
        <v>6</v>
      </c>
      <c r="L1852" s="1">
        <v>690.7038</v>
      </c>
      <c r="M1852" s="1">
        <v>21.0</v>
      </c>
      <c r="N1852" s="1">
        <v>1001.02</v>
      </c>
      <c r="O1852" s="1">
        <v>87436.0</v>
      </c>
      <c r="P1852" s="6">
        <v>42168.0</v>
      </c>
      <c r="Q1852" s="7">
        <v>710.0</v>
      </c>
      <c r="R1852" s="5" t="s">
        <v>27</v>
      </c>
      <c r="S1852" s="1" t="b">
        <f t="array" ref="S1852">ISNUMBER(MATCH(Q1852,$O$2:$O$1953,0))</f>
        <v>0</v>
      </c>
    </row>
    <row r="1853">
      <c r="A1853" s="1">
        <v>115.99</v>
      </c>
      <c r="B1853" s="1">
        <v>3238.0</v>
      </c>
      <c r="C1853" s="1" t="s">
        <v>1997</v>
      </c>
      <c r="D1853" s="1" t="s">
        <v>21</v>
      </c>
      <c r="E1853" s="1" t="s">
        <v>55</v>
      </c>
      <c r="F1853" s="1" t="s">
        <v>56</v>
      </c>
      <c r="G1853" s="1">
        <v>8890.0</v>
      </c>
      <c r="H1853" s="1" t="s">
        <v>25</v>
      </c>
      <c r="I1853" s="1" t="str">
        <f t="array" ref="I1853">IF(H1853="Warsaw","Toronto",IF(H1853="Lodz","Ottawa",IF(H1853="Krakow","Vancouver",IF(H1853="Wroclaw","Montreal",H1853))))</f>
        <v>Toronto</v>
      </c>
      <c r="J1853" s="3" t="s">
        <v>52</v>
      </c>
      <c r="K1853" s="3">
        <f t="array" ref="K1853">VLOOKUP(J1853,$U$2:$V$8,2,false)</f>
        <v>4</v>
      </c>
      <c r="L1853" s="1">
        <v>-13.068</v>
      </c>
      <c r="M1853" s="1">
        <v>5.0</v>
      </c>
      <c r="N1853" s="1">
        <v>495.82</v>
      </c>
      <c r="O1853" s="1">
        <v>89564.0</v>
      </c>
      <c r="P1853" s="6">
        <v>42159.0</v>
      </c>
      <c r="Q1853" s="7">
        <v>740.0</v>
      </c>
      <c r="R1853" s="5" t="s">
        <v>27</v>
      </c>
      <c r="S1853" s="1" t="b">
        <f t="array" ref="S1853">ISNUMBER(MATCH(Q1853,$O$2:$O$1953,0))</f>
        <v>0</v>
      </c>
    </row>
    <row r="1854">
      <c r="A1854" s="1">
        <v>7.28</v>
      </c>
      <c r="B1854" s="1">
        <v>3243.0</v>
      </c>
      <c r="C1854" s="1" t="s">
        <v>1998</v>
      </c>
      <c r="D1854" s="1" t="s">
        <v>40</v>
      </c>
      <c r="E1854" s="1" t="s">
        <v>55</v>
      </c>
      <c r="F1854" s="1" t="s">
        <v>126</v>
      </c>
      <c r="G1854" s="1" t="s">
        <v>1999</v>
      </c>
      <c r="H1854" s="1" t="s">
        <v>37</v>
      </c>
      <c r="I1854" s="1" t="str">
        <f t="array" ref="I1854">IF(H1854="Warsaw","Toronto",IF(H1854="Lodz","Ottawa",IF(H1854="Krakow","Vancouver",IF(H1854="Wroclaw","Montreal",H1854))))</f>
        <v>Ottawa</v>
      </c>
      <c r="J1854" s="3" t="s">
        <v>26</v>
      </c>
      <c r="K1854" s="3">
        <f t="array" ref="K1854">VLOOKUP(J1854,$U$2:$V$8,2,false)</f>
        <v>3</v>
      </c>
      <c r="L1854" s="1">
        <v>-25.104</v>
      </c>
      <c r="M1854" s="1">
        <v>3.0</v>
      </c>
      <c r="N1854" s="1">
        <v>24.44</v>
      </c>
      <c r="O1854" s="1">
        <v>88329.0</v>
      </c>
      <c r="P1854" s="6">
        <v>42165.0</v>
      </c>
      <c r="Q1854" s="7">
        <v>775.0</v>
      </c>
      <c r="R1854" s="5" t="s">
        <v>27</v>
      </c>
      <c r="S1854" s="1" t="b">
        <f t="array" ref="S1854">ISNUMBER(MATCH(Q1854,$O$2:$O$1953,0))</f>
        <v>0</v>
      </c>
    </row>
    <row r="1855">
      <c r="A1855" s="1">
        <v>5.18</v>
      </c>
      <c r="B1855" s="1">
        <v>3246.0</v>
      </c>
      <c r="C1855" s="1" t="s">
        <v>2000</v>
      </c>
      <c r="D1855" s="1" t="s">
        <v>40</v>
      </c>
      <c r="E1855" s="1" t="s">
        <v>22</v>
      </c>
      <c r="F1855" s="1" t="s">
        <v>67</v>
      </c>
      <c r="G1855" s="1" t="s">
        <v>118</v>
      </c>
      <c r="H1855" s="1" t="s">
        <v>37</v>
      </c>
      <c r="I1855" s="1" t="str">
        <f t="array" ref="I1855">IF(H1855="Warsaw","Toronto",IF(H1855="Lodz","Ottawa",IF(H1855="Krakow","Vancouver",IF(H1855="Wroclaw","Montreal",H1855))))</f>
        <v>Ottawa</v>
      </c>
      <c r="J1855" s="3" t="s">
        <v>26</v>
      </c>
      <c r="K1855" s="3">
        <f t="array" ref="K1855">VLOOKUP(J1855,$U$2:$V$8,2,false)</f>
        <v>3</v>
      </c>
      <c r="L1855" s="1">
        <v>1.9504</v>
      </c>
      <c r="M1855" s="1">
        <v>4.0</v>
      </c>
      <c r="N1855" s="1">
        <v>21.86</v>
      </c>
      <c r="O1855" s="1">
        <v>88330.0</v>
      </c>
      <c r="P1855" s="6">
        <v>42095.0</v>
      </c>
      <c r="Q1855" s="7">
        <v>833.0</v>
      </c>
      <c r="R1855" s="5" t="s">
        <v>27</v>
      </c>
      <c r="S1855" s="1" t="b">
        <f t="array" ref="S1855">ISNUMBER(MATCH(Q1855,$O$2:$O$1953,0))</f>
        <v>0</v>
      </c>
    </row>
    <row r="1856">
      <c r="A1856" s="1">
        <v>2.78</v>
      </c>
      <c r="B1856" s="1">
        <v>3248.0</v>
      </c>
      <c r="C1856" s="1" t="s">
        <v>2001</v>
      </c>
      <c r="D1856" s="1" t="s">
        <v>40</v>
      </c>
      <c r="E1856" s="1" t="s">
        <v>22</v>
      </c>
      <c r="F1856" s="1" t="s">
        <v>78</v>
      </c>
      <c r="G1856" s="1" t="s">
        <v>527</v>
      </c>
      <c r="H1856" s="1" t="s">
        <v>98</v>
      </c>
      <c r="I1856" s="1" t="str">
        <f t="array" ref="I1856">IF(H1856="Warsaw","Toronto",IF(H1856="Lodz","Ottawa",IF(H1856="Krakow","Vancouver",IF(H1856="Wroclaw","Montreal",H1856))))</f>
        <v>Montreal</v>
      </c>
      <c r="J1856" s="3" t="s">
        <v>52</v>
      </c>
      <c r="K1856" s="3">
        <f t="array" ref="K1856">VLOOKUP(J1856,$U$2:$V$8,2,false)</f>
        <v>4</v>
      </c>
      <c r="L1856" s="1">
        <v>-340.5311</v>
      </c>
      <c r="M1856" s="1">
        <v>17.0</v>
      </c>
      <c r="N1856" s="1">
        <v>47.12</v>
      </c>
      <c r="O1856" s="1">
        <v>87297.0</v>
      </c>
      <c r="P1856" s="6">
        <v>42131.0</v>
      </c>
      <c r="Q1856" s="7">
        <v>902.0</v>
      </c>
      <c r="R1856" s="5" t="s">
        <v>27</v>
      </c>
      <c r="S1856" s="1" t="b">
        <f t="array" ref="S1856">ISNUMBER(MATCH(Q1856,$O$2:$O$1953,0))</f>
        <v>0</v>
      </c>
    </row>
    <row r="1857">
      <c r="A1857" s="1">
        <v>42.8</v>
      </c>
      <c r="B1857" s="1">
        <v>3249.0</v>
      </c>
      <c r="C1857" s="1" t="s">
        <v>2002</v>
      </c>
      <c r="D1857" s="1" t="s">
        <v>21</v>
      </c>
      <c r="E1857" s="1" t="s">
        <v>22</v>
      </c>
      <c r="F1857" s="1" t="s">
        <v>78</v>
      </c>
      <c r="G1857" s="1" t="s">
        <v>2003</v>
      </c>
      <c r="H1857" s="1" t="s">
        <v>37</v>
      </c>
      <c r="I1857" s="1" t="str">
        <f t="array" ref="I1857">IF(H1857="Warsaw","Toronto",IF(H1857="Lodz","Ottawa",IF(H1857="Krakow","Vancouver",IF(H1857="Wroclaw","Montreal",H1857))))</f>
        <v>Ottawa</v>
      </c>
      <c r="J1857" s="3" t="s">
        <v>33</v>
      </c>
      <c r="K1857" s="3">
        <f t="array" ref="K1857">VLOOKUP(J1857,$U$2:$V$8,2,false)</f>
        <v>6</v>
      </c>
      <c r="L1857" s="1">
        <v>462.921</v>
      </c>
      <c r="M1857" s="1">
        <v>16.0</v>
      </c>
      <c r="N1857" s="1">
        <v>670.9</v>
      </c>
      <c r="O1857" s="1">
        <v>87298.0</v>
      </c>
      <c r="P1857" s="6">
        <v>42147.0</v>
      </c>
      <c r="Q1857" s="7">
        <v>3300.0</v>
      </c>
      <c r="R1857" s="5" t="s">
        <v>27</v>
      </c>
      <c r="S1857" s="1" t="b">
        <f t="array" ref="S1857">ISNUMBER(MATCH(Q1857,$O$2:$O$1953,0))</f>
        <v>0</v>
      </c>
    </row>
    <row r="1858">
      <c r="A1858" s="1">
        <v>5.28</v>
      </c>
      <c r="B1858" s="1">
        <v>3251.0</v>
      </c>
      <c r="C1858" s="1" t="s">
        <v>2004</v>
      </c>
      <c r="D1858" s="1" t="s">
        <v>21</v>
      </c>
      <c r="E1858" s="1" t="s">
        <v>22</v>
      </c>
      <c r="F1858" s="1" t="s">
        <v>67</v>
      </c>
      <c r="G1858" s="1" t="s">
        <v>952</v>
      </c>
      <c r="H1858" s="1" t="s">
        <v>37</v>
      </c>
      <c r="I1858" s="1" t="str">
        <f t="array" ref="I1858">IF(H1858="Warsaw","Toronto",IF(H1858="Lodz","Ottawa",IF(H1858="Krakow","Vancouver",IF(H1858="Wroclaw","Montreal",H1858))))</f>
        <v>Ottawa</v>
      </c>
      <c r="J1858" s="3" t="s">
        <v>52</v>
      </c>
      <c r="K1858" s="3">
        <f t="array" ref="K1858">VLOOKUP(J1858,$U$2:$V$8,2,false)</f>
        <v>4</v>
      </c>
      <c r="L1858" s="1">
        <v>-131.16</v>
      </c>
      <c r="M1858" s="1">
        <v>76.0</v>
      </c>
      <c r="N1858" s="1">
        <v>412.72</v>
      </c>
      <c r="O1858" s="1">
        <v>39076.0</v>
      </c>
      <c r="P1858" s="6">
        <v>42166.0</v>
      </c>
      <c r="Q1858" s="7">
        <v>3456.0</v>
      </c>
      <c r="R1858" s="5" t="s">
        <v>27</v>
      </c>
      <c r="S1858" s="1" t="b">
        <f t="array" ref="S1858">ISNUMBER(MATCH(Q1858,$O$2:$O$1953,0))</f>
        <v>0</v>
      </c>
    </row>
    <row r="1859">
      <c r="A1859" s="1">
        <v>11.34</v>
      </c>
      <c r="B1859" s="1">
        <v>3252.0</v>
      </c>
      <c r="C1859" s="1" t="s">
        <v>2005</v>
      </c>
      <c r="D1859" s="1" t="s">
        <v>40</v>
      </c>
      <c r="E1859" s="1" t="s">
        <v>22</v>
      </c>
      <c r="F1859" s="1" t="s">
        <v>67</v>
      </c>
      <c r="G1859" s="1" t="s">
        <v>387</v>
      </c>
      <c r="H1859" s="1" t="s">
        <v>37</v>
      </c>
      <c r="I1859" s="1" t="str">
        <f t="array" ref="I1859">IF(H1859="Warsaw","Toronto",IF(H1859="Lodz","Ottawa",IF(H1859="Krakow","Vancouver",IF(H1859="Wroclaw","Montreal",H1859))))</f>
        <v>Ottawa</v>
      </c>
      <c r="J1859" s="3" t="s">
        <v>80</v>
      </c>
      <c r="K1859" s="3">
        <f t="array" ref="K1859">VLOOKUP(J1859,$U$2:$V$8,2,false)</f>
        <v>1</v>
      </c>
      <c r="L1859" s="1">
        <v>-11.83</v>
      </c>
      <c r="M1859" s="1">
        <v>1.0</v>
      </c>
      <c r="N1859" s="1">
        <v>14.52</v>
      </c>
      <c r="O1859" s="1">
        <v>87296.0</v>
      </c>
      <c r="P1859" s="6">
        <v>42093.0</v>
      </c>
      <c r="Q1859" s="7">
        <v>3525.0</v>
      </c>
      <c r="R1859" s="5" t="s">
        <v>27</v>
      </c>
      <c r="S1859" s="1" t="b">
        <f t="array" ref="S1859">ISNUMBER(MATCH(Q1859,$O$2:$O$1953,0))</f>
        <v>0</v>
      </c>
    </row>
    <row r="1860">
      <c r="A1860" s="1">
        <v>5.28</v>
      </c>
      <c r="B1860" s="1">
        <v>3252.0</v>
      </c>
      <c r="C1860" s="1" t="s">
        <v>2005</v>
      </c>
      <c r="D1860" s="1" t="s">
        <v>21</v>
      </c>
      <c r="E1860" s="1" t="s">
        <v>22</v>
      </c>
      <c r="F1860" s="1" t="s">
        <v>67</v>
      </c>
      <c r="G1860" s="1" t="s">
        <v>952</v>
      </c>
      <c r="H1860" s="1" t="s">
        <v>37</v>
      </c>
      <c r="I1860" s="1" t="str">
        <f t="array" ref="I1860">IF(H1860="Warsaw","Toronto",IF(H1860="Lodz","Ottawa",IF(H1860="Krakow","Vancouver",IF(H1860="Wroclaw","Montreal",H1860))))</f>
        <v>Ottawa</v>
      </c>
      <c r="J1860" s="3" t="s">
        <v>52</v>
      </c>
      <c r="K1860" s="3">
        <f t="array" ref="K1860">VLOOKUP(J1860,$U$2:$V$8,2,false)</f>
        <v>4</v>
      </c>
      <c r="L1860" s="1">
        <v>-65.58</v>
      </c>
      <c r="M1860" s="1">
        <v>19.0</v>
      </c>
      <c r="N1860" s="1">
        <v>103.18</v>
      </c>
      <c r="O1860" s="1">
        <v>87299.0</v>
      </c>
      <c r="P1860" s="6">
        <v>42166.0</v>
      </c>
      <c r="Q1860" s="7">
        <v>3589.0</v>
      </c>
      <c r="R1860" s="5" t="s">
        <v>27</v>
      </c>
      <c r="S1860" s="1" t="b">
        <f t="array" ref="S1860">ISNUMBER(MATCH(Q1860,$O$2:$O$1953,0))</f>
        <v>0</v>
      </c>
    </row>
    <row r="1861">
      <c r="A1861" s="1">
        <v>47.98</v>
      </c>
      <c r="B1861" s="1">
        <v>3255.0</v>
      </c>
      <c r="C1861" s="1" t="s">
        <v>2006</v>
      </c>
      <c r="D1861" s="1" t="s">
        <v>29</v>
      </c>
      <c r="E1861" s="1" t="s">
        <v>55</v>
      </c>
      <c r="F1861" s="1" t="s">
        <v>126</v>
      </c>
      <c r="G1861" s="1" t="s">
        <v>701</v>
      </c>
      <c r="H1861" s="1" t="s">
        <v>98</v>
      </c>
      <c r="I1861" s="1" t="str">
        <f t="array" ref="I1861">IF(H1861="Warsaw","Toronto",IF(H1861="Lodz","Ottawa",IF(H1861="Krakow","Vancouver",IF(H1861="Wroclaw","Montreal",H1861))))</f>
        <v>Montreal</v>
      </c>
      <c r="J1861" s="3" t="s">
        <v>26</v>
      </c>
      <c r="K1861" s="3">
        <f t="array" ref="K1861">VLOOKUP(J1861,$U$2:$V$8,2,false)</f>
        <v>3</v>
      </c>
      <c r="L1861" s="1">
        <v>596.808</v>
      </c>
      <c r="M1861" s="1">
        <v>2.0</v>
      </c>
      <c r="N1861" s="1">
        <v>97.96</v>
      </c>
      <c r="O1861" s="1">
        <v>90488.0</v>
      </c>
      <c r="P1861" s="6">
        <v>42053.0</v>
      </c>
      <c r="Q1861" s="7">
        <v>3687.0</v>
      </c>
      <c r="R1861" s="5" t="s">
        <v>27</v>
      </c>
      <c r="S1861" s="1" t="b">
        <f t="array" ref="S1861">ISNUMBER(MATCH(Q1861,$O$2:$O$1953,0))</f>
        <v>0</v>
      </c>
    </row>
    <row r="1862">
      <c r="A1862" s="1">
        <v>349.45</v>
      </c>
      <c r="B1862" s="1">
        <v>3257.0</v>
      </c>
      <c r="C1862" s="1" t="s">
        <v>2007</v>
      </c>
      <c r="D1862" s="1" t="s">
        <v>83</v>
      </c>
      <c r="E1862" s="1" t="s">
        <v>30</v>
      </c>
      <c r="F1862" s="1" t="s">
        <v>108</v>
      </c>
      <c r="G1862" s="1" t="s">
        <v>684</v>
      </c>
      <c r="H1862" s="1" t="s">
        <v>25</v>
      </c>
      <c r="I1862" s="1" t="str">
        <f t="array" ref="I1862">IF(H1862="Warsaw","Toronto",IF(H1862="Lodz","Ottawa",IF(H1862="Krakow","Vancouver",IF(H1862="Wroclaw","Montreal",H1862))))</f>
        <v>Toronto</v>
      </c>
      <c r="J1862" s="3" t="s">
        <v>43</v>
      </c>
      <c r="K1862" s="3">
        <f t="array" ref="K1862">VLOOKUP(J1862,$U$2:$V$8,2,false)</f>
        <v>2</v>
      </c>
      <c r="L1862" s="1">
        <v>3739.3929</v>
      </c>
      <c r="M1862" s="1">
        <v>15.0</v>
      </c>
      <c r="N1862" s="1">
        <v>5419.41</v>
      </c>
      <c r="O1862" s="1">
        <v>88825.0</v>
      </c>
      <c r="P1862" s="6">
        <v>42150.0</v>
      </c>
      <c r="Q1862" s="7">
        <v>3777.0</v>
      </c>
      <c r="R1862" s="5" t="s">
        <v>27</v>
      </c>
      <c r="S1862" s="1" t="b">
        <f t="array" ref="S1862">ISNUMBER(MATCH(Q1862,$O$2:$O$1953,0))</f>
        <v>0</v>
      </c>
    </row>
    <row r="1863">
      <c r="A1863" s="1">
        <v>25.38</v>
      </c>
      <c r="B1863" s="1">
        <v>3257.0</v>
      </c>
      <c r="C1863" s="1" t="s">
        <v>2007</v>
      </c>
      <c r="D1863" s="1" t="s">
        <v>83</v>
      </c>
      <c r="E1863" s="1" t="s">
        <v>30</v>
      </c>
      <c r="F1863" s="1" t="s">
        <v>35</v>
      </c>
      <c r="G1863" s="1" t="s">
        <v>520</v>
      </c>
      <c r="H1863" s="1" t="s">
        <v>25</v>
      </c>
      <c r="I1863" s="1" t="str">
        <f t="array" ref="I1863">IF(H1863="Warsaw","Toronto",IF(H1863="Lodz","Ottawa",IF(H1863="Krakow","Vancouver",IF(H1863="Wroclaw","Montreal",H1863))))</f>
        <v>Toronto</v>
      </c>
      <c r="J1863" s="3" t="s">
        <v>26</v>
      </c>
      <c r="K1863" s="3">
        <f t="array" ref="K1863">VLOOKUP(J1863,$U$2:$V$8,2,false)</f>
        <v>3</v>
      </c>
      <c r="L1863" s="1">
        <v>470.338</v>
      </c>
      <c r="M1863" s="1">
        <v>26.0</v>
      </c>
      <c r="N1863" s="1">
        <v>700.41</v>
      </c>
      <c r="O1863" s="1">
        <v>88826.0</v>
      </c>
      <c r="P1863" s="6">
        <v>42137.0</v>
      </c>
      <c r="Q1863" s="7">
        <v>3783.0</v>
      </c>
      <c r="R1863" s="5" t="s">
        <v>27</v>
      </c>
      <c r="S1863" s="1" t="b">
        <f t="array" ref="S1863">ISNUMBER(MATCH(Q1863,$O$2:$O$1953,0))</f>
        <v>0</v>
      </c>
    </row>
    <row r="1864">
      <c r="A1864" s="1">
        <v>55.94</v>
      </c>
      <c r="B1864" s="1">
        <v>3258.0</v>
      </c>
      <c r="C1864" s="1" t="s">
        <v>2008</v>
      </c>
      <c r="D1864" s="1" t="s">
        <v>83</v>
      </c>
      <c r="E1864" s="1" t="s">
        <v>55</v>
      </c>
      <c r="F1864" s="1" t="s">
        <v>126</v>
      </c>
      <c r="G1864" s="1" t="s">
        <v>807</v>
      </c>
      <c r="H1864" s="1" t="s">
        <v>25</v>
      </c>
      <c r="I1864" s="1" t="str">
        <f t="array" ref="I1864">IF(H1864="Warsaw","Toronto",IF(H1864="Lodz","Ottawa",IF(H1864="Krakow","Vancouver",IF(H1864="Wroclaw","Montreal",H1864))))</f>
        <v>Toronto</v>
      </c>
      <c r="J1864" s="3" t="s">
        <v>33</v>
      </c>
      <c r="K1864" s="3">
        <f t="array" ref="K1864">VLOOKUP(J1864,$U$2:$V$8,2,false)</f>
        <v>6</v>
      </c>
      <c r="L1864" s="1">
        <v>401.85</v>
      </c>
      <c r="M1864" s="1">
        <v>11.0</v>
      </c>
      <c r="N1864" s="1">
        <v>646.88</v>
      </c>
      <c r="O1864" s="1">
        <v>88824.0</v>
      </c>
      <c r="P1864" s="6">
        <v>42084.0</v>
      </c>
      <c r="Q1864" s="7">
        <v>4006.0</v>
      </c>
      <c r="R1864" s="5" t="s">
        <v>27</v>
      </c>
      <c r="S1864" s="1" t="b">
        <f t="array" ref="S1864">ISNUMBER(MATCH(Q1864,$O$2:$O$1953,0))</f>
        <v>0</v>
      </c>
    </row>
    <row r="1865">
      <c r="A1865" s="1">
        <v>105.34</v>
      </c>
      <c r="B1865" s="1">
        <v>3261.0</v>
      </c>
      <c r="C1865" s="1" t="s">
        <v>2009</v>
      </c>
      <c r="D1865" s="1" t="s">
        <v>83</v>
      </c>
      <c r="E1865" s="1" t="s">
        <v>30</v>
      </c>
      <c r="F1865" s="1" t="s">
        <v>35</v>
      </c>
      <c r="G1865" s="1" t="s">
        <v>1800</v>
      </c>
      <c r="H1865" s="1" t="s">
        <v>42</v>
      </c>
      <c r="I1865" s="1" t="str">
        <f t="array" ref="I1865">IF(H1865="Warsaw","Toronto",IF(H1865="Lodz","Ottawa",IF(H1865="Krakow","Vancouver",IF(H1865="Wroclaw","Montreal",H1865))))</f>
        <v>Vancouver</v>
      </c>
      <c r="J1865" s="3" t="s">
        <v>52</v>
      </c>
      <c r="K1865" s="3">
        <f t="array" ref="K1865">VLOOKUP(J1865,$U$2:$V$8,2,false)</f>
        <v>4</v>
      </c>
      <c r="L1865" s="1">
        <v>710.6724</v>
      </c>
      <c r="M1865" s="1">
        <v>10.0</v>
      </c>
      <c r="N1865" s="1">
        <v>1029.96</v>
      </c>
      <c r="O1865" s="1">
        <v>90296.0</v>
      </c>
      <c r="P1865" s="6">
        <v>42180.0</v>
      </c>
      <c r="Q1865" s="7">
        <v>4037.0</v>
      </c>
      <c r="R1865" s="5" t="s">
        <v>27</v>
      </c>
      <c r="S1865" s="1" t="b">
        <f t="array" ref="S1865">ISNUMBER(MATCH(Q1865,$O$2:$O$1953,0))</f>
        <v>0</v>
      </c>
    </row>
    <row r="1866">
      <c r="A1866" s="1">
        <v>9.99</v>
      </c>
      <c r="B1866" s="1">
        <v>3264.0</v>
      </c>
      <c r="C1866" s="1" t="s">
        <v>2010</v>
      </c>
      <c r="D1866" s="1" t="s">
        <v>21</v>
      </c>
      <c r="E1866" s="1" t="s">
        <v>22</v>
      </c>
      <c r="F1866" s="1" t="s">
        <v>67</v>
      </c>
      <c r="G1866" s="1" t="s">
        <v>1330</v>
      </c>
      <c r="H1866" s="1" t="s">
        <v>25</v>
      </c>
      <c r="I1866" s="1" t="str">
        <f t="array" ref="I1866">IF(H1866="Warsaw","Toronto",IF(H1866="Lodz","Ottawa",IF(H1866="Krakow","Vancouver",IF(H1866="Wroclaw","Montreal",H1866))))</f>
        <v>Toronto</v>
      </c>
      <c r="J1866" s="3" t="s">
        <v>43</v>
      </c>
      <c r="K1866" s="3">
        <f t="array" ref="K1866">VLOOKUP(J1866,$U$2:$V$8,2,false)</f>
        <v>2</v>
      </c>
      <c r="L1866" s="1">
        <v>-92.32</v>
      </c>
      <c r="M1866" s="1">
        <v>5.0</v>
      </c>
      <c r="N1866" s="1">
        <v>52.09</v>
      </c>
      <c r="O1866" s="1">
        <v>89835.0</v>
      </c>
      <c r="P1866" s="6">
        <v>42143.0</v>
      </c>
      <c r="Q1866" s="7">
        <v>4230.0</v>
      </c>
      <c r="R1866" s="5" t="s">
        <v>27</v>
      </c>
      <c r="S1866" s="1" t="b">
        <f t="array" ref="S1866">ISNUMBER(MATCH(Q1866,$O$2:$O$1953,0))</f>
        <v>0</v>
      </c>
    </row>
    <row r="1867">
      <c r="A1867" s="1">
        <v>122.99</v>
      </c>
      <c r="B1867" s="1">
        <v>3266.0</v>
      </c>
      <c r="C1867" s="1" t="s">
        <v>2011</v>
      </c>
      <c r="D1867" s="1" t="s">
        <v>21</v>
      </c>
      <c r="E1867" s="1" t="s">
        <v>30</v>
      </c>
      <c r="F1867" s="1" t="s">
        <v>31</v>
      </c>
      <c r="G1867" s="1" t="s">
        <v>105</v>
      </c>
      <c r="H1867" s="1" t="s">
        <v>37</v>
      </c>
      <c r="I1867" s="1" t="str">
        <f t="array" ref="I1867">IF(H1867="Warsaw","Toronto",IF(H1867="Lodz","Ottawa",IF(H1867="Krakow","Vancouver",IF(H1867="Wroclaw","Montreal",H1867))))</f>
        <v>Ottawa</v>
      </c>
      <c r="J1867" s="3" t="s">
        <v>26</v>
      </c>
      <c r="K1867" s="3">
        <f t="array" ref="K1867">VLOOKUP(J1867,$U$2:$V$8,2,false)</f>
        <v>3</v>
      </c>
      <c r="L1867" s="1">
        <v>-1764.29</v>
      </c>
      <c r="M1867" s="1">
        <v>14.0</v>
      </c>
      <c r="N1867" s="1">
        <v>1794.88</v>
      </c>
      <c r="O1867" s="1">
        <v>89836.0</v>
      </c>
      <c r="P1867" s="6">
        <v>42032.0</v>
      </c>
      <c r="Q1867" s="7">
        <v>4261.0</v>
      </c>
      <c r="R1867" s="5" t="s">
        <v>27</v>
      </c>
      <c r="S1867" s="1" t="b">
        <f t="array" ref="S1867">ISNUMBER(MATCH(Q1867,$O$2:$O$1953,0))</f>
        <v>0</v>
      </c>
    </row>
    <row r="1868">
      <c r="A1868" s="1">
        <v>60.97</v>
      </c>
      <c r="B1868" s="1">
        <v>3269.0</v>
      </c>
      <c r="C1868" s="1" t="s">
        <v>2012</v>
      </c>
      <c r="D1868" s="1" t="s">
        <v>21</v>
      </c>
      <c r="E1868" s="1" t="s">
        <v>22</v>
      </c>
      <c r="F1868" s="1" t="s">
        <v>172</v>
      </c>
      <c r="G1868" s="1" t="s">
        <v>1478</v>
      </c>
      <c r="H1868" s="1" t="s">
        <v>37</v>
      </c>
      <c r="I1868" s="1" t="str">
        <f t="array" ref="I1868">IF(H1868="Warsaw","Toronto",IF(H1868="Lodz","Ottawa",IF(H1868="Krakow","Vancouver",IF(H1868="Wroclaw","Montreal",H1868))))</f>
        <v>Ottawa</v>
      </c>
      <c r="J1868" s="3" t="s">
        <v>26</v>
      </c>
      <c r="K1868" s="3">
        <f t="array" ref="K1868">VLOOKUP(J1868,$U$2:$V$8,2,false)</f>
        <v>3</v>
      </c>
      <c r="L1868" s="1">
        <v>527.8776</v>
      </c>
      <c r="M1868" s="1">
        <v>12.0</v>
      </c>
      <c r="N1868" s="1">
        <v>765.04</v>
      </c>
      <c r="O1868" s="1">
        <v>89836.0</v>
      </c>
      <c r="P1868" s="6">
        <v>42032.0</v>
      </c>
      <c r="Q1868" s="7">
        <v>4391.0</v>
      </c>
      <c r="R1868" s="5" t="s">
        <v>27</v>
      </c>
      <c r="S1868" s="1" t="b">
        <f t="array" ref="S1868">ISNUMBER(MATCH(Q1868,$O$2:$O$1953,0))</f>
        <v>0</v>
      </c>
    </row>
    <row r="1869">
      <c r="A1869" s="1">
        <v>13.48</v>
      </c>
      <c r="B1869" s="1">
        <v>3275.0</v>
      </c>
      <c r="C1869" s="1" t="s">
        <v>2013</v>
      </c>
      <c r="D1869" s="1" t="s">
        <v>29</v>
      </c>
      <c r="E1869" s="1" t="s">
        <v>22</v>
      </c>
      <c r="F1869" s="1" t="s">
        <v>100</v>
      </c>
      <c r="G1869" s="1" t="s">
        <v>1730</v>
      </c>
      <c r="H1869" s="1" t="s">
        <v>25</v>
      </c>
      <c r="I1869" s="1" t="str">
        <f t="array" ref="I1869">IF(H1869="Warsaw","Toronto",IF(H1869="Lodz","Ottawa",IF(H1869="Krakow","Vancouver",IF(H1869="Wroclaw","Montreal",H1869))))</f>
        <v>Toronto</v>
      </c>
      <c r="J1869" s="3" t="s">
        <v>33</v>
      </c>
      <c r="K1869" s="3">
        <f t="array" ref="K1869">VLOOKUP(J1869,$U$2:$V$8,2,false)</f>
        <v>6</v>
      </c>
      <c r="L1869" s="1">
        <v>34.52</v>
      </c>
      <c r="M1869" s="1">
        <v>9.0</v>
      </c>
      <c r="N1869" s="1">
        <v>127.12</v>
      </c>
      <c r="O1869" s="1">
        <v>86233.0</v>
      </c>
      <c r="P1869" s="6">
        <v>42084.0</v>
      </c>
      <c r="Q1869" s="7">
        <v>4610.0</v>
      </c>
      <c r="R1869" s="5" t="s">
        <v>27</v>
      </c>
      <c r="S1869" s="1" t="b">
        <f t="array" ref="S1869">ISNUMBER(MATCH(Q1869,$O$2:$O$1953,0))</f>
        <v>0</v>
      </c>
    </row>
    <row r="1870">
      <c r="A1870" s="1">
        <v>449.99</v>
      </c>
      <c r="B1870" s="1">
        <v>3275.0</v>
      </c>
      <c r="C1870" s="1" t="s">
        <v>2013</v>
      </c>
      <c r="D1870" s="1" t="s">
        <v>40</v>
      </c>
      <c r="E1870" s="1" t="s">
        <v>55</v>
      </c>
      <c r="F1870" s="1" t="s">
        <v>394</v>
      </c>
      <c r="G1870" s="1" t="s">
        <v>2014</v>
      </c>
      <c r="H1870" s="1" t="s">
        <v>25</v>
      </c>
      <c r="I1870" s="1" t="str">
        <f t="array" ref="I1870">IF(H1870="Warsaw","Toronto",IF(H1870="Lodz","Ottawa",IF(H1870="Krakow","Vancouver",IF(H1870="Wroclaw","Montreal",H1870))))</f>
        <v>Toronto</v>
      </c>
      <c r="J1870" s="3" t="s">
        <v>52</v>
      </c>
      <c r="K1870" s="3">
        <f t="array" ref="K1870">VLOOKUP(J1870,$U$2:$V$8,2,false)</f>
        <v>4</v>
      </c>
      <c r="L1870" s="1">
        <v>3576.8841</v>
      </c>
      <c r="M1870" s="1">
        <v>12.0</v>
      </c>
      <c r="N1870" s="1">
        <v>5183.89</v>
      </c>
      <c r="O1870" s="1">
        <v>86234.0</v>
      </c>
      <c r="P1870" s="6">
        <v>42005.0</v>
      </c>
      <c r="Q1870" s="7">
        <v>4738.0</v>
      </c>
      <c r="R1870" s="5" t="s">
        <v>27</v>
      </c>
      <c r="S1870" s="1" t="b">
        <f t="array" ref="S1870">ISNUMBER(MATCH(Q1870,$O$2:$O$1953,0))</f>
        <v>0</v>
      </c>
    </row>
    <row r="1871">
      <c r="A1871" s="1">
        <v>5.84</v>
      </c>
      <c r="B1871" s="1">
        <v>3275.0</v>
      </c>
      <c r="C1871" s="1" t="s">
        <v>2013</v>
      </c>
      <c r="D1871" s="1" t="s">
        <v>40</v>
      </c>
      <c r="E1871" s="1" t="s">
        <v>22</v>
      </c>
      <c r="F1871" s="1" t="s">
        <v>23</v>
      </c>
      <c r="G1871" s="1" t="s">
        <v>914</v>
      </c>
      <c r="H1871" s="1" t="s">
        <v>25</v>
      </c>
      <c r="I1871" s="1" t="str">
        <f t="array" ref="I1871">IF(H1871="Warsaw","Toronto",IF(H1871="Lodz","Ottawa",IF(H1871="Krakow","Vancouver",IF(H1871="Wroclaw","Montreal",H1871))))</f>
        <v>Toronto</v>
      </c>
      <c r="J1871" s="3" t="s">
        <v>52</v>
      </c>
      <c r="K1871" s="3">
        <f t="array" ref="K1871">VLOOKUP(J1871,$U$2:$V$8,2,false)</f>
        <v>4</v>
      </c>
      <c r="L1871" s="1">
        <v>20.38</v>
      </c>
      <c r="M1871" s="1">
        <v>6.0</v>
      </c>
      <c r="N1871" s="1">
        <v>36.09</v>
      </c>
      <c r="O1871" s="1">
        <v>86234.0</v>
      </c>
      <c r="P1871" s="6">
        <v>42005.0</v>
      </c>
      <c r="Q1871" s="7">
        <v>4864.0</v>
      </c>
      <c r="R1871" s="5" t="s">
        <v>27</v>
      </c>
      <c r="S1871" s="1" t="b">
        <f t="array" ref="S1871">ISNUMBER(MATCH(Q1871,$O$2:$O$1953,0))</f>
        <v>0</v>
      </c>
    </row>
    <row r="1872">
      <c r="A1872" s="1">
        <v>89.83</v>
      </c>
      <c r="B1872" s="1">
        <v>3279.0</v>
      </c>
      <c r="C1872" s="1" t="s">
        <v>2015</v>
      </c>
      <c r="D1872" s="1" t="s">
        <v>29</v>
      </c>
      <c r="E1872" s="1" t="s">
        <v>22</v>
      </c>
      <c r="F1872" s="1" t="s">
        <v>100</v>
      </c>
      <c r="G1872" s="1" t="s">
        <v>2016</v>
      </c>
      <c r="H1872" s="1" t="s">
        <v>98</v>
      </c>
      <c r="I1872" s="1" t="str">
        <f t="array" ref="I1872">IF(H1872="Warsaw","Toronto",IF(H1872="Lodz","Ottawa",IF(H1872="Krakow","Vancouver",IF(H1872="Wroclaw","Montreal",H1872))))</f>
        <v>Montreal</v>
      </c>
      <c r="J1872" s="3" t="s">
        <v>80</v>
      </c>
      <c r="K1872" s="3">
        <f t="array" ref="K1872">VLOOKUP(J1872,$U$2:$V$8,2,false)</f>
        <v>1</v>
      </c>
      <c r="L1872" s="1">
        <v>31.11</v>
      </c>
      <c r="M1872" s="1">
        <v>4.0</v>
      </c>
      <c r="N1872" s="1">
        <v>366.26</v>
      </c>
      <c r="O1872" s="1">
        <v>90766.0</v>
      </c>
      <c r="P1872" s="6">
        <v>42100.0</v>
      </c>
      <c r="Q1872" s="7">
        <v>4960.0</v>
      </c>
      <c r="R1872" s="5" t="s">
        <v>27</v>
      </c>
      <c r="S1872" s="1" t="b">
        <f t="array" ref="S1872">ISNUMBER(MATCH(Q1872,$O$2:$O$1953,0))</f>
        <v>0</v>
      </c>
    </row>
    <row r="1873">
      <c r="A1873" s="1">
        <v>13.43</v>
      </c>
      <c r="B1873" s="1">
        <v>3279.0</v>
      </c>
      <c r="C1873" s="1" t="s">
        <v>2015</v>
      </c>
      <c r="D1873" s="1" t="s">
        <v>29</v>
      </c>
      <c r="E1873" s="1" t="s">
        <v>22</v>
      </c>
      <c r="F1873" s="1" t="s">
        <v>100</v>
      </c>
      <c r="G1873" s="1" t="s">
        <v>1189</v>
      </c>
      <c r="H1873" s="1" t="s">
        <v>98</v>
      </c>
      <c r="I1873" s="1" t="str">
        <f t="array" ref="I1873">IF(H1873="Warsaw","Toronto",IF(H1873="Lodz","Ottawa",IF(H1873="Krakow","Vancouver",IF(H1873="Wroclaw","Montreal",H1873))))</f>
        <v>Montreal</v>
      </c>
      <c r="J1873" s="3" t="s">
        <v>80</v>
      </c>
      <c r="K1873" s="3">
        <f t="array" ref="K1873">VLOOKUP(J1873,$U$2:$V$8,2,false)</f>
        <v>1</v>
      </c>
      <c r="L1873" s="1">
        <v>358.2954</v>
      </c>
      <c r="M1873" s="1">
        <v>12.0</v>
      </c>
      <c r="N1873" s="1">
        <v>157.99</v>
      </c>
      <c r="O1873" s="1">
        <v>90766.0</v>
      </c>
      <c r="P1873" s="6">
        <v>42100.0</v>
      </c>
      <c r="Q1873" s="7">
        <v>5028.0</v>
      </c>
      <c r="R1873" s="5" t="s">
        <v>27</v>
      </c>
      <c r="S1873" s="1" t="b">
        <f t="array" ref="S1873">ISNUMBER(MATCH(Q1873,$O$2:$O$1953,0))</f>
        <v>0</v>
      </c>
    </row>
    <row r="1874">
      <c r="A1874" s="1">
        <v>125.99</v>
      </c>
      <c r="B1874" s="1">
        <v>3279.0</v>
      </c>
      <c r="C1874" s="1" t="s">
        <v>2015</v>
      </c>
      <c r="D1874" s="1" t="s">
        <v>29</v>
      </c>
      <c r="E1874" s="1" t="s">
        <v>55</v>
      </c>
      <c r="F1874" s="1" t="s">
        <v>56</v>
      </c>
      <c r="G1874" s="1" t="s">
        <v>855</v>
      </c>
      <c r="H1874" s="1" t="s">
        <v>98</v>
      </c>
      <c r="I1874" s="1" t="str">
        <f t="array" ref="I1874">IF(H1874="Warsaw","Toronto",IF(H1874="Lodz","Ottawa",IF(H1874="Krakow","Vancouver",IF(H1874="Wroclaw","Montreal",H1874))))</f>
        <v>Montreal</v>
      </c>
      <c r="J1874" s="3" t="s">
        <v>80</v>
      </c>
      <c r="K1874" s="3">
        <f t="array" ref="K1874">VLOOKUP(J1874,$U$2:$V$8,2,false)</f>
        <v>1</v>
      </c>
      <c r="L1874" s="1">
        <v>8.322</v>
      </c>
      <c r="M1874" s="1">
        <v>11.0</v>
      </c>
      <c r="N1874" s="1">
        <v>1212.88</v>
      </c>
      <c r="O1874" s="1">
        <v>90766.0</v>
      </c>
      <c r="P1874" s="6">
        <v>42100.0</v>
      </c>
      <c r="Q1874" s="7">
        <v>5059.0</v>
      </c>
      <c r="R1874" s="5" t="s">
        <v>27</v>
      </c>
      <c r="S1874" s="1" t="b">
        <f t="array" ref="S1874">ISNUMBER(MATCH(Q1874,$O$2:$O$1953,0))</f>
        <v>0</v>
      </c>
    </row>
    <row r="1875">
      <c r="A1875" s="1">
        <v>45.99</v>
      </c>
      <c r="B1875" s="1">
        <v>3279.0</v>
      </c>
      <c r="C1875" s="1" t="s">
        <v>2015</v>
      </c>
      <c r="D1875" s="1" t="s">
        <v>29</v>
      </c>
      <c r="E1875" s="1" t="s">
        <v>55</v>
      </c>
      <c r="F1875" s="1" t="s">
        <v>56</v>
      </c>
      <c r="G1875" s="1" t="s">
        <v>777</v>
      </c>
      <c r="H1875" s="1" t="s">
        <v>98</v>
      </c>
      <c r="I1875" s="1" t="str">
        <f t="array" ref="I1875">IF(H1875="Warsaw","Toronto",IF(H1875="Lodz","Ottawa",IF(H1875="Krakow","Vancouver",IF(H1875="Wroclaw","Montreal",H1875))))</f>
        <v>Montreal</v>
      </c>
      <c r="J1875" s="3" t="s">
        <v>33</v>
      </c>
      <c r="K1875" s="3">
        <f t="array" ref="K1875">VLOOKUP(J1875,$U$2:$V$8,2,false)</f>
        <v>6</v>
      </c>
      <c r="L1875" s="1">
        <v>24.018</v>
      </c>
      <c r="M1875" s="1">
        <v>3.0</v>
      </c>
      <c r="N1875" s="1">
        <v>125.19</v>
      </c>
      <c r="O1875" s="1">
        <v>90767.0</v>
      </c>
      <c r="P1875" s="6">
        <v>42077.0</v>
      </c>
      <c r="Q1875" s="7">
        <v>5061.0</v>
      </c>
      <c r="R1875" s="5" t="s">
        <v>27</v>
      </c>
      <c r="S1875" s="1" t="b">
        <f t="array" ref="S1875">ISNUMBER(MATCH(Q1875,$O$2:$O$1953,0))</f>
        <v>0</v>
      </c>
    </row>
    <row r="1876">
      <c r="A1876" s="1">
        <v>363.25</v>
      </c>
      <c r="B1876" s="1">
        <v>3283.0</v>
      </c>
      <c r="C1876" s="1" t="s">
        <v>2017</v>
      </c>
      <c r="D1876" s="1" t="s">
        <v>21</v>
      </c>
      <c r="E1876" s="1" t="s">
        <v>22</v>
      </c>
      <c r="F1876" s="1" t="s">
        <v>172</v>
      </c>
      <c r="G1876" s="1" t="s">
        <v>875</v>
      </c>
      <c r="H1876" s="1" t="s">
        <v>98</v>
      </c>
      <c r="I1876" s="1" t="str">
        <f t="array" ref="I1876">IF(H1876="Warsaw","Toronto",IF(H1876="Lodz","Ottawa",IF(H1876="Krakow","Vancouver",IF(H1876="Wroclaw","Montreal",H1876))))</f>
        <v>Montreal</v>
      </c>
      <c r="J1876" s="3" t="s">
        <v>43</v>
      </c>
      <c r="K1876" s="3">
        <f t="array" ref="K1876">VLOOKUP(J1876,$U$2:$V$8,2,false)</f>
        <v>2</v>
      </c>
      <c r="L1876" s="1">
        <v>-269.7555</v>
      </c>
      <c r="M1876" s="1">
        <v>5.0</v>
      </c>
      <c r="N1876" s="1">
        <v>1867.04</v>
      </c>
      <c r="O1876" s="1">
        <v>90752.0</v>
      </c>
      <c r="P1876" s="6">
        <v>42115.0</v>
      </c>
      <c r="Q1876" s="7">
        <v>5189.0</v>
      </c>
      <c r="R1876" s="5" t="s">
        <v>27</v>
      </c>
      <c r="S1876" s="1" t="b">
        <f t="array" ref="S1876">ISNUMBER(MATCH(Q1876,$O$2:$O$1953,0))</f>
        <v>0</v>
      </c>
    </row>
    <row r="1877">
      <c r="A1877" s="1">
        <v>17.48</v>
      </c>
      <c r="B1877" s="1">
        <v>3283.0</v>
      </c>
      <c r="C1877" s="1" t="s">
        <v>2017</v>
      </c>
      <c r="D1877" s="1" t="s">
        <v>21</v>
      </c>
      <c r="E1877" s="1" t="s">
        <v>55</v>
      </c>
      <c r="F1877" s="1" t="s">
        <v>126</v>
      </c>
      <c r="G1877" s="1" t="s">
        <v>245</v>
      </c>
      <c r="H1877" s="1" t="s">
        <v>98</v>
      </c>
      <c r="I1877" s="1" t="str">
        <f t="array" ref="I1877">IF(H1877="Warsaw","Toronto",IF(H1877="Lodz","Ottawa",IF(H1877="Krakow","Vancouver",IF(H1877="Wroclaw","Montreal",H1877))))</f>
        <v>Montreal</v>
      </c>
      <c r="J1877" s="3" t="s">
        <v>38</v>
      </c>
      <c r="K1877" s="3">
        <f t="array" ref="K1877">VLOOKUP(J1877,$U$2:$V$8,2,false)</f>
        <v>7</v>
      </c>
      <c r="L1877" s="1">
        <v>710.8074</v>
      </c>
      <c r="M1877" s="1">
        <v>31.0</v>
      </c>
      <c r="N1877" s="1">
        <v>537.8</v>
      </c>
      <c r="O1877" s="1">
        <v>90753.0</v>
      </c>
      <c r="P1877" s="6">
        <v>42134.0</v>
      </c>
      <c r="Q1877" s="7">
        <v>5381.0</v>
      </c>
      <c r="R1877" s="5" t="s">
        <v>27</v>
      </c>
      <c r="S1877" s="1" t="b">
        <f t="array" ref="S1877">ISNUMBER(MATCH(Q1877,$O$2:$O$1953,0))</f>
        <v>0</v>
      </c>
    </row>
    <row r="1878">
      <c r="A1878" s="1">
        <v>19.23</v>
      </c>
      <c r="B1878" s="1">
        <v>3284.0</v>
      </c>
      <c r="C1878" s="1" t="s">
        <v>2018</v>
      </c>
      <c r="D1878" s="1" t="s">
        <v>21</v>
      </c>
      <c r="E1878" s="1" t="s">
        <v>30</v>
      </c>
      <c r="F1878" s="1" t="s">
        <v>35</v>
      </c>
      <c r="G1878" s="1" t="s">
        <v>318</v>
      </c>
      <c r="H1878" s="1" t="s">
        <v>98</v>
      </c>
      <c r="I1878" s="1" t="str">
        <f t="array" ref="I1878">IF(H1878="Warsaw","Toronto",IF(H1878="Lodz","Ottawa",IF(H1878="Krakow","Vancouver",IF(H1878="Wroclaw","Montreal",H1878))))</f>
        <v>Montreal</v>
      </c>
      <c r="J1878" s="3" t="s">
        <v>60</v>
      </c>
      <c r="K1878" s="3">
        <f t="array" ref="K1878">VLOOKUP(J1878,$U$2:$V$8,2,false)</f>
        <v>5</v>
      </c>
      <c r="L1878" s="1">
        <v>-2133.278</v>
      </c>
      <c r="M1878" s="1">
        <v>6.0</v>
      </c>
      <c r="N1878" s="1">
        <v>119.78</v>
      </c>
      <c r="O1878" s="1">
        <v>90751.0</v>
      </c>
      <c r="P1878" s="6">
        <v>42055.0</v>
      </c>
      <c r="Q1878" s="7">
        <v>5414.0</v>
      </c>
      <c r="R1878" s="5" t="s">
        <v>27</v>
      </c>
      <c r="S1878" s="1" t="b">
        <f t="array" ref="S1878">ISNUMBER(MATCH(Q1878,$O$2:$O$1953,0))</f>
        <v>0</v>
      </c>
    </row>
    <row r="1879">
      <c r="A1879" s="1">
        <v>1.7</v>
      </c>
      <c r="B1879" s="1">
        <v>3285.0</v>
      </c>
      <c r="C1879" s="1" t="s">
        <v>2019</v>
      </c>
      <c r="D1879" s="1" t="s">
        <v>83</v>
      </c>
      <c r="E1879" s="1" t="s">
        <v>55</v>
      </c>
      <c r="F1879" s="1" t="s">
        <v>126</v>
      </c>
      <c r="G1879" s="1" t="s">
        <v>557</v>
      </c>
      <c r="H1879" s="1" t="s">
        <v>98</v>
      </c>
      <c r="I1879" s="1" t="str">
        <f t="array" ref="I1879">IF(H1879="Warsaw","Toronto",IF(H1879="Lodz","Ottawa",IF(H1879="Krakow","Vancouver",IF(H1879="Wroclaw","Montreal",H1879))))</f>
        <v>Montreal</v>
      </c>
      <c r="J1879" s="3" t="s">
        <v>43</v>
      </c>
      <c r="K1879" s="3">
        <f t="array" ref="K1879">VLOOKUP(J1879,$U$2:$V$8,2,false)</f>
        <v>2</v>
      </c>
      <c r="L1879" s="1">
        <v>80.0712</v>
      </c>
      <c r="M1879" s="1">
        <v>7.0</v>
      </c>
      <c r="N1879" s="1">
        <v>12.15</v>
      </c>
      <c r="O1879" s="1">
        <v>90750.0</v>
      </c>
      <c r="P1879" s="6">
        <v>42010.0</v>
      </c>
      <c r="Q1879" s="7">
        <v>5511.0</v>
      </c>
      <c r="R1879" s="5" t="s">
        <v>27</v>
      </c>
      <c r="S1879" s="1" t="b">
        <f t="array" ref="S1879">ISNUMBER(MATCH(Q1879,$O$2:$O$1953,0))</f>
        <v>0</v>
      </c>
    </row>
    <row r="1880">
      <c r="A1880" s="1">
        <v>30.98</v>
      </c>
      <c r="B1880" s="1">
        <v>3285.0</v>
      </c>
      <c r="C1880" s="1" t="s">
        <v>2019</v>
      </c>
      <c r="D1880" s="1" t="s">
        <v>83</v>
      </c>
      <c r="E1880" s="1" t="s">
        <v>22</v>
      </c>
      <c r="F1880" s="1" t="s">
        <v>67</v>
      </c>
      <c r="G1880" s="1" t="s">
        <v>2020</v>
      </c>
      <c r="H1880" s="1" t="s">
        <v>98</v>
      </c>
      <c r="I1880" s="1" t="str">
        <f t="array" ref="I1880">IF(H1880="Warsaw","Toronto",IF(H1880="Lodz","Ottawa",IF(H1880="Krakow","Vancouver",IF(H1880="Wroclaw","Montreal",H1880))))</f>
        <v>Montreal</v>
      </c>
      <c r="J1880" s="3" t="s">
        <v>43</v>
      </c>
      <c r="K1880" s="3">
        <f t="array" ref="K1880">VLOOKUP(J1880,$U$2:$V$8,2,false)</f>
        <v>2</v>
      </c>
      <c r="L1880" s="1">
        <v>896.406</v>
      </c>
      <c r="M1880" s="1">
        <v>9.0</v>
      </c>
      <c r="N1880" s="1">
        <v>288.42</v>
      </c>
      <c r="O1880" s="1">
        <v>90750.0</v>
      </c>
      <c r="P1880" s="6">
        <v>42010.0</v>
      </c>
      <c r="Q1880" s="7">
        <v>5699.0</v>
      </c>
      <c r="R1880" s="5" t="s">
        <v>27</v>
      </c>
      <c r="S1880" s="1" t="b">
        <f t="array" ref="S1880">ISNUMBER(MATCH(Q1880,$O$2:$O$1953,0))</f>
        <v>0</v>
      </c>
    </row>
    <row r="1881">
      <c r="A1881" s="1">
        <v>30.56</v>
      </c>
      <c r="B1881" s="1">
        <v>3287.0</v>
      </c>
      <c r="C1881" s="1" t="s">
        <v>2021</v>
      </c>
      <c r="D1881" s="1" t="s">
        <v>40</v>
      </c>
      <c r="E1881" s="1" t="s">
        <v>22</v>
      </c>
      <c r="F1881" s="1" t="s">
        <v>78</v>
      </c>
      <c r="G1881" s="1" t="s">
        <v>1783</v>
      </c>
      <c r="H1881" s="1" t="s">
        <v>25</v>
      </c>
      <c r="I1881" s="1" t="str">
        <f t="array" ref="I1881">IF(H1881="Warsaw","Toronto",IF(H1881="Lodz","Ottawa",IF(H1881="Krakow","Vancouver",IF(H1881="Wroclaw","Montreal",H1881))))</f>
        <v>Toronto</v>
      </c>
      <c r="J1881" s="3" t="s">
        <v>80</v>
      </c>
      <c r="K1881" s="3">
        <f t="array" ref="K1881">VLOOKUP(J1881,$U$2:$V$8,2,false)</f>
        <v>1</v>
      </c>
      <c r="L1881" s="1">
        <v>352.8798</v>
      </c>
      <c r="M1881" s="1">
        <v>17.0</v>
      </c>
      <c r="N1881" s="1">
        <v>511.42</v>
      </c>
      <c r="O1881" s="1">
        <v>89897.0</v>
      </c>
      <c r="P1881" s="6">
        <v>42149.0</v>
      </c>
      <c r="Q1881" s="7">
        <v>6054.0</v>
      </c>
      <c r="R1881" s="5" t="s">
        <v>27</v>
      </c>
      <c r="S1881" s="1" t="b">
        <f t="array" ref="S1881">ISNUMBER(MATCH(Q1881,$O$2:$O$1953,0))</f>
        <v>0</v>
      </c>
    </row>
    <row r="1882">
      <c r="A1882" s="1">
        <v>33.89</v>
      </c>
      <c r="B1882" s="1">
        <v>3303.0</v>
      </c>
      <c r="C1882" s="1" t="s">
        <v>2022</v>
      </c>
      <c r="D1882" s="1" t="s">
        <v>29</v>
      </c>
      <c r="E1882" s="1" t="s">
        <v>22</v>
      </c>
      <c r="F1882" s="1" t="s">
        <v>100</v>
      </c>
      <c r="G1882" s="1" t="s">
        <v>1924</v>
      </c>
      <c r="H1882" s="1" t="s">
        <v>98</v>
      </c>
      <c r="I1882" s="1" t="str">
        <f t="array" ref="I1882">IF(H1882="Warsaw","Toronto",IF(H1882="Lodz","Ottawa",IF(H1882="Krakow","Vancouver",IF(H1882="Wroclaw","Montreal",H1882))))</f>
        <v>Montreal</v>
      </c>
      <c r="J1882" s="3" t="s">
        <v>26</v>
      </c>
      <c r="K1882" s="3">
        <f t="array" ref="K1882">VLOOKUP(J1882,$U$2:$V$8,2,false)</f>
        <v>3</v>
      </c>
      <c r="L1882" s="1">
        <v>68.676</v>
      </c>
      <c r="M1882" s="1">
        <v>6.0</v>
      </c>
      <c r="N1882" s="1">
        <v>200.64</v>
      </c>
      <c r="O1882" s="1">
        <v>87795.0</v>
      </c>
      <c r="P1882" s="6">
        <v>42011.0</v>
      </c>
      <c r="Q1882" s="7">
        <v>6241.0</v>
      </c>
      <c r="R1882" s="5" t="s">
        <v>27</v>
      </c>
      <c r="S1882" s="1" t="b">
        <f t="array" ref="S1882">ISNUMBER(MATCH(Q1882,$O$2:$O$1953,0))</f>
        <v>0</v>
      </c>
    </row>
    <row r="1883">
      <c r="A1883" s="1">
        <v>11.33</v>
      </c>
      <c r="B1883" s="1">
        <v>3306.0</v>
      </c>
      <c r="C1883" s="1" t="s">
        <v>2023</v>
      </c>
      <c r="D1883" s="1" t="s">
        <v>40</v>
      </c>
      <c r="E1883" s="1" t="s">
        <v>22</v>
      </c>
      <c r="F1883" s="1" t="s">
        <v>172</v>
      </c>
      <c r="G1883" s="1" t="s">
        <v>1490</v>
      </c>
      <c r="H1883" s="1" t="s">
        <v>37</v>
      </c>
      <c r="I1883" s="1" t="str">
        <f t="array" ref="I1883">IF(H1883="Warsaw","Toronto",IF(H1883="Lodz","Ottawa",IF(H1883="Krakow","Vancouver",IF(H1883="Wroclaw","Montreal",H1883))))</f>
        <v>Ottawa</v>
      </c>
      <c r="J1883" s="3" t="s">
        <v>26</v>
      </c>
      <c r="K1883" s="3">
        <f t="array" ref="K1883">VLOOKUP(J1883,$U$2:$V$8,2,false)</f>
        <v>3</v>
      </c>
      <c r="L1883" s="1">
        <v>-15.92</v>
      </c>
      <c r="M1883" s="1">
        <v>1.0</v>
      </c>
      <c r="N1883" s="1">
        <v>17.62</v>
      </c>
      <c r="O1883" s="1">
        <v>90461.0</v>
      </c>
      <c r="P1883" s="6">
        <v>42095.0</v>
      </c>
      <c r="Q1883" s="7">
        <v>6272.0</v>
      </c>
      <c r="R1883" s="5" t="s">
        <v>27</v>
      </c>
      <c r="S1883" s="1" t="b">
        <f t="array" ref="S1883">ISNUMBER(MATCH(Q1883,$O$2:$O$1953,0))</f>
        <v>0</v>
      </c>
    </row>
    <row r="1884">
      <c r="A1884" s="1">
        <v>16.74</v>
      </c>
      <c r="B1884" s="1">
        <v>3307.0</v>
      </c>
      <c r="C1884" s="1" t="s">
        <v>2024</v>
      </c>
      <c r="D1884" s="1" t="s">
        <v>40</v>
      </c>
      <c r="E1884" s="1" t="s">
        <v>22</v>
      </c>
      <c r="F1884" s="1" t="s">
        <v>100</v>
      </c>
      <c r="G1884" s="1" t="s">
        <v>2025</v>
      </c>
      <c r="H1884" s="1" t="s">
        <v>37</v>
      </c>
      <c r="I1884" s="1" t="str">
        <f t="array" ref="I1884">IF(H1884="Warsaw","Toronto",IF(H1884="Lodz","Ottawa",IF(H1884="Krakow","Vancouver",IF(H1884="Wroclaw","Montreal",H1884))))</f>
        <v>Ottawa</v>
      </c>
      <c r="J1884" s="3" t="s">
        <v>80</v>
      </c>
      <c r="K1884" s="3">
        <f t="array" ref="K1884">VLOOKUP(J1884,$U$2:$V$8,2,false)</f>
        <v>1</v>
      </c>
      <c r="L1884" s="1">
        <v>-114.2</v>
      </c>
      <c r="M1884" s="1">
        <v>5.0</v>
      </c>
      <c r="N1884" s="1">
        <v>80.58</v>
      </c>
      <c r="O1884" s="1">
        <v>90462.0</v>
      </c>
      <c r="P1884" s="6">
        <v>42030.0</v>
      </c>
      <c r="Q1884" s="7">
        <v>6498.0</v>
      </c>
      <c r="R1884" s="5" t="s">
        <v>27</v>
      </c>
      <c r="S1884" s="1" t="b">
        <f t="array" ref="S1884">ISNUMBER(MATCH(Q1884,$O$2:$O$1953,0))</f>
        <v>0</v>
      </c>
    </row>
    <row r="1885">
      <c r="A1885" s="1">
        <v>6.64</v>
      </c>
      <c r="B1885" s="1">
        <v>3309.0</v>
      </c>
      <c r="C1885" s="1" t="s">
        <v>2026</v>
      </c>
      <c r="D1885" s="1" t="s">
        <v>40</v>
      </c>
      <c r="E1885" s="1" t="s">
        <v>30</v>
      </c>
      <c r="F1885" s="1" t="s">
        <v>35</v>
      </c>
      <c r="G1885" s="1" t="s">
        <v>2027</v>
      </c>
      <c r="H1885" s="1" t="s">
        <v>37</v>
      </c>
      <c r="I1885" s="1" t="str">
        <f t="array" ref="I1885">IF(H1885="Warsaw","Toronto",IF(H1885="Lodz","Ottawa",IF(H1885="Krakow","Vancouver",IF(H1885="Wroclaw","Montreal",H1885))))</f>
        <v>Ottawa</v>
      </c>
      <c r="J1885" s="3" t="s">
        <v>43</v>
      </c>
      <c r="K1885" s="3">
        <f t="array" ref="K1885">VLOOKUP(J1885,$U$2:$V$8,2,false)</f>
        <v>2</v>
      </c>
      <c r="L1885" s="1">
        <v>-25.0</v>
      </c>
      <c r="M1885" s="1">
        <v>4.0</v>
      </c>
      <c r="N1885" s="1">
        <v>25.31</v>
      </c>
      <c r="O1885" s="1">
        <v>90460.0</v>
      </c>
      <c r="P1885" s="6">
        <v>42087.0</v>
      </c>
      <c r="Q1885" s="7">
        <v>6500.0</v>
      </c>
      <c r="R1885" s="5" t="s">
        <v>27</v>
      </c>
      <c r="S1885" s="1" t="b">
        <f t="array" ref="S1885">ISNUMBER(MATCH(Q1885,$O$2:$O$1953,0))</f>
        <v>0</v>
      </c>
    </row>
    <row r="1886">
      <c r="A1886" s="1">
        <v>90.48</v>
      </c>
      <c r="B1886" s="1">
        <v>3310.0</v>
      </c>
      <c r="C1886" s="1" t="s">
        <v>2028</v>
      </c>
      <c r="D1886" s="1" t="s">
        <v>40</v>
      </c>
      <c r="E1886" s="1" t="s">
        <v>22</v>
      </c>
      <c r="F1886" s="1" t="s">
        <v>49</v>
      </c>
      <c r="G1886" s="1" t="s">
        <v>1281</v>
      </c>
      <c r="H1886" s="1" t="s">
        <v>37</v>
      </c>
      <c r="I1886" s="1" t="str">
        <f t="array" ref="I1886">IF(H1886="Warsaw","Toronto",IF(H1886="Lodz","Ottawa",IF(H1886="Krakow","Vancouver",IF(H1886="Wroclaw","Montreal",H1886))))</f>
        <v>Ottawa</v>
      </c>
      <c r="J1886" s="3" t="s">
        <v>43</v>
      </c>
      <c r="K1886" s="3">
        <f t="array" ref="K1886">VLOOKUP(J1886,$U$2:$V$8,2,false)</f>
        <v>2</v>
      </c>
      <c r="L1886" s="1">
        <v>255.1482</v>
      </c>
      <c r="M1886" s="1">
        <v>4.0</v>
      </c>
      <c r="N1886" s="1">
        <v>369.78</v>
      </c>
      <c r="O1886" s="1">
        <v>90460.0</v>
      </c>
      <c r="P1886" s="6">
        <v>42087.0</v>
      </c>
      <c r="Q1886" s="7">
        <v>6502.0</v>
      </c>
      <c r="R1886" s="5" t="s">
        <v>27</v>
      </c>
      <c r="S1886" s="1" t="b">
        <f t="array" ref="S1886">ISNUMBER(MATCH(Q1886,$O$2:$O$1953,0))</f>
        <v>0</v>
      </c>
    </row>
    <row r="1887">
      <c r="A1887" s="1">
        <v>6.45</v>
      </c>
      <c r="B1887" s="1">
        <v>3311.0</v>
      </c>
      <c r="C1887" s="1" t="s">
        <v>2029</v>
      </c>
      <c r="D1887" s="1" t="s">
        <v>40</v>
      </c>
      <c r="E1887" s="1" t="s">
        <v>22</v>
      </c>
      <c r="F1887" s="1" t="s">
        <v>67</v>
      </c>
      <c r="G1887" s="1" t="s">
        <v>1903</v>
      </c>
      <c r="H1887" s="1" t="s">
        <v>37</v>
      </c>
      <c r="I1887" s="1" t="str">
        <f t="array" ref="I1887">IF(H1887="Warsaw","Toronto",IF(H1887="Lodz","Ottawa",IF(H1887="Krakow","Vancouver",IF(H1887="Wroclaw","Montreal",H1887))))</f>
        <v>Ottawa</v>
      </c>
      <c r="J1887" s="3" t="s">
        <v>80</v>
      </c>
      <c r="K1887" s="3">
        <f t="array" ref="K1887">VLOOKUP(J1887,$U$2:$V$8,2,false)</f>
        <v>1</v>
      </c>
      <c r="L1887" s="1">
        <v>39.4266</v>
      </c>
      <c r="M1887" s="1">
        <v>9.0</v>
      </c>
      <c r="N1887" s="1">
        <v>57.14</v>
      </c>
      <c r="O1887" s="1">
        <v>90462.0</v>
      </c>
      <c r="P1887" s="6">
        <v>42030.0</v>
      </c>
      <c r="Q1887" s="7">
        <v>6661.0</v>
      </c>
      <c r="R1887" s="5" t="s">
        <v>27</v>
      </c>
      <c r="S1887" s="1" t="b">
        <f t="array" ref="S1887">ISNUMBER(MATCH(Q1887,$O$2:$O$1953,0))</f>
        <v>0</v>
      </c>
    </row>
    <row r="1888">
      <c r="A1888" s="1">
        <v>122.99</v>
      </c>
      <c r="B1888" s="1">
        <v>3314.0</v>
      </c>
      <c r="C1888" s="1" t="s">
        <v>2030</v>
      </c>
      <c r="D1888" s="1" t="s">
        <v>40</v>
      </c>
      <c r="E1888" s="1" t="s">
        <v>30</v>
      </c>
      <c r="F1888" s="1" t="s">
        <v>31</v>
      </c>
      <c r="G1888" s="1" t="s">
        <v>105</v>
      </c>
      <c r="H1888" s="1" t="s">
        <v>37</v>
      </c>
      <c r="I1888" s="1" t="str">
        <f t="array" ref="I1888">IF(H1888="Warsaw","Toronto",IF(H1888="Lodz","Ottawa",IF(H1888="Krakow","Vancouver",IF(H1888="Wroclaw","Montreal",H1888))))</f>
        <v>Ottawa</v>
      </c>
      <c r="J1888" s="3" t="s">
        <v>80</v>
      </c>
      <c r="K1888" s="3">
        <f t="array" ref="K1888">VLOOKUP(J1888,$U$2:$V$8,2,false)</f>
        <v>1</v>
      </c>
      <c r="L1888" s="1">
        <v>-722.23</v>
      </c>
      <c r="M1888" s="1">
        <v>4.0</v>
      </c>
      <c r="N1888" s="1">
        <v>498.31</v>
      </c>
      <c r="O1888" s="1">
        <v>90462.0</v>
      </c>
      <c r="P1888" s="6">
        <v>42030.0</v>
      </c>
      <c r="Q1888" s="7">
        <v>6695.0</v>
      </c>
      <c r="R1888" s="5" t="s">
        <v>27</v>
      </c>
      <c r="S1888" s="1" t="b">
        <f t="array" ref="S1888">ISNUMBER(MATCH(Q1888,$O$2:$O$1953,0))</f>
        <v>0</v>
      </c>
    </row>
    <row r="1889">
      <c r="A1889" s="1">
        <v>20.98</v>
      </c>
      <c r="B1889" s="1">
        <v>3319.0</v>
      </c>
      <c r="C1889" s="1" t="s">
        <v>2031</v>
      </c>
      <c r="D1889" s="1" t="s">
        <v>40</v>
      </c>
      <c r="E1889" s="1" t="s">
        <v>22</v>
      </c>
      <c r="F1889" s="1" t="s">
        <v>78</v>
      </c>
      <c r="G1889" s="1" t="s">
        <v>1080</v>
      </c>
      <c r="H1889" s="1" t="s">
        <v>98</v>
      </c>
      <c r="I1889" s="1" t="str">
        <f t="array" ref="I1889">IF(H1889="Warsaw","Toronto",IF(H1889="Lodz","Ottawa",IF(H1889="Krakow","Vancouver",IF(H1889="Wroclaw","Montreal",H1889))))</f>
        <v>Montreal</v>
      </c>
      <c r="J1889" s="3" t="s">
        <v>52</v>
      </c>
      <c r="K1889" s="3">
        <f t="array" ref="K1889">VLOOKUP(J1889,$U$2:$V$8,2,false)</f>
        <v>4</v>
      </c>
      <c r="L1889" s="1">
        <v>30.024</v>
      </c>
      <c r="M1889" s="1">
        <v>20.0</v>
      </c>
      <c r="N1889" s="1">
        <v>431.43</v>
      </c>
      <c r="O1889" s="1">
        <v>90104.0</v>
      </c>
      <c r="P1889" s="6">
        <v>42145.0</v>
      </c>
      <c r="Q1889" s="7">
        <v>6757.0</v>
      </c>
      <c r="R1889" s="5" t="s">
        <v>27</v>
      </c>
      <c r="S1889" s="1" t="b">
        <f t="array" ref="S1889">ISNUMBER(MATCH(Q1889,$O$2:$O$1953,0))</f>
        <v>0</v>
      </c>
    </row>
    <row r="1890">
      <c r="A1890" s="1">
        <v>3.28</v>
      </c>
      <c r="B1890" s="1">
        <v>3320.0</v>
      </c>
      <c r="C1890" s="1" t="s">
        <v>2032</v>
      </c>
      <c r="D1890" s="1" t="s">
        <v>40</v>
      </c>
      <c r="E1890" s="1" t="s">
        <v>22</v>
      </c>
      <c r="F1890" s="1" t="s">
        <v>23</v>
      </c>
      <c r="G1890" s="1" t="s">
        <v>1248</v>
      </c>
      <c r="H1890" s="1" t="s">
        <v>98</v>
      </c>
      <c r="I1890" s="1" t="str">
        <f t="array" ref="I1890">IF(H1890="Warsaw","Toronto",IF(H1890="Lodz","Ottawa",IF(H1890="Krakow","Vancouver",IF(H1890="Wroclaw","Montreal",H1890))))</f>
        <v>Montreal</v>
      </c>
      <c r="J1890" s="3" t="s">
        <v>80</v>
      </c>
      <c r="K1890" s="3">
        <f t="array" ref="K1890">VLOOKUP(J1890,$U$2:$V$8,2,false)</f>
        <v>1</v>
      </c>
      <c r="L1890" s="1">
        <v>0.4266</v>
      </c>
      <c r="M1890" s="1">
        <v>18.0</v>
      </c>
      <c r="N1890" s="1">
        <v>57.24</v>
      </c>
      <c r="O1890" s="1">
        <v>90103.0</v>
      </c>
      <c r="P1890" s="6">
        <v>42121.0</v>
      </c>
      <c r="Q1890" s="7">
        <v>6978.0</v>
      </c>
      <c r="R1890" s="5" t="s">
        <v>27</v>
      </c>
      <c r="S1890" s="1" t="b">
        <f t="array" ref="S1890">ISNUMBER(MATCH(Q1890,$O$2:$O$1953,0))</f>
        <v>0</v>
      </c>
    </row>
    <row r="1891">
      <c r="A1891" s="1">
        <v>40.97</v>
      </c>
      <c r="B1891" s="1">
        <v>3320.0</v>
      </c>
      <c r="C1891" s="1" t="s">
        <v>2032</v>
      </c>
      <c r="D1891" s="1" t="s">
        <v>40</v>
      </c>
      <c r="E1891" s="1" t="s">
        <v>22</v>
      </c>
      <c r="F1891" s="1" t="s">
        <v>23</v>
      </c>
      <c r="G1891" s="1" t="s">
        <v>1687</v>
      </c>
      <c r="H1891" s="1" t="s">
        <v>98</v>
      </c>
      <c r="I1891" s="1" t="str">
        <f t="array" ref="I1891">IF(H1891="Warsaw","Toronto",IF(H1891="Lodz","Ottawa",IF(H1891="Krakow","Vancouver",IF(H1891="Wroclaw","Montreal",H1891))))</f>
        <v>Montreal</v>
      </c>
      <c r="J1891" s="3" t="s">
        <v>80</v>
      </c>
      <c r="K1891" s="3">
        <f t="array" ref="K1891">VLOOKUP(J1891,$U$2:$V$8,2,false)</f>
        <v>1</v>
      </c>
      <c r="L1891" s="1">
        <v>66.216</v>
      </c>
      <c r="M1891" s="1">
        <v>22.0</v>
      </c>
      <c r="N1891" s="1">
        <v>824.7</v>
      </c>
      <c r="O1891" s="1">
        <v>90103.0</v>
      </c>
      <c r="P1891" s="6">
        <v>42121.0</v>
      </c>
      <c r="Q1891" s="7">
        <v>6979.0</v>
      </c>
      <c r="R1891" s="5" t="s">
        <v>27</v>
      </c>
      <c r="S1891" s="1" t="b">
        <f t="array" ref="S1891">ISNUMBER(MATCH(Q1891,$O$2:$O$1953,0))</f>
        <v>0</v>
      </c>
    </row>
    <row r="1892">
      <c r="A1892" s="1">
        <v>6.48</v>
      </c>
      <c r="B1892" s="1">
        <v>3324.0</v>
      </c>
      <c r="C1892" s="1" t="s">
        <v>2033</v>
      </c>
      <c r="D1892" s="1" t="s">
        <v>83</v>
      </c>
      <c r="E1892" s="1" t="s">
        <v>22</v>
      </c>
      <c r="F1892" s="1" t="s">
        <v>67</v>
      </c>
      <c r="G1892" s="1" t="s">
        <v>1766</v>
      </c>
      <c r="H1892" s="1" t="s">
        <v>25</v>
      </c>
      <c r="I1892" s="1" t="str">
        <f t="array" ref="I1892">IF(H1892="Warsaw","Toronto",IF(H1892="Lodz","Ottawa",IF(H1892="Krakow","Vancouver",IF(H1892="Wroclaw","Montreal",H1892))))</f>
        <v>Toronto</v>
      </c>
      <c r="J1892" s="3" t="s">
        <v>52</v>
      </c>
      <c r="K1892" s="3">
        <f t="array" ref="K1892">VLOOKUP(J1892,$U$2:$V$8,2,false)</f>
        <v>4</v>
      </c>
      <c r="L1892" s="1">
        <v>-164.18</v>
      </c>
      <c r="M1892" s="1">
        <v>9.0</v>
      </c>
      <c r="N1892" s="1">
        <v>58.5</v>
      </c>
      <c r="O1892" s="1">
        <v>90985.0</v>
      </c>
      <c r="P1892" s="6">
        <v>42047.0</v>
      </c>
      <c r="Q1892" s="7">
        <v>7079.0</v>
      </c>
      <c r="R1892" s="5" t="s">
        <v>27</v>
      </c>
      <c r="S1892" s="1" t="b">
        <f t="array" ref="S1892">ISNUMBER(MATCH(Q1892,$O$2:$O$1953,0))</f>
        <v>0</v>
      </c>
    </row>
    <row r="1893">
      <c r="A1893" s="1">
        <v>8.74</v>
      </c>
      <c r="B1893" s="1">
        <v>3325.0</v>
      </c>
      <c r="C1893" s="1" t="s">
        <v>2034</v>
      </c>
      <c r="D1893" s="1" t="s">
        <v>83</v>
      </c>
      <c r="E1893" s="1" t="s">
        <v>22</v>
      </c>
      <c r="F1893" s="1" t="s">
        <v>49</v>
      </c>
      <c r="G1893" s="1" t="s">
        <v>1034</v>
      </c>
      <c r="H1893" s="1" t="s">
        <v>25</v>
      </c>
      <c r="I1893" s="1" t="str">
        <f t="array" ref="I1893">IF(H1893="Warsaw","Toronto",IF(H1893="Lodz","Ottawa",IF(H1893="Krakow","Vancouver",IF(H1893="Wroclaw","Montreal",H1893))))</f>
        <v>Toronto</v>
      </c>
      <c r="J1893" s="3" t="s">
        <v>26</v>
      </c>
      <c r="K1893" s="3">
        <f t="array" ref="K1893">VLOOKUP(J1893,$U$2:$V$8,2,false)</f>
        <v>3</v>
      </c>
      <c r="L1893" s="1">
        <v>-79.4</v>
      </c>
      <c r="M1893" s="1">
        <v>14.0</v>
      </c>
      <c r="N1893" s="1">
        <v>131.62</v>
      </c>
      <c r="O1893" s="1">
        <v>90986.0</v>
      </c>
      <c r="P1893" s="6">
        <v>42179.0</v>
      </c>
      <c r="Q1893" s="7">
        <v>7107.0</v>
      </c>
      <c r="R1893" s="5" t="s">
        <v>27</v>
      </c>
      <c r="S1893" s="1" t="b">
        <f t="array" ref="S1893">ISNUMBER(MATCH(Q1893,$O$2:$O$1953,0))</f>
        <v>0</v>
      </c>
    </row>
    <row r="1894">
      <c r="A1894" s="1">
        <v>5.58</v>
      </c>
      <c r="B1894" s="1">
        <v>3325.0</v>
      </c>
      <c r="C1894" s="1" t="s">
        <v>2034</v>
      </c>
      <c r="D1894" s="1" t="s">
        <v>83</v>
      </c>
      <c r="E1894" s="1" t="s">
        <v>22</v>
      </c>
      <c r="F1894" s="1" t="s">
        <v>23</v>
      </c>
      <c r="G1894" s="1" t="s">
        <v>2035</v>
      </c>
      <c r="H1894" s="1" t="s">
        <v>25</v>
      </c>
      <c r="I1894" s="1" t="str">
        <f t="array" ref="I1894">IF(H1894="Warsaw","Toronto",IF(H1894="Lodz","Ottawa",IF(H1894="Krakow","Vancouver",IF(H1894="Wroclaw","Montreal",H1894))))</f>
        <v>Toronto</v>
      </c>
      <c r="J1894" s="3" t="s">
        <v>60</v>
      </c>
      <c r="K1894" s="3">
        <f t="array" ref="K1894">VLOOKUP(J1894,$U$2:$V$8,2,false)</f>
        <v>5</v>
      </c>
      <c r="L1894" s="1">
        <v>23.046</v>
      </c>
      <c r="M1894" s="1">
        <v>23.0</v>
      </c>
      <c r="N1894" s="1">
        <v>121.46</v>
      </c>
      <c r="O1894" s="1">
        <v>90987.0</v>
      </c>
      <c r="P1894" s="6">
        <v>42118.0</v>
      </c>
      <c r="Q1894" s="7">
        <v>7203.0</v>
      </c>
      <c r="R1894" s="5" t="s">
        <v>27</v>
      </c>
      <c r="S1894" s="1" t="b">
        <f t="array" ref="S1894">ISNUMBER(MATCH(Q1894,$O$2:$O$1953,0))</f>
        <v>0</v>
      </c>
    </row>
    <row r="1895">
      <c r="A1895" s="1">
        <v>113.98</v>
      </c>
      <c r="B1895" s="1">
        <v>3327.0</v>
      </c>
      <c r="C1895" s="1" t="s">
        <v>2036</v>
      </c>
      <c r="D1895" s="1" t="s">
        <v>40</v>
      </c>
      <c r="E1895" s="1" t="s">
        <v>30</v>
      </c>
      <c r="F1895" s="1" t="s">
        <v>31</v>
      </c>
      <c r="G1895" s="1" t="s">
        <v>2037</v>
      </c>
      <c r="H1895" s="1" t="s">
        <v>42</v>
      </c>
      <c r="I1895" s="1" t="str">
        <f t="array" ref="I1895">IF(H1895="Warsaw","Toronto",IF(H1895="Lodz","Ottawa",IF(H1895="Krakow","Vancouver",IF(H1895="Wroclaw","Montreal",H1895))))</f>
        <v>Vancouver</v>
      </c>
      <c r="J1895" s="3" t="s">
        <v>60</v>
      </c>
      <c r="K1895" s="3">
        <f t="array" ref="K1895">VLOOKUP(J1895,$U$2:$V$8,2,false)</f>
        <v>5</v>
      </c>
      <c r="L1895" s="1">
        <v>-127.3</v>
      </c>
      <c r="M1895" s="1">
        <v>3.0</v>
      </c>
      <c r="N1895" s="1">
        <v>356.14</v>
      </c>
      <c r="O1895" s="1">
        <v>87272.0</v>
      </c>
      <c r="P1895" s="6">
        <v>42069.0</v>
      </c>
      <c r="Q1895" s="7">
        <v>7269.0</v>
      </c>
      <c r="R1895" s="5" t="s">
        <v>27</v>
      </c>
      <c r="S1895" s="1" t="b">
        <f t="array" ref="S1895">ISNUMBER(MATCH(Q1895,$O$2:$O$1953,0))</f>
        <v>0</v>
      </c>
    </row>
    <row r="1896">
      <c r="A1896" s="1">
        <v>6.48</v>
      </c>
      <c r="B1896" s="1">
        <v>3327.0</v>
      </c>
      <c r="C1896" s="1" t="s">
        <v>2036</v>
      </c>
      <c r="D1896" s="1" t="s">
        <v>40</v>
      </c>
      <c r="E1896" s="1" t="s">
        <v>22</v>
      </c>
      <c r="F1896" s="1" t="s">
        <v>67</v>
      </c>
      <c r="G1896" s="1" t="s">
        <v>642</v>
      </c>
      <c r="H1896" s="1" t="s">
        <v>42</v>
      </c>
      <c r="I1896" s="1" t="str">
        <f t="array" ref="I1896">IF(H1896="Warsaw","Toronto",IF(H1896="Lodz","Ottawa",IF(H1896="Krakow","Vancouver",IF(H1896="Wroclaw","Montreal",H1896))))</f>
        <v>Vancouver</v>
      </c>
      <c r="J1896" s="3" t="s">
        <v>60</v>
      </c>
      <c r="K1896" s="3">
        <f t="array" ref="K1896">VLOOKUP(J1896,$U$2:$V$8,2,false)</f>
        <v>5</v>
      </c>
      <c r="L1896" s="1">
        <v>-52.77</v>
      </c>
      <c r="M1896" s="1">
        <v>4.0</v>
      </c>
      <c r="N1896" s="1">
        <v>27.08</v>
      </c>
      <c r="O1896" s="1">
        <v>87272.0</v>
      </c>
      <c r="P1896" s="6">
        <v>42069.0</v>
      </c>
      <c r="Q1896" s="9">
        <v>7360.0</v>
      </c>
      <c r="R1896" s="5" t="s">
        <v>27</v>
      </c>
      <c r="S1896" s="1" t="b">
        <f t="array" ref="S1896">ISNUMBER(MATCH(Q1896,$O$2:$O$1953,0))</f>
        <v>0</v>
      </c>
    </row>
    <row r="1897">
      <c r="A1897" s="1">
        <v>5.98</v>
      </c>
      <c r="B1897" s="1">
        <v>3331.0</v>
      </c>
      <c r="C1897" s="1" t="s">
        <v>2038</v>
      </c>
      <c r="D1897" s="1" t="s">
        <v>21</v>
      </c>
      <c r="E1897" s="1" t="s">
        <v>22</v>
      </c>
      <c r="F1897" s="1" t="s">
        <v>100</v>
      </c>
      <c r="G1897" s="1" t="s">
        <v>980</v>
      </c>
      <c r="H1897" s="1" t="s">
        <v>98</v>
      </c>
      <c r="I1897" s="1" t="str">
        <f t="array" ref="I1897">IF(H1897="Warsaw","Toronto",IF(H1897="Lodz","Ottawa",IF(H1897="Krakow","Vancouver",IF(H1897="Wroclaw","Montreal",H1897))))</f>
        <v>Montreal</v>
      </c>
      <c r="J1897" s="3" t="s">
        <v>80</v>
      </c>
      <c r="K1897" s="3">
        <f t="array" ref="K1897">VLOOKUP(J1897,$U$2:$V$8,2,false)</f>
        <v>1</v>
      </c>
      <c r="L1897" s="1">
        <v>-781.1342</v>
      </c>
      <c r="M1897" s="1">
        <v>11.0</v>
      </c>
      <c r="N1897" s="1">
        <v>65.85</v>
      </c>
      <c r="O1897" s="1">
        <v>86283.0</v>
      </c>
      <c r="P1897" s="6">
        <v>42009.0</v>
      </c>
      <c r="Q1897" s="7">
        <v>7521.0</v>
      </c>
      <c r="R1897" s="5" t="s">
        <v>27</v>
      </c>
      <c r="S1897" s="1" t="b">
        <f t="array" ref="S1897">ISNUMBER(MATCH(Q1897,$O$2:$O$1953,0))</f>
        <v>0</v>
      </c>
    </row>
    <row r="1898">
      <c r="A1898" s="1">
        <v>4.0</v>
      </c>
      <c r="B1898" s="1">
        <v>3331.0</v>
      </c>
      <c r="C1898" s="1" t="s">
        <v>2038</v>
      </c>
      <c r="D1898" s="1" t="s">
        <v>21</v>
      </c>
      <c r="E1898" s="1" t="s">
        <v>22</v>
      </c>
      <c r="F1898" s="1" t="s">
        <v>67</v>
      </c>
      <c r="G1898" s="1" t="s">
        <v>139</v>
      </c>
      <c r="H1898" s="1" t="s">
        <v>98</v>
      </c>
      <c r="I1898" s="1" t="str">
        <f t="array" ref="I1898">IF(H1898="Warsaw","Toronto",IF(H1898="Lodz","Ottawa",IF(H1898="Krakow","Vancouver",IF(H1898="Wroclaw","Montreal",H1898))))</f>
        <v>Montreal</v>
      </c>
      <c r="J1898" s="3" t="s">
        <v>60</v>
      </c>
      <c r="K1898" s="3">
        <f t="array" ref="K1898">VLOOKUP(J1898,$U$2:$V$8,2,false)</f>
        <v>5</v>
      </c>
      <c r="L1898" s="1">
        <v>-23.296</v>
      </c>
      <c r="M1898" s="1">
        <v>12.0</v>
      </c>
      <c r="N1898" s="1">
        <v>50.71</v>
      </c>
      <c r="O1898" s="1">
        <v>86284.0</v>
      </c>
      <c r="P1898" s="6">
        <v>42013.0</v>
      </c>
      <c r="Q1898" s="7">
        <v>7744.0</v>
      </c>
      <c r="R1898" s="5" t="s">
        <v>27</v>
      </c>
      <c r="S1898" s="1" t="b">
        <f t="array" ref="S1898">ISNUMBER(MATCH(Q1898,$O$2:$O$1953,0))</f>
        <v>0</v>
      </c>
    </row>
    <row r="1899">
      <c r="A1899" s="1">
        <v>6.48</v>
      </c>
      <c r="B1899" s="1">
        <v>3338.0</v>
      </c>
      <c r="C1899" s="1" t="s">
        <v>2039</v>
      </c>
      <c r="D1899" s="1" t="s">
        <v>83</v>
      </c>
      <c r="E1899" s="1" t="s">
        <v>22</v>
      </c>
      <c r="F1899" s="1" t="s">
        <v>67</v>
      </c>
      <c r="G1899" s="1" t="s">
        <v>503</v>
      </c>
      <c r="H1899" s="1" t="s">
        <v>98</v>
      </c>
      <c r="I1899" s="1" t="str">
        <f t="array" ref="I1899">IF(H1899="Warsaw","Toronto",IF(H1899="Lodz","Ottawa",IF(H1899="Krakow","Vancouver",IF(H1899="Wroclaw","Montreal",H1899))))</f>
        <v>Montreal</v>
      </c>
      <c r="J1899" s="3" t="s">
        <v>52</v>
      </c>
      <c r="K1899" s="3">
        <f t="array" ref="K1899">VLOOKUP(J1899,$U$2:$V$8,2,false)</f>
        <v>4</v>
      </c>
      <c r="L1899" s="1">
        <v>58.812</v>
      </c>
      <c r="M1899" s="1">
        <v>7.0</v>
      </c>
      <c r="N1899" s="1">
        <v>45.0</v>
      </c>
      <c r="O1899" s="1">
        <v>85979.0</v>
      </c>
      <c r="P1899" s="6">
        <v>42131.0</v>
      </c>
      <c r="Q1899" s="7">
        <v>7812.0</v>
      </c>
      <c r="R1899" s="5" t="s">
        <v>27</v>
      </c>
      <c r="S1899" s="1" t="b">
        <f t="array" ref="S1899">ISNUMBER(MATCH(Q1899,$O$2:$O$1953,0))</f>
        <v>0</v>
      </c>
    </row>
    <row r="1900">
      <c r="A1900" s="1">
        <v>2.61</v>
      </c>
      <c r="B1900" s="1">
        <v>3339.0</v>
      </c>
      <c r="C1900" s="1" t="s">
        <v>2040</v>
      </c>
      <c r="D1900" s="1" t="s">
        <v>83</v>
      </c>
      <c r="E1900" s="1" t="s">
        <v>22</v>
      </c>
      <c r="F1900" s="1" t="s">
        <v>96</v>
      </c>
      <c r="G1900" s="1" t="s">
        <v>794</v>
      </c>
      <c r="H1900" s="1" t="s">
        <v>98</v>
      </c>
      <c r="I1900" s="1" t="str">
        <f t="array" ref="I1900">IF(H1900="Warsaw","Toronto",IF(H1900="Lodz","Ottawa",IF(H1900="Krakow","Vancouver",IF(H1900="Wroclaw","Montreal",H1900))))</f>
        <v>Montreal</v>
      </c>
      <c r="J1900" s="3" t="s">
        <v>38</v>
      </c>
      <c r="K1900" s="3">
        <f t="array" ref="K1900">VLOOKUP(J1900,$U$2:$V$8,2,false)</f>
        <v>7</v>
      </c>
      <c r="L1900" s="1">
        <v>4.0443</v>
      </c>
      <c r="M1900" s="1">
        <v>7.0</v>
      </c>
      <c r="N1900" s="1">
        <v>19.02</v>
      </c>
      <c r="O1900" s="1">
        <v>85981.0</v>
      </c>
      <c r="P1900" s="6">
        <v>42169.0</v>
      </c>
      <c r="Q1900" s="7">
        <v>7815.0</v>
      </c>
      <c r="R1900" s="5" t="s">
        <v>27</v>
      </c>
      <c r="S1900" s="1" t="b">
        <f t="array" ref="S1900">ISNUMBER(MATCH(Q1900,$O$2:$O$1953,0))</f>
        <v>0</v>
      </c>
    </row>
    <row r="1901">
      <c r="A1901" s="1">
        <v>11.66</v>
      </c>
      <c r="B1901" s="1">
        <v>3339.0</v>
      </c>
      <c r="C1901" s="1" t="s">
        <v>2040</v>
      </c>
      <c r="D1901" s="1" t="s">
        <v>83</v>
      </c>
      <c r="E1901" s="1" t="s">
        <v>22</v>
      </c>
      <c r="F1901" s="1" t="s">
        <v>23</v>
      </c>
      <c r="G1901" s="1" t="s">
        <v>1199</v>
      </c>
      <c r="H1901" s="1" t="s">
        <v>98</v>
      </c>
      <c r="I1901" s="1" t="str">
        <f t="array" ref="I1901">IF(H1901="Warsaw","Toronto",IF(H1901="Lodz","Ottawa",IF(H1901="Krakow","Vancouver",IF(H1901="Wroclaw","Montreal",H1901))))</f>
        <v>Montreal</v>
      </c>
      <c r="J1901" s="3" t="s">
        <v>38</v>
      </c>
      <c r="K1901" s="3">
        <f t="array" ref="K1901">VLOOKUP(J1901,$U$2:$V$8,2,false)</f>
        <v>7</v>
      </c>
      <c r="L1901" s="1">
        <v>-10.3684</v>
      </c>
      <c r="M1901" s="1">
        <v>16.0</v>
      </c>
      <c r="N1901" s="1">
        <v>193.87</v>
      </c>
      <c r="O1901" s="1">
        <v>85981.0</v>
      </c>
      <c r="P1901" s="6">
        <v>42169.0</v>
      </c>
      <c r="Q1901" s="7">
        <v>65.0</v>
      </c>
      <c r="R1901" s="5" t="s">
        <v>27</v>
      </c>
      <c r="S1901" s="1" t="b">
        <f t="array" ref="S1901">ISNUMBER(MATCH(Q1901,$O$2:$O$1953,0))</f>
        <v>0</v>
      </c>
    </row>
    <row r="1902">
      <c r="A1902" s="1">
        <v>125.99</v>
      </c>
      <c r="B1902" s="1">
        <v>3340.0</v>
      </c>
      <c r="C1902" s="1" t="s">
        <v>2041</v>
      </c>
      <c r="D1902" s="1" t="s">
        <v>83</v>
      </c>
      <c r="E1902" s="1" t="s">
        <v>55</v>
      </c>
      <c r="F1902" s="1" t="s">
        <v>56</v>
      </c>
      <c r="G1902" s="1" t="s">
        <v>2042</v>
      </c>
      <c r="H1902" s="1" t="s">
        <v>25</v>
      </c>
      <c r="I1902" s="1" t="str">
        <f t="array" ref="I1902">IF(H1902="Warsaw","Toronto",IF(H1902="Lodz","Ottawa",IF(H1902="Krakow","Vancouver",IF(H1902="Wroclaw","Montreal",H1902))))</f>
        <v>Toronto</v>
      </c>
      <c r="J1902" s="3" t="s">
        <v>43</v>
      </c>
      <c r="K1902" s="3">
        <f t="array" ref="K1902">VLOOKUP(J1902,$U$2:$V$8,2,false)</f>
        <v>2</v>
      </c>
      <c r="L1902" s="1">
        <v>989.8119</v>
      </c>
      <c r="M1902" s="1">
        <v>14.0</v>
      </c>
      <c r="N1902" s="1">
        <v>1434.51</v>
      </c>
      <c r="O1902" s="1">
        <v>85980.0</v>
      </c>
      <c r="P1902" s="6">
        <v>42017.0</v>
      </c>
      <c r="Q1902" s="7">
        <v>612.0</v>
      </c>
      <c r="R1902" s="5" t="s">
        <v>27</v>
      </c>
      <c r="S1902" s="1" t="b">
        <f t="array" ref="S1902">ISNUMBER(MATCH(Q1902,$O$2:$O$1953,0))</f>
        <v>0</v>
      </c>
    </row>
    <row r="1903">
      <c r="A1903" s="1">
        <v>194.3</v>
      </c>
      <c r="B1903" s="1">
        <v>3342.0</v>
      </c>
      <c r="C1903" s="1" t="s">
        <v>2043</v>
      </c>
      <c r="D1903" s="1" t="s">
        <v>29</v>
      </c>
      <c r="E1903" s="1" t="s">
        <v>30</v>
      </c>
      <c r="F1903" s="1" t="s">
        <v>35</v>
      </c>
      <c r="G1903" s="1" t="s">
        <v>812</v>
      </c>
      <c r="H1903" s="1" t="s">
        <v>37</v>
      </c>
      <c r="I1903" s="1" t="str">
        <f t="array" ref="I1903">IF(H1903="Warsaw","Toronto",IF(H1903="Lodz","Ottawa",IF(H1903="Krakow","Vancouver",IF(H1903="Wroclaw","Montreal",H1903))))</f>
        <v>Ottawa</v>
      </c>
      <c r="J1903" s="3" t="s">
        <v>60</v>
      </c>
      <c r="K1903" s="3">
        <f t="array" ref="K1903">VLOOKUP(J1903,$U$2:$V$8,2,false)</f>
        <v>5</v>
      </c>
      <c r="L1903" s="1">
        <v>2861.01</v>
      </c>
      <c r="M1903" s="1">
        <v>42.0</v>
      </c>
      <c r="N1903" s="1">
        <v>8549.04</v>
      </c>
      <c r="O1903" s="1">
        <v>21572.0</v>
      </c>
      <c r="P1903" s="6">
        <v>42048.0</v>
      </c>
      <c r="Q1903" s="7">
        <v>614.0</v>
      </c>
      <c r="R1903" s="5" t="s">
        <v>27</v>
      </c>
      <c r="S1903" s="1" t="b">
        <f t="array" ref="S1903">ISNUMBER(MATCH(Q1903,$O$2:$O$1953,0))</f>
        <v>0</v>
      </c>
    </row>
    <row r="1904">
      <c r="A1904" s="1">
        <v>194.3</v>
      </c>
      <c r="B1904" s="1">
        <v>3344.0</v>
      </c>
      <c r="C1904" s="1" t="s">
        <v>2044</v>
      </c>
      <c r="D1904" s="1" t="s">
        <v>29</v>
      </c>
      <c r="E1904" s="1" t="s">
        <v>30</v>
      </c>
      <c r="F1904" s="1" t="s">
        <v>35</v>
      </c>
      <c r="G1904" s="1" t="s">
        <v>812</v>
      </c>
      <c r="H1904" s="1" t="s">
        <v>42</v>
      </c>
      <c r="I1904" s="1" t="str">
        <f t="array" ref="I1904">IF(H1904="Warsaw","Toronto",IF(H1904="Lodz","Ottawa",IF(H1904="Krakow","Vancouver",IF(H1904="Wroclaw","Montreal",H1904))))</f>
        <v>Vancouver</v>
      </c>
      <c r="J1904" s="3" t="s">
        <v>60</v>
      </c>
      <c r="K1904" s="3">
        <f t="array" ref="K1904">VLOOKUP(J1904,$U$2:$V$8,2,false)</f>
        <v>5</v>
      </c>
      <c r="L1904" s="1">
        <v>1544.9307</v>
      </c>
      <c r="M1904" s="1">
        <v>11.0</v>
      </c>
      <c r="N1904" s="1">
        <v>2239.03</v>
      </c>
      <c r="O1904" s="1">
        <v>89928.0</v>
      </c>
      <c r="P1904" s="6">
        <v>42048.0</v>
      </c>
      <c r="Q1904" s="7">
        <v>678.0</v>
      </c>
      <c r="R1904" s="5" t="s">
        <v>27</v>
      </c>
      <c r="S1904" s="1" t="b">
        <f t="array" ref="S1904">ISNUMBER(MATCH(Q1904,$O$2:$O$1953,0))</f>
        <v>0</v>
      </c>
    </row>
    <row r="1905">
      <c r="A1905" s="1">
        <v>7.68</v>
      </c>
      <c r="B1905" s="1">
        <v>3347.0</v>
      </c>
      <c r="C1905" s="1" t="s">
        <v>2045</v>
      </c>
      <c r="D1905" s="1" t="s">
        <v>83</v>
      </c>
      <c r="E1905" s="1" t="s">
        <v>22</v>
      </c>
      <c r="F1905" s="1" t="s">
        <v>78</v>
      </c>
      <c r="G1905" s="1" t="s">
        <v>2046</v>
      </c>
      <c r="H1905" s="1" t="s">
        <v>98</v>
      </c>
      <c r="I1905" s="1" t="str">
        <f t="array" ref="I1905">IF(H1905="Warsaw","Toronto",IF(H1905="Lodz","Ottawa",IF(H1905="Krakow","Vancouver",IF(H1905="Wroclaw","Montreal",H1905))))</f>
        <v>Montreal</v>
      </c>
      <c r="J1905" s="3" t="s">
        <v>43</v>
      </c>
      <c r="K1905" s="3">
        <f t="array" ref="K1905">VLOOKUP(J1905,$U$2:$V$8,2,false)</f>
        <v>2</v>
      </c>
      <c r="L1905" s="1">
        <v>125.9982</v>
      </c>
      <c r="M1905" s="1">
        <v>1.0</v>
      </c>
      <c r="N1905" s="1">
        <v>22.13</v>
      </c>
      <c r="O1905" s="1">
        <v>89355.0</v>
      </c>
      <c r="P1905" s="6">
        <v>42010.0</v>
      </c>
      <c r="Q1905" s="7">
        <v>710.0</v>
      </c>
      <c r="R1905" s="5" t="s">
        <v>27</v>
      </c>
      <c r="S1905" s="1" t="b">
        <f t="array" ref="S1905">ISNUMBER(MATCH(Q1905,$O$2:$O$1953,0))</f>
        <v>0</v>
      </c>
    </row>
    <row r="1906">
      <c r="A1906" s="1">
        <v>6.64</v>
      </c>
      <c r="B1906" s="1">
        <v>3347.0</v>
      </c>
      <c r="C1906" s="1" t="s">
        <v>2045</v>
      </c>
      <c r="D1906" s="1" t="s">
        <v>83</v>
      </c>
      <c r="E1906" s="1" t="s">
        <v>30</v>
      </c>
      <c r="F1906" s="1" t="s">
        <v>35</v>
      </c>
      <c r="G1906" s="1" t="s">
        <v>2027</v>
      </c>
      <c r="H1906" s="1" t="s">
        <v>98</v>
      </c>
      <c r="I1906" s="1" t="str">
        <f t="array" ref="I1906">IF(H1906="Warsaw","Toronto",IF(H1906="Lodz","Ottawa",IF(H1906="Krakow","Vancouver",IF(H1906="Wroclaw","Montreal",H1906))))</f>
        <v>Montreal</v>
      </c>
      <c r="J1906" s="3" t="s">
        <v>43</v>
      </c>
      <c r="K1906" s="3">
        <f t="array" ref="K1906">VLOOKUP(J1906,$U$2:$V$8,2,false)</f>
        <v>2</v>
      </c>
      <c r="L1906" s="1">
        <v>-92.9292</v>
      </c>
      <c r="M1906" s="1">
        <v>5.0</v>
      </c>
      <c r="N1906" s="1">
        <v>34.17</v>
      </c>
      <c r="O1906" s="1">
        <v>89355.0</v>
      </c>
      <c r="P1906" s="6">
        <v>42010.0</v>
      </c>
      <c r="Q1906" s="7">
        <v>740.0</v>
      </c>
      <c r="R1906" s="5" t="s">
        <v>27</v>
      </c>
      <c r="S1906" s="1" t="b">
        <f t="array" ref="S1906">ISNUMBER(MATCH(Q1906,$O$2:$O$1953,0))</f>
        <v>0</v>
      </c>
    </row>
    <row r="1907">
      <c r="A1907" s="1">
        <v>110.99</v>
      </c>
      <c r="B1907" s="1">
        <v>3347.0</v>
      </c>
      <c r="C1907" s="1" t="s">
        <v>2045</v>
      </c>
      <c r="D1907" s="1" t="s">
        <v>83</v>
      </c>
      <c r="E1907" s="1" t="s">
        <v>55</v>
      </c>
      <c r="F1907" s="1" t="s">
        <v>56</v>
      </c>
      <c r="G1907" s="1" t="s">
        <v>337</v>
      </c>
      <c r="H1907" s="1" t="s">
        <v>98</v>
      </c>
      <c r="I1907" s="1" t="str">
        <f t="array" ref="I1907">IF(H1907="Warsaw","Toronto",IF(H1907="Lodz","Ottawa",IF(H1907="Krakow","Vancouver",IF(H1907="Wroclaw","Montreal",H1907))))</f>
        <v>Montreal</v>
      </c>
      <c r="J1907" s="3" t="s">
        <v>43</v>
      </c>
      <c r="K1907" s="3">
        <f t="array" ref="K1907">VLOOKUP(J1907,$U$2:$V$8,2,false)</f>
        <v>2</v>
      </c>
      <c r="L1907" s="1">
        <v>-39.809</v>
      </c>
      <c r="M1907" s="1">
        <v>1.0</v>
      </c>
      <c r="N1907" s="1">
        <v>94.3</v>
      </c>
      <c r="O1907" s="1">
        <v>89356.0</v>
      </c>
      <c r="P1907" s="6">
        <v>42031.0</v>
      </c>
      <c r="Q1907" s="7">
        <v>775.0</v>
      </c>
      <c r="R1907" s="5" t="s">
        <v>27</v>
      </c>
      <c r="S1907" s="1" t="b">
        <f t="array" ref="S1907">ISNUMBER(MATCH(Q1907,$O$2:$O$1953,0))</f>
        <v>0</v>
      </c>
    </row>
    <row r="1908">
      <c r="A1908" s="1">
        <v>73.98</v>
      </c>
      <c r="B1908" s="1">
        <v>3350.0</v>
      </c>
      <c r="C1908" s="1" t="s">
        <v>2047</v>
      </c>
      <c r="D1908" s="1" t="s">
        <v>40</v>
      </c>
      <c r="E1908" s="1" t="s">
        <v>55</v>
      </c>
      <c r="F1908" s="1" t="s">
        <v>126</v>
      </c>
      <c r="G1908" s="1" t="s">
        <v>251</v>
      </c>
      <c r="H1908" s="1" t="s">
        <v>25</v>
      </c>
      <c r="I1908" s="1" t="str">
        <f t="array" ref="I1908">IF(H1908="Warsaw","Toronto",IF(H1908="Lodz","Ottawa",IF(H1908="Krakow","Vancouver",IF(H1908="Wroclaw","Montreal",H1908))))</f>
        <v>Toronto</v>
      </c>
      <c r="J1908" s="3" t="s">
        <v>60</v>
      </c>
      <c r="K1908" s="3">
        <f t="array" ref="K1908">VLOOKUP(J1908,$U$2:$V$8,2,false)</f>
        <v>5</v>
      </c>
      <c r="L1908" s="1">
        <v>-29.0656</v>
      </c>
      <c r="M1908" s="1">
        <v>5.0</v>
      </c>
      <c r="N1908" s="1">
        <v>384.22</v>
      </c>
      <c r="O1908" s="1">
        <v>91296.0</v>
      </c>
      <c r="P1908" s="6">
        <v>42027.0</v>
      </c>
      <c r="Q1908" s="7">
        <v>833.0</v>
      </c>
      <c r="R1908" s="5" t="s">
        <v>27</v>
      </c>
      <c r="S1908" s="1" t="b">
        <f t="array" ref="S1908">ISNUMBER(MATCH(Q1908,$O$2:$O$1953,0))</f>
        <v>0</v>
      </c>
    </row>
    <row r="1909">
      <c r="A1909" s="1">
        <v>10.89</v>
      </c>
      <c r="B1909" s="1">
        <v>3351.0</v>
      </c>
      <c r="C1909" s="1" t="s">
        <v>2048</v>
      </c>
      <c r="D1909" s="1" t="s">
        <v>40</v>
      </c>
      <c r="E1909" s="1" t="s">
        <v>22</v>
      </c>
      <c r="F1909" s="1" t="s">
        <v>172</v>
      </c>
      <c r="G1909" s="1" t="s">
        <v>173</v>
      </c>
      <c r="H1909" s="1" t="s">
        <v>25</v>
      </c>
      <c r="I1909" s="1" t="str">
        <f t="array" ref="I1909">IF(H1909="Warsaw","Toronto",IF(H1909="Lodz","Ottawa",IF(H1909="Krakow","Vancouver",IF(H1909="Wroclaw","Montreal",H1909))))</f>
        <v>Toronto</v>
      </c>
      <c r="J1909" s="3" t="s">
        <v>26</v>
      </c>
      <c r="K1909" s="3">
        <f t="array" ref="K1909">VLOOKUP(J1909,$U$2:$V$8,2,false)</f>
        <v>3</v>
      </c>
      <c r="L1909" s="1">
        <v>-19.2972</v>
      </c>
      <c r="M1909" s="1">
        <v>17.0</v>
      </c>
      <c r="N1909" s="1">
        <v>178.68</v>
      </c>
      <c r="O1909" s="1">
        <v>91297.0</v>
      </c>
      <c r="P1909" s="6">
        <v>42039.0</v>
      </c>
      <c r="Q1909" s="7">
        <v>902.0</v>
      </c>
      <c r="R1909" s="5" t="s">
        <v>27</v>
      </c>
      <c r="S1909" s="1" t="b">
        <f t="array" ref="S1909">ISNUMBER(MATCH(Q1909,$O$2:$O$1953,0))</f>
        <v>0</v>
      </c>
    </row>
    <row r="1910">
      <c r="A1910" s="1">
        <v>6.7</v>
      </c>
      <c r="B1910" s="1">
        <v>3351.0</v>
      </c>
      <c r="C1910" s="1" t="s">
        <v>2048</v>
      </c>
      <c r="D1910" s="1" t="s">
        <v>40</v>
      </c>
      <c r="E1910" s="1" t="s">
        <v>22</v>
      </c>
      <c r="F1910" s="1" t="s">
        <v>23</v>
      </c>
      <c r="G1910" s="1" t="s">
        <v>745</v>
      </c>
      <c r="H1910" s="1" t="s">
        <v>25</v>
      </c>
      <c r="I1910" s="1" t="str">
        <f t="array" ref="I1910">IF(H1910="Warsaw","Toronto",IF(H1910="Lodz","Ottawa",IF(H1910="Krakow","Vancouver",IF(H1910="Wroclaw","Montreal",H1910))))</f>
        <v>Toronto</v>
      </c>
      <c r="J1910" s="3" t="s">
        <v>33</v>
      </c>
      <c r="K1910" s="3">
        <f t="array" ref="K1910">VLOOKUP(J1910,$U$2:$V$8,2,false)</f>
        <v>6</v>
      </c>
      <c r="L1910" s="1">
        <v>40.6556</v>
      </c>
      <c r="M1910" s="1">
        <v>12.0</v>
      </c>
      <c r="N1910" s="1">
        <v>79.39</v>
      </c>
      <c r="O1910" s="1">
        <v>91298.0</v>
      </c>
      <c r="P1910" s="6">
        <v>42042.0</v>
      </c>
      <c r="Q1910" s="7">
        <v>3300.0</v>
      </c>
      <c r="R1910" s="5" t="s">
        <v>27</v>
      </c>
      <c r="S1910" s="1" t="b">
        <f t="array" ref="S1910">ISNUMBER(MATCH(Q1910,$O$2:$O$1953,0))</f>
        <v>0</v>
      </c>
    </row>
    <row r="1911">
      <c r="A1911" s="1">
        <v>28.53</v>
      </c>
      <c r="B1911" s="1">
        <v>3354.0</v>
      </c>
      <c r="C1911" s="1" t="s">
        <v>2049</v>
      </c>
      <c r="D1911" s="1" t="s">
        <v>21</v>
      </c>
      <c r="E1911" s="1" t="s">
        <v>22</v>
      </c>
      <c r="F1911" s="1" t="s">
        <v>78</v>
      </c>
      <c r="G1911" s="1" t="s">
        <v>223</v>
      </c>
      <c r="H1911" s="1" t="s">
        <v>25</v>
      </c>
      <c r="I1911" s="1" t="str">
        <f t="array" ref="I1911">IF(H1911="Warsaw","Toronto",IF(H1911="Lodz","Ottawa",IF(H1911="Krakow","Vancouver",IF(H1911="Wroclaw","Montreal",H1911))))</f>
        <v>Toronto</v>
      </c>
      <c r="J1911" s="3" t="s">
        <v>33</v>
      </c>
      <c r="K1911" s="3">
        <f t="array" ref="K1911">VLOOKUP(J1911,$U$2:$V$8,2,false)</f>
        <v>6</v>
      </c>
      <c r="L1911" s="1">
        <v>137.6757</v>
      </c>
      <c r="M1911" s="1">
        <v>7.0</v>
      </c>
      <c r="N1911" s="1">
        <v>199.53</v>
      </c>
      <c r="O1911" s="1">
        <v>88589.0</v>
      </c>
      <c r="P1911" s="6">
        <v>42140.0</v>
      </c>
      <c r="Q1911" s="7">
        <v>3456.0</v>
      </c>
      <c r="R1911" s="5" t="s">
        <v>27</v>
      </c>
      <c r="S1911" s="1" t="b">
        <f t="array" ref="S1911">ISNUMBER(MATCH(Q1911,$O$2:$O$1953,0))</f>
        <v>0</v>
      </c>
    </row>
    <row r="1912">
      <c r="A1912" s="1">
        <v>5.98</v>
      </c>
      <c r="B1912" s="1">
        <v>3354.0</v>
      </c>
      <c r="C1912" s="1" t="s">
        <v>2049</v>
      </c>
      <c r="D1912" s="1" t="s">
        <v>21</v>
      </c>
      <c r="E1912" s="1" t="s">
        <v>22</v>
      </c>
      <c r="F1912" s="1" t="s">
        <v>67</v>
      </c>
      <c r="G1912" s="1" t="s">
        <v>2050</v>
      </c>
      <c r="H1912" s="1" t="s">
        <v>25</v>
      </c>
      <c r="I1912" s="1" t="str">
        <f t="array" ref="I1912">IF(H1912="Warsaw","Toronto",IF(H1912="Lodz","Ottawa",IF(H1912="Krakow","Vancouver",IF(H1912="Wroclaw","Montreal",H1912))))</f>
        <v>Toronto</v>
      </c>
      <c r="J1912" s="3" t="s">
        <v>33</v>
      </c>
      <c r="K1912" s="3">
        <f t="array" ref="K1912">VLOOKUP(J1912,$U$2:$V$8,2,false)</f>
        <v>6</v>
      </c>
      <c r="L1912" s="1">
        <v>-62.0</v>
      </c>
      <c r="M1912" s="1">
        <v>6.0</v>
      </c>
      <c r="N1912" s="1">
        <v>37.05</v>
      </c>
      <c r="O1912" s="1">
        <v>88589.0</v>
      </c>
      <c r="P1912" s="6">
        <v>42140.0</v>
      </c>
      <c r="Q1912" s="7">
        <v>3525.0</v>
      </c>
      <c r="R1912" s="5" t="s">
        <v>27</v>
      </c>
      <c r="S1912" s="1" t="b">
        <f t="array" ref="S1912">ISNUMBER(MATCH(Q1912,$O$2:$O$1953,0))</f>
        <v>0</v>
      </c>
    </row>
    <row r="1913">
      <c r="A1913" s="1">
        <v>3.69</v>
      </c>
      <c r="B1913" s="1">
        <v>3354.0</v>
      </c>
      <c r="C1913" s="1" t="s">
        <v>2049</v>
      </c>
      <c r="D1913" s="1" t="s">
        <v>21</v>
      </c>
      <c r="E1913" s="1" t="s">
        <v>22</v>
      </c>
      <c r="F1913" s="1" t="s">
        <v>96</v>
      </c>
      <c r="G1913" s="1" t="s">
        <v>1075</v>
      </c>
      <c r="H1913" s="1" t="s">
        <v>25</v>
      </c>
      <c r="I1913" s="1" t="str">
        <f t="array" ref="I1913">IF(H1913="Warsaw","Toronto",IF(H1913="Lodz","Ottawa",IF(H1913="Krakow","Vancouver",IF(H1913="Wroclaw","Montreal",H1913))))</f>
        <v>Toronto</v>
      </c>
      <c r="J1913" s="3" t="s">
        <v>60</v>
      </c>
      <c r="K1913" s="3">
        <f t="array" ref="K1913">VLOOKUP(J1913,$U$2:$V$8,2,false)</f>
        <v>5</v>
      </c>
      <c r="L1913" s="1">
        <v>47.5272</v>
      </c>
      <c r="M1913" s="1">
        <v>19.0</v>
      </c>
      <c r="N1913" s="1">
        <v>68.88</v>
      </c>
      <c r="O1913" s="1">
        <v>88590.0</v>
      </c>
      <c r="P1913" s="6">
        <v>42090.0</v>
      </c>
      <c r="Q1913" s="7">
        <v>3589.0</v>
      </c>
      <c r="R1913" s="5" t="s">
        <v>27</v>
      </c>
      <c r="S1913" s="1" t="b">
        <f t="array" ref="S1913">ISNUMBER(MATCH(Q1913,$O$2:$O$1953,0))</f>
        <v>0</v>
      </c>
    </row>
    <row r="1914">
      <c r="A1914" s="1">
        <v>120.98</v>
      </c>
      <c r="B1914" s="1">
        <v>3355.0</v>
      </c>
      <c r="C1914" s="1" t="s">
        <v>2051</v>
      </c>
      <c r="D1914" s="1" t="s">
        <v>21</v>
      </c>
      <c r="E1914" s="1" t="s">
        <v>22</v>
      </c>
      <c r="F1914" s="1" t="s">
        <v>78</v>
      </c>
      <c r="G1914" s="1" t="s">
        <v>921</v>
      </c>
      <c r="H1914" s="1" t="s">
        <v>25</v>
      </c>
      <c r="I1914" s="1" t="str">
        <f t="array" ref="I1914">IF(H1914="Warsaw","Toronto",IF(H1914="Lodz","Ottawa",IF(H1914="Krakow","Vancouver",IF(H1914="Wroclaw","Montreal",H1914))))</f>
        <v>Toronto</v>
      </c>
      <c r="J1914" s="3" t="s">
        <v>33</v>
      </c>
      <c r="K1914" s="3">
        <f t="array" ref="K1914">VLOOKUP(J1914,$U$2:$V$8,2,false)</f>
        <v>6</v>
      </c>
      <c r="L1914" s="1">
        <v>379.3965</v>
      </c>
      <c r="M1914" s="1">
        <v>5.0</v>
      </c>
      <c r="N1914" s="1">
        <v>549.85</v>
      </c>
      <c r="O1914" s="1">
        <v>88587.0</v>
      </c>
      <c r="P1914" s="6">
        <v>42063.0</v>
      </c>
      <c r="Q1914" s="7">
        <v>3687.0</v>
      </c>
      <c r="R1914" s="5" t="s">
        <v>27</v>
      </c>
      <c r="S1914" s="1" t="b">
        <f t="array" ref="S1914">ISNUMBER(MATCH(Q1914,$O$2:$O$1953,0))</f>
        <v>0</v>
      </c>
    </row>
    <row r="1915">
      <c r="A1915" s="1">
        <v>8.32</v>
      </c>
      <c r="B1915" s="1">
        <v>3355.0</v>
      </c>
      <c r="C1915" s="1" t="s">
        <v>2051</v>
      </c>
      <c r="D1915" s="1" t="s">
        <v>21</v>
      </c>
      <c r="E1915" s="1" t="s">
        <v>55</v>
      </c>
      <c r="F1915" s="1" t="s">
        <v>126</v>
      </c>
      <c r="G1915" s="1" t="s">
        <v>410</v>
      </c>
      <c r="H1915" s="1" t="s">
        <v>25</v>
      </c>
      <c r="I1915" s="1" t="str">
        <f t="array" ref="I1915">IF(H1915="Warsaw","Toronto",IF(H1915="Lodz","Ottawa",IF(H1915="Krakow","Vancouver",IF(H1915="Wroclaw","Montreal",H1915))))</f>
        <v>Toronto</v>
      </c>
      <c r="J1915" s="3" t="s">
        <v>33</v>
      </c>
      <c r="K1915" s="3">
        <f t="array" ref="K1915">VLOOKUP(J1915,$U$2:$V$8,2,false)</f>
        <v>6</v>
      </c>
      <c r="L1915" s="1">
        <v>-41.83</v>
      </c>
      <c r="M1915" s="1">
        <v>6.0</v>
      </c>
      <c r="N1915" s="1">
        <v>48.99</v>
      </c>
      <c r="O1915" s="1">
        <v>88587.0</v>
      </c>
      <c r="P1915" s="6">
        <v>42063.0</v>
      </c>
      <c r="Q1915" s="7">
        <v>3777.0</v>
      </c>
      <c r="R1915" s="5" t="s">
        <v>27</v>
      </c>
      <c r="S1915" s="1" t="b">
        <f t="array" ref="S1915">ISNUMBER(MATCH(Q1915,$O$2:$O$1953,0))</f>
        <v>0</v>
      </c>
    </row>
    <row r="1916">
      <c r="A1916" s="1">
        <v>125.99</v>
      </c>
      <c r="B1916" s="1">
        <v>3355.0</v>
      </c>
      <c r="C1916" s="1" t="s">
        <v>2051</v>
      </c>
      <c r="D1916" s="1" t="s">
        <v>21</v>
      </c>
      <c r="E1916" s="1" t="s">
        <v>55</v>
      </c>
      <c r="F1916" s="1" t="s">
        <v>56</v>
      </c>
      <c r="G1916" s="1" t="s">
        <v>1928</v>
      </c>
      <c r="H1916" s="1" t="s">
        <v>25</v>
      </c>
      <c r="I1916" s="1" t="str">
        <f t="array" ref="I1916">IF(H1916="Warsaw","Toronto",IF(H1916="Lodz","Ottawa",IF(H1916="Krakow","Vancouver",IF(H1916="Wroclaw","Montreal",H1916))))</f>
        <v>Toronto</v>
      </c>
      <c r="J1916" s="3" t="s">
        <v>33</v>
      </c>
      <c r="K1916" s="3">
        <f t="array" ref="K1916">VLOOKUP(J1916,$U$2:$V$8,2,false)</f>
        <v>6</v>
      </c>
      <c r="L1916" s="1">
        <v>372.402</v>
      </c>
      <c r="M1916" s="1">
        <v>7.0</v>
      </c>
      <c r="N1916" s="1">
        <v>681.42</v>
      </c>
      <c r="O1916" s="1">
        <v>88587.0</v>
      </c>
      <c r="P1916" s="6">
        <v>42063.0</v>
      </c>
      <c r="Q1916" s="7">
        <v>3783.0</v>
      </c>
      <c r="R1916" s="5" t="s">
        <v>27</v>
      </c>
      <c r="S1916" s="1" t="b">
        <f t="array" ref="S1916">ISNUMBER(MATCH(Q1916,$O$2:$O$1953,0))</f>
        <v>0</v>
      </c>
    </row>
    <row r="1917">
      <c r="A1917" s="1">
        <v>5.34</v>
      </c>
      <c r="B1917" s="1">
        <v>3356.0</v>
      </c>
      <c r="C1917" s="1" t="s">
        <v>2052</v>
      </c>
      <c r="D1917" s="1" t="s">
        <v>21</v>
      </c>
      <c r="E1917" s="1" t="s">
        <v>22</v>
      </c>
      <c r="F1917" s="1" t="s">
        <v>78</v>
      </c>
      <c r="G1917" s="1" t="s">
        <v>332</v>
      </c>
      <c r="H1917" s="1" t="s">
        <v>25</v>
      </c>
      <c r="I1917" s="1" t="str">
        <f t="array" ref="I1917">IF(H1917="Warsaw","Toronto",IF(H1917="Lodz","Ottawa",IF(H1917="Krakow","Vancouver",IF(H1917="Wroclaw","Montreal",H1917))))</f>
        <v>Toronto</v>
      </c>
      <c r="J1917" s="3" t="s">
        <v>80</v>
      </c>
      <c r="K1917" s="3">
        <f t="array" ref="K1917">VLOOKUP(J1917,$U$2:$V$8,2,false)</f>
        <v>1</v>
      </c>
      <c r="L1917" s="1">
        <v>-116.3455</v>
      </c>
      <c r="M1917" s="1">
        <v>13.0</v>
      </c>
      <c r="N1917" s="1">
        <v>66.65</v>
      </c>
      <c r="O1917" s="1">
        <v>88588.0</v>
      </c>
      <c r="P1917" s="6">
        <v>42128.0</v>
      </c>
      <c r="Q1917" s="7">
        <v>4006.0</v>
      </c>
      <c r="R1917" s="5" t="s">
        <v>27</v>
      </c>
      <c r="S1917" s="1" t="b">
        <f t="array" ref="S1917">ISNUMBER(MATCH(Q1917,$O$2:$O$1953,0))</f>
        <v>0</v>
      </c>
    </row>
    <row r="1918">
      <c r="A1918" s="1">
        <v>160.98</v>
      </c>
      <c r="B1918" s="1">
        <v>3356.0</v>
      </c>
      <c r="C1918" s="1" t="s">
        <v>2052</v>
      </c>
      <c r="D1918" s="1" t="s">
        <v>21</v>
      </c>
      <c r="E1918" s="1" t="s">
        <v>30</v>
      </c>
      <c r="F1918" s="1" t="s">
        <v>31</v>
      </c>
      <c r="G1918" s="1" t="s">
        <v>125</v>
      </c>
      <c r="H1918" s="1" t="s">
        <v>25</v>
      </c>
      <c r="I1918" s="1" t="str">
        <f t="array" ref="I1918">IF(H1918="Warsaw","Toronto",IF(H1918="Lodz","Ottawa",IF(H1918="Krakow","Vancouver",IF(H1918="Wroclaw","Montreal",H1918))))</f>
        <v>Toronto</v>
      </c>
      <c r="J1918" s="3" t="s">
        <v>80</v>
      </c>
      <c r="K1918" s="3">
        <f t="array" ref="K1918">VLOOKUP(J1918,$U$2:$V$8,2,false)</f>
        <v>1</v>
      </c>
      <c r="L1918" s="1">
        <v>1304.9</v>
      </c>
      <c r="M1918" s="1">
        <v>18.0</v>
      </c>
      <c r="N1918" s="1">
        <v>2934.16</v>
      </c>
      <c r="O1918" s="1">
        <v>88588.0</v>
      </c>
      <c r="P1918" s="6">
        <v>42128.0</v>
      </c>
      <c r="Q1918" s="7">
        <v>4037.0</v>
      </c>
      <c r="R1918" s="5" t="s">
        <v>27</v>
      </c>
      <c r="S1918" s="1" t="b">
        <f t="array" ref="S1918">ISNUMBER(MATCH(Q1918,$O$2:$O$1953,0))</f>
        <v>0</v>
      </c>
    </row>
    <row r="1919">
      <c r="A1919" s="1">
        <v>65.99</v>
      </c>
      <c r="B1919" s="1">
        <v>3356.0</v>
      </c>
      <c r="C1919" s="1" t="s">
        <v>2052</v>
      </c>
      <c r="D1919" s="1" t="s">
        <v>21</v>
      </c>
      <c r="E1919" s="1" t="s">
        <v>55</v>
      </c>
      <c r="F1919" s="1" t="s">
        <v>56</v>
      </c>
      <c r="G1919" s="1">
        <v>2190.0</v>
      </c>
      <c r="H1919" s="1" t="s">
        <v>25</v>
      </c>
      <c r="I1919" s="1" t="str">
        <f t="array" ref="I1919">IF(H1919="Warsaw","Toronto",IF(H1919="Lodz","Ottawa",IF(H1919="Krakow","Vancouver",IF(H1919="Wroclaw","Montreal",H1919))))</f>
        <v>Toronto</v>
      </c>
      <c r="J1919" s="3" t="s">
        <v>80</v>
      </c>
      <c r="K1919" s="3">
        <f t="array" ref="K1919">VLOOKUP(J1919,$U$2:$V$8,2,false)</f>
        <v>1</v>
      </c>
      <c r="L1919" s="1">
        <v>605.0472</v>
      </c>
      <c r="M1919" s="1">
        <v>15.0</v>
      </c>
      <c r="N1919" s="1">
        <v>876.88</v>
      </c>
      <c r="O1919" s="1">
        <v>88588.0</v>
      </c>
      <c r="P1919" s="6">
        <v>42128.0</v>
      </c>
      <c r="Q1919" s="7">
        <v>4230.0</v>
      </c>
      <c r="R1919" s="5" t="s">
        <v>27</v>
      </c>
      <c r="S1919" s="1" t="b">
        <f t="array" ref="S1919">ISNUMBER(MATCH(Q1919,$O$2:$O$1953,0))</f>
        <v>0</v>
      </c>
    </row>
    <row r="1920">
      <c r="A1920" s="1">
        <v>28.53</v>
      </c>
      <c r="B1920" s="1">
        <v>3359.0</v>
      </c>
      <c r="C1920" s="1" t="s">
        <v>2053</v>
      </c>
      <c r="D1920" s="1" t="s">
        <v>29</v>
      </c>
      <c r="E1920" s="1" t="s">
        <v>22</v>
      </c>
      <c r="F1920" s="1" t="s">
        <v>78</v>
      </c>
      <c r="G1920" s="1" t="s">
        <v>223</v>
      </c>
      <c r="H1920" s="1" t="s">
        <v>42</v>
      </c>
      <c r="I1920" s="1" t="str">
        <f t="array" ref="I1920">IF(H1920="Warsaw","Toronto",IF(H1920="Lodz","Ottawa",IF(H1920="Krakow","Vancouver",IF(H1920="Wroclaw","Montreal",H1920))))</f>
        <v>Vancouver</v>
      </c>
      <c r="J1920" s="3" t="s">
        <v>43</v>
      </c>
      <c r="K1920" s="3">
        <f t="array" ref="K1920">VLOOKUP(J1920,$U$2:$V$8,2,false)</f>
        <v>2</v>
      </c>
      <c r="L1920" s="1">
        <v>107.45462</v>
      </c>
      <c r="M1920" s="1">
        <v>6.0</v>
      </c>
      <c r="N1920" s="1">
        <v>157.33</v>
      </c>
      <c r="O1920" s="1">
        <v>91437.0</v>
      </c>
      <c r="P1920" s="6">
        <v>42122.0</v>
      </c>
      <c r="Q1920" s="7">
        <v>4261.0</v>
      </c>
      <c r="R1920" s="5" t="s">
        <v>27</v>
      </c>
      <c r="S1920" s="1" t="b">
        <f t="array" ref="S1920">ISNUMBER(MATCH(Q1920,$O$2:$O$1953,0))</f>
        <v>0</v>
      </c>
    </row>
    <row r="1921">
      <c r="A1921" s="1">
        <v>9.11</v>
      </c>
      <c r="B1921" s="1">
        <v>3360.0</v>
      </c>
      <c r="C1921" s="1" t="s">
        <v>2054</v>
      </c>
      <c r="D1921" s="1" t="s">
        <v>29</v>
      </c>
      <c r="E1921" s="1" t="s">
        <v>22</v>
      </c>
      <c r="F1921" s="1" t="s">
        <v>67</v>
      </c>
      <c r="G1921" s="1" t="s">
        <v>878</v>
      </c>
      <c r="H1921" s="1" t="s">
        <v>42</v>
      </c>
      <c r="I1921" s="1" t="str">
        <f t="array" ref="I1921">IF(H1921="Warsaw","Toronto",IF(H1921="Lodz","Ottawa",IF(H1921="Krakow","Vancouver",IF(H1921="Wroclaw","Montreal",H1921))))</f>
        <v>Vancouver</v>
      </c>
      <c r="J1921" s="3" t="s">
        <v>60</v>
      </c>
      <c r="K1921" s="3">
        <f t="array" ref="K1921">VLOOKUP(J1921,$U$2:$V$8,2,false)</f>
        <v>5</v>
      </c>
      <c r="L1921" s="1">
        <v>18.41</v>
      </c>
      <c r="M1921" s="1">
        <v>3.0</v>
      </c>
      <c r="N1921" s="1">
        <v>27.37</v>
      </c>
      <c r="O1921" s="1">
        <v>91435.0</v>
      </c>
      <c r="P1921" s="6">
        <v>42083.0</v>
      </c>
      <c r="Q1921" s="7">
        <v>4391.0</v>
      </c>
      <c r="R1921" s="5" t="s">
        <v>27</v>
      </c>
      <c r="S1921" s="1" t="b">
        <f t="array" ref="S1921">ISNUMBER(MATCH(Q1921,$O$2:$O$1953,0))</f>
        <v>0</v>
      </c>
    </row>
    <row r="1922">
      <c r="A1922" s="1">
        <v>12.64</v>
      </c>
      <c r="B1922" s="1">
        <v>3361.0</v>
      </c>
      <c r="C1922" s="1" t="s">
        <v>2055</v>
      </c>
      <c r="D1922" s="1" t="s">
        <v>29</v>
      </c>
      <c r="E1922" s="1" t="s">
        <v>30</v>
      </c>
      <c r="F1922" s="1" t="s">
        <v>35</v>
      </c>
      <c r="G1922" s="1" t="s">
        <v>423</v>
      </c>
      <c r="H1922" s="1" t="s">
        <v>42</v>
      </c>
      <c r="I1922" s="1" t="str">
        <f t="array" ref="I1922">IF(H1922="Warsaw","Toronto",IF(H1922="Lodz","Ottawa",IF(H1922="Krakow","Vancouver",IF(H1922="Wroclaw","Montreal",H1922))))</f>
        <v>Vancouver</v>
      </c>
      <c r="J1922" s="3" t="s">
        <v>60</v>
      </c>
      <c r="K1922" s="3">
        <f t="array" ref="K1922">VLOOKUP(J1922,$U$2:$V$8,2,false)</f>
        <v>5</v>
      </c>
      <c r="L1922" s="1">
        <v>65.63</v>
      </c>
      <c r="M1922" s="1">
        <v>8.0</v>
      </c>
      <c r="N1922" s="1">
        <v>98.16</v>
      </c>
      <c r="O1922" s="1">
        <v>91435.0</v>
      </c>
      <c r="P1922" s="6">
        <v>42083.0</v>
      </c>
      <c r="Q1922" s="7">
        <v>4610.0</v>
      </c>
      <c r="R1922" s="5" t="s">
        <v>27</v>
      </c>
      <c r="S1922" s="1" t="b">
        <f t="array" ref="S1922">ISNUMBER(MATCH(Q1922,$O$2:$O$1953,0))</f>
        <v>0</v>
      </c>
    </row>
    <row r="1923">
      <c r="A1923" s="1">
        <v>7.96</v>
      </c>
      <c r="B1923" s="1">
        <v>3361.0</v>
      </c>
      <c r="C1923" s="1" t="s">
        <v>2055</v>
      </c>
      <c r="D1923" s="1" t="s">
        <v>29</v>
      </c>
      <c r="E1923" s="1" t="s">
        <v>30</v>
      </c>
      <c r="F1923" s="1" t="s">
        <v>35</v>
      </c>
      <c r="G1923" s="1" t="s">
        <v>895</v>
      </c>
      <c r="H1923" s="1" t="s">
        <v>42</v>
      </c>
      <c r="I1923" s="1" t="str">
        <f t="array" ref="I1923">IF(H1923="Warsaw","Toronto",IF(H1923="Lodz","Ottawa",IF(H1923="Krakow","Vancouver",IF(H1923="Wroclaw","Montreal",H1923))))</f>
        <v>Vancouver</v>
      </c>
      <c r="J1923" s="3" t="s">
        <v>80</v>
      </c>
      <c r="K1923" s="3">
        <f t="array" ref="K1923">VLOOKUP(J1923,$U$2:$V$8,2,false)</f>
        <v>1</v>
      </c>
      <c r="L1923" s="1">
        <v>-7.73</v>
      </c>
      <c r="M1923" s="1">
        <v>15.0</v>
      </c>
      <c r="N1923" s="1">
        <v>116.11</v>
      </c>
      <c r="O1923" s="1">
        <v>91436.0</v>
      </c>
      <c r="P1923" s="6">
        <v>42030.0</v>
      </c>
      <c r="Q1923" s="7">
        <v>4738.0</v>
      </c>
      <c r="R1923" s="5" t="s">
        <v>27</v>
      </c>
      <c r="S1923" s="1" t="b">
        <f t="array" ref="S1923">ISNUMBER(MATCH(Q1923,$O$2:$O$1953,0))</f>
        <v>0</v>
      </c>
    </row>
    <row r="1924">
      <c r="A1924" s="1">
        <v>4.98</v>
      </c>
      <c r="B1924" s="1">
        <v>3361.0</v>
      </c>
      <c r="C1924" s="1" t="s">
        <v>2055</v>
      </c>
      <c r="D1924" s="1" t="s">
        <v>29</v>
      </c>
      <c r="E1924" s="1" t="s">
        <v>22</v>
      </c>
      <c r="F1924" s="1" t="s">
        <v>78</v>
      </c>
      <c r="G1924" s="1" t="s">
        <v>1727</v>
      </c>
      <c r="H1924" s="1" t="s">
        <v>42</v>
      </c>
      <c r="I1924" s="1" t="str">
        <f t="array" ref="I1924">IF(H1924="Warsaw","Toronto",IF(H1924="Lodz","Ottawa",IF(H1924="Krakow","Vancouver",IF(H1924="Wroclaw","Montreal",H1924))))</f>
        <v>Vancouver</v>
      </c>
      <c r="J1924" s="3" t="s">
        <v>43</v>
      </c>
      <c r="K1924" s="3">
        <f t="array" ref="K1924">VLOOKUP(J1924,$U$2:$V$8,2,false)</f>
        <v>2</v>
      </c>
      <c r="L1924" s="1">
        <v>-47.99525</v>
      </c>
      <c r="M1924" s="1">
        <v>19.0</v>
      </c>
      <c r="N1924" s="1">
        <v>95.0</v>
      </c>
      <c r="O1924" s="1">
        <v>91438.0</v>
      </c>
      <c r="P1924" s="6">
        <v>42164.0</v>
      </c>
      <c r="Q1924" s="7">
        <v>4864.0</v>
      </c>
      <c r="R1924" s="5" t="s">
        <v>27</v>
      </c>
      <c r="S1924" s="1" t="b">
        <f t="array" ref="S1924">ISNUMBER(MATCH(Q1924,$O$2:$O$1953,0))</f>
        <v>0</v>
      </c>
    </row>
    <row r="1925">
      <c r="A1925" s="1">
        <v>80.97</v>
      </c>
      <c r="B1925" s="1">
        <v>3366.0</v>
      </c>
      <c r="C1925" s="1" t="s">
        <v>2056</v>
      </c>
      <c r="D1925" s="1" t="s">
        <v>29</v>
      </c>
      <c r="E1925" s="1" t="s">
        <v>55</v>
      </c>
      <c r="F1925" s="1" t="s">
        <v>62</v>
      </c>
      <c r="G1925" s="1" t="s">
        <v>1414</v>
      </c>
      <c r="H1925" s="1" t="s">
        <v>37</v>
      </c>
      <c r="I1925" s="1" t="str">
        <f t="array" ref="I1925">IF(H1925="Warsaw","Toronto",IF(H1925="Lodz","Ottawa",IF(H1925="Krakow","Vancouver",IF(H1925="Wroclaw","Montreal",H1925))))</f>
        <v>Ottawa</v>
      </c>
      <c r="J1925" s="3" t="s">
        <v>38</v>
      </c>
      <c r="K1925" s="3">
        <f t="array" ref="K1925">VLOOKUP(J1925,$U$2:$V$8,2,false)</f>
        <v>7</v>
      </c>
      <c r="L1925" s="1">
        <v>66.22</v>
      </c>
      <c r="M1925" s="1">
        <v>11.0</v>
      </c>
      <c r="N1925" s="1">
        <v>837.57</v>
      </c>
      <c r="O1925" s="1">
        <v>90501.0</v>
      </c>
      <c r="P1925" s="6">
        <v>42148.0</v>
      </c>
      <c r="Q1925" s="7">
        <v>4960.0</v>
      </c>
      <c r="R1925" s="5" t="s">
        <v>27</v>
      </c>
      <c r="S1925" s="1" t="b">
        <f t="array" ref="S1925">ISNUMBER(MATCH(Q1925,$O$2:$O$1953,0))</f>
        <v>0</v>
      </c>
    </row>
    <row r="1926">
      <c r="A1926" s="1">
        <v>6.48</v>
      </c>
      <c r="B1926" s="1">
        <v>3366.0</v>
      </c>
      <c r="C1926" s="1" t="s">
        <v>2056</v>
      </c>
      <c r="D1926" s="1" t="s">
        <v>29</v>
      </c>
      <c r="E1926" s="1" t="s">
        <v>22</v>
      </c>
      <c r="F1926" s="1" t="s">
        <v>67</v>
      </c>
      <c r="G1926" s="1" t="s">
        <v>686</v>
      </c>
      <c r="H1926" s="1" t="s">
        <v>37</v>
      </c>
      <c r="I1926" s="1" t="str">
        <f t="array" ref="I1926">IF(H1926="Warsaw","Toronto",IF(H1926="Lodz","Ottawa",IF(H1926="Krakow","Vancouver",IF(H1926="Wroclaw","Montreal",H1926))))</f>
        <v>Ottawa</v>
      </c>
      <c r="J1926" s="3" t="s">
        <v>38</v>
      </c>
      <c r="K1926" s="3">
        <f t="array" ref="K1926">VLOOKUP(J1926,$U$2:$V$8,2,false)</f>
        <v>7</v>
      </c>
      <c r="L1926" s="1">
        <v>-23.53</v>
      </c>
      <c r="M1926" s="1">
        <v>8.0</v>
      </c>
      <c r="N1926" s="1">
        <v>56.22</v>
      </c>
      <c r="O1926" s="1">
        <v>90501.0</v>
      </c>
      <c r="P1926" s="6">
        <v>42148.0</v>
      </c>
      <c r="Q1926" s="7">
        <v>5028.0</v>
      </c>
      <c r="R1926" s="5" t="s">
        <v>27</v>
      </c>
      <c r="S1926" s="1" t="b">
        <f t="array" ref="S1926">ISNUMBER(MATCH(Q1926,$O$2:$O$1953,0))</f>
        <v>0</v>
      </c>
    </row>
    <row r="1927">
      <c r="A1927" s="1">
        <v>30.97</v>
      </c>
      <c r="B1927" s="1">
        <v>3367.0</v>
      </c>
      <c r="C1927" s="1" t="s">
        <v>2057</v>
      </c>
      <c r="D1927" s="1" t="s">
        <v>29</v>
      </c>
      <c r="E1927" s="1" t="s">
        <v>55</v>
      </c>
      <c r="F1927" s="1" t="s">
        <v>126</v>
      </c>
      <c r="G1927" s="1" t="s">
        <v>1864</v>
      </c>
      <c r="H1927" s="1" t="s">
        <v>37</v>
      </c>
      <c r="I1927" s="1" t="str">
        <f t="array" ref="I1927">IF(H1927="Warsaw","Toronto",IF(H1927="Lodz","Ottawa",IF(H1927="Krakow","Vancouver",IF(H1927="Wroclaw","Montreal",H1927))))</f>
        <v>Ottawa</v>
      </c>
      <c r="J1927" s="3" t="s">
        <v>33</v>
      </c>
      <c r="K1927" s="3">
        <f t="array" ref="K1927">VLOOKUP(J1927,$U$2:$V$8,2,false)</f>
        <v>6</v>
      </c>
      <c r="L1927" s="1">
        <v>10.68</v>
      </c>
      <c r="M1927" s="1">
        <v>26.0</v>
      </c>
      <c r="N1927" s="1">
        <v>758.97</v>
      </c>
      <c r="O1927" s="1">
        <v>90502.0</v>
      </c>
      <c r="P1927" s="6">
        <v>42126.0</v>
      </c>
      <c r="Q1927" s="7">
        <v>5059.0</v>
      </c>
      <c r="R1927" s="5" t="s">
        <v>27</v>
      </c>
      <c r="S1927" s="1" t="b">
        <f t="array" ref="S1927">ISNUMBER(MATCH(Q1927,$O$2:$O$1953,0))</f>
        <v>0</v>
      </c>
    </row>
    <row r="1928">
      <c r="A1928" s="1">
        <v>4.13</v>
      </c>
      <c r="B1928" s="1">
        <v>3367.0</v>
      </c>
      <c r="C1928" s="1" t="s">
        <v>2057</v>
      </c>
      <c r="D1928" s="1" t="s">
        <v>29</v>
      </c>
      <c r="E1928" s="1" t="s">
        <v>22</v>
      </c>
      <c r="F1928" s="1" t="s">
        <v>96</v>
      </c>
      <c r="G1928" s="1" t="s">
        <v>2058</v>
      </c>
      <c r="H1928" s="1" t="s">
        <v>37</v>
      </c>
      <c r="I1928" s="1" t="str">
        <f t="array" ref="I1928">IF(H1928="Warsaw","Toronto",IF(H1928="Lodz","Ottawa",IF(H1928="Krakow","Vancouver",IF(H1928="Wroclaw","Montreal",H1928))))</f>
        <v>Ottawa</v>
      </c>
      <c r="J1928" s="3" t="s">
        <v>33</v>
      </c>
      <c r="K1928" s="3">
        <f t="array" ref="K1928">VLOOKUP(J1928,$U$2:$V$8,2,false)</f>
        <v>6</v>
      </c>
      <c r="L1928" s="1">
        <v>58.2636</v>
      </c>
      <c r="M1928" s="1">
        <v>18.0</v>
      </c>
      <c r="N1928" s="1">
        <v>84.44</v>
      </c>
      <c r="O1928" s="1">
        <v>90502.0</v>
      </c>
      <c r="P1928" s="6">
        <v>42126.0</v>
      </c>
      <c r="Q1928" s="7">
        <v>5061.0</v>
      </c>
      <c r="R1928" s="5" t="s">
        <v>27</v>
      </c>
      <c r="S1928" s="1" t="b">
        <f t="array" ref="S1928">ISNUMBER(MATCH(Q1928,$O$2:$O$1953,0))</f>
        <v>0</v>
      </c>
    </row>
    <row r="1929">
      <c r="A1929" s="1">
        <v>7.1</v>
      </c>
      <c r="B1929" s="1">
        <v>3369.0</v>
      </c>
      <c r="C1929" s="1" t="s">
        <v>2059</v>
      </c>
      <c r="D1929" s="1" t="s">
        <v>29</v>
      </c>
      <c r="E1929" s="1" t="s">
        <v>22</v>
      </c>
      <c r="F1929" s="1" t="s">
        <v>78</v>
      </c>
      <c r="G1929" s="1" t="s">
        <v>443</v>
      </c>
      <c r="H1929" s="1" t="s">
        <v>37</v>
      </c>
      <c r="I1929" s="1" t="str">
        <f t="array" ref="I1929">IF(H1929="Warsaw","Toronto",IF(H1929="Lodz","Ottawa",IF(H1929="Krakow","Vancouver",IF(H1929="Wroclaw","Montreal",H1929))))</f>
        <v>Ottawa</v>
      </c>
      <c r="J1929" s="3" t="s">
        <v>52</v>
      </c>
      <c r="K1929" s="3">
        <f t="array" ref="K1929">VLOOKUP(J1929,$U$2:$V$8,2,false)</f>
        <v>4</v>
      </c>
      <c r="L1929" s="1">
        <v>-42.1705</v>
      </c>
      <c r="M1929" s="1">
        <v>4.0</v>
      </c>
      <c r="N1929" s="1">
        <v>29.99</v>
      </c>
      <c r="O1929" s="1">
        <v>90500.0</v>
      </c>
      <c r="P1929" s="6">
        <v>42047.0</v>
      </c>
      <c r="Q1929" s="7">
        <v>5189.0</v>
      </c>
      <c r="R1929" s="5" t="s">
        <v>27</v>
      </c>
      <c r="S1929" s="1" t="b">
        <f t="array" ref="S1929">ISNUMBER(MATCH(Q1929,$O$2:$O$1953,0))</f>
        <v>0</v>
      </c>
    </row>
    <row r="1930">
      <c r="A1930" s="1">
        <v>179.29</v>
      </c>
      <c r="B1930" s="1">
        <v>3374.0</v>
      </c>
      <c r="C1930" s="1" t="s">
        <v>2060</v>
      </c>
      <c r="D1930" s="1" t="s">
        <v>21</v>
      </c>
      <c r="E1930" s="1" t="s">
        <v>30</v>
      </c>
      <c r="F1930" s="1" t="s">
        <v>108</v>
      </c>
      <c r="G1930" s="1" t="s">
        <v>427</v>
      </c>
      <c r="H1930" s="1" t="s">
        <v>37</v>
      </c>
      <c r="I1930" s="1" t="str">
        <f t="array" ref="I1930">IF(H1930="Warsaw","Toronto",IF(H1930="Lodz","Ottawa",IF(H1930="Krakow","Vancouver",IF(H1930="Wroclaw","Montreal",H1930))))</f>
        <v>Ottawa</v>
      </c>
      <c r="J1930" s="3" t="s">
        <v>43</v>
      </c>
      <c r="K1930" s="3">
        <f t="array" ref="K1930">VLOOKUP(J1930,$U$2:$V$8,2,false)</f>
        <v>2</v>
      </c>
      <c r="L1930" s="1">
        <v>66.36222</v>
      </c>
      <c r="M1930" s="1">
        <v>8.0</v>
      </c>
      <c r="N1930" s="1">
        <v>1487.9</v>
      </c>
      <c r="O1930" s="1">
        <v>87473.0</v>
      </c>
      <c r="P1930" s="6">
        <v>42157.0</v>
      </c>
      <c r="Q1930" s="7">
        <v>5381.0</v>
      </c>
      <c r="R1930" s="5" t="s">
        <v>27</v>
      </c>
      <c r="S1930" s="1" t="b">
        <f t="array" ref="S1930">ISNUMBER(MATCH(Q1930,$O$2:$O$1953,0))</f>
        <v>0</v>
      </c>
    </row>
    <row r="1931">
      <c r="A1931" s="1">
        <v>73.98</v>
      </c>
      <c r="B1931" s="1">
        <v>3374.0</v>
      </c>
      <c r="C1931" s="1" t="s">
        <v>2060</v>
      </c>
      <c r="D1931" s="1" t="s">
        <v>29</v>
      </c>
      <c r="E1931" s="1" t="s">
        <v>55</v>
      </c>
      <c r="F1931" s="1" t="s">
        <v>126</v>
      </c>
      <c r="G1931" s="1" t="s">
        <v>251</v>
      </c>
      <c r="H1931" s="1" t="s">
        <v>37</v>
      </c>
      <c r="I1931" s="1" t="str">
        <f t="array" ref="I1931">IF(H1931="Warsaw","Toronto",IF(H1931="Lodz","Ottawa",IF(H1931="Krakow","Vancouver",IF(H1931="Wroclaw","Montreal",H1931))))</f>
        <v>Ottawa</v>
      </c>
      <c r="J1931" s="3" t="s">
        <v>80</v>
      </c>
      <c r="K1931" s="3">
        <f t="array" ref="K1931">VLOOKUP(J1931,$U$2:$V$8,2,false)</f>
        <v>1</v>
      </c>
      <c r="L1931" s="1">
        <v>-1.904</v>
      </c>
      <c r="M1931" s="1">
        <v>8.0</v>
      </c>
      <c r="N1931" s="1">
        <v>600.4</v>
      </c>
      <c r="O1931" s="1">
        <v>87474.0</v>
      </c>
      <c r="P1931" s="6">
        <v>42184.0</v>
      </c>
      <c r="Q1931" s="7">
        <v>5414.0</v>
      </c>
      <c r="R1931" s="5" t="s">
        <v>27</v>
      </c>
      <c r="S1931" s="1" t="b">
        <f t="array" ref="S1931">ISNUMBER(MATCH(Q1931,$O$2:$O$1953,0))</f>
        <v>0</v>
      </c>
    </row>
    <row r="1932">
      <c r="A1932" s="1">
        <v>5.98</v>
      </c>
      <c r="B1932" s="1">
        <v>3374.0</v>
      </c>
      <c r="C1932" s="1" t="s">
        <v>2060</v>
      </c>
      <c r="D1932" s="1" t="s">
        <v>29</v>
      </c>
      <c r="E1932" s="1" t="s">
        <v>22</v>
      </c>
      <c r="F1932" s="1" t="s">
        <v>67</v>
      </c>
      <c r="G1932" s="1" t="s">
        <v>2050</v>
      </c>
      <c r="H1932" s="1" t="s">
        <v>37</v>
      </c>
      <c r="I1932" s="1" t="str">
        <f t="array" ref="I1932">IF(H1932="Warsaw","Toronto",IF(H1932="Lodz","Ottawa",IF(H1932="Krakow","Vancouver",IF(H1932="Wroclaw","Montreal",H1932))))</f>
        <v>Ottawa</v>
      </c>
      <c r="J1932" s="3" t="s">
        <v>80</v>
      </c>
      <c r="K1932" s="3">
        <f t="array" ref="K1932">VLOOKUP(J1932,$U$2:$V$8,2,false)</f>
        <v>1</v>
      </c>
      <c r="L1932" s="1">
        <v>-37.048</v>
      </c>
      <c r="M1932" s="1">
        <v>5.0</v>
      </c>
      <c r="N1932" s="1">
        <v>34.25</v>
      </c>
      <c r="O1932" s="1">
        <v>87474.0</v>
      </c>
      <c r="P1932" s="6">
        <v>42184.0</v>
      </c>
      <c r="Q1932" s="7">
        <v>5511.0</v>
      </c>
      <c r="R1932" s="5" t="s">
        <v>27</v>
      </c>
      <c r="S1932" s="1" t="b">
        <f t="array" ref="S1932">ISNUMBER(MATCH(Q1932,$O$2:$O$1953,0))</f>
        <v>0</v>
      </c>
    </row>
    <row r="1933">
      <c r="A1933" s="1">
        <v>3.57</v>
      </c>
      <c r="B1933" s="1">
        <v>3374.0</v>
      </c>
      <c r="C1933" s="1" t="s">
        <v>2060</v>
      </c>
      <c r="D1933" s="1" t="s">
        <v>29</v>
      </c>
      <c r="E1933" s="1" t="s">
        <v>22</v>
      </c>
      <c r="F1933" s="1" t="s">
        <v>23</v>
      </c>
      <c r="G1933" s="1" t="s">
        <v>1773</v>
      </c>
      <c r="H1933" s="1" t="s">
        <v>37</v>
      </c>
      <c r="I1933" s="1" t="str">
        <f t="array" ref="I1933">IF(H1933="Warsaw","Toronto",IF(H1933="Lodz","Ottawa",IF(H1933="Krakow","Vancouver",IF(H1933="Wroclaw","Montreal",H1933))))</f>
        <v>Ottawa</v>
      </c>
      <c r="J1933" s="3" t="s">
        <v>80</v>
      </c>
      <c r="K1933" s="3">
        <f t="array" ref="K1933">VLOOKUP(J1933,$U$2:$V$8,2,false)</f>
        <v>1</v>
      </c>
      <c r="L1933" s="1">
        <v>-56.888</v>
      </c>
      <c r="M1933" s="1">
        <v>9.0</v>
      </c>
      <c r="N1933" s="1">
        <v>31.45</v>
      </c>
      <c r="O1933" s="1">
        <v>87474.0</v>
      </c>
      <c r="P1933" s="6">
        <v>42184.0</v>
      </c>
      <c r="Q1933" s="7">
        <v>5699.0</v>
      </c>
      <c r="R1933" s="5" t="s">
        <v>27</v>
      </c>
      <c r="S1933" s="1" t="b">
        <f t="array" ref="S1933">ISNUMBER(MATCH(Q1933,$O$2:$O$1953,0))</f>
        <v>0</v>
      </c>
    </row>
    <row r="1934">
      <c r="A1934" s="1">
        <v>19.98</v>
      </c>
      <c r="B1934" s="1">
        <v>3379.0</v>
      </c>
      <c r="C1934" s="1" t="s">
        <v>2061</v>
      </c>
      <c r="D1934" s="1" t="s">
        <v>21</v>
      </c>
      <c r="E1934" s="1" t="s">
        <v>22</v>
      </c>
      <c r="F1934" s="1" t="s">
        <v>67</v>
      </c>
      <c r="G1934" s="1" t="s">
        <v>2062</v>
      </c>
      <c r="H1934" s="1" t="s">
        <v>98</v>
      </c>
      <c r="I1934" s="1" t="str">
        <f t="array" ref="I1934">IF(H1934="Warsaw","Toronto",IF(H1934="Lodz","Ottawa",IF(H1934="Krakow","Vancouver",IF(H1934="Wroclaw","Montreal",H1934))))</f>
        <v>Montreal</v>
      </c>
      <c r="J1934" s="3" t="s">
        <v>52</v>
      </c>
      <c r="K1934" s="3">
        <f t="array" ref="K1934">VLOOKUP(J1934,$U$2:$V$8,2,false)</f>
        <v>4</v>
      </c>
      <c r="L1934" s="1">
        <v>-189.714</v>
      </c>
      <c r="M1934" s="1">
        <v>12.0</v>
      </c>
      <c r="N1934" s="1">
        <v>249.07</v>
      </c>
      <c r="O1934" s="1">
        <v>88837.0</v>
      </c>
      <c r="P1934" s="6">
        <v>42089.0</v>
      </c>
      <c r="Q1934" s="7">
        <v>6054.0</v>
      </c>
      <c r="R1934" s="5" t="s">
        <v>27</v>
      </c>
      <c r="S1934" s="1" t="b">
        <f t="array" ref="S1934">ISNUMBER(MATCH(Q1934,$O$2:$O$1953,0))</f>
        <v>0</v>
      </c>
    </row>
    <row r="1935">
      <c r="A1935" s="1">
        <v>3.14</v>
      </c>
      <c r="B1935" s="1">
        <v>3379.0</v>
      </c>
      <c r="C1935" s="1" t="s">
        <v>2061</v>
      </c>
      <c r="D1935" s="1" t="s">
        <v>29</v>
      </c>
      <c r="E1935" s="1" t="s">
        <v>22</v>
      </c>
      <c r="F1935" s="1" t="s">
        <v>122</v>
      </c>
      <c r="G1935" s="1" t="s">
        <v>1834</v>
      </c>
      <c r="H1935" s="1" t="s">
        <v>98</v>
      </c>
      <c r="I1935" s="1" t="str">
        <f t="array" ref="I1935">IF(H1935="Warsaw","Toronto",IF(H1935="Lodz","Ottawa",IF(H1935="Krakow","Vancouver",IF(H1935="Wroclaw","Montreal",H1935))))</f>
        <v>Montreal</v>
      </c>
      <c r="J1935" s="3" t="s">
        <v>33</v>
      </c>
      <c r="K1935" s="3">
        <f t="array" ref="K1935">VLOOKUP(J1935,$U$2:$V$8,2,false)</f>
        <v>6</v>
      </c>
      <c r="L1935" s="1">
        <v>1628.37</v>
      </c>
      <c r="M1935" s="1">
        <v>18.0</v>
      </c>
      <c r="N1935" s="1">
        <v>59.22</v>
      </c>
      <c r="O1935" s="1">
        <v>88839.0</v>
      </c>
      <c r="P1935" s="6">
        <v>42119.0</v>
      </c>
      <c r="Q1935" s="7">
        <v>6241.0</v>
      </c>
      <c r="R1935" s="5" t="s">
        <v>27</v>
      </c>
      <c r="S1935" s="1" t="b">
        <f t="array" ref="S1935">ISNUMBER(MATCH(Q1935,$O$2:$O$1953,0))</f>
        <v>0</v>
      </c>
    </row>
    <row r="1936">
      <c r="A1936" s="1">
        <v>315.98</v>
      </c>
      <c r="B1936" s="1">
        <v>3380.0</v>
      </c>
      <c r="C1936" s="1" t="s">
        <v>2063</v>
      </c>
      <c r="D1936" s="1" t="s">
        <v>29</v>
      </c>
      <c r="E1936" s="1" t="s">
        <v>22</v>
      </c>
      <c r="F1936" s="1" t="s">
        <v>78</v>
      </c>
      <c r="G1936" s="1" t="s">
        <v>1935</v>
      </c>
      <c r="H1936" s="1" t="s">
        <v>98</v>
      </c>
      <c r="I1936" s="1" t="str">
        <f t="array" ref="I1936">IF(H1936="Warsaw","Toronto",IF(H1936="Lodz","Ottawa",IF(H1936="Krakow","Vancouver",IF(H1936="Wroclaw","Montreal",H1936))))</f>
        <v>Montreal</v>
      </c>
      <c r="J1936" s="3" t="s">
        <v>80</v>
      </c>
      <c r="K1936" s="3">
        <f t="array" ref="K1936">VLOOKUP(J1936,$U$2:$V$8,2,false)</f>
        <v>1</v>
      </c>
      <c r="L1936" s="1">
        <v>-4.48</v>
      </c>
      <c r="M1936" s="1">
        <v>18.0</v>
      </c>
      <c r="N1936" s="1">
        <v>5572.18</v>
      </c>
      <c r="O1936" s="1">
        <v>88838.0</v>
      </c>
      <c r="P1936" s="6">
        <v>42114.0</v>
      </c>
      <c r="Q1936" s="7">
        <v>6272.0</v>
      </c>
      <c r="R1936" s="5" t="s">
        <v>27</v>
      </c>
      <c r="S1936" s="1" t="b">
        <f t="array" ref="S1936">ISNUMBER(MATCH(Q1936,$O$2:$O$1953,0))</f>
        <v>0</v>
      </c>
    </row>
    <row r="1937">
      <c r="A1937" s="1">
        <v>276.2</v>
      </c>
      <c r="B1937" s="1">
        <v>3380.0</v>
      </c>
      <c r="C1937" s="1" t="s">
        <v>2063</v>
      </c>
      <c r="D1937" s="1" t="s">
        <v>29</v>
      </c>
      <c r="E1937" s="1" t="s">
        <v>30</v>
      </c>
      <c r="F1937" s="1" t="s">
        <v>31</v>
      </c>
      <c r="G1937" s="1" t="s">
        <v>295</v>
      </c>
      <c r="H1937" s="1" t="s">
        <v>98</v>
      </c>
      <c r="I1937" s="1" t="str">
        <f t="array" ref="I1937">IF(H1937="Warsaw","Toronto",IF(H1937="Lodz","Ottawa",IF(H1937="Krakow","Vancouver",IF(H1937="Wroclaw","Montreal",H1937))))</f>
        <v>Montreal</v>
      </c>
      <c r="J1937" s="3" t="s">
        <v>80</v>
      </c>
      <c r="K1937" s="3">
        <f t="array" ref="K1937">VLOOKUP(J1937,$U$2:$V$8,2,false)</f>
        <v>1</v>
      </c>
      <c r="L1937" s="1">
        <v>3193.284</v>
      </c>
      <c r="M1937" s="1">
        <v>11.0</v>
      </c>
      <c r="N1937" s="1">
        <v>2941.42</v>
      </c>
      <c r="O1937" s="1">
        <v>88838.0</v>
      </c>
      <c r="P1937" s="6">
        <v>42114.0</v>
      </c>
      <c r="Q1937" s="7">
        <v>6498.0</v>
      </c>
      <c r="R1937" s="5" t="s">
        <v>27</v>
      </c>
      <c r="S1937" s="1" t="b">
        <f t="array" ref="S1937">ISNUMBER(MATCH(Q1937,$O$2:$O$1953,0))</f>
        <v>0</v>
      </c>
    </row>
    <row r="1938">
      <c r="A1938" s="1">
        <v>63.94</v>
      </c>
      <c r="B1938" s="1">
        <v>3380.0</v>
      </c>
      <c r="C1938" s="1" t="s">
        <v>2063</v>
      </c>
      <c r="D1938" s="1" t="s">
        <v>29</v>
      </c>
      <c r="E1938" s="1" t="s">
        <v>30</v>
      </c>
      <c r="F1938" s="1" t="s">
        <v>35</v>
      </c>
      <c r="G1938" s="1" t="s">
        <v>349</v>
      </c>
      <c r="H1938" s="1" t="s">
        <v>98</v>
      </c>
      <c r="I1938" s="1" t="str">
        <f t="array" ref="I1938">IF(H1938="Warsaw","Toronto",IF(H1938="Lodz","Ottawa",IF(H1938="Krakow","Vancouver",IF(H1938="Wroclaw","Montreal",H1938))))</f>
        <v>Montreal</v>
      </c>
      <c r="J1938" s="3" t="s">
        <v>80</v>
      </c>
      <c r="K1938" s="3">
        <f t="array" ref="K1938">VLOOKUP(J1938,$U$2:$V$8,2,false)</f>
        <v>1</v>
      </c>
      <c r="L1938" s="1">
        <v>43.6917</v>
      </c>
      <c r="M1938" s="1">
        <v>8.0</v>
      </c>
      <c r="N1938" s="1">
        <v>522.46</v>
      </c>
      <c r="O1938" s="1">
        <v>88838.0</v>
      </c>
      <c r="P1938" s="6">
        <v>42114.0</v>
      </c>
      <c r="Q1938" s="7">
        <v>6500.0</v>
      </c>
      <c r="R1938" s="5" t="s">
        <v>27</v>
      </c>
      <c r="S1938" s="1" t="b">
        <f t="array" ref="S1938">ISNUMBER(MATCH(Q1938,$O$2:$O$1953,0))</f>
        <v>0</v>
      </c>
    </row>
    <row r="1939">
      <c r="A1939" s="1">
        <v>11.97</v>
      </c>
      <c r="B1939" s="1">
        <v>3381.0</v>
      </c>
      <c r="C1939" s="1" t="s">
        <v>2064</v>
      </c>
      <c r="D1939" s="1" t="s">
        <v>21</v>
      </c>
      <c r="E1939" s="1" t="s">
        <v>22</v>
      </c>
      <c r="F1939" s="1" t="s">
        <v>23</v>
      </c>
      <c r="G1939" s="1" t="s">
        <v>2065</v>
      </c>
      <c r="H1939" s="1" t="s">
        <v>98</v>
      </c>
      <c r="I1939" s="1" t="str">
        <f t="array" ref="I1939">IF(H1939="Warsaw","Toronto",IF(H1939="Lodz","Ottawa",IF(H1939="Krakow","Vancouver",IF(H1939="Wroclaw","Montreal",H1939))))</f>
        <v>Montreal</v>
      </c>
      <c r="J1939" s="3" t="s">
        <v>80</v>
      </c>
      <c r="K1939" s="3">
        <f t="array" ref="K1939">VLOOKUP(J1939,$U$2:$V$8,2,false)</f>
        <v>1</v>
      </c>
      <c r="L1939" s="1">
        <v>349.0593</v>
      </c>
      <c r="M1939" s="1">
        <v>2.0</v>
      </c>
      <c r="N1939" s="1">
        <v>25.31</v>
      </c>
      <c r="O1939" s="1">
        <v>88836.0</v>
      </c>
      <c r="P1939" s="6">
        <v>42086.0</v>
      </c>
      <c r="Q1939" s="7">
        <v>6502.0</v>
      </c>
      <c r="R1939" s="5" t="s">
        <v>27</v>
      </c>
      <c r="S1939" s="1" t="b">
        <f t="array" ref="S1939">ISNUMBER(MATCH(Q1939,$O$2:$O$1953,0))</f>
        <v>0</v>
      </c>
    </row>
    <row r="1940">
      <c r="A1940" s="1">
        <v>28.53</v>
      </c>
      <c r="B1940" s="1">
        <v>3381.0</v>
      </c>
      <c r="C1940" s="1" t="s">
        <v>2064</v>
      </c>
      <c r="D1940" s="1" t="s">
        <v>29</v>
      </c>
      <c r="E1940" s="1" t="s">
        <v>22</v>
      </c>
      <c r="F1940" s="1" t="s">
        <v>78</v>
      </c>
      <c r="G1940" s="1" t="s">
        <v>223</v>
      </c>
      <c r="H1940" s="1" t="s">
        <v>98</v>
      </c>
      <c r="I1940" s="1" t="str">
        <f t="array" ref="I1940">IF(H1940="Warsaw","Toronto",IF(H1940="Lodz","Ottawa",IF(H1940="Krakow","Vancouver",IF(H1940="Wroclaw","Montreal",H1940))))</f>
        <v>Montreal</v>
      </c>
      <c r="J1940" s="3" t="s">
        <v>26</v>
      </c>
      <c r="K1940" s="3">
        <f t="array" ref="K1940">VLOOKUP(J1940,$U$2:$V$8,2,false)</f>
        <v>3</v>
      </c>
      <c r="L1940" s="1">
        <v>1.992</v>
      </c>
      <c r="M1940" s="1">
        <v>18.0</v>
      </c>
      <c r="N1940" s="1">
        <v>513.33</v>
      </c>
      <c r="O1940" s="1">
        <v>88840.0</v>
      </c>
      <c r="P1940" s="6">
        <v>42123.0</v>
      </c>
      <c r="Q1940" s="7">
        <v>6661.0</v>
      </c>
      <c r="R1940" s="5" t="s">
        <v>27</v>
      </c>
      <c r="S1940" s="1" t="b">
        <f t="array" ref="S1940">ISNUMBER(MATCH(Q1940,$O$2:$O$1953,0))</f>
        <v>0</v>
      </c>
    </row>
    <row r="1941">
      <c r="A1941" s="1">
        <v>2.98</v>
      </c>
      <c r="B1941" s="1">
        <v>3385.0</v>
      </c>
      <c r="C1941" s="1" t="s">
        <v>2066</v>
      </c>
      <c r="D1941" s="1" t="s">
        <v>21</v>
      </c>
      <c r="E1941" s="1" t="s">
        <v>22</v>
      </c>
      <c r="F1941" s="1" t="s">
        <v>23</v>
      </c>
      <c r="G1941" s="1" t="s">
        <v>2067</v>
      </c>
      <c r="H1941" s="1" t="s">
        <v>37</v>
      </c>
      <c r="I1941" s="1" t="str">
        <f t="array" ref="I1941">IF(H1941="Warsaw","Toronto",IF(H1941="Lodz","Ottawa",IF(H1941="Krakow","Vancouver",IF(H1941="Wroclaw","Montreal",H1941))))</f>
        <v>Ottawa</v>
      </c>
      <c r="J1941" s="3" t="s">
        <v>60</v>
      </c>
      <c r="K1941" s="3">
        <f t="array" ref="K1941">VLOOKUP(J1941,$U$2:$V$8,2,false)</f>
        <v>5</v>
      </c>
      <c r="L1941" s="1">
        <v>-22.01</v>
      </c>
      <c r="M1941" s="1">
        <v>5.0</v>
      </c>
      <c r="N1941" s="1">
        <v>15.7</v>
      </c>
      <c r="O1941" s="1">
        <v>88745.0</v>
      </c>
      <c r="P1941" s="6">
        <v>42020.0</v>
      </c>
      <c r="Q1941" s="7">
        <v>6695.0</v>
      </c>
      <c r="R1941" s="5" t="s">
        <v>27</v>
      </c>
      <c r="S1941" s="1" t="b">
        <f t="array" ref="S1941">ISNUMBER(MATCH(Q1941,$O$2:$O$1953,0))</f>
        <v>0</v>
      </c>
    </row>
    <row r="1942">
      <c r="A1942" s="1">
        <v>125.99</v>
      </c>
      <c r="B1942" s="1">
        <v>3385.0</v>
      </c>
      <c r="C1942" s="1" t="s">
        <v>2066</v>
      </c>
      <c r="D1942" s="1" t="s">
        <v>21</v>
      </c>
      <c r="E1942" s="1" t="s">
        <v>55</v>
      </c>
      <c r="F1942" s="1" t="s">
        <v>56</v>
      </c>
      <c r="G1942" s="1" t="s">
        <v>314</v>
      </c>
      <c r="H1942" s="1" t="s">
        <v>37</v>
      </c>
      <c r="I1942" s="1" t="str">
        <f t="array" ref="I1942">IF(H1942="Warsaw","Toronto",IF(H1942="Lodz","Ottawa",IF(H1942="Krakow","Vancouver",IF(H1942="Wroclaw","Montreal",H1942))))</f>
        <v>Ottawa</v>
      </c>
      <c r="J1942" s="3" t="s">
        <v>60</v>
      </c>
      <c r="K1942" s="3">
        <f t="array" ref="K1942">VLOOKUP(J1942,$U$2:$V$8,2,false)</f>
        <v>5</v>
      </c>
      <c r="L1942" s="1">
        <v>426.46032</v>
      </c>
      <c r="M1942" s="1">
        <v>6.0</v>
      </c>
      <c r="N1942" s="1">
        <v>680.65</v>
      </c>
      <c r="O1942" s="1">
        <v>88745.0</v>
      </c>
      <c r="P1942" s="6">
        <v>42020.0</v>
      </c>
      <c r="Q1942" s="7">
        <v>6757.0</v>
      </c>
      <c r="R1942" s="5" t="s">
        <v>27</v>
      </c>
      <c r="S1942" s="1" t="b">
        <f t="array" ref="S1942">ISNUMBER(MATCH(Q1942,$O$2:$O$1953,0))</f>
        <v>0</v>
      </c>
    </row>
    <row r="1943">
      <c r="A1943" s="1">
        <v>2.61</v>
      </c>
      <c r="B1943" s="1">
        <v>3386.0</v>
      </c>
      <c r="C1943" s="1" t="s">
        <v>2068</v>
      </c>
      <c r="D1943" s="1" t="s">
        <v>21</v>
      </c>
      <c r="E1943" s="1" t="s">
        <v>22</v>
      </c>
      <c r="F1943" s="1" t="s">
        <v>96</v>
      </c>
      <c r="G1943" s="1" t="s">
        <v>794</v>
      </c>
      <c r="H1943" s="1" t="s">
        <v>37</v>
      </c>
      <c r="I1943" s="1" t="str">
        <f t="array" ref="I1943">IF(H1943="Warsaw","Toronto",IF(H1943="Lodz","Ottawa",IF(H1943="Krakow","Vancouver",IF(H1943="Wroclaw","Montreal",H1943))))</f>
        <v>Ottawa</v>
      </c>
      <c r="J1943" s="3" t="s">
        <v>38</v>
      </c>
      <c r="K1943" s="3">
        <f t="array" ref="K1943">VLOOKUP(J1943,$U$2:$V$8,2,false)</f>
        <v>7</v>
      </c>
      <c r="L1943" s="1">
        <v>19.5546</v>
      </c>
      <c r="M1943" s="1">
        <v>10.0</v>
      </c>
      <c r="N1943" s="1">
        <v>28.34</v>
      </c>
      <c r="O1943" s="1">
        <v>88746.0</v>
      </c>
      <c r="P1943" s="6">
        <v>42127.0</v>
      </c>
      <c r="Q1943" s="7">
        <v>6978.0</v>
      </c>
      <c r="R1943" s="5" t="s">
        <v>27</v>
      </c>
      <c r="S1943" s="1" t="b">
        <f t="array" ref="S1943">ISNUMBER(MATCH(Q1943,$O$2:$O$1953,0))</f>
        <v>0</v>
      </c>
    </row>
    <row r="1944">
      <c r="A1944" s="1">
        <v>25.38</v>
      </c>
      <c r="B1944" s="1">
        <v>3386.0</v>
      </c>
      <c r="C1944" s="1" t="s">
        <v>2068</v>
      </c>
      <c r="D1944" s="1" t="s">
        <v>21</v>
      </c>
      <c r="E1944" s="1" t="s">
        <v>30</v>
      </c>
      <c r="F1944" s="1" t="s">
        <v>35</v>
      </c>
      <c r="G1944" s="1" t="s">
        <v>520</v>
      </c>
      <c r="H1944" s="1" t="s">
        <v>37</v>
      </c>
      <c r="I1944" s="1" t="str">
        <f t="array" ref="I1944">IF(H1944="Warsaw","Toronto",IF(H1944="Lodz","Ottawa",IF(H1944="Krakow","Vancouver",IF(H1944="Wroclaw","Montreal",H1944))))</f>
        <v>Ottawa</v>
      </c>
      <c r="J1944" s="3" t="s">
        <v>38</v>
      </c>
      <c r="K1944" s="3">
        <f t="array" ref="K1944">VLOOKUP(J1944,$U$2:$V$8,2,false)</f>
        <v>7</v>
      </c>
      <c r="L1944" s="1">
        <v>152.482</v>
      </c>
      <c r="M1944" s="1">
        <v>35.0</v>
      </c>
      <c r="N1944" s="1">
        <v>861.3</v>
      </c>
      <c r="O1944" s="1">
        <v>88746.0</v>
      </c>
      <c r="P1944" s="6">
        <v>42127.0</v>
      </c>
      <c r="Q1944" s="7">
        <v>6979.0</v>
      </c>
      <c r="R1944" s="5" t="s">
        <v>27</v>
      </c>
      <c r="S1944" s="1" t="b">
        <f t="array" ref="S1944">ISNUMBER(MATCH(Q1944,$O$2:$O$1953,0))</f>
        <v>0</v>
      </c>
    </row>
    <row r="1945">
      <c r="A1945" s="1">
        <v>95.99</v>
      </c>
      <c r="B1945" s="1">
        <v>3388.0</v>
      </c>
      <c r="C1945" s="1" t="s">
        <v>2069</v>
      </c>
      <c r="D1945" s="1" t="s">
        <v>21</v>
      </c>
      <c r="E1945" s="1" t="s">
        <v>22</v>
      </c>
      <c r="F1945" s="1" t="s">
        <v>100</v>
      </c>
      <c r="G1945" s="1" t="s">
        <v>1466</v>
      </c>
      <c r="H1945" s="1" t="s">
        <v>25</v>
      </c>
      <c r="I1945" s="1" t="str">
        <f t="array" ref="I1945">IF(H1945="Warsaw","Toronto",IF(H1945="Lodz","Ottawa",IF(H1945="Krakow","Vancouver",IF(H1945="Wroclaw","Montreal",H1945))))</f>
        <v>Toronto</v>
      </c>
      <c r="J1945" s="3" t="s">
        <v>80</v>
      </c>
      <c r="K1945" s="3">
        <f t="array" ref="K1945">VLOOKUP(J1945,$U$2:$V$8,2,false)</f>
        <v>1</v>
      </c>
      <c r="L1945" s="1">
        <v>67.012</v>
      </c>
      <c r="M1945" s="1">
        <v>9.0</v>
      </c>
      <c r="N1945" s="1">
        <v>894.64</v>
      </c>
      <c r="O1945" s="1">
        <v>90154.0</v>
      </c>
      <c r="P1945" s="6">
        <v>42135.0</v>
      </c>
      <c r="Q1945" s="7">
        <v>7079.0</v>
      </c>
      <c r="R1945" s="5" t="s">
        <v>27</v>
      </c>
      <c r="S1945" s="1" t="b">
        <f t="array" ref="S1945">ISNUMBER(MATCH(Q1945,$O$2:$O$1953,0))</f>
        <v>0</v>
      </c>
    </row>
    <row r="1946">
      <c r="A1946" s="1">
        <v>125.99</v>
      </c>
      <c r="B1946" s="1">
        <v>3393.0</v>
      </c>
      <c r="C1946" s="1" t="s">
        <v>2070</v>
      </c>
      <c r="D1946" s="1" t="s">
        <v>83</v>
      </c>
      <c r="E1946" s="1" t="s">
        <v>55</v>
      </c>
      <c r="F1946" s="1" t="s">
        <v>56</v>
      </c>
      <c r="G1946" s="1" t="s">
        <v>75</v>
      </c>
      <c r="H1946" s="1" t="s">
        <v>25</v>
      </c>
      <c r="I1946" s="1" t="str">
        <f t="array" ref="I1946">IF(H1946="Warsaw","Toronto",IF(H1946="Lodz","Ottawa",IF(H1946="Krakow","Vancouver",IF(H1946="Wroclaw","Montreal",H1946))))</f>
        <v>Toronto</v>
      </c>
      <c r="J1946" s="3" t="s">
        <v>26</v>
      </c>
      <c r="K1946" s="3">
        <f t="array" ref="K1946">VLOOKUP(J1946,$U$2:$V$8,2,false)</f>
        <v>3</v>
      </c>
      <c r="L1946" s="1">
        <v>374.625</v>
      </c>
      <c r="M1946" s="1">
        <v>7.0</v>
      </c>
      <c r="N1946" s="1">
        <v>710.36</v>
      </c>
      <c r="O1946" s="1">
        <v>87908.0</v>
      </c>
      <c r="P1946" s="6">
        <v>42123.0</v>
      </c>
      <c r="Q1946" s="7">
        <v>7107.0</v>
      </c>
      <c r="R1946" s="5" t="s">
        <v>27</v>
      </c>
      <c r="S1946" s="1" t="b">
        <f t="array" ref="S1946">ISNUMBER(MATCH(Q1946,$O$2:$O$1953,0))</f>
        <v>0</v>
      </c>
    </row>
    <row r="1947">
      <c r="A1947" s="1">
        <v>4.48</v>
      </c>
      <c r="B1947" s="1">
        <v>3393.0</v>
      </c>
      <c r="C1947" s="1" t="s">
        <v>2070</v>
      </c>
      <c r="D1947" s="1" t="s">
        <v>83</v>
      </c>
      <c r="E1947" s="1" t="s">
        <v>22</v>
      </c>
      <c r="F1947" s="1" t="s">
        <v>49</v>
      </c>
      <c r="G1947" s="1" t="s">
        <v>788</v>
      </c>
      <c r="H1947" s="1" t="s">
        <v>25</v>
      </c>
      <c r="I1947" s="1" t="str">
        <f t="array" ref="I1947">IF(H1947="Warsaw","Toronto",IF(H1947="Lodz","Ottawa",IF(H1947="Krakow","Vancouver",IF(H1947="Wroclaw","Montreal",H1947))))</f>
        <v>Toronto</v>
      </c>
      <c r="J1947" s="3" t="s">
        <v>33</v>
      </c>
      <c r="K1947" s="3">
        <f t="array" ref="K1947">VLOOKUP(J1947,$U$2:$V$8,2,false)</f>
        <v>6</v>
      </c>
      <c r="L1947" s="1">
        <v>-3.2448</v>
      </c>
      <c r="M1947" s="1">
        <v>19.0</v>
      </c>
      <c r="N1947" s="1">
        <v>80.2</v>
      </c>
      <c r="O1947" s="1">
        <v>87909.0</v>
      </c>
      <c r="P1947" s="6">
        <v>42049.0</v>
      </c>
      <c r="Q1947" s="7">
        <v>7203.0</v>
      </c>
      <c r="R1947" s="5" t="s">
        <v>27</v>
      </c>
      <c r="S1947" s="1" t="b">
        <f t="array" ref="S1947">ISNUMBER(MATCH(Q1947,$O$2:$O$1953,0))</f>
        <v>0</v>
      </c>
    </row>
    <row r="1948">
      <c r="A1948" s="1">
        <v>1270.99</v>
      </c>
      <c r="B1948" s="1">
        <v>3397.0</v>
      </c>
      <c r="C1948" s="1" t="s">
        <v>2071</v>
      </c>
      <c r="D1948" s="1" t="s">
        <v>40</v>
      </c>
      <c r="E1948" s="1" t="s">
        <v>22</v>
      </c>
      <c r="F1948" s="1" t="s">
        <v>78</v>
      </c>
      <c r="G1948" s="1" t="s">
        <v>429</v>
      </c>
      <c r="H1948" s="1" t="s">
        <v>42</v>
      </c>
      <c r="I1948" s="1" t="str">
        <f t="array" ref="I1948">IF(H1948="Warsaw","Toronto",IF(H1948="Lodz","Ottawa",IF(H1948="Krakow","Vancouver",IF(H1948="Wroclaw","Montreal",H1948))))</f>
        <v>Vancouver</v>
      </c>
      <c r="J1948" s="3" t="s">
        <v>38</v>
      </c>
      <c r="K1948" s="3">
        <f t="array" ref="K1948">VLOOKUP(J1948,$U$2:$V$8,2,false)</f>
        <v>7</v>
      </c>
      <c r="L1948" s="1">
        <v>6384.4389</v>
      </c>
      <c r="M1948" s="1">
        <v>7.0</v>
      </c>
      <c r="N1948" s="1">
        <v>9252.81</v>
      </c>
      <c r="O1948" s="1">
        <v>87535.0</v>
      </c>
      <c r="P1948" s="6">
        <v>42162.0</v>
      </c>
      <c r="Q1948" s="7">
        <v>7269.0</v>
      </c>
      <c r="R1948" s="5" t="s">
        <v>27</v>
      </c>
      <c r="S1948" s="1" t="b">
        <f t="array" ref="S1948">ISNUMBER(MATCH(Q1948,$O$2:$O$1953,0))</f>
        <v>0</v>
      </c>
    </row>
    <row r="1949">
      <c r="A1949" s="1">
        <v>10.9</v>
      </c>
      <c r="B1949" s="1">
        <v>3397.0</v>
      </c>
      <c r="C1949" s="1" t="s">
        <v>2071</v>
      </c>
      <c r="D1949" s="1" t="s">
        <v>40</v>
      </c>
      <c r="E1949" s="1" t="s">
        <v>22</v>
      </c>
      <c r="F1949" s="1" t="s">
        <v>100</v>
      </c>
      <c r="G1949" s="1" t="s">
        <v>2072</v>
      </c>
      <c r="H1949" s="1" t="s">
        <v>42</v>
      </c>
      <c r="I1949" s="1" t="str">
        <f t="array" ref="I1949">IF(H1949="Warsaw","Toronto",IF(H1949="Lodz","Ottawa",IF(H1949="Krakow","Vancouver",IF(H1949="Wroclaw","Montreal",H1949))))</f>
        <v>Vancouver</v>
      </c>
      <c r="J1949" s="3" t="s">
        <v>26</v>
      </c>
      <c r="K1949" s="3">
        <f t="array" ref="K1949">VLOOKUP(J1949,$U$2:$V$8,2,false)</f>
        <v>3</v>
      </c>
      <c r="L1949" s="1">
        <v>-116.76</v>
      </c>
      <c r="M1949" s="1">
        <v>18.0</v>
      </c>
      <c r="N1949" s="1">
        <v>207.31</v>
      </c>
      <c r="O1949" s="1">
        <v>87536.0</v>
      </c>
      <c r="P1949" s="6">
        <v>42074.0</v>
      </c>
      <c r="Q1949" s="9">
        <v>7336.0</v>
      </c>
      <c r="R1949" s="5" t="s">
        <v>27</v>
      </c>
      <c r="S1949" s="1" t="b">
        <f t="array" ref="S1949">ISNUMBER(MATCH(Q1949,$O$2:$O$1953,0))</f>
        <v>0</v>
      </c>
    </row>
    <row r="1950">
      <c r="A1950" s="1">
        <v>7.99</v>
      </c>
      <c r="B1950" s="1">
        <v>3397.0</v>
      </c>
      <c r="C1950" s="1" t="s">
        <v>2071</v>
      </c>
      <c r="D1950" s="1" t="s">
        <v>40</v>
      </c>
      <c r="E1950" s="1" t="s">
        <v>55</v>
      </c>
      <c r="F1950" s="1" t="s">
        <v>56</v>
      </c>
      <c r="G1950" s="1" t="s">
        <v>290</v>
      </c>
      <c r="H1950" s="1" t="s">
        <v>42</v>
      </c>
      <c r="I1950" s="1" t="str">
        <f t="array" ref="I1950">IF(H1950="Warsaw","Toronto",IF(H1950="Lodz","Ottawa",IF(H1950="Krakow","Vancouver",IF(H1950="Wroclaw","Montreal",H1950))))</f>
        <v>Vancouver</v>
      </c>
      <c r="J1950" s="3" t="s">
        <v>26</v>
      </c>
      <c r="K1950" s="3">
        <f t="array" ref="K1950">VLOOKUP(J1950,$U$2:$V$8,2,false)</f>
        <v>3</v>
      </c>
      <c r="L1950" s="1">
        <v>-160.952</v>
      </c>
      <c r="M1950" s="1">
        <v>22.0</v>
      </c>
      <c r="N1950" s="1">
        <v>143.12</v>
      </c>
      <c r="O1950" s="1">
        <v>87536.0</v>
      </c>
      <c r="P1950" s="6">
        <v>42074.0</v>
      </c>
      <c r="Q1950" s="7">
        <v>7521.0</v>
      </c>
      <c r="R1950" s="5" t="s">
        <v>27</v>
      </c>
      <c r="S1950" s="1" t="b">
        <f t="array" ref="S1950">ISNUMBER(MATCH(Q1950,$O$2:$O$1953,0))</f>
        <v>0</v>
      </c>
    </row>
    <row r="1951">
      <c r="A1951" s="1">
        <v>11.97</v>
      </c>
      <c r="B1951" s="1">
        <v>3399.0</v>
      </c>
      <c r="C1951" s="1" t="s">
        <v>2073</v>
      </c>
      <c r="D1951" s="1" t="s">
        <v>40</v>
      </c>
      <c r="E1951" s="1" t="s">
        <v>22</v>
      </c>
      <c r="F1951" s="1" t="s">
        <v>23</v>
      </c>
      <c r="G1951" s="1" t="s">
        <v>2065</v>
      </c>
      <c r="H1951" s="1" t="s">
        <v>42</v>
      </c>
      <c r="I1951" s="1" t="str">
        <f t="array" ref="I1951">IF(H1951="Warsaw","Toronto",IF(H1951="Lodz","Ottawa",IF(H1951="Krakow","Vancouver",IF(H1951="Wroclaw","Montreal",H1951))))</f>
        <v>Vancouver</v>
      </c>
      <c r="J1951" s="3" t="s">
        <v>38</v>
      </c>
      <c r="K1951" s="3">
        <f t="array" ref="K1951">VLOOKUP(J1951,$U$2:$V$8,2,false)</f>
        <v>7</v>
      </c>
      <c r="L1951" s="1">
        <v>-41.87</v>
      </c>
      <c r="M1951" s="1">
        <v>5.0</v>
      </c>
      <c r="N1951" s="1">
        <v>59.98</v>
      </c>
      <c r="O1951" s="1">
        <v>87534.0</v>
      </c>
      <c r="P1951" s="6">
        <v>42092.0</v>
      </c>
      <c r="Q1951" s="7">
        <v>7744.0</v>
      </c>
      <c r="R1951" s="5" t="s">
        <v>27</v>
      </c>
      <c r="S1951" s="1" t="b">
        <f t="array" ref="S1951">ISNUMBER(MATCH(Q1951,$O$2:$O$1953,0))</f>
        <v>0</v>
      </c>
    </row>
    <row r="1952">
      <c r="A1952" s="1">
        <v>9.38</v>
      </c>
      <c r="B1952" s="1">
        <v>3400.0</v>
      </c>
      <c r="C1952" s="1" t="s">
        <v>2074</v>
      </c>
      <c r="D1952" s="1" t="s">
        <v>40</v>
      </c>
      <c r="E1952" s="1" t="s">
        <v>30</v>
      </c>
      <c r="F1952" s="1" t="s">
        <v>35</v>
      </c>
      <c r="G1952" s="1" t="s">
        <v>2075</v>
      </c>
      <c r="H1952" s="1" t="s">
        <v>37</v>
      </c>
      <c r="I1952" s="1" t="str">
        <f t="array" ref="I1952">IF(H1952="Warsaw","Toronto",IF(H1952="Lodz","Ottawa",IF(H1952="Krakow","Vancouver",IF(H1952="Wroclaw","Montreal",H1952))))</f>
        <v>Ottawa</v>
      </c>
      <c r="J1952" s="3" t="s">
        <v>33</v>
      </c>
      <c r="K1952" s="3">
        <f t="array" ref="K1952">VLOOKUP(J1952,$U$2:$V$8,2,false)</f>
        <v>6</v>
      </c>
      <c r="L1952" s="1">
        <v>-24.7104</v>
      </c>
      <c r="M1952" s="1">
        <v>15.0</v>
      </c>
      <c r="N1952" s="1">
        <v>135.78</v>
      </c>
      <c r="O1952" s="1">
        <v>87537.0</v>
      </c>
      <c r="P1952" s="6">
        <v>42098.0</v>
      </c>
      <c r="Q1952" s="7">
        <v>7812.0</v>
      </c>
      <c r="R1952" s="5" t="s">
        <v>27</v>
      </c>
      <c r="S1952" s="1" t="b">
        <f t="array" ref="S1952">ISNUMBER(MATCH(Q1952,$O$2:$O$1953,0))</f>
        <v>0</v>
      </c>
    </row>
    <row r="1953">
      <c r="A1953" s="1">
        <v>105.98</v>
      </c>
      <c r="B1953" s="1">
        <v>3403.0</v>
      </c>
      <c r="C1953" s="1" t="s">
        <v>2076</v>
      </c>
      <c r="D1953" s="1" t="s">
        <v>83</v>
      </c>
      <c r="E1953" s="1" t="s">
        <v>30</v>
      </c>
      <c r="F1953" s="1" t="s">
        <v>35</v>
      </c>
      <c r="G1953" s="1" t="s">
        <v>2077</v>
      </c>
      <c r="H1953" s="1" t="s">
        <v>25</v>
      </c>
      <c r="I1953" s="1" t="str">
        <f t="array" ref="I1953">IF(H1953="Warsaw","Toronto",IF(H1953="Lodz","Ottawa",IF(H1953="Krakow","Vancouver",IF(H1953="Wroclaw","Montreal",H1953))))</f>
        <v>Toronto</v>
      </c>
      <c r="J1953" s="3" t="s">
        <v>38</v>
      </c>
      <c r="K1953" s="3">
        <f t="array" ref="K1953">VLOOKUP(J1953,$U$2:$V$8,2,false)</f>
        <v>7</v>
      </c>
      <c r="L1953" s="1">
        <v>349.485</v>
      </c>
      <c r="M1953" s="1">
        <v>5.0</v>
      </c>
      <c r="N1953" s="1">
        <v>506.5</v>
      </c>
      <c r="O1953" s="1">
        <v>87530.0</v>
      </c>
      <c r="P1953" s="6">
        <v>42043.0</v>
      </c>
      <c r="Q1953" s="7">
        <v>7815.0</v>
      </c>
      <c r="R1953" s="5" t="s">
        <v>27</v>
      </c>
      <c r="S1953" s="1" t="b">
        <f t="array" ref="S1953">ISNUMBER(MATCH(Q1953,$O$2:$O$1953,0))</f>
        <v>0</v>
      </c>
    </row>
    <row r="1954">
      <c r="J1954" s="3"/>
      <c r="K1954" s="3"/>
      <c r="P1954" s="6"/>
    </row>
    <row r="1955">
      <c r="J1955" s="3"/>
      <c r="K1955" s="3"/>
      <c r="P1955" s="6"/>
    </row>
    <row r="1956">
      <c r="J1956" s="3"/>
      <c r="K1956" s="3"/>
      <c r="P1956" s="6"/>
    </row>
    <row r="1957">
      <c r="J1957" s="3"/>
      <c r="K1957" s="3"/>
      <c r="P1957" s="6"/>
    </row>
    <row r="1958">
      <c r="J1958" s="3"/>
      <c r="K1958" s="3"/>
      <c r="P1958" s="6"/>
    </row>
    <row r="1959">
      <c r="J1959" s="3"/>
      <c r="K1959" s="3"/>
      <c r="P1959" s="6"/>
    </row>
    <row r="1960">
      <c r="J1960" s="3"/>
      <c r="K1960" s="3"/>
      <c r="P1960" s="6"/>
    </row>
    <row r="1961">
      <c r="J1961" s="3"/>
      <c r="K1961" s="3"/>
      <c r="P1961" s="6"/>
    </row>
    <row r="1962">
      <c r="J1962" s="3"/>
      <c r="K1962" s="3"/>
      <c r="P1962" s="6"/>
    </row>
    <row r="1963">
      <c r="J1963" s="3"/>
      <c r="K1963" s="3"/>
      <c r="P1963" s="6"/>
    </row>
    <row r="1964">
      <c r="J1964" s="3"/>
      <c r="K1964" s="3"/>
      <c r="P1964" s="6"/>
    </row>
    <row r="1965">
      <c r="J1965" s="3"/>
      <c r="K1965" s="3"/>
      <c r="P1965" s="6"/>
    </row>
    <row r="1966">
      <c r="J1966" s="3"/>
      <c r="K1966" s="3"/>
      <c r="P1966" s="6"/>
    </row>
    <row r="1967">
      <c r="J1967" s="3"/>
      <c r="K1967" s="3"/>
      <c r="P1967" s="6"/>
    </row>
    <row r="1968">
      <c r="J1968" s="3"/>
      <c r="K1968" s="3"/>
      <c r="P1968" s="6"/>
    </row>
    <row r="1969">
      <c r="J1969" s="3"/>
      <c r="K1969" s="3"/>
      <c r="P1969" s="6"/>
    </row>
    <row r="1970">
      <c r="J1970" s="3"/>
      <c r="K1970" s="3"/>
      <c r="P1970" s="6"/>
    </row>
    <row r="1971">
      <c r="J1971" s="3"/>
      <c r="K1971" s="3"/>
      <c r="P1971" s="6"/>
    </row>
    <row r="1972">
      <c r="J1972" s="3"/>
      <c r="K1972" s="3"/>
      <c r="P1972" s="6"/>
    </row>
    <row r="1973">
      <c r="J1973" s="3"/>
      <c r="K1973" s="3"/>
      <c r="P1973" s="6"/>
    </row>
    <row r="1974">
      <c r="J1974" s="3"/>
      <c r="K1974" s="3"/>
      <c r="P1974" s="6"/>
    </row>
    <row r="1975">
      <c r="J1975" s="3"/>
      <c r="K1975" s="3"/>
      <c r="P1975" s="6"/>
    </row>
    <row r="1976">
      <c r="J1976" s="3"/>
      <c r="K1976" s="3"/>
      <c r="P1976" s="6"/>
    </row>
    <row r="1977">
      <c r="J1977" s="3"/>
      <c r="K1977" s="3"/>
      <c r="P1977" s="6"/>
    </row>
    <row r="1978">
      <c r="J1978" s="3"/>
      <c r="K1978" s="3"/>
      <c r="P1978" s="6"/>
    </row>
    <row r="1979">
      <c r="J1979" s="3"/>
      <c r="K1979" s="3"/>
      <c r="P1979" s="6"/>
    </row>
    <row r="1980">
      <c r="J1980" s="3"/>
      <c r="K1980" s="3"/>
      <c r="P1980" s="6"/>
    </row>
    <row r="1981">
      <c r="J1981" s="3"/>
      <c r="K1981" s="3"/>
      <c r="P1981" s="6"/>
    </row>
    <row r="1982">
      <c r="J1982" s="3"/>
      <c r="K1982" s="3"/>
      <c r="P1982" s="6"/>
    </row>
    <row r="1983">
      <c r="J1983" s="3"/>
      <c r="K1983" s="3"/>
      <c r="P1983" s="6"/>
    </row>
    <row r="1984">
      <c r="J1984" s="3"/>
      <c r="K1984" s="3"/>
      <c r="P1984" s="6"/>
    </row>
    <row r="1985">
      <c r="J1985" s="3"/>
      <c r="K1985" s="3"/>
      <c r="P1985" s="6"/>
    </row>
    <row r="1986">
      <c r="J1986" s="3"/>
      <c r="K1986" s="3"/>
      <c r="P1986" s="6"/>
    </row>
    <row r="1987">
      <c r="J1987" s="3"/>
      <c r="K1987" s="3"/>
      <c r="P1987" s="6"/>
    </row>
    <row r="1988">
      <c r="J1988" s="3"/>
      <c r="K1988" s="3"/>
      <c r="P1988" s="6"/>
    </row>
    <row r="1989">
      <c r="J1989" s="3"/>
      <c r="K1989" s="3"/>
      <c r="P1989" s="6"/>
    </row>
    <row r="1990">
      <c r="J1990" s="3"/>
      <c r="K1990" s="3"/>
      <c r="P1990" s="6"/>
    </row>
    <row r="1991">
      <c r="J1991" s="3"/>
      <c r="K1991" s="3"/>
      <c r="P1991" s="6"/>
    </row>
    <row r="1992">
      <c r="J1992" s="3"/>
      <c r="K1992" s="3"/>
      <c r="P1992" s="6"/>
    </row>
    <row r="1993">
      <c r="J1993" s="3"/>
      <c r="K1993" s="3"/>
      <c r="P1993" s="6"/>
    </row>
    <row r="1994">
      <c r="J1994" s="3"/>
      <c r="K1994" s="3"/>
      <c r="P1994" s="6"/>
    </row>
    <row r="1995">
      <c r="J1995" s="3"/>
      <c r="K1995" s="3"/>
      <c r="P1995" s="6"/>
    </row>
    <row r="1996">
      <c r="J1996" s="3"/>
      <c r="K1996" s="3"/>
      <c r="P1996" s="6"/>
    </row>
    <row r="1997">
      <c r="J1997" s="3"/>
      <c r="K1997" s="3"/>
      <c r="P1997" s="6"/>
    </row>
    <row r="1998">
      <c r="J1998" s="3"/>
      <c r="K1998" s="3"/>
      <c r="P1998" s="6"/>
    </row>
    <row r="1999">
      <c r="J1999" s="3"/>
      <c r="K1999" s="3"/>
      <c r="P1999" s="6"/>
    </row>
    <row r="2000">
      <c r="J2000" s="3"/>
      <c r="K2000" s="3"/>
      <c r="P2000" s="6"/>
    </row>
    <row r="2001">
      <c r="J2001" s="3"/>
      <c r="K2001" s="3"/>
      <c r="P2001" s="6"/>
    </row>
    <row r="2002">
      <c r="J2002" s="3"/>
      <c r="K2002" s="3"/>
      <c r="P2002" s="6"/>
    </row>
    <row r="2003">
      <c r="J2003" s="3"/>
      <c r="K2003" s="3"/>
      <c r="P2003" s="6"/>
    </row>
    <row r="2004">
      <c r="J2004" s="3"/>
      <c r="K2004" s="3"/>
      <c r="P2004" s="6"/>
    </row>
    <row r="2005">
      <c r="J2005" s="3"/>
      <c r="K2005" s="3"/>
      <c r="P2005" s="6"/>
    </row>
    <row r="2006">
      <c r="J2006" s="3"/>
      <c r="K2006" s="3"/>
      <c r="P2006" s="6"/>
    </row>
    <row r="2007">
      <c r="J2007" s="3"/>
      <c r="K2007" s="3"/>
      <c r="P2007" s="6"/>
    </row>
    <row r="2008">
      <c r="J2008" s="3"/>
      <c r="K2008" s="3"/>
      <c r="P2008" s="6"/>
    </row>
    <row r="2009">
      <c r="J2009" s="3"/>
      <c r="K2009" s="3"/>
      <c r="P2009" s="6"/>
    </row>
    <row r="2010">
      <c r="J2010" s="3"/>
      <c r="K2010" s="3"/>
      <c r="P2010" s="6"/>
    </row>
    <row r="2011">
      <c r="J2011" s="3"/>
      <c r="K2011" s="3"/>
      <c r="P2011" s="6"/>
    </row>
    <row r="2012">
      <c r="J2012" s="3"/>
      <c r="K2012" s="3"/>
      <c r="P2012" s="6"/>
    </row>
    <row r="2013">
      <c r="J2013" s="3"/>
      <c r="K2013" s="3"/>
      <c r="P2013" s="6"/>
    </row>
    <row r="2014">
      <c r="J2014" s="3"/>
      <c r="K2014" s="3"/>
      <c r="P2014" s="6"/>
    </row>
    <row r="2015">
      <c r="J2015" s="3"/>
      <c r="K2015" s="3"/>
      <c r="P2015" s="6"/>
    </row>
    <row r="2016">
      <c r="J2016" s="3"/>
      <c r="K2016" s="3"/>
      <c r="P2016" s="6"/>
    </row>
    <row r="2017">
      <c r="J2017" s="3"/>
      <c r="K2017" s="3"/>
      <c r="P2017" s="6"/>
    </row>
    <row r="2018">
      <c r="J2018" s="3"/>
      <c r="K2018" s="3"/>
      <c r="P2018" s="6"/>
    </row>
    <row r="2019">
      <c r="J2019" s="3"/>
      <c r="K2019" s="3"/>
      <c r="P2019" s="6"/>
    </row>
    <row r="2020">
      <c r="J2020" s="3"/>
      <c r="K2020" s="3"/>
      <c r="P2020" s="6"/>
    </row>
    <row r="2021">
      <c r="J2021" s="3"/>
      <c r="K2021" s="3"/>
      <c r="P2021" s="6"/>
    </row>
    <row r="2022">
      <c r="J2022" s="3"/>
      <c r="K2022" s="3"/>
      <c r="P2022" s="6"/>
    </row>
    <row r="2023">
      <c r="J2023" s="3"/>
      <c r="K2023" s="3"/>
      <c r="P2023" s="6"/>
    </row>
    <row r="2024">
      <c r="J2024" s="3"/>
      <c r="K2024" s="3"/>
      <c r="P2024" s="6"/>
    </row>
    <row r="2025">
      <c r="J2025" s="3"/>
      <c r="K2025" s="3"/>
      <c r="P2025" s="6"/>
    </row>
    <row r="2026">
      <c r="J2026" s="3"/>
      <c r="K2026" s="3"/>
      <c r="P2026" s="6"/>
    </row>
    <row r="2027">
      <c r="J2027" s="3"/>
      <c r="K2027" s="3"/>
      <c r="P2027" s="6"/>
    </row>
    <row r="2028">
      <c r="J2028" s="3"/>
      <c r="K2028" s="3"/>
      <c r="P2028" s="6"/>
    </row>
    <row r="2029">
      <c r="J2029" s="3"/>
      <c r="K2029" s="3"/>
      <c r="P2029" s="6"/>
    </row>
    <row r="2030">
      <c r="J2030" s="3"/>
      <c r="K2030" s="3"/>
      <c r="P2030" s="6"/>
    </row>
    <row r="2031">
      <c r="J2031" s="3"/>
      <c r="K2031" s="3"/>
      <c r="P2031" s="6"/>
    </row>
    <row r="2032">
      <c r="J2032" s="3"/>
      <c r="K2032" s="3"/>
      <c r="P2032" s="6"/>
    </row>
    <row r="2033">
      <c r="J2033" s="3"/>
      <c r="K2033" s="3"/>
      <c r="P2033" s="6"/>
    </row>
    <row r="2034">
      <c r="J2034" s="3"/>
      <c r="K2034" s="3"/>
      <c r="P2034" s="6"/>
    </row>
    <row r="2035">
      <c r="J2035" s="3"/>
      <c r="K2035" s="3"/>
      <c r="P2035" s="6"/>
    </row>
    <row r="2036">
      <c r="J2036" s="3"/>
      <c r="K2036" s="3"/>
      <c r="P2036" s="6"/>
    </row>
    <row r="2037">
      <c r="J2037" s="3"/>
      <c r="K2037" s="3"/>
      <c r="P2037" s="6"/>
    </row>
    <row r="2038">
      <c r="J2038" s="3"/>
      <c r="K2038" s="3"/>
      <c r="P2038" s="6"/>
    </row>
    <row r="2039">
      <c r="J2039" s="3"/>
      <c r="K2039" s="3"/>
      <c r="P2039" s="6"/>
    </row>
    <row r="2040">
      <c r="J2040" s="3"/>
      <c r="K2040" s="3"/>
      <c r="P2040" s="6"/>
    </row>
    <row r="2041">
      <c r="J2041" s="3"/>
      <c r="K2041" s="3"/>
      <c r="P2041" s="6"/>
    </row>
    <row r="2042">
      <c r="J2042" s="3"/>
      <c r="K2042" s="3"/>
      <c r="P2042" s="6"/>
    </row>
    <row r="2043">
      <c r="J2043" s="3"/>
      <c r="K2043" s="3"/>
      <c r="P2043" s="6"/>
    </row>
    <row r="2044">
      <c r="J2044" s="3"/>
      <c r="K2044" s="3"/>
      <c r="P2044" s="6"/>
    </row>
    <row r="2045">
      <c r="J2045" s="3"/>
      <c r="K2045" s="3"/>
      <c r="P2045" s="6"/>
    </row>
    <row r="2046">
      <c r="J2046" s="3"/>
      <c r="K2046" s="3"/>
      <c r="P2046" s="6"/>
    </row>
    <row r="2047">
      <c r="J2047" s="3"/>
      <c r="K2047" s="3"/>
      <c r="P2047" s="6"/>
    </row>
    <row r="2048">
      <c r="J2048" s="3"/>
      <c r="K2048" s="3"/>
      <c r="P2048" s="6"/>
    </row>
    <row r="2049">
      <c r="J2049" s="3"/>
      <c r="K2049" s="3"/>
      <c r="P2049" s="6"/>
    </row>
    <row r="2050">
      <c r="J2050" s="3"/>
      <c r="K2050" s="3"/>
      <c r="P2050" s="6"/>
    </row>
    <row r="2051">
      <c r="J2051" s="3"/>
      <c r="K2051" s="3"/>
      <c r="P2051" s="6"/>
    </row>
    <row r="2052">
      <c r="J2052" s="3"/>
      <c r="K2052" s="3"/>
      <c r="P2052" s="6"/>
    </row>
    <row r="2053">
      <c r="J2053" s="3"/>
      <c r="K2053" s="3"/>
      <c r="P2053" s="6"/>
    </row>
    <row r="2054">
      <c r="J2054" s="3"/>
      <c r="K2054" s="3"/>
      <c r="P2054" s="6"/>
    </row>
    <row r="2055">
      <c r="J2055" s="3"/>
      <c r="K2055" s="3"/>
      <c r="P2055" s="6"/>
    </row>
    <row r="2056">
      <c r="J2056" s="3"/>
      <c r="K2056" s="3"/>
      <c r="P2056" s="6"/>
    </row>
    <row r="2057">
      <c r="J2057" s="3"/>
      <c r="K2057" s="3"/>
      <c r="P2057" s="6"/>
    </row>
    <row r="2058">
      <c r="J2058" s="3"/>
      <c r="K2058" s="3"/>
      <c r="P2058" s="6"/>
    </row>
    <row r="2059">
      <c r="J2059" s="3"/>
      <c r="K2059" s="3"/>
      <c r="P2059" s="6"/>
    </row>
    <row r="2060">
      <c r="J2060" s="3"/>
      <c r="K2060" s="3"/>
      <c r="P2060" s="6"/>
    </row>
    <row r="2061">
      <c r="J2061" s="3"/>
      <c r="K2061" s="3"/>
      <c r="P2061" s="6"/>
    </row>
    <row r="2062">
      <c r="J2062" s="3"/>
      <c r="K2062" s="3"/>
      <c r="P2062" s="6"/>
    </row>
    <row r="2063">
      <c r="J2063" s="3"/>
      <c r="K2063" s="3"/>
      <c r="P2063" s="6"/>
    </row>
    <row r="2064">
      <c r="J2064" s="3"/>
      <c r="K2064" s="3"/>
      <c r="P2064" s="6"/>
    </row>
    <row r="2065">
      <c r="J2065" s="3"/>
      <c r="K2065" s="3"/>
      <c r="P2065" s="6"/>
    </row>
    <row r="2066">
      <c r="J2066" s="3"/>
      <c r="K2066" s="3"/>
      <c r="P2066" s="6"/>
    </row>
    <row r="2067">
      <c r="J2067" s="3"/>
      <c r="K2067" s="3"/>
      <c r="P2067" s="6"/>
    </row>
    <row r="2068">
      <c r="J2068" s="3"/>
      <c r="K2068" s="3"/>
      <c r="P2068" s="6"/>
    </row>
    <row r="2069">
      <c r="J2069" s="3"/>
      <c r="K2069" s="3"/>
      <c r="P2069" s="6"/>
    </row>
    <row r="2070">
      <c r="J2070" s="3"/>
      <c r="K2070" s="3"/>
      <c r="P2070" s="6"/>
    </row>
    <row r="2071">
      <c r="J2071" s="3"/>
      <c r="K2071" s="3"/>
      <c r="P2071" s="6"/>
    </row>
    <row r="2072">
      <c r="J2072" s="3"/>
      <c r="K2072" s="3"/>
      <c r="P2072" s="6"/>
    </row>
    <row r="2073">
      <c r="J2073" s="3"/>
      <c r="K2073" s="3"/>
      <c r="P2073" s="6"/>
    </row>
    <row r="2074">
      <c r="J2074" s="3"/>
      <c r="K2074" s="3"/>
      <c r="P2074" s="6"/>
    </row>
    <row r="2075">
      <c r="J2075" s="3"/>
      <c r="K2075" s="3"/>
      <c r="P2075" s="6"/>
    </row>
    <row r="2076">
      <c r="J2076" s="3"/>
      <c r="K2076" s="3"/>
      <c r="P2076" s="6"/>
    </row>
    <row r="2077">
      <c r="J2077" s="3"/>
      <c r="K2077" s="3"/>
      <c r="P2077" s="6"/>
    </row>
    <row r="2078">
      <c r="J2078" s="3"/>
      <c r="K2078" s="3"/>
      <c r="P2078" s="6"/>
    </row>
    <row r="2079">
      <c r="J2079" s="3"/>
      <c r="K2079" s="3"/>
      <c r="P2079" s="6"/>
    </row>
    <row r="2080">
      <c r="J2080" s="3"/>
      <c r="K2080" s="3"/>
      <c r="P2080" s="6"/>
    </row>
    <row r="2081">
      <c r="J2081" s="3"/>
      <c r="K2081" s="3"/>
      <c r="P2081" s="6"/>
    </row>
    <row r="2082">
      <c r="J2082" s="3"/>
      <c r="K2082" s="3"/>
      <c r="P2082" s="6"/>
    </row>
    <row r="2083">
      <c r="J2083" s="3"/>
      <c r="K2083" s="3"/>
      <c r="P2083" s="6"/>
    </row>
    <row r="2084">
      <c r="J2084" s="3"/>
      <c r="K2084" s="3"/>
      <c r="P2084" s="6"/>
    </row>
    <row r="2085">
      <c r="J2085" s="3"/>
      <c r="K2085" s="3"/>
      <c r="P2085" s="6"/>
    </row>
    <row r="2086">
      <c r="J2086" s="3"/>
      <c r="K2086" s="3"/>
      <c r="P2086" s="6"/>
    </row>
    <row r="2087">
      <c r="J2087" s="3"/>
      <c r="K2087" s="3"/>
      <c r="P2087" s="6"/>
    </row>
    <row r="2088">
      <c r="J2088" s="3"/>
      <c r="K2088" s="3"/>
      <c r="P2088" s="6"/>
    </row>
    <row r="2089">
      <c r="J2089" s="3"/>
      <c r="K2089" s="3"/>
      <c r="P2089" s="6"/>
    </row>
    <row r="2090">
      <c r="J2090" s="3"/>
      <c r="K2090" s="3"/>
      <c r="P2090" s="6"/>
    </row>
    <row r="2091">
      <c r="J2091" s="3"/>
      <c r="K2091" s="3"/>
      <c r="P2091" s="6"/>
    </row>
    <row r="2092">
      <c r="J2092" s="3"/>
      <c r="K2092" s="3"/>
      <c r="P2092" s="6"/>
    </row>
    <row r="2093">
      <c r="J2093" s="3"/>
      <c r="K2093" s="3"/>
      <c r="P2093" s="6"/>
    </row>
    <row r="2094">
      <c r="J2094" s="3"/>
      <c r="K2094" s="3"/>
      <c r="P2094" s="6"/>
    </row>
    <row r="2095">
      <c r="J2095" s="3"/>
      <c r="K2095" s="3"/>
      <c r="P2095" s="6"/>
    </row>
    <row r="2096">
      <c r="J2096" s="3"/>
      <c r="K2096" s="3"/>
      <c r="P2096" s="6"/>
    </row>
    <row r="2097">
      <c r="J2097" s="3"/>
      <c r="K2097" s="3"/>
      <c r="P2097" s="6"/>
    </row>
    <row r="2098">
      <c r="J2098" s="3"/>
      <c r="K2098" s="3"/>
      <c r="P2098" s="6"/>
    </row>
    <row r="2099">
      <c r="J2099" s="3"/>
      <c r="K2099" s="3"/>
      <c r="P2099" s="6"/>
    </row>
    <row r="2100">
      <c r="J2100" s="3"/>
      <c r="K2100" s="3"/>
      <c r="P2100" s="6"/>
    </row>
    <row r="2101">
      <c r="J2101" s="3"/>
      <c r="K2101" s="3"/>
      <c r="P2101" s="6"/>
    </row>
    <row r="2102">
      <c r="J2102" s="3"/>
      <c r="K2102" s="3"/>
      <c r="P2102" s="6"/>
    </row>
    <row r="2103">
      <c r="J2103" s="3"/>
      <c r="K2103" s="3"/>
      <c r="P2103" s="6"/>
    </row>
    <row r="2104">
      <c r="J2104" s="3"/>
      <c r="K2104" s="3"/>
      <c r="P2104" s="6"/>
    </row>
    <row r="2105">
      <c r="J2105" s="3"/>
      <c r="K2105" s="3"/>
      <c r="P2105" s="6"/>
    </row>
    <row r="2106">
      <c r="J2106" s="3"/>
      <c r="K2106" s="3"/>
      <c r="P2106" s="6"/>
    </row>
    <row r="2107">
      <c r="J2107" s="3"/>
      <c r="K2107" s="3"/>
      <c r="P2107" s="6"/>
    </row>
    <row r="2108">
      <c r="J2108" s="3"/>
      <c r="K2108" s="3"/>
      <c r="P2108" s="6"/>
    </row>
    <row r="2109">
      <c r="J2109" s="3"/>
      <c r="K2109" s="3"/>
      <c r="P2109" s="6"/>
    </row>
    <row r="2110">
      <c r="J2110" s="3"/>
      <c r="K2110" s="3"/>
      <c r="P2110" s="6"/>
    </row>
    <row r="2111">
      <c r="J2111" s="3"/>
      <c r="K2111" s="3"/>
      <c r="P2111" s="6"/>
    </row>
    <row r="2112">
      <c r="J2112" s="3"/>
      <c r="K2112" s="3"/>
      <c r="P2112" s="6"/>
    </row>
    <row r="2113">
      <c r="J2113" s="3"/>
      <c r="K2113" s="3"/>
      <c r="P2113" s="6"/>
    </row>
    <row r="2114">
      <c r="J2114" s="3"/>
      <c r="K2114" s="3"/>
      <c r="P2114" s="6"/>
    </row>
    <row r="2115">
      <c r="J2115" s="3"/>
      <c r="K2115" s="3"/>
      <c r="P2115" s="6"/>
    </row>
    <row r="2116">
      <c r="J2116" s="3"/>
      <c r="K2116" s="3"/>
      <c r="P2116" s="6"/>
    </row>
    <row r="2117">
      <c r="J2117" s="3"/>
      <c r="K2117" s="3"/>
      <c r="P2117" s="6"/>
    </row>
    <row r="2118">
      <c r="J2118" s="3"/>
      <c r="K2118" s="3"/>
      <c r="P2118" s="6"/>
    </row>
    <row r="2119">
      <c r="J2119" s="3"/>
      <c r="K2119" s="3"/>
      <c r="P2119" s="6"/>
    </row>
    <row r="2120">
      <c r="J2120" s="3"/>
      <c r="K2120" s="3"/>
      <c r="P2120" s="6"/>
    </row>
    <row r="2121">
      <c r="J2121" s="3"/>
      <c r="K2121" s="3"/>
      <c r="P2121" s="6"/>
    </row>
    <row r="2122">
      <c r="J2122" s="3"/>
      <c r="K2122" s="3"/>
      <c r="P2122" s="6"/>
    </row>
    <row r="2123">
      <c r="J2123" s="3"/>
      <c r="K2123" s="3"/>
      <c r="P2123" s="6"/>
    </row>
    <row r="2124">
      <c r="J2124" s="3"/>
      <c r="K2124" s="3"/>
      <c r="P2124" s="6"/>
    </row>
    <row r="2125">
      <c r="J2125" s="3"/>
      <c r="K2125" s="3"/>
      <c r="P2125" s="6"/>
    </row>
    <row r="2126">
      <c r="J2126" s="3"/>
      <c r="K2126" s="3"/>
      <c r="P2126" s="6"/>
    </row>
    <row r="2127">
      <c r="J2127" s="3"/>
      <c r="K2127" s="3"/>
      <c r="P2127" s="6"/>
    </row>
    <row r="2128">
      <c r="J2128" s="3"/>
      <c r="K2128" s="3"/>
      <c r="P2128" s="6"/>
    </row>
    <row r="2129">
      <c r="J2129" s="3"/>
      <c r="K2129" s="3"/>
      <c r="P2129" s="6"/>
    </row>
    <row r="2130">
      <c r="J2130" s="3"/>
      <c r="K2130" s="3"/>
      <c r="P2130" s="6"/>
    </row>
    <row r="2131">
      <c r="J2131" s="3"/>
      <c r="K2131" s="3"/>
      <c r="P2131" s="6"/>
    </row>
    <row r="2132">
      <c r="J2132" s="3"/>
      <c r="K2132" s="3"/>
      <c r="P2132" s="6"/>
    </row>
    <row r="2133">
      <c r="J2133" s="3"/>
      <c r="K2133" s="3"/>
      <c r="P2133" s="6"/>
    </row>
    <row r="2134">
      <c r="J2134" s="3"/>
      <c r="K2134" s="3"/>
      <c r="P2134" s="6"/>
    </row>
    <row r="2135">
      <c r="J2135" s="3"/>
      <c r="K2135" s="3"/>
      <c r="P2135" s="6"/>
    </row>
    <row r="2136">
      <c r="J2136" s="3"/>
      <c r="K2136" s="3"/>
      <c r="P2136" s="6"/>
    </row>
    <row r="2137">
      <c r="J2137" s="3"/>
      <c r="K2137" s="3"/>
      <c r="P2137" s="6"/>
    </row>
    <row r="2138">
      <c r="J2138" s="3"/>
      <c r="K2138" s="3"/>
      <c r="P2138" s="6"/>
    </row>
    <row r="2139">
      <c r="J2139" s="3"/>
      <c r="K2139" s="3"/>
      <c r="P2139" s="6"/>
    </row>
    <row r="2140">
      <c r="J2140" s="3"/>
      <c r="K2140" s="3"/>
      <c r="P2140" s="6"/>
    </row>
    <row r="2141">
      <c r="J2141" s="3"/>
      <c r="K2141" s="3"/>
      <c r="P2141" s="6"/>
    </row>
    <row r="2142">
      <c r="J2142" s="3"/>
      <c r="K2142" s="3"/>
      <c r="P2142" s="6"/>
    </row>
    <row r="2143">
      <c r="J2143" s="3"/>
      <c r="K2143" s="3"/>
      <c r="P2143" s="6"/>
    </row>
    <row r="2144">
      <c r="J2144" s="3"/>
      <c r="K2144" s="3"/>
      <c r="P2144" s="6"/>
    </row>
    <row r="2145">
      <c r="J2145" s="3"/>
      <c r="K2145" s="3"/>
      <c r="P2145" s="6"/>
    </row>
    <row r="2146">
      <c r="J2146" s="3"/>
      <c r="K2146" s="3"/>
      <c r="P2146" s="6"/>
    </row>
    <row r="2147">
      <c r="J2147" s="3"/>
      <c r="K2147" s="3"/>
      <c r="P2147" s="6"/>
    </row>
    <row r="2148">
      <c r="J2148" s="3"/>
      <c r="K2148" s="3"/>
      <c r="P2148" s="6"/>
    </row>
    <row r="2149">
      <c r="J2149" s="3"/>
      <c r="K2149" s="3"/>
      <c r="P2149" s="6"/>
    </row>
    <row r="2150">
      <c r="J2150" s="3"/>
      <c r="K2150" s="3"/>
      <c r="P2150" s="6"/>
    </row>
    <row r="2151">
      <c r="J2151" s="3"/>
      <c r="K2151" s="3"/>
      <c r="P2151" s="6"/>
    </row>
    <row r="2152">
      <c r="J2152" s="3"/>
      <c r="K2152" s="3"/>
      <c r="P2152" s="6"/>
    </row>
    <row r="2153">
      <c r="J2153" s="3"/>
      <c r="K2153" s="3"/>
      <c r="P2153" s="6"/>
    </row>
    <row r="2154">
      <c r="J2154" s="3"/>
      <c r="K2154" s="3"/>
      <c r="P2154" s="6"/>
    </row>
    <row r="2155">
      <c r="J2155" s="3"/>
      <c r="K2155" s="3"/>
      <c r="P2155" s="6"/>
    </row>
    <row r="2156">
      <c r="J2156" s="3"/>
      <c r="K2156" s="3"/>
      <c r="P2156" s="6"/>
    </row>
    <row r="2157">
      <c r="J2157" s="3"/>
      <c r="K2157" s="3"/>
      <c r="P2157" s="6"/>
    </row>
    <row r="2158">
      <c r="J2158" s="3"/>
      <c r="K2158" s="3"/>
      <c r="P2158" s="6"/>
    </row>
    <row r="2159">
      <c r="J2159" s="3"/>
      <c r="K2159" s="3"/>
      <c r="P2159" s="6"/>
    </row>
    <row r="2160">
      <c r="J2160" s="3"/>
      <c r="K2160" s="3"/>
      <c r="P2160" s="6"/>
    </row>
    <row r="2161">
      <c r="J2161" s="3"/>
      <c r="K2161" s="3"/>
      <c r="P2161" s="6"/>
    </row>
    <row r="2162">
      <c r="J2162" s="3"/>
      <c r="K2162" s="3"/>
      <c r="P2162" s="6"/>
    </row>
    <row r="2163">
      <c r="J2163" s="3"/>
      <c r="K2163" s="3"/>
      <c r="P2163" s="6"/>
    </row>
    <row r="2164">
      <c r="J2164" s="3"/>
      <c r="K2164" s="3"/>
      <c r="P2164" s="6"/>
    </row>
    <row r="2165">
      <c r="J2165" s="3"/>
      <c r="K2165" s="3"/>
      <c r="P2165" s="6"/>
    </row>
    <row r="2166">
      <c r="J2166" s="3"/>
      <c r="K2166" s="3"/>
      <c r="P2166" s="6"/>
    </row>
    <row r="2167">
      <c r="J2167" s="3"/>
      <c r="K2167" s="3"/>
      <c r="P2167" s="6"/>
    </row>
    <row r="2168">
      <c r="J2168" s="3"/>
      <c r="K2168" s="3"/>
      <c r="P2168" s="6"/>
    </row>
    <row r="2169">
      <c r="J2169" s="3"/>
      <c r="K2169" s="3"/>
      <c r="P2169" s="6"/>
    </row>
    <row r="2170">
      <c r="J2170" s="3"/>
      <c r="K2170" s="3"/>
      <c r="P2170" s="6"/>
    </row>
    <row r="2171">
      <c r="J2171" s="3"/>
      <c r="K2171" s="3"/>
      <c r="P2171" s="6"/>
    </row>
    <row r="2172">
      <c r="J2172" s="3"/>
      <c r="K2172" s="3"/>
      <c r="P2172" s="6"/>
    </row>
    <row r="2173">
      <c r="J2173" s="3"/>
      <c r="K2173" s="3"/>
      <c r="P2173" s="6"/>
    </row>
    <row r="2174">
      <c r="J2174" s="3"/>
      <c r="K2174" s="3"/>
      <c r="P2174" s="6"/>
    </row>
    <row r="2175">
      <c r="J2175" s="3"/>
      <c r="K2175" s="3"/>
      <c r="P2175" s="6"/>
    </row>
    <row r="2176">
      <c r="J2176" s="3"/>
      <c r="K2176" s="3"/>
      <c r="P2176" s="6"/>
    </row>
    <row r="2177">
      <c r="J2177" s="3"/>
      <c r="K2177" s="3"/>
      <c r="P2177" s="6"/>
    </row>
    <row r="2178">
      <c r="J2178" s="3"/>
      <c r="K2178" s="3"/>
      <c r="P2178" s="6"/>
    </row>
    <row r="2179">
      <c r="J2179" s="3"/>
      <c r="K2179" s="3"/>
      <c r="P2179" s="6"/>
    </row>
    <row r="2180">
      <c r="J2180" s="3"/>
      <c r="K2180" s="3"/>
      <c r="P2180" s="6"/>
    </row>
    <row r="2181">
      <c r="J2181" s="3"/>
      <c r="K2181" s="3"/>
      <c r="P2181" s="6"/>
    </row>
    <row r="2182">
      <c r="J2182" s="3"/>
      <c r="K2182" s="3"/>
      <c r="P2182" s="6"/>
    </row>
    <row r="2183">
      <c r="J2183" s="3"/>
      <c r="K2183" s="3"/>
      <c r="P2183" s="6"/>
    </row>
    <row r="2184">
      <c r="J2184" s="3"/>
      <c r="K2184" s="3"/>
      <c r="P2184" s="6"/>
    </row>
    <row r="2185">
      <c r="J2185" s="3"/>
      <c r="K2185" s="3"/>
      <c r="P2185" s="6"/>
    </row>
    <row r="2186">
      <c r="J2186" s="3"/>
      <c r="K2186" s="3"/>
      <c r="P2186" s="6"/>
    </row>
    <row r="2187">
      <c r="J2187" s="3"/>
      <c r="K2187" s="3"/>
      <c r="P2187" s="6"/>
    </row>
    <row r="2188">
      <c r="J2188" s="3"/>
      <c r="K2188" s="3"/>
      <c r="P2188" s="6"/>
    </row>
    <row r="2189">
      <c r="J2189" s="3"/>
      <c r="K2189" s="3"/>
      <c r="P2189" s="6"/>
    </row>
    <row r="2190">
      <c r="J2190" s="3"/>
      <c r="K2190" s="3"/>
      <c r="P2190" s="6"/>
    </row>
    <row r="2191">
      <c r="J2191" s="3"/>
      <c r="K2191" s="3"/>
      <c r="P2191" s="6"/>
    </row>
    <row r="2192">
      <c r="J2192" s="3"/>
      <c r="K2192" s="3"/>
      <c r="P2192" s="6"/>
    </row>
    <row r="2193">
      <c r="J2193" s="3"/>
      <c r="K2193" s="3"/>
      <c r="P2193" s="6"/>
    </row>
    <row r="2194">
      <c r="J2194" s="3"/>
      <c r="K2194" s="3"/>
      <c r="P2194" s="6"/>
    </row>
    <row r="2195">
      <c r="J2195" s="3"/>
      <c r="K2195" s="3"/>
      <c r="P2195" s="6"/>
    </row>
    <row r="2196">
      <c r="J2196" s="3"/>
      <c r="K2196" s="3"/>
      <c r="P2196" s="6"/>
    </row>
    <row r="2197">
      <c r="J2197" s="3"/>
      <c r="K2197" s="3"/>
      <c r="P2197" s="6"/>
    </row>
    <row r="2198">
      <c r="J2198" s="3"/>
      <c r="K2198" s="3"/>
      <c r="P2198" s="6"/>
    </row>
    <row r="2199">
      <c r="J2199" s="3"/>
      <c r="K2199" s="3"/>
      <c r="P2199" s="6"/>
    </row>
    <row r="2200">
      <c r="J2200" s="3"/>
      <c r="K2200" s="3"/>
      <c r="P2200" s="6"/>
    </row>
    <row r="2201">
      <c r="J2201" s="3"/>
      <c r="K2201" s="3"/>
      <c r="P2201" s="6"/>
    </row>
    <row r="2202">
      <c r="J2202" s="3"/>
      <c r="K2202" s="3"/>
      <c r="P2202" s="6"/>
    </row>
    <row r="2203">
      <c r="J2203" s="3"/>
      <c r="K2203" s="3"/>
      <c r="P2203" s="6"/>
    </row>
    <row r="2204">
      <c r="J2204" s="3"/>
      <c r="K2204" s="3"/>
      <c r="P2204" s="6"/>
    </row>
    <row r="2205">
      <c r="J2205" s="3"/>
      <c r="K2205" s="3"/>
      <c r="P2205" s="6"/>
    </row>
    <row r="2206">
      <c r="J2206" s="3"/>
      <c r="K2206" s="3"/>
      <c r="P2206" s="6"/>
    </row>
    <row r="2207">
      <c r="J2207" s="3"/>
      <c r="K2207" s="3"/>
      <c r="P2207" s="6"/>
    </row>
    <row r="2208">
      <c r="J2208" s="3"/>
      <c r="K2208" s="3"/>
      <c r="P2208" s="6"/>
    </row>
    <row r="2209">
      <c r="J2209" s="3"/>
      <c r="K2209" s="3"/>
      <c r="P2209" s="6"/>
    </row>
    <row r="2210">
      <c r="J2210" s="3"/>
      <c r="K2210" s="3"/>
      <c r="P2210" s="6"/>
    </row>
    <row r="2211">
      <c r="J2211" s="3"/>
      <c r="K2211" s="3"/>
      <c r="P2211" s="6"/>
    </row>
    <row r="2212">
      <c r="J2212" s="3"/>
      <c r="K2212" s="3"/>
      <c r="P2212" s="6"/>
    </row>
    <row r="2213">
      <c r="J2213" s="3"/>
      <c r="K2213" s="3"/>
      <c r="P2213" s="6"/>
    </row>
    <row r="2214">
      <c r="J2214" s="3"/>
      <c r="K2214" s="3"/>
      <c r="P2214" s="6"/>
    </row>
    <row r="2215">
      <c r="J2215" s="3"/>
      <c r="K2215" s="3"/>
      <c r="P2215" s="6"/>
    </row>
    <row r="2216">
      <c r="J2216" s="3"/>
      <c r="K2216" s="3"/>
      <c r="P2216" s="6"/>
    </row>
    <row r="2217">
      <c r="J2217" s="3"/>
      <c r="K2217" s="3"/>
      <c r="P2217" s="6"/>
    </row>
    <row r="2218">
      <c r="J2218" s="3"/>
      <c r="K2218" s="3"/>
      <c r="P2218" s="6"/>
    </row>
    <row r="2219">
      <c r="J2219" s="3"/>
      <c r="K2219" s="3"/>
      <c r="P2219" s="6"/>
    </row>
    <row r="2220">
      <c r="J2220" s="3"/>
      <c r="K2220" s="3"/>
      <c r="P2220" s="6"/>
    </row>
    <row r="2221">
      <c r="J2221" s="3"/>
      <c r="K2221" s="3"/>
      <c r="P2221" s="6"/>
    </row>
    <row r="2222">
      <c r="J2222" s="3"/>
      <c r="K2222" s="3"/>
      <c r="P2222" s="6"/>
    </row>
    <row r="2223">
      <c r="J2223" s="3"/>
      <c r="K2223" s="3"/>
      <c r="P2223" s="6"/>
    </row>
    <row r="2224">
      <c r="J2224" s="3"/>
      <c r="K2224" s="3"/>
      <c r="P2224" s="6"/>
    </row>
    <row r="2225">
      <c r="J2225" s="3"/>
      <c r="K2225" s="3"/>
      <c r="P2225" s="6"/>
    </row>
    <row r="2226">
      <c r="J2226" s="3"/>
      <c r="K2226" s="3"/>
      <c r="P2226" s="6"/>
    </row>
    <row r="2227">
      <c r="J2227" s="3"/>
      <c r="K2227" s="3"/>
      <c r="P2227" s="6"/>
    </row>
    <row r="2228">
      <c r="J2228" s="3"/>
      <c r="K2228" s="3"/>
      <c r="P2228" s="6"/>
    </row>
    <row r="2229">
      <c r="J2229" s="3"/>
      <c r="K2229" s="3"/>
      <c r="P2229" s="6"/>
    </row>
    <row r="2230">
      <c r="J2230" s="3"/>
      <c r="K2230" s="3"/>
      <c r="P2230" s="6"/>
    </row>
    <row r="2231">
      <c r="J2231" s="3"/>
      <c r="K2231" s="3"/>
      <c r="P2231" s="6"/>
    </row>
    <row r="2232">
      <c r="J2232" s="3"/>
      <c r="K2232" s="3"/>
      <c r="P2232" s="6"/>
    </row>
    <row r="2233">
      <c r="J2233" s="3"/>
      <c r="K2233" s="3"/>
      <c r="P2233" s="6"/>
    </row>
    <row r="2234">
      <c r="J2234" s="3"/>
      <c r="K2234" s="3"/>
      <c r="P2234" s="6"/>
    </row>
    <row r="2235">
      <c r="J2235" s="3"/>
      <c r="K2235" s="3"/>
      <c r="P2235" s="6"/>
    </row>
    <row r="2236">
      <c r="J2236" s="3"/>
      <c r="K2236" s="3"/>
      <c r="P2236" s="6"/>
    </row>
    <row r="2237">
      <c r="J2237" s="3"/>
      <c r="K2237" s="3"/>
      <c r="P2237" s="6"/>
    </row>
    <row r="2238">
      <c r="J2238" s="3"/>
      <c r="K2238" s="3"/>
      <c r="P2238" s="6"/>
    </row>
    <row r="2239">
      <c r="J2239" s="3"/>
      <c r="K2239" s="3"/>
      <c r="P2239" s="6"/>
    </row>
    <row r="2240">
      <c r="J2240" s="3"/>
      <c r="K2240" s="3"/>
      <c r="P2240" s="6"/>
    </row>
    <row r="2241">
      <c r="J2241" s="3"/>
      <c r="K2241" s="3"/>
      <c r="P2241" s="6"/>
    </row>
    <row r="2242">
      <c r="J2242" s="3"/>
      <c r="K2242" s="3"/>
      <c r="P2242" s="6"/>
    </row>
    <row r="2243">
      <c r="J2243" s="3"/>
      <c r="K2243" s="3"/>
      <c r="P2243" s="6"/>
    </row>
    <row r="2244">
      <c r="J2244" s="3"/>
      <c r="K2244" s="3"/>
      <c r="P2244" s="6"/>
    </row>
    <row r="2245">
      <c r="J2245" s="3"/>
      <c r="K2245" s="3"/>
      <c r="P2245" s="6"/>
    </row>
    <row r="2246">
      <c r="J2246" s="3"/>
      <c r="K2246" s="3"/>
      <c r="P2246" s="6"/>
    </row>
    <row r="2247">
      <c r="J2247" s="3"/>
      <c r="K2247" s="3"/>
      <c r="P2247" s="6"/>
    </row>
    <row r="2248">
      <c r="J2248" s="3"/>
      <c r="K2248" s="3"/>
      <c r="P2248" s="6"/>
    </row>
    <row r="2249">
      <c r="J2249" s="3"/>
      <c r="K2249" s="3"/>
      <c r="P2249" s="6"/>
    </row>
    <row r="2250">
      <c r="J2250" s="3"/>
      <c r="K2250" s="3"/>
      <c r="P2250" s="6"/>
    </row>
    <row r="2251">
      <c r="J2251" s="3"/>
      <c r="K2251" s="3"/>
      <c r="P2251" s="6"/>
    </row>
    <row r="2252">
      <c r="J2252" s="3"/>
      <c r="K2252" s="3"/>
      <c r="P2252" s="6"/>
    </row>
    <row r="2253">
      <c r="J2253" s="3"/>
      <c r="K2253" s="3"/>
      <c r="P2253" s="6"/>
    </row>
    <row r="2254">
      <c r="J2254" s="3"/>
      <c r="K2254" s="3"/>
      <c r="P2254" s="6"/>
    </row>
    <row r="2255">
      <c r="J2255" s="3"/>
      <c r="K2255" s="3"/>
      <c r="P2255" s="6"/>
    </row>
    <row r="2256">
      <c r="J2256" s="3"/>
      <c r="K2256" s="3"/>
      <c r="P2256" s="6"/>
    </row>
    <row r="2257">
      <c r="J2257" s="3"/>
      <c r="K2257" s="3"/>
      <c r="P2257" s="6"/>
    </row>
    <row r="2258">
      <c r="J2258" s="3"/>
      <c r="K2258" s="3"/>
      <c r="P2258" s="6"/>
    </row>
    <row r="2259">
      <c r="J2259" s="3"/>
      <c r="K2259" s="3"/>
      <c r="P2259" s="6"/>
    </row>
    <row r="2260">
      <c r="J2260" s="3"/>
      <c r="K2260" s="3"/>
      <c r="P2260" s="6"/>
    </row>
    <row r="2261">
      <c r="J2261" s="3"/>
      <c r="K2261" s="3"/>
      <c r="P2261" s="6"/>
    </row>
    <row r="2262">
      <c r="J2262" s="3"/>
      <c r="K2262" s="3"/>
      <c r="P2262" s="6"/>
    </row>
    <row r="2263">
      <c r="J2263" s="3"/>
      <c r="K2263" s="3"/>
      <c r="P2263" s="6"/>
    </row>
    <row r="2264">
      <c r="J2264" s="3"/>
      <c r="K2264" s="3"/>
      <c r="P2264" s="6"/>
    </row>
    <row r="2265">
      <c r="J2265" s="3"/>
      <c r="K2265" s="3"/>
      <c r="P2265" s="6"/>
    </row>
    <row r="2266">
      <c r="J2266" s="3"/>
      <c r="K2266" s="3"/>
      <c r="P2266" s="6"/>
    </row>
    <row r="2267">
      <c r="J2267" s="3"/>
      <c r="K2267" s="3"/>
      <c r="P2267" s="6"/>
    </row>
    <row r="2268">
      <c r="J2268" s="3"/>
      <c r="K2268" s="3"/>
      <c r="P2268" s="6"/>
    </row>
    <row r="2269">
      <c r="J2269" s="3"/>
      <c r="K2269" s="3"/>
      <c r="P2269" s="6"/>
    </row>
    <row r="2270">
      <c r="J2270" s="3"/>
      <c r="K2270" s="3"/>
      <c r="P2270" s="6"/>
    </row>
    <row r="2271">
      <c r="J2271" s="3"/>
      <c r="K2271" s="3"/>
      <c r="P2271" s="6"/>
    </row>
    <row r="2272">
      <c r="J2272" s="3"/>
      <c r="K2272" s="3"/>
      <c r="P2272" s="6"/>
    </row>
    <row r="2273">
      <c r="J2273" s="3"/>
      <c r="K2273" s="3"/>
      <c r="P2273" s="6"/>
    </row>
    <row r="2274">
      <c r="J2274" s="3"/>
      <c r="K2274" s="3"/>
      <c r="P2274" s="6"/>
    </row>
    <row r="2275">
      <c r="J2275" s="3"/>
      <c r="K2275" s="3"/>
      <c r="P2275" s="6"/>
    </row>
    <row r="2276">
      <c r="J2276" s="3"/>
      <c r="K2276" s="3"/>
      <c r="P2276" s="6"/>
    </row>
    <row r="2277">
      <c r="J2277" s="3"/>
      <c r="K2277" s="3"/>
      <c r="P2277" s="6"/>
    </row>
    <row r="2278">
      <c r="J2278" s="3"/>
      <c r="K2278" s="3"/>
      <c r="P2278" s="6"/>
    </row>
    <row r="2279">
      <c r="J2279" s="3"/>
      <c r="K2279" s="3"/>
      <c r="P2279" s="6"/>
    </row>
    <row r="2280">
      <c r="J2280" s="3"/>
      <c r="K2280" s="3"/>
      <c r="P2280" s="6"/>
    </row>
    <row r="2281">
      <c r="J2281" s="3"/>
      <c r="K2281" s="3"/>
      <c r="P2281" s="6"/>
    </row>
    <row r="2282">
      <c r="J2282" s="3"/>
      <c r="K2282" s="3"/>
      <c r="P2282" s="6"/>
    </row>
    <row r="2283">
      <c r="J2283" s="3"/>
      <c r="K2283" s="3"/>
      <c r="P2283" s="6"/>
    </row>
    <row r="2284">
      <c r="J2284" s="3"/>
      <c r="K2284" s="3"/>
      <c r="P2284" s="6"/>
    </row>
    <row r="2285">
      <c r="J2285" s="3"/>
      <c r="K2285" s="3"/>
      <c r="P2285" s="6"/>
    </row>
    <row r="2286">
      <c r="J2286" s="3"/>
      <c r="K2286" s="3"/>
      <c r="P2286" s="6"/>
    </row>
    <row r="2287">
      <c r="J2287" s="3"/>
      <c r="K2287" s="3"/>
      <c r="P2287" s="6"/>
    </row>
    <row r="2288">
      <c r="J2288" s="3"/>
      <c r="K2288" s="3"/>
      <c r="P2288" s="6"/>
    </row>
    <row r="2289">
      <c r="J2289" s="3"/>
      <c r="K2289" s="3"/>
      <c r="P2289" s="6"/>
    </row>
    <row r="2290">
      <c r="J2290" s="3"/>
      <c r="K2290" s="3"/>
      <c r="P2290" s="6"/>
    </row>
    <row r="2291">
      <c r="J2291" s="3"/>
      <c r="K2291" s="3"/>
      <c r="P2291" s="6"/>
    </row>
    <row r="2292">
      <c r="J2292" s="3"/>
      <c r="K2292" s="3"/>
      <c r="P2292" s="6"/>
    </row>
    <row r="2293">
      <c r="J2293" s="3"/>
      <c r="K2293" s="3"/>
      <c r="P2293" s="6"/>
    </row>
    <row r="2294">
      <c r="J2294" s="3"/>
      <c r="K2294" s="3"/>
      <c r="P2294" s="6"/>
    </row>
    <row r="2295">
      <c r="J2295" s="3"/>
      <c r="K2295" s="3"/>
      <c r="P2295" s="6"/>
    </row>
    <row r="2296">
      <c r="J2296" s="3"/>
      <c r="K2296" s="3"/>
      <c r="P2296" s="6"/>
    </row>
    <row r="2297">
      <c r="J2297" s="3"/>
      <c r="K2297" s="3"/>
      <c r="P2297" s="6"/>
    </row>
    <row r="2298">
      <c r="J2298" s="3"/>
      <c r="K2298" s="3"/>
      <c r="P2298" s="6"/>
    </row>
    <row r="2299">
      <c r="J2299" s="3"/>
      <c r="K2299" s="3"/>
      <c r="P2299" s="6"/>
    </row>
    <row r="2300">
      <c r="J2300" s="3"/>
      <c r="K2300" s="3"/>
      <c r="P2300" s="6"/>
    </row>
    <row r="2301">
      <c r="J2301" s="3"/>
      <c r="K2301" s="3"/>
      <c r="P2301" s="6"/>
    </row>
    <row r="2302">
      <c r="J2302" s="3"/>
      <c r="K2302" s="3"/>
      <c r="P2302" s="6"/>
    </row>
    <row r="2303">
      <c r="J2303" s="3"/>
      <c r="K2303" s="3"/>
      <c r="P2303" s="6"/>
    </row>
    <row r="2304">
      <c r="J2304" s="3"/>
      <c r="K2304" s="3"/>
      <c r="P2304" s="6"/>
    </row>
    <row r="2305">
      <c r="J2305" s="3"/>
      <c r="K2305" s="3"/>
      <c r="P2305" s="6"/>
    </row>
    <row r="2306">
      <c r="J2306" s="3"/>
      <c r="K2306" s="3"/>
      <c r="P2306" s="6"/>
    </row>
    <row r="2307">
      <c r="J2307" s="3"/>
      <c r="K2307" s="3"/>
      <c r="P2307" s="6"/>
    </row>
    <row r="2308">
      <c r="J2308" s="3"/>
      <c r="K2308" s="3"/>
      <c r="P2308" s="6"/>
    </row>
    <row r="2309">
      <c r="J2309" s="3"/>
      <c r="K2309" s="3"/>
      <c r="P2309" s="6"/>
    </row>
    <row r="2310">
      <c r="J2310" s="3"/>
      <c r="K2310" s="3"/>
      <c r="P2310" s="6"/>
    </row>
    <row r="2311">
      <c r="J2311" s="3"/>
      <c r="K2311" s="3"/>
      <c r="P2311" s="6"/>
    </row>
    <row r="2312">
      <c r="J2312" s="3"/>
      <c r="K2312" s="3"/>
      <c r="P2312" s="6"/>
    </row>
    <row r="2313">
      <c r="J2313" s="3"/>
      <c r="K2313" s="3"/>
      <c r="P2313" s="6"/>
    </row>
    <row r="2314">
      <c r="J2314" s="3"/>
      <c r="K2314" s="3"/>
      <c r="P2314" s="6"/>
    </row>
    <row r="2315">
      <c r="J2315" s="3"/>
      <c r="K2315" s="3"/>
      <c r="P2315" s="6"/>
    </row>
    <row r="2316">
      <c r="J2316" s="3"/>
      <c r="K2316" s="3"/>
      <c r="P2316" s="6"/>
    </row>
    <row r="2317">
      <c r="J2317" s="3"/>
      <c r="K2317" s="3"/>
      <c r="P2317" s="6"/>
    </row>
    <row r="2318">
      <c r="J2318" s="3"/>
      <c r="K2318" s="3"/>
      <c r="P2318" s="6"/>
    </row>
    <row r="2319">
      <c r="J2319" s="3"/>
      <c r="K2319" s="3"/>
      <c r="P2319" s="6"/>
    </row>
    <row r="2320">
      <c r="J2320" s="3"/>
      <c r="K2320" s="3"/>
      <c r="P2320" s="6"/>
    </row>
    <row r="2321">
      <c r="J2321" s="3"/>
      <c r="K2321" s="3"/>
      <c r="P2321" s="6"/>
    </row>
    <row r="2322">
      <c r="J2322" s="3"/>
      <c r="K2322" s="3"/>
      <c r="P2322" s="6"/>
    </row>
    <row r="2323">
      <c r="J2323" s="3"/>
      <c r="K2323" s="3"/>
      <c r="P2323" s="6"/>
    </row>
    <row r="2324">
      <c r="J2324" s="3"/>
      <c r="K2324" s="3"/>
      <c r="P2324" s="6"/>
    </row>
    <row r="2325">
      <c r="J2325" s="3"/>
      <c r="K2325" s="3"/>
      <c r="P2325" s="6"/>
    </row>
    <row r="2326">
      <c r="J2326" s="3"/>
      <c r="K2326" s="3"/>
      <c r="P2326" s="6"/>
    </row>
    <row r="2327">
      <c r="J2327" s="3"/>
      <c r="K2327" s="3"/>
      <c r="P2327" s="6"/>
    </row>
    <row r="2328">
      <c r="J2328" s="3"/>
      <c r="K2328" s="3"/>
      <c r="P2328" s="6"/>
    </row>
    <row r="2329">
      <c r="J2329" s="3"/>
      <c r="K2329" s="3"/>
      <c r="P2329" s="6"/>
    </row>
    <row r="2330">
      <c r="J2330" s="3"/>
      <c r="K2330" s="3"/>
      <c r="P2330" s="6"/>
    </row>
    <row r="2331">
      <c r="J2331" s="3"/>
      <c r="K2331" s="3"/>
      <c r="P2331" s="6"/>
    </row>
    <row r="2332">
      <c r="J2332" s="3"/>
      <c r="K2332" s="3"/>
      <c r="P2332" s="6"/>
    </row>
    <row r="2333">
      <c r="J2333" s="3"/>
      <c r="K2333" s="3"/>
      <c r="P2333" s="6"/>
    </row>
    <row r="2334">
      <c r="J2334" s="3"/>
      <c r="K2334" s="3"/>
      <c r="P2334" s="6"/>
    </row>
    <row r="2335">
      <c r="J2335" s="3"/>
      <c r="K2335" s="3"/>
      <c r="P2335" s="6"/>
    </row>
    <row r="2336">
      <c r="J2336" s="3"/>
      <c r="K2336" s="3"/>
      <c r="P2336" s="6"/>
    </row>
    <row r="2337">
      <c r="J2337" s="3"/>
      <c r="K2337" s="3"/>
      <c r="P2337" s="6"/>
    </row>
    <row r="2338">
      <c r="J2338" s="3"/>
      <c r="K2338" s="3"/>
      <c r="P2338" s="6"/>
    </row>
    <row r="2339">
      <c r="J2339" s="3"/>
      <c r="K2339" s="3"/>
      <c r="P2339" s="6"/>
    </row>
    <row r="2340">
      <c r="J2340" s="3"/>
      <c r="K2340" s="3"/>
      <c r="P2340" s="6"/>
    </row>
    <row r="2341">
      <c r="J2341" s="3"/>
      <c r="K2341" s="3"/>
      <c r="P2341" s="6"/>
    </row>
    <row r="2342">
      <c r="J2342" s="3"/>
      <c r="K2342" s="3"/>
      <c r="P2342" s="6"/>
    </row>
    <row r="2343">
      <c r="J2343" s="3"/>
      <c r="K2343" s="3"/>
      <c r="P2343" s="6"/>
    </row>
    <row r="2344">
      <c r="J2344" s="3"/>
      <c r="K2344" s="3"/>
      <c r="P2344" s="6"/>
    </row>
    <row r="2345">
      <c r="J2345" s="3"/>
      <c r="K2345" s="3"/>
      <c r="P2345" s="6"/>
    </row>
    <row r="2346">
      <c r="J2346" s="3"/>
      <c r="K2346" s="3"/>
      <c r="P2346" s="6"/>
    </row>
    <row r="2347">
      <c r="J2347" s="3"/>
      <c r="K2347" s="3"/>
      <c r="P2347" s="6"/>
    </row>
    <row r="2348">
      <c r="J2348" s="3"/>
      <c r="K2348" s="3"/>
      <c r="P2348" s="6"/>
    </row>
    <row r="2349">
      <c r="J2349" s="3"/>
      <c r="K2349" s="3"/>
      <c r="P2349" s="6"/>
    </row>
    <row r="2350">
      <c r="J2350" s="3"/>
      <c r="K2350" s="3"/>
      <c r="P2350" s="6"/>
    </row>
    <row r="2351">
      <c r="J2351" s="3"/>
      <c r="K2351" s="3"/>
      <c r="P2351" s="6"/>
    </row>
    <row r="2352">
      <c r="J2352" s="3"/>
      <c r="K2352" s="3"/>
      <c r="P2352" s="6"/>
    </row>
    <row r="2353">
      <c r="J2353" s="3"/>
      <c r="K2353" s="3"/>
      <c r="P2353" s="6"/>
    </row>
    <row r="2354">
      <c r="J2354" s="3"/>
      <c r="K2354" s="3"/>
      <c r="P2354" s="6"/>
    </row>
    <row r="2355">
      <c r="J2355" s="3"/>
      <c r="K2355" s="3"/>
      <c r="P2355" s="6"/>
    </row>
    <row r="2356">
      <c r="J2356" s="3"/>
      <c r="K2356" s="3"/>
      <c r="P2356" s="6"/>
    </row>
    <row r="2357">
      <c r="J2357" s="3"/>
      <c r="K2357" s="3"/>
      <c r="P2357" s="6"/>
    </row>
    <row r="2358">
      <c r="J2358" s="3"/>
      <c r="K2358" s="3"/>
      <c r="P2358" s="6"/>
    </row>
    <row r="2359">
      <c r="J2359" s="3"/>
      <c r="K2359" s="3"/>
      <c r="P2359" s="6"/>
    </row>
    <row r="2360">
      <c r="J2360" s="3"/>
      <c r="K2360" s="3"/>
      <c r="P2360" s="6"/>
    </row>
    <row r="2361">
      <c r="J2361" s="3"/>
      <c r="K2361" s="3"/>
      <c r="P2361" s="6"/>
    </row>
    <row r="2362">
      <c r="J2362" s="3"/>
      <c r="K2362" s="3"/>
      <c r="P2362" s="6"/>
    </row>
    <row r="2363">
      <c r="J2363" s="3"/>
      <c r="K2363" s="3"/>
      <c r="P2363" s="6"/>
    </row>
    <row r="2364">
      <c r="J2364" s="3"/>
      <c r="K2364" s="3"/>
      <c r="P2364" s="6"/>
    </row>
    <row r="2365">
      <c r="J2365" s="3"/>
      <c r="K2365" s="3"/>
      <c r="P2365" s="6"/>
    </row>
    <row r="2366">
      <c r="J2366" s="3"/>
      <c r="K2366" s="3"/>
      <c r="P2366" s="6"/>
    </row>
    <row r="2367">
      <c r="J2367" s="3"/>
      <c r="K2367" s="3"/>
      <c r="P2367" s="6"/>
    </row>
    <row r="2368">
      <c r="J2368" s="3"/>
      <c r="K2368" s="3"/>
      <c r="P2368" s="6"/>
    </row>
    <row r="2369">
      <c r="J2369" s="3"/>
      <c r="K2369" s="3"/>
      <c r="P2369" s="6"/>
    </row>
    <row r="2370">
      <c r="J2370" s="3"/>
      <c r="K2370" s="3"/>
      <c r="P2370" s="6"/>
    </row>
    <row r="2371">
      <c r="J2371" s="3"/>
      <c r="K2371" s="3"/>
      <c r="P2371" s="6"/>
    </row>
    <row r="2372">
      <c r="J2372" s="3"/>
      <c r="K2372" s="3"/>
      <c r="P2372" s="6"/>
    </row>
    <row r="2373">
      <c r="J2373" s="3"/>
      <c r="K2373" s="3"/>
      <c r="P2373" s="6"/>
    </row>
    <row r="2374">
      <c r="J2374" s="3"/>
      <c r="K2374" s="3"/>
      <c r="P2374" s="6"/>
    </row>
    <row r="2375">
      <c r="J2375" s="3"/>
      <c r="K2375" s="3"/>
      <c r="P2375" s="6"/>
    </row>
    <row r="2376">
      <c r="J2376" s="3"/>
      <c r="K2376" s="3"/>
      <c r="P2376" s="6"/>
    </row>
    <row r="2377">
      <c r="J2377" s="3"/>
      <c r="K2377" s="3"/>
      <c r="P2377" s="6"/>
    </row>
    <row r="2378">
      <c r="J2378" s="3"/>
      <c r="K2378" s="3"/>
      <c r="P2378" s="6"/>
    </row>
    <row r="2379">
      <c r="J2379" s="3"/>
      <c r="K2379" s="3"/>
      <c r="P2379" s="6"/>
    </row>
    <row r="2380">
      <c r="J2380" s="3"/>
      <c r="K2380" s="3"/>
      <c r="P2380" s="6"/>
    </row>
    <row r="2381">
      <c r="J2381" s="3"/>
      <c r="K2381" s="3"/>
      <c r="P2381" s="6"/>
    </row>
    <row r="2382">
      <c r="J2382" s="3"/>
      <c r="K2382" s="3"/>
      <c r="P2382" s="6"/>
    </row>
    <row r="2383">
      <c r="J2383" s="3"/>
      <c r="K2383" s="3"/>
      <c r="P2383" s="6"/>
    </row>
    <row r="2384">
      <c r="J2384" s="3"/>
      <c r="K2384" s="3"/>
      <c r="P2384" s="6"/>
    </row>
    <row r="2385">
      <c r="J2385" s="3"/>
      <c r="K2385" s="3"/>
      <c r="P2385" s="6"/>
    </row>
    <row r="2386">
      <c r="J2386" s="3"/>
      <c r="K2386" s="3"/>
      <c r="P2386" s="6"/>
    </row>
    <row r="2387">
      <c r="J2387" s="3"/>
      <c r="K2387" s="3"/>
      <c r="P2387" s="6"/>
    </row>
    <row r="2388">
      <c r="J2388" s="3"/>
      <c r="K2388" s="3"/>
      <c r="P2388" s="6"/>
    </row>
    <row r="2389">
      <c r="J2389" s="3"/>
      <c r="K2389" s="3"/>
      <c r="P2389" s="6"/>
    </row>
    <row r="2390">
      <c r="J2390" s="3"/>
      <c r="K2390" s="3"/>
      <c r="P2390" s="6"/>
    </row>
    <row r="2391">
      <c r="J2391" s="3"/>
      <c r="K2391" s="3"/>
      <c r="P2391" s="6"/>
    </row>
    <row r="2392">
      <c r="J2392" s="3"/>
      <c r="K2392" s="3"/>
      <c r="P2392" s="6"/>
    </row>
    <row r="2393">
      <c r="J2393" s="3"/>
      <c r="K2393" s="3"/>
      <c r="P2393" s="6"/>
    </row>
    <row r="2394">
      <c r="J2394" s="3"/>
      <c r="K2394" s="3"/>
      <c r="P2394" s="6"/>
    </row>
    <row r="2395">
      <c r="J2395" s="3"/>
      <c r="K2395" s="3"/>
      <c r="P2395" s="6"/>
    </row>
    <row r="2396">
      <c r="J2396" s="3"/>
      <c r="K2396" s="3"/>
      <c r="P2396" s="6"/>
    </row>
    <row r="2397">
      <c r="J2397" s="3"/>
      <c r="K2397" s="3"/>
      <c r="P2397" s="6"/>
    </row>
    <row r="2398">
      <c r="J2398" s="3"/>
      <c r="K2398" s="3"/>
      <c r="P2398" s="6"/>
    </row>
    <row r="2399">
      <c r="J2399" s="3"/>
      <c r="K2399" s="3"/>
      <c r="P2399" s="6"/>
    </row>
    <row r="2400">
      <c r="J2400" s="3"/>
      <c r="K2400" s="3"/>
      <c r="P2400" s="6"/>
    </row>
    <row r="2401">
      <c r="J2401" s="3"/>
      <c r="K2401" s="3"/>
      <c r="P2401" s="6"/>
    </row>
    <row r="2402">
      <c r="J2402" s="3"/>
      <c r="K2402" s="3"/>
      <c r="P2402" s="6"/>
    </row>
    <row r="2403">
      <c r="J2403" s="3"/>
      <c r="K2403" s="3"/>
      <c r="P2403" s="6"/>
    </row>
    <row r="2404">
      <c r="J2404" s="3"/>
      <c r="K2404" s="3"/>
      <c r="P2404" s="6"/>
    </row>
    <row r="2405">
      <c r="J2405" s="3"/>
      <c r="K2405" s="3"/>
      <c r="P2405" s="6"/>
    </row>
    <row r="2406">
      <c r="J2406" s="3"/>
      <c r="K2406" s="3"/>
      <c r="P2406" s="6"/>
    </row>
    <row r="2407">
      <c r="J2407" s="3"/>
      <c r="K2407" s="3"/>
      <c r="P2407" s="6"/>
    </row>
    <row r="2408">
      <c r="J2408" s="3"/>
      <c r="K2408" s="3"/>
      <c r="P2408" s="6"/>
    </row>
    <row r="2409">
      <c r="J2409" s="3"/>
      <c r="K2409" s="3"/>
      <c r="P2409" s="6"/>
    </row>
    <row r="2410">
      <c r="J2410" s="3"/>
      <c r="K2410" s="3"/>
      <c r="P2410" s="6"/>
    </row>
    <row r="2411">
      <c r="J2411" s="3"/>
      <c r="K2411" s="3"/>
      <c r="P2411" s="6"/>
    </row>
    <row r="2412">
      <c r="J2412" s="3"/>
      <c r="K2412" s="3"/>
      <c r="P2412" s="6"/>
    </row>
    <row r="2413">
      <c r="J2413" s="3"/>
      <c r="K2413" s="3"/>
      <c r="P2413" s="6"/>
    </row>
    <row r="2414">
      <c r="J2414" s="3"/>
      <c r="K2414" s="3"/>
      <c r="P2414" s="6"/>
    </row>
    <row r="2415">
      <c r="J2415" s="3"/>
      <c r="K2415" s="3"/>
      <c r="P2415" s="6"/>
    </row>
    <row r="2416">
      <c r="J2416" s="3"/>
      <c r="K2416" s="3"/>
      <c r="P2416" s="6"/>
    </row>
    <row r="2417">
      <c r="J2417" s="3"/>
      <c r="K2417" s="3"/>
      <c r="P2417" s="6"/>
    </row>
    <row r="2418">
      <c r="J2418" s="3"/>
      <c r="K2418" s="3"/>
      <c r="P2418" s="6"/>
    </row>
    <row r="2419">
      <c r="J2419" s="3"/>
      <c r="K2419" s="3"/>
      <c r="P2419" s="6"/>
    </row>
    <row r="2420">
      <c r="J2420" s="3"/>
      <c r="K2420" s="3"/>
      <c r="P2420" s="6"/>
    </row>
    <row r="2421">
      <c r="J2421" s="3"/>
      <c r="K2421" s="3"/>
      <c r="P2421" s="6"/>
    </row>
    <row r="2422">
      <c r="J2422" s="3"/>
      <c r="K2422" s="3"/>
      <c r="P2422" s="6"/>
    </row>
    <row r="2423">
      <c r="J2423" s="3"/>
      <c r="K2423" s="3"/>
      <c r="P2423" s="6"/>
    </row>
    <row r="2424">
      <c r="J2424" s="3"/>
      <c r="K2424" s="3"/>
      <c r="P2424" s="6"/>
    </row>
    <row r="2425">
      <c r="J2425" s="3"/>
      <c r="K2425" s="3"/>
      <c r="P2425" s="6"/>
    </row>
    <row r="2426">
      <c r="J2426" s="3"/>
      <c r="K2426" s="3"/>
      <c r="P2426" s="6"/>
    </row>
    <row r="2427">
      <c r="J2427" s="3"/>
      <c r="K2427" s="3"/>
      <c r="P2427" s="6"/>
    </row>
    <row r="2428">
      <c r="J2428" s="3"/>
      <c r="K2428" s="3"/>
      <c r="P2428" s="6"/>
    </row>
    <row r="2429">
      <c r="J2429" s="3"/>
      <c r="K2429" s="3"/>
      <c r="P2429" s="6"/>
    </row>
    <row r="2430">
      <c r="J2430" s="3"/>
      <c r="K2430" s="3"/>
      <c r="P2430" s="6"/>
    </row>
    <row r="2431">
      <c r="J2431" s="3"/>
      <c r="K2431" s="3"/>
      <c r="P2431" s="6"/>
    </row>
    <row r="2432">
      <c r="J2432" s="3"/>
      <c r="K2432" s="3"/>
      <c r="P2432" s="6"/>
    </row>
    <row r="2433">
      <c r="J2433" s="3"/>
      <c r="K2433" s="3"/>
      <c r="P2433" s="6"/>
    </row>
    <row r="2434">
      <c r="J2434" s="3"/>
      <c r="K2434" s="3"/>
      <c r="P2434" s="6"/>
    </row>
    <row r="2435">
      <c r="J2435" s="3"/>
      <c r="K2435" s="3"/>
      <c r="P2435" s="6"/>
    </row>
    <row r="2436">
      <c r="J2436" s="3"/>
      <c r="K2436" s="3"/>
      <c r="P2436" s="6"/>
    </row>
    <row r="2437">
      <c r="J2437" s="3"/>
      <c r="K2437" s="3"/>
      <c r="P2437" s="6"/>
    </row>
    <row r="2438">
      <c r="J2438" s="3"/>
      <c r="K2438" s="3"/>
      <c r="P2438" s="6"/>
    </row>
    <row r="2439">
      <c r="J2439" s="3"/>
      <c r="K2439" s="3"/>
      <c r="P2439" s="6"/>
    </row>
    <row r="2440">
      <c r="J2440" s="3"/>
      <c r="K2440" s="3"/>
      <c r="P2440" s="6"/>
    </row>
    <row r="2441">
      <c r="J2441" s="3"/>
      <c r="K2441" s="3"/>
      <c r="P2441" s="6"/>
    </row>
    <row r="2442">
      <c r="J2442" s="3"/>
      <c r="K2442" s="3"/>
      <c r="P2442" s="6"/>
    </row>
    <row r="2443">
      <c r="J2443" s="3"/>
      <c r="K2443" s="3"/>
      <c r="P2443" s="6"/>
    </row>
    <row r="2444">
      <c r="J2444" s="3"/>
      <c r="K2444" s="3"/>
      <c r="P2444" s="6"/>
    </row>
    <row r="2445">
      <c r="J2445" s="3"/>
      <c r="K2445" s="3"/>
      <c r="P2445" s="6"/>
    </row>
    <row r="2446">
      <c r="J2446" s="3"/>
      <c r="K2446" s="3"/>
      <c r="P2446" s="6"/>
    </row>
    <row r="2447">
      <c r="J2447" s="3"/>
      <c r="K2447" s="3"/>
      <c r="P2447" s="6"/>
    </row>
    <row r="2448">
      <c r="J2448" s="3"/>
      <c r="K2448" s="3"/>
      <c r="P2448" s="6"/>
    </row>
    <row r="2449">
      <c r="J2449" s="3"/>
      <c r="K2449" s="3"/>
      <c r="P2449" s="6"/>
    </row>
    <row r="2450">
      <c r="J2450" s="3"/>
      <c r="K2450" s="3"/>
      <c r="P2450" s="6"/>
    </row>
    <row r="2451">
      <c r="J2451" s="3"/>
      <c r="K2451" s="3"/>
      <c r="P2451" s="6"/>
    </row>
    <row r="2452">
      <c r="J2452" s="3"/>
      <c r="K2452" s="3"/>
      <c r="P2452" s="6"/>
    </row>
    <row r="2453">
      <c r="J2453" s="3"/>
      <c r="K2453" s="3"/>
      <c r="P2453" s="6"/>
    </row>
    <row r="2454">
      <c r="J2454" s="3"/>
      <c r="K2454" s="3"/>
      <c r="P2454" s="6"/>
    </row>
    <row r="2455">
      <c r="J2455" s="3"/>
      <c r="K2455" s="3"/>
      <c r="P2455" s="6"/>
    </row>
    <row r="2456">
      <c r="J2456" s="3"/>
      <c r="K2456" s="3"/>
      <c r="P2456" s="6"/>
    </row>
    <row r="2457">
      <c r="J2457" s="3"/>
      <c r="K2457" s="3"/>
      <c r="P2457" s="6"/>
    </row>
    <row r="2458">
      <c r="J2458" s="3"/>
      <c r="K2458" s="3"/>
      <c r="P2458" s="6"/>
    </row>
    <row r="2459">
      <c r="J2459" s="3"/>
      <c r="K2459" s="3"/>
      <c r="P2459" s="6"/>
    </row>
    <row r="2460">
      <c r="J2460" s="3"/>
      <c r="K2460" s="3"/>
      <c r="P2460" s="6"/>
    </row>
    <row r="2461">
      <c r="J2461" s="3"/>
      <c r="K2461" s="3"/>
      <c r="P2461" s="6"/>
    </row>
    <row r="2462">
      <c r="J2462" s="3"/>
      <c r="K2462" s="3"/>
      <c r="P2462" s="6"/>
    </row>
    <row r="2463">
      <c r="J2463" s="3"/>
      <c r="K2463" s="3"/>
      <c r="P2463" s="6"/>
    </row>
    <row r="2464">
      <c r="J2464" s="3"/>
      <c r="K2464" s="3"/>
      <c r="P2464" s="6"/>
    </row>
    <row r="2465">
      <c r="J2465" s="3"/>
      <c r="K2465" s="3"/>
      <c r="P2465" s="6"/>
    </row>
    <row r="2466">
      <c r="J2466" s="3"/>
      <c r="K2466" s="3"/>
      <c r="P2466" s="6"/>
    </row>
    <row r="2467">
      <c r="J2467" s="3"/>
      <c r="K2467" s="3"/>
      <c r="P2467" s="6"/>
    </row>
    <row r="2468">
      <c r="J2468" s="3"/>
      <c r="K2468" s="3"/>
      <c r="P2468" s="6"/>
    </row>
    <row r="2469">
      <c r="J2469" s="3"/>
      <c r="K2469" s="3"/>
      <c r="P2469" s="6"/>
    </row>
    <row r="2470">
      <c r="J2470" s="3"/>
      <c r="K2470" s="3"/>
      <c r="P2470" s="6"/>
    </row>
    <row r="2471">
      <c r="J2471" s="3"/>
      <c r="K2471" s="3"/>
      <c r="P2471" s="6"/>
    </row>
    <row r="2472">
      <c r="J2472" s="3"/>
      <c r="K2472" s="3"/>
      <c r="P2472" s="6"/>
    </row>
    <row r="2473">
      <c r="J2473" s="3"/>
      <c r="K2473" s="3"/>
      <c r="P2473" s="6"/>
    </row>
    <row r="2474">
      <c r="J2474" s="3"/>
      <c r="K2474" s="3"/>
      <c r="P2474" s="6"/>
    </row>
    <row r="2475">
      <c r="J2475" s="3"/>
      <c r="K2475" s="3"/>
      <c r="P2475" s="6"/>
    </row>
    <row r="2476">
      <c r="J2476" s="3"/>
      <c r="K2476" s="3"/>
      <c r="P2476" s="6"/>
    </row>
    <row r="2477">
      <c r="J2477" s="3"/>
      <c r="K2477" s="3"/>
      <c r="P2477" s="6"/>
    </row>
    <row r="2478">
      <c r="J2478" s="3"/>
      <c r="K2478" s="3"/>
      <c r="P2478" s="6"/>
    </row>
    <row r="2479">
      <c r="J2479" s="3"/>
      <c r="K2479" s="3"/>
      <c r="P2479" s="6"/>
    </row>
    <row r="2480">
      <c r="J2480" s="3"/>
      <c r="K2480" s="3"/>
      <c r="P2480" s="6"/>
    </row>
    <row r="2481">
      <c r="J2481" s="3"/>
      <c r="K2481" s="3"/>
      <c r="P2481" s="6"/>
    </row>
    <row r="2482">
      <c r="J2482" s="3"/>
      <c r="K2482" s="3"/>
      <c r="P2482" s="6"/>
    </row>
    <row r="2483">
      <c r="J2483" s="3"/>
      <c r="K2483" s="3"/>
      <c r="P2483" s="6"/>
    </row>
    <row r="2484">
      <c r="J2484" s="3"/>
      <c r="K2484" s="3"/>
      <c r="P2484" s="6"/>
    </row>
    <row r="2485">
      <c r="J2485" s="3"/>
      <c r="K2485" s="3"/>
      <c r="P2485" s="6"/>
    </row>
    <row r="2486">
      <c r="J2486" s="3"/>
      <c r="K2486" s="3"/>
      <c r="P2486" s="6"/>
    </row>
    <row r="2487">
      <c r="J2487" s="3"/>
      <c r="K2487" s="3"/>
      <c r="P2487" s="6"/>
    </row>
    <row r="2488">
      <c r="J2488" s="3"/>
      <c r="K2488" s="3"/>
      <c r="P2488" s="6"/>
    </row>
    <row r="2489">
      <c r="J2489" s="3"/>
      <c r="K2489" s="3"/>
      <c r="P2489" s="6"/>
    </row>
    <row r="2490">
      <c r="J2490" s="3"/>
      <c r="K2490" s="3"/>
      <c r="P2490" s="6"/>
    </row>
    <row r="2491">
      <c r="J2491" s="3"/>
      <c r="K2491" s="3"/>
      <c r="P2491" s="6"/>
    </row>
    <row r="2492">
      <c r="J2492" s="3"/>
      <c r="K2492" s="3"/>
      <c r="P2492" s="6"/>
    </row>
    <row r="2493">
      <c r="J2493" s="3"/>
      <c r="K2493" s="3"/>
      <c r="P2493" s="6"/>
    </row>
    <row r="2494">
      <c r="J2494" s="3"/>
      <c r="K2494" s="3"/>
      <c r="P2494" s="6"/>
    </row>
    <row r="2495">
      <c r="J2495" s="3"/>
      <c r="K2495" s="3"/>
      <c r="P2495" s="6"/>
    </row>
    <row r="2496">
      <c r="J2496" s="3"/>
      <c r="K2496" s="3"/>
      <c r="P2496" s="6"/>
    </row>
    <row r="2497">
      <c r="J2497" s="3"/>
      <c r="K2497" s="3"/>
      <c r="P2497" s="6"/>
    </row>
    <row r="2498">
      <c r="J2498" s="3"/>
      <c r="K2498" s="3"/>
      <c r="P2498" s="6"/>
    </row>
    <row r="2499">
      <c r="J2499" s="3"/>
      <c r="K2499" s="3"/>
      <c r="P2499" s="6"/>
    </row>
    <row r="2500">
      <c r="J2500" s="3"/>
      <c r="K2500" s="3"/>
      <c r="P2500" s="6"/>
    </row>
    <row r="2501">
      <c r="J2501" s="3"/>
      <c r="K2501" s="3"/>
      <c r="P2501" s="6"/>
    </row>
    <row r="2502">
      <c r="J2502" s="3"/>
      <c r="K2502" s="3"/>
      <c r="P2502" s="6"/>
    </row>
    <row r="2503">
      <c r="J2503" s="3"/>
      <c r="K2503" s="3"/>
      <c r="P2503" s="6"/>
    </row>
    <row r="2504">
      <c r="J2504" s="3"/>
      <c r="K2504" s="3"/>
      <c r="P2504" s="6"/>
    </row>
    <row r="2505">
      <c r="J2505" s="3"/>
      <c r="K2505" s="3"/>
      <c r="P2505" s="6"/>
    </row>
    <row r="2506">
      <c r="J2506" s="3"/>
      <c r="K2506" s="3"/>
      <c r="P2506" s="6"/>
    </row>
    <row r="2507">
      <c r="J2507" s="3"/>
      <c r="K2507" s="3"/>
      <c r="P2507" s="6"/>
    </row>
    <row r="2508">
      <c r="J2508" s="3"/>
      <c r="K2508" s="3"/>
      <c r="P2508" s="6"/>
    </row>
    <row r="2509">
      <c r="J2509" s="3"/>
      <c r="K2509" s="3"/>
      <c r="P2509" s="6"/>
    </row>
    <row r="2510">
      <c r="J2510" s="3"/>
      <c r="K2510" s="3"/>
      <c r="P2510" s="6"/>
    </row>
    <row r="2511">
      <c r="J2511" s="3"/>
      <c r="K2511" s="3"/>
      <c r="P2511" s="6"/>
    </row>
    <row r="2512">
      <c r="J2512" s="3"/>
      <c r="K2512" s="3"/>
      <c r="P2512" s="6"/>
    </row>
    <row r="2513">
      <c r="J2513" s="3"/>
      <c r="K2513" s="3"/>
      <c r="P2513" s="6"/>
    </row>
    <row r="2514">
      <c r="J2514" s="3"/>
      <c r="K2514" s="3"/>
      <c r="P2514" s="6"/>
    </row>
    <row r="2515">
      <c r="J2515" s="3"/>
      <c r="K2515" s="3"/>
      <c r="P2515" s="6"/>
    </row>
    <row r="2516">
      <c r="J2516" s="3"/>
      <c r="K2516" s="3"/>
      <c r="P2516" s="6"/>
    </row>
    <row r="2517">
      <c r="J2517" s="3"/>
      <c r="K2517" s="3"/>
      <c r="P2517" s="6"/>
    </row>
    <row r="2518">
      <c r="J2518" s="3"/>
      <c r="K2518" s="3"/>
      <c r="P2518" s="6"/>
    </row>
    <row r="2519">
      <c r="J2519" s="3"/>
      <c r="K2519" s="3"/>
      <c r="P2519" s="6"/>
    </row>
    <row r="2520">
      <c r="J2520" s="3"/>
      <c r="K2520" s="3"/>
      <c r="P2520" s="6"/>
    </row>
    <row r="2521">
      <c r="J2521" s="3"/>
      <c r="K2521" s="3"/>
      <c r="P2521" s="6"/>
    </row>
    <row r="2522">
      <c r="J2522" s="3"/>
      <c r="K2522" s="3"/>
      <c r="P2522" s="6"/>
    </row>
    <row r="2523">
      <c r="J2523" s="3"/>
      <c r="K2523" s="3"/>
      <c r="P2523" s="6"/>
    </row>
    <row r="2524">
      <c r="J2524" s="3"/>
      <c r="K2524" s="3"/>
      <c r="P2524" s="6"/>
    </row>
    <row r="2525">
      <c r="J2525" s="3"/>
      <c r="K2525" s="3"/>
      <c r="P2525" s="6"/>
    </row>
    <row r="2526">
      <c r="J2526" s="3"/>
      <c r="K2526" s="3"/>
      <c r="P2526" s="6"/>
    </row>
    <row r="2527">
      <c r="J2527" s="3"/>
      <c r="K2527" s="3"/>
      <c r="P2527" s="6"/>
    </row>
    <row r="2528">
      <c r="J2528" s="3"/>
      <c r="K2528" s="3"/>
      <c r="P2528" s="6"/>
    </row>
    <row r="2529">
      <c r="J2529" s="3"/>
      <c r="K2529" s="3"/>
      <c r="P2529" s="6"/>
    </row>
    <row r="2530">
      <c r="J2530" s="3"/>
      <c r="K2530" s="3"/>
      <c r="P2530" s="6"/>
    </row>
    <row r="2531">
      <c r="J2531" s="3"/>
      <c r="K2531" s="3"/>
      <c r="P2531" s="6"/>
    </row>
    <row r="2532">
      <c r="J2532" s="3"/>
      <c r="K2532" s="3"/>
      <c r="P2532" s="6"/>
    </row>
    <row r="2533">
      <c r="J2533" s="3"/>
      <c r="K2533" s="3"/>
      <c r="P2533" s="6"/>
    </row>
    <row r="2534">
      <c r="J2534" s="3"/>
      <c r="K2534" s="3"/>
      <c r="P2534" s="6"/>
    </row>
    <row r="2535">
      <c r="J2535" s="3"/>
      <c r="K2535" s="3"/>
      <c r="P2535" s="6"/>
    </row>
    <row r="2536">
      <c r="J2536" s="3"/>
      <c r="K2536" s="3"/>
      <c r="P2536" s="6"/>
    </row>
    <row r="2537">
      <c r="J2537" s="3"/>
      <c r="K2537" s="3"/>
      <c r="P2537" s="6"/>
    </row>
    <row r="2538">
      <c r="J2538" s="3"/>
      <c r="K2538" s="3"/>
      <c r="P2538" s="6"/>
    </row>
    <row r="2539">
      <c r="J2539" s="3"/>
      <c r="K2539" s="3"/>
      <c r="P2539" s="6"/>
    </row>
    <row r="2540">
      <c r="J2540" s="3"/>
      <c r="K2540" s="3"/>
      <c r="P2540" s="6"/>
    </row>
    <row r="2541">
      <c r="J2541" s="3"/>
      <c r="K2541" s="3"/>
      <c r="P2541" s="6"/>
    </row>
    <row r="2542">
      <c r="J2542" s="3"/>
      <c r="K2542" s="3"/>
      <c r="P2542" s="6"/>
    </row>
    <row r="2543">
      <c r="J2543" s="3"/>
      <c r="K2543" s="3"/>
      <c r="P2543" s="6"/>
    </row>
    <row r="2544">
      <c r="J2544" s="3"/>
      <c r="K2544" s="3"/>
      <c r="P2544" s="6"/>
    </row>
    <row r="2545">
      <c r="J2545" s="3"/>
      <c r="K2545" s="3"/>
      <c r="P2545" s="6"/>
    </row>
    <row r="2546">
      <c r="J2546" s="3"/>
      <c r="K2546" s="3"/>
      <c r="P2546" s="6"/>
    </row>
    <row r="2547">
      <c r="J2547" s="3"/>
      <c r="K2547" s="3"/>
      <c r="P2547" s="6"/>
    </row>
    <row r="2548">
      <c r="J2548" s="3"/>
      <c r="K2548" s="3"/>
      <c r="P2548" s="6"/>
    </row>
    <row r="2549">
      <c r="J2549" s="3"/>
      <c r="K2549" s="3"/>
      <c r="P2549" s="6"/>
    </row>
    <row r="2550">
      <c r="J2550" s="3"/>
      <c r="K2550" s="3"/>
      <c r="P2550" s="6"/>
    </row>
    <row r="2551">
      <c r="J2551" s="3"/>
      <c r="K2551" s="3"/>
      <c r="P2551" s="6"/>
    </row>
    <row r="2552">
      <c r="J2552" s="3"/>
      <c r="K2552" s="3"/>
      <c r="P2552" s="6"/>
    </row>
    <row r="2553">
      <c r="J2553" s="3"/>
      <c r="K2553" s="3"/>
      <c r="P2553" s="6"/>
    </row>
    <row r="2554">
      <c r="J2554" s="3"/>
      <c r="K2554" s="3"/>
      <c r="P2554" s="6"/>
    </row>
    <row r="2555">
      <c r="J2555" s="3"/>
      <c r="K2555" s="3"/>
      <c r="P2555" s="6"/>
    </row>
    <row r="2556">
      <c r="J2556" s="3"/>
      <c r="K2556" s="3"/>
      <c r="P2556" s="6"/>
    </row>
    <row r="2557">
      <c r="J2557" s="3"/>
      <c r="K2557" s="3"/>
      <c r="P2557" s="6"/>
    </row>
    <row r="2558">
      <c r="J2558" s="3"/>
      <c r="K2558" s="3"/>
      <c r="P2558" s="6"/>
    </row>
    <row r="2559">
      <c r="J2559" s="3"/>
      <c r="K2559" s="3"/>
      <c r="P2559" s="6"/>
    </row>
    <row r="2560">
      <c r="J2560" s="3"/>
      <c r="K2560" s="3"/>
      <c r="P2560" s="6"/>
    </row>
    <row r="2561">
      <c r="J2561" s="3"/>
      <c r="K2561" s="3"/>
      <c r="P2561" s="6"/>
    </row>
    <row r="2562">
      <c r="J2562" s="3"/>
      <c r="K2562" s="3"/>
      <c r="P2562" s="6"/>
    </row>
    <row r="2563">
      <c r="J2563" s="3"/>
      <c r="K2563" s="3"/>
      <c r="P2563" s="6"/>
    </row>
    <row r="2564">
      <c r="J2564" s="3"/>
      <c r="K2564" s="3"/>
      <c r="P2564" s="6"/>
    </row>
    <row r="2565">
      <c r="J2565" s="3"/>
      <c r="K2565" s="3"/>
      <c r="P2565" s="6"/>
    </row>
    <row r="2566">
      <c r="J2566" s="3"/>
      <c r="K2566" s="3"/>
      <c r="P2566" s="6"/>
    </row>
    <row r="2567">
      <c r="J2567" s="3"/>
      <c r="K2567" s="3"/>
      <c r="P2567" s="6"/>
    </row>
    <row r="2568">
      <c r="J2568" s="3"/>
      <c r="K2568" s="3"/>
      <c r="P2568" s="6"/>
    </row>
    <row r="2569">
      <c r="J2569" s="3"/>
      <c r="K2569" s="3"/>
      <c r="P2569" s="6"/>
    </row>
    <row r="2570">
      <c r="J2570" s="3"/>
      <c r="K2570" s="3"/>
      <c r="P2570" s="6"/>
    </row>
    <row r="2571">
      <c r="J2571" s="3"/>
      <c r="K2571" s="3"/>
      <c r="P2571" s="6"/>
    </row>
    <row r="2572">
      <c r="J2572" s="3"/>
      <c r="K2572" s="3"/>
      <c r="P2572" s="6"/>
    </row>
    <row r="2573">
      <c r="J2573" s="3"/>
      <c r="K2573" s="3"/>
      <c r="P2573" s="6"/>
    </row>
    <row r="2574">
      <c r="J2574" s="3"/>
      <c r="K2574" s="3"/>
      <c r="P2574" s="6"/>
    </row>
    <row r="2575">
      <c r="J2575" s="3"/>
      <c r="K2575" s="3"/>
      <c r="P2575" s="6"/>
    </row>
    <row r="2576">
      <c r="J2576" s="3"/>
      <c r="K2576" s="3"/>
      <c r="P2576" s="6"/>
    </row>
    <row r="2577">
      <c r="J2577" s="3"/>
      <c r="K2577" s="3"/>
      <c r="P2577" s="6"/>
    </row>
    <row r="2578">
      <c r="J2578" s="3"/>
      <c r="K2578" s="3"/>
      <c r="P2578" s="6"/>
    </row>
    <row r="2579">
      <c r="J2579" s="3"/>
      <c r="K2579" s="3"/>
      <c r="P2579" s="6"/>
    </row>
    <row r="2580">
      <c r="J2580" s="3"/>
      <c r="K2580" s="3"/>
      <c r="P2580" s="6"/>
    </row>
    <row r="2581">
      <c r="J2581" s="3"/>
      <c r="K2581" s="3"/>
      <c r="P2581" s="6"/>
    </row>
    <row r="2582">
      <c r="J2582" s="3"/>
      <c r="K2582" s="3"/>
      <c r="P2582" s="6"/>
    </row>
    <row r="2583">
      <c r="J2583" s="3"/>
      <c r="K2583" s="3"/>
      <c r="P2583" s="6"/>
    </row>
    <row r="2584">
      <c r="J2584" s="3"/>
      <c r="K2584" s="3"/>
      <c r="P2584" s="6"/>
    </row>
    <row r="2585">
      <c r="J2585" s="3"/>
      <c r="K2585" s="3"/>
      <c r="P2585" s="6"/>
    </row>
    <row r="2586">
      <c r="J2586" s="3"/>
      <c r="K2586" s="3"/>
      <c r="P2586" s="6"/>
    </row>
    <row r="2587">
      <c r="J2587" s="3"/>
      <c r="K2587" s="3"/>
      <c r="P2587" s="6"/>
    </row>
    <row r="2588">
      <c r="J2588" s="3"/>
      <c r="K2588" s="3"/>
      <c r="P2588" s="6"/>
    </row>
    <row r="2589">
      <c r="J2589" s="3"/>
      <c r="K2589" s="3"/>
      <c r="P2589" s="6"/>
    </row>
    <row r="2590">
      <c r="J2590" s="3"/>
      <c r="K2590" s="3"/>
      <c r="P2590" s="6"/>
    </row>
    <row r="2591">
      <c r="J2591" s="3"/>
      <c r="K2591" s="3"/>
      <c r="P2591" s="6"/>
    </row>
    <row r="2592">
      <c r="J2592" s="3"/>
      <c r="K2592" s="3"/>
      <c r="P2592" s="6"/>
    </row>
    <row r="2593">
      <c r="J2593" s="3"/>
      <c r="K2593" s="3"/>
      <c r="P2593" s="6"/>
    </row>
    <row r="2594">
      <c r="J2594" s="3"/>
      <c r="K2594" s="3"/>
      <c r="P2594" s="6"/>
    </row>
    <row r="2595">
      <c r="J2595" s="3"/>
      <c r="K2595" s="3"/>
      <c r="P2595" s="6"/>
    </row>
    <row r="2596">
      <c r="J2596" s="3"/>
      <c r="K2596" s="3"/>
      <c r="P2596" s="6"/>
    </row>
    <row r="2597">
      <c r="J2597" s="3"/>
      <c r="K2597" s="3"/>
      <c r="P2597" s="6"/>
    </row>
    <row r="2598">
      <c r="J2598" s="3"/>
      <c r="K2598" s="3"/>
      <c r="P2598" s="6"/>
    </row>
    <row r="2599">
      <c r="J2599" s="3"/>
      <c r="K2599" s="3"/>
      <c r="P2599" s="6"/>
    </row>
    <row r="2600">
      <c r="J2600" s="3"/>
      <c r="K2600" s="3"/>
      <c r="P2600" s="6"/>
    </row>
    <row r="2601">
      <c r="J2601" s="3"/>
      <c r="K2601" s="3"/>
      <c r="P2601" s="6"/>
    </row>
    <row r="2602">
      <c r="J2602" s="3"/>
      <c r="K2602" s="3"/>
      <c r="P2602" s="6"/>
    </row>
    <row r="2603">
      <c r="J2603" s="3"/>
      <c r="K2603" s="3"/>
      <c r="P2603" s="6"/>
    </row>
    <row r="2604">
      <c r="J2604" s="3"/>
      <c r="K2604" s="3"/>
      <c r="P2604" s="6"/>
    </row>
    <row r="2605">
      <c r="J2605" s="3"/>
      <c r="K2605" s="3"/>
      <c r="P2605" s="6"/>
    </row>
    <row r="2606">
      <c r="J2606" s="3"/>
      <c r="K2606" s="3"/>
      <c r="P2606" s="6"/>
    </row>
    <row r="2607">
      <c r="J2607" s="3"/>
      <c r="K2607" s="3"/>
      <c r="P2607" s="6"/>
    </row>
    <row r="2608">
      <c r="J2608" s="3"/>
      <c r="K2608" s="3"/>
      <c r="P2608" s="6"/>
    </row>
    <row r="2609">
      <c r="J2609" s="3"/>
      <c r="K2609" s="3"/>
      <c r="P2609" s="6"/>
    </row>
    <row r="2610">
      <c r="J2610" s="3"/>
      <c r="K2610" s="3"/>
      <c r="P2610" s="6"/>
    </row>
    <row r="2611">
      <c r="J2611" s="3"/>
      <c r="K2611" s="3"/>
      <c r="P2611" s="6"/>
    </row>
    <row r="2612">
      <c r="J2612" s="3"/>
      <c r="K2612" s="3"/>
      <c r="P2612" s="6"/>
    </row>
    <row r="2613">
      <c r="J2613" s="3"/>
      <c r="K2613" s="3"/>
      <c r="P2613" s="6"/>
    </row>
    <row r="2614">
      <c r="J2614" s="3"/>
      <c r="K2614" s="3"/>
      <c r="P2614" s="6"/>
    </row>
    <row r="2615">
      <c r="J2615" s="3"/>
      <c r="K2615" s="3"/>
      <c r="P2615" s="6"/>
    </row>
    <row r="2616">
      <c r="J2616" s="3"/>
      <c r="K2616" s="3"/>
      <c r="P2616" s="6"/>
    </row>
    <row r="2617">
      <c r="J2617" s="3"/>
      <c r="K2617" s="3"/>
      <c r="P2617" s="6"/>
    </row>
    <row r="2618">
      <c r="J2618" s="3"/>
      <c r="K2618" s="3"/>
      <c r="P2618" s="6"/>
    </row>
    <row r="2619">
      <c r="J2619" s="3"/>
      <c r="K2619" s="3"/>
      <c r="P2619" s="6"/>
    </row>
    <row r="2620">
      <c r="J2620" s="3"/>
      <c r="K2620" s="3"/>
      <c r="P2620" s="6"/>
    </row>
    <row r="2621">
      <c r="J2621" s="3"/>
      <c r="K2621" s="3"/>
      <c r="P2621" s="6"/>
    </row>
    <row r="2622">
      <c r="J2622" s="3"/>
      <c r="K2622" s="3"/>
      <c r="P2622" s="6"/>
    </row>
    <row r="2623">
      <c r="J2623" s="3"/>
      <c r="K2623" s="3"/>
      <c r="P2623" s="6"/>
    </row>
    <row r="2624">
      <c r="J2624" s="3"/>
      <c r="K2624" s="3"/>
      <c r="P2624" s="6"/>
    </row>
    <row r="2625">
      <c r="J2625" s="3"/>
      <c r="K2625" s="3"/>
      <c r="P2625" s="6"/>
    </row>
    <row r="2626">
      <c r="J2626" s="3"/>
      <c r="K2626" s="3"/>
      <c r="P2626" s="6"/>
    </row>
    <row r="2627">
      <c r="J2627" s="3"/>
      <c r="K2627" s="3"/>
      <c r="P2627" s="6"/>
    </row>
    <row r="2628">
      <c r="J2628" s="3"/>
      <c r="K2628" s="3"/>
      <c r="P2628" s="6"/>
    </row>
    <row r="2629">
      <c r="J2629" s="3"/>
      <c r="K2629" s="3"/>
      <c r="P2629" s="6"/>
    </row>
    <row r="2630">
      <c r="J2630" s="3"/>
      <c r="K2630" s="3"/>
      <c r="P2630" s="6"/>
    </row>
    <row r="2631">
      <c r="J2631" s="3"/>
      <c r="K2631" s="3"/>
      <c r="P2631" s="6"/>
    </row>
    <row r="2632">
      <c r="J2632" s="3"/>
      <c r="K2632" s="3"/>
      <c r="P2632" s="6"/>
    </row>
    <row r="2633">
      <c r="J2633" s="3"/>
      <c r="K2633" s="3"/>
      <c r="P2633" s="6"/>
    </row>
    <row r="2634">
      <c r="J2634" s="3"/>
      <c r="K2634" s="3"/>
      <c r="P2634" s="6"/>
    </row>
    <row r="2635">
      <c r="J2635" s="3"/>
      <c r="K2635" s="3"/>
      <c r="P2635" s="6"/>
    </row>
    <row r="2636">
      <c r="J2636" s="3"/>
      <c r="K2636" s="3"/>
      <c r="P2636" s="6"/>
    </row>
    <row r="2637">
      <c r="J2637" s="3"/>
      <c r="K2637" s="3"/>
      <c r="P2637" s="6"/>
    </row>
    <row r="2638">
      <c r="J2638" s="3"/>
      <c r="K2638" s="3"/>
      <c r="P2638" s="6"/>
    </row>
    <row r="2639">
      <c r="J2639" s="3"/>
      <c r="K2639" s="3"/>
      <c r="P2639" s="6"/>
    </row>
    <row r="2640">
      <c r="J2640" s="3"/>
      <c r="K2640" s="3"/>
      <c r="P2640" s="6"/>
    </row>
    <row r="2641">
      <c r="J2641" s="3"/>
      <c r="K2641" s="3"/>
      <c r="P2641" s="6"/>
    </row>
    <row r="2642">
      <c r="J2642" s="3"/>
      <c r="K2642" s="3"/>
      <c r="P2642" s="6"/>
    </row>
    <row r="2643">
      <c r="J2643" s="3"/>
      <c r="K2643" s="3"/>
      <c r="P2643" s="6"/>
    </row>
    <row r="2644">
      <c r="J2644" s="3"/>
      <c r="K2644" s="3"/>
      <c r="P2644" s="6"/>
    </row>
    <row r="2645">
      <c r="J2645" s="3"/>
      <c r="K2645" s="3"/>
      <c r="P2645" s="6"/>
    </row>
    <row r="2646">
      <c r="J2646" s="3"/>
      <c r="K2646" s="3"/>
      <c r="P2646" s="6"/>
    </row>
    <row r="2647">
      <c r="J2647" s="3"/>
      <c r="K2647" s="3"/>
      <c r="P2647" s="6"/>
    </row>
    <row r="2648">
      <c r="J2648" s="3"/>
      <c r="K2648" s="3"/>
      <c r="P2648" s="6"/>
    </row>
    <row r="2649">
      <c r="J2649" s="3"/>
      <c r="K2649" s="3"/>
      <c r="P2649" s="6"/>
    </row>
    <row r="2650">
      <c r="J2650" s="3"/>
      <c r="K2650" s="3"/>
      <c r="P2650" s="6"/>
    </row>
    <row r="2651">
      <c r="J2651" s="3"/>
      <c r="K2651" s="3"/>
      <c r="P2651" s="6"/>
    </row>
    <row r="2652">
      <c r="J2652" s="3"/>
      <c r="K2652" s="3"/>
      <c r="P2652" s="6"/>
    </row>
    <row r="2653">
      <c r="J2653" s="3"/>
      <c r="K2653" s="3"/>
      <c r="P2653" s="6"/>
    </row>
    <row r="2654">
      <c r="J2654" s="3"/>
      <c r="K2654" s="3"/>
      <c r="P2654" s="6"/>
    </row>
    <row r="2655">
      <c r="J2655" s="3"/>
      <c r="K2655" s="3"/>
      <c r="P2655" s="6"/>
    </row>
    <row r="2656">
      <c r="J2656" s="3"/>
      <c r="K2656" s="3"/>
      <c r="P2656" s="6"/>
    </row>
    <row r="2657">
      <c r="J2657" s="3"/>
      <c r="K2657" s="3"/>
      <c r="P2657" s="6"/>
    </row>
    <row r="2658">
      <c r="J2658" s="3"/>
      <c r="K2658" s="3"/>
      <c r="P2658" s="6"/>
    </row>
    <row r="2659">
      <c r="J2659" s="3"/>
      <c r="K2659" s="3"/>
      <c r="P2659" s="6"/>
    </row>
    <row r="2660">
      <c r="J2660" s="3"/>
      <c r="K2660" s="3"/>
      <c r="P2660" s="6"/>
    </row>
    <row r="2661">
      <c r="J2661" s="3"/>
      <c r="K2661" s="3"/>
      <c r="P2661" s="6"/>
    </row>
    <row r="2662">
      <c r="J2662" s="3"/>
      <c r="K2662" s="3"/>
      <c r="P2662" s="6"/>
    </row>
    <row r="2663">
      <c r="J2663" s="3"/>
      <c r="K2663" s="3"/>
      <c r="P2663" s="6"/>
    </row>
    <row r="2664">
      <c r="J2664" s="3"/>
      <c r="K2664" s="3"/>
      <c r="P2664" s="6"/>
    </row>
    <row r="2665">
      <c r="J2665" s="3"/>
      <c r="K2665" s="3"/>
      <c r="P2665" s="6"/>
    </row>
    <row r="2666">
      <c r="J2666" s="3"/>
      <c r="K2666" s="3"/>
      <c r="P2666" s="6"/>
    </row>
    <row r="2667">
      <c r="J2667" s="3"/>
      <c r="K2667" s="3"/>
      <c r="P2667" s="6"/>
    </row>
    <row r="2668">
      <c r="J2668" s="3"/>
      <c r="K2668" s="3"/>
      <c r="P2668" s="6"/>
    </row>
    <row r="2669">
      <c r="J2669" s="3"/>
      <c r="K2669" s="3"/>
      <c r="P2669" s="6"/>
    </row>
    <row r="2670">
      <c r="J2670" s="3"/>
      <c r="K2670" s="3"/>
      <c r="P2670" s="6"/>
    </row>
    <row r="2671">
      <c r="J2671" s="3"/>
      <c r="K2671" s="3"/>
      <c r="P2671" s="6"/>
    </row>
    <row r="2672">
      <c r="J2672" s="3"/>
      <c r="K2672" s="3"/>
      <c r="P2672" s="6"/>
    </row>
    <row r="2673">
      <c r="J2673" s="3"/>
      <c r="K2673" s="3"/>
      <c r="P2673" s="6"/>
    </row>
    <row r="2674">
      <c r="J2674" s="3"/>
      <c r="K2674" s="3"/>
      <c r="P2674" s="6"/>
    </row>
    <row r="2675">
      <c r="J2675" s="3"/>
      <c r="K2675" s="3"/>
      <c r="P2675" s="6"/>
    </row>
    <row r="2676">
      <c r="J2676" s="3"/>
      <c r="K2676" s="3"/>
      <c r="P2676" s="6"/>
    </row>
    <row r="2677">
      <c r="J2677" s="3"/>
      <c r="K2677" s="3"/>
      <c r="P2677" s="6"/>
    </row>
    <row r="2678">
      <c r="J2678" s="3"/>
      <c r="K2678" s="3"/>
      <c r="P2678" s="6"/>
    </row>
    <row r="2679">
      <c r="J2679" s="3"/>
      <c r="K2679" s="3"/>
      <c r="P2679" s="6"/>
    </row>
    <row r="2680">
      <c r="J2680" s="3"/>
      <c r="K2680" s="3"/>
      <c r="P2680" s="6"/>
    </row>
    <row r="2681">
      <c r="J2681" s="3"/>
      <c r="K2681" s="3"/>
      <c r="P2681" s="6"/>
    </row>
    <row r="2682">
      <c r="J2682" s="3"/>
      <c r="K2682" s="3"/>
      <c r="P2682" s="6"/>
    </row>
    <row r="2683">
      <c r="J2683" s="3"/>
      <c r="K2683" s="3"/>
      <c r="P2683" s="6"/>
    </row>
    <row r="2684">
      <c r="J2684" s="3"/>
      <c r="K2684" s="3"/>
      <c r="P2684" s="6"/>
    </row>
    <row r="2685">
      <c r="J2685" s="3"/>
      <c r="K2685" s="3"/>
      <c r="P2685" s="6"/>
    </row>
    <row r="2686">
      <c r="J2686" s="3"/>
      <c r="K2686" s="3"/>
      <c r="P2686" s="6"/>
    </row>
    <row r="2687">
      <c r="J2687" s="3"/>
      <c r="K2687" s="3"/>
      <c r="P2687" s="6"/>
    </row>
    <row r="2688">
      <c r="J2688" s="3"/>
      <c r="K2688" s="3"/>
      <c r="P2688" s="6"/>
    </row>
    <row r="2689">
      <c r="J2689" s="3"/>
      <c r="K2689" s="3"/>
      <c r="P2689" s="6"/>
    </row>
    <row r="2690">
      <c r="J2690" s="3"/>
      <c r="K2690" s="3"/>
      <c r="P2690" s="6"/>
    </row>
    <row r="2691">
      <c r="J2691" s="3"/>
      <c r="K2691" s="3"/>
      <c r="P2691" s="6"/>
    </row>
    <row r="2692">
      <c r="J2692" s="3"/>
      <c r="K2692" s="3"/>
      <c r="P2692" s="6"/>
    </row>
    <row r="2693">
      <c r="J2693" s="3"/>
      <c r="K2693" s="3"/>
      <c r="P2693" s="6"/>
    </row>
    <row r="2694">
      <c r="J2694" s="3"/>
      <c r="K2694" s="3"/>
      <c r="P2694" s="6"/>
    </row>
    <row r="2695">
      <c r="J2695" s="3"/>
      <c r="K2695" s="3"/>
      <c r="P2695" s="6"/>
    </row>
    <row r="2696">
      <c r="J2696" s="3"/>
      <c r="K2696" s="3"/>
      <c r="P2696" s="6"/>
    </row>
    <row r="2697">
      <c r="J2697" s="3"/>
      <c r="K2697" s="3"/>
      <c r="P2697" s="6"/>
    </row>
    <row r="2698">
      <c r="J2698" s="3"/>
      <c r="K2698" s="3"/>
      <c r="P2698" s="6"/>
    </row>
    <row r="2699">
      <c r="J2699" s="3"/>
      <c r="K2699" s="3"/>
      <c r="P2699" s="6"/>
    </row>
    <row r="2700">
      <c r="J2700" s="3"/>
      <c r="K2700" s="3"/>
      <c r="P2700" s="6"/>
    </row>
    <row r="2701">
      <c r="J2701" s="3"/>
      <c r="K2701" s="3"/>
      <c r="P2701" s="6"/>
    </row>
    <row r="2702">
      <c r="J2702" s="3"/>
      <c r="K2702" s="3"/>
      <c r="P2702" s="6"/>
    </row>
    <row r="2703">
      <c r="J2703" s="3"/>
      <c r="K2703" s="3"/>
      <c r="P2703" s="6"/>
    </row>
    <row r="2704">
      <c r="J2704" s="3"/>
      <c r="K2704" s="3"/>
      <c r="P2704" s="6"/>
    </row>
    <row r="2705">
      <c r="J2705" s="3"/>
      <c r="K2705" s="3"/>
      <c r="P2705" s="6"/>
    </row>
    <row r="2706">
      <c r="J2706" s="3"/>
      <c r="K2706" s="3"/>
      <c r="P2706" s="6"/>
    </row>
    <row r="2707">
      <c r="J2707" s="3"/>
      <c r="K2707" s="3"/>
      <c r="P2707" s="6"/>
    </row>
    <row r="2708">
      <c r="J2708" s="3"/>
      <c r="K2708" s="3"/>
      <c r="P2708" s="6"/>
    </row>
    <row r="2709">
      <c r="J2709" s="3"/>
      <c r="K2709" s="3"/>
      <c r="P2709" s="6"/>
    </row>
    <row r="2710">
      <c r="J2710" s="3"/>
      <c r="K2710" s="3"/>
      <c r="P2710" s="6"/>
    </row>
    <row r="2711">
      <c r="J2711" s="3"/>
      <c r="K2711" s="3"/>
      <c r="P2711" s="6"/>
    </row>
    <row r="2712">
      <c r="J2712" s="3"/>
      <c r="K2712" s="3"/>
      <c r="P2712" s="6"/>
    </row>
    <row r="2713">
      <c r="J2713" s="3"/>
      <c r="K2713" s="3"/>
      <c r="P2713" s="6"/>
    </row>
    <row r="2714">
      <c r="J2714" s="3"/>
      <c r="K2714" s="3"/>
      <c r="P2714" s="6"/>
    </row>
    <row r="2715">
      <c r="J2715" s="3"/>
      <c r="K2715" s="3"/>
      <c r="P2715" s="6"/>
    </row>
    <row r="2716">
      <c r="J2716" s="3"/>
      <c r="K2716" s="3"/>
      <c r="P2716" s="6"/>
    </row>
    <row r="2717">
      <c r="J2717" s="3"/>
      <c r="K2717" s="3"/>
      <c r="P2717" s="6"/>
    </row>
    <row r="2718">
      <c r="J2718" s="3"/>
      <c r="K2718" s="3"/>
      <c r="P2718" s="6"/>
    </row>
    <row r="2719">
      <c r="J2719" s="3"/>
      <c r="K2719" s="3"/>
      <c r="P2719" s="6"/>
    </row>
    <row r="2720">
      <c r="J2720" s="3"/>
      <c r="K2720" s="3"/>
      <c r="P2720" s="6"/>
    </row>
    <row r="2721">
      <c r="J2721" s="3"/>
      <c r="K2721" s="3"/>
      <c r="P2721" s="6"/>
    </row>
    <row r="2722">
      <c r="J2722" s="3"/>
      <c r="K2722" s="3"/>
      <c r="P2722" s="6"/>
    </row>
    <row r="2723">
      <c r="J2723" s="3"/>
      <c r="K2723" s="3"/>
      <c r="P2723" s="6"/>
    </row>
    <row r="2724">
      <c r="J2724" s="3"/>
      <c r="K2724" s="3"/>
      <c r="P2724" s="6"/>
    </row>
    <row r="2725">
      <c r="J2725" s="3"/>
      <c r="K2725" s="3"/>
      <c r="P2725" s="6"/>
    </row>
    <row r="2726">
      <c r="J2726" s="3"/>
      <c r="K2726" s="3"/>
      <c r="P2726" s="6"/>
    </row>
    <row r="2727">
      <c r="J2727" s="3"/>
      <c r="K2727" s="3"/>
      <c r="P2727" s="6"/>
    </row>
    <row r="2728">
      <c r="J2728" s="3"/>
      <c r="K2728" s="3"/>
      <c r="P2728" s="6"/>
    </row>
    <row r="2729">
      <c r="J2729" s="3"/>
      <c r="K2729" s="3"/>
      <c r="P2729" s="6"/>
    </row>
    <row r="2730">
      <c r="J2730" s="3"/>
      <c r="K2730" s="3"/>
      <c r="P2730" s="6"/>
    </row>
    <row r="2731">
      <c r="J2731" s="3"/>
      <c r="K2731" s="3"/>
      <c r="P2731" s="6"/>
    </row>
    <row r="2732">
      <c r="J2732" s="3"/>
      <c r="K2732" s="3"/>
      <c r="P2732" s="6"/>
    </row>
    <row r="2733">
      <c r="J2733" s="3"/>
      <c r="K2733" s="3"/>
      <c r="P2733" s="6"/>
    </row>
    <row r="2734">
      <c r="J2734" s="3"/>
      <c r="K2734" s="3"/>
      <c r="P2734" s="6"/>
    </row>
    <row r="2735">
      <c r="J2735" s="3"/>
      <c r="K2735" s="3"/>
      <c r="P2735" s="6"/>
    </row>
    <row r="2736">
      <c r="J2736" s="3"/>
      <c r="K2736" s="3"/>
      <c r="P2736" s="6"/>
    </row>
    <row r="2737">
      <c r="J2737" s="3"/>
      <c r="K2737" s="3"/>
      <c r="P2737" s="6"/>
    </row>
    <row r="2738">
      <c r="J2738" s="3"/>
      <c r="K2738" s="3"/>
      <c r="P2738" s="6"/>
    </row>
    <row r="2739">
      <c r="J2739" s="3"/>
      <c r="K2739" s="3"/>
      <c r="P2739" s="6"/>
    </row>
    <row r="2740">
      <c r="J2740" s="3"/>
      <c r="K2740" s="3"/>
      <c r="P2740" s="6"/>
    </row>
    <row r="2741">
      <c r="J2741" s="3"/>
      <c r="K2741" s="3"/>
      <c r="P2741" s="6"/>
    </row>
    <row r="2742">
      <c r="J2742" s="3"/>
      <c r="K2742" s="3"/>
      <c r="P2742" s="6"/>
    </row>
    <row r="2743">
      <c r="J2743" s="3"/>
      <c r="K2743" s="3"/>
      <c r="P2743" s="6"/>
    </row>
    <row r="2744">
      <c r="J2744" s="3"/>
      <c r="K2744" s="3"/>
      <c r="P2744" s="6"/>
    </row>
    <row r="2745">
      <c r="J2745" s="3"/>
      <c r="K2745" s="3"/>
      <c r="P2745" s="6"/>
    </row>
    <row r="2746">
      <c r="J2746" s="3"/>
      <c r="K2746" s="3"/>
      <c r="P2746" s="6"/>
    </row>
    <row r="2747">
      <c r="J2747" s="3"/>
      <c r="K2747" s="3"/>
      <c r="P2747" s="6"/>
    </row>
    <row r="2748">
      <c r="J2748" s="3"/>
      <c r="K2748" s="3"/>
      <c r="P2748" s="6"/>
    </row>
    <row r="2749">
      <c r="J2749" s="3"/>
      <c r="K2749" s="3"/>
      <c r="P2749" s="6"/>
    </row>
    <row r="2750">
      <c r="J2750" s="3"/>
      <c r="K2750" s="3"/>
      <c r="P2750" s="6"/>
    </row>
    <row r="2751">
      <c r="J2751" s="3"/>
      <c r="K2751" s="3"/>
      <c r="P2751" s="6"/>
    </row>
    <row r="2752">
      <c r="J2752" s="3"/>
      <c r="K2752" s="3"/>
      <c r="P2752" s="6"/>
    </row>
    <row r="2753">
      <c r="J2753" s="3"/>
      <c r="K2753" s="3"/>
      <c r="P2753" s="6"/>
    </row>
    <row r="2754">
      <c r="J2754" s="3"/>
      <c r="K2754" s="3"/>
      <c r="P2754" s="6"/>
    </row>
    <row r="2755">
      <c r="J2755" s="3"/>
      <c r="K2755" s="3"/>
      <c r="P2755" s="6"/>
    </row>
    <row r="2756">
      <c r="J2756" s="3"/>
      <c r="K2756" s="3"/>
      <c r="P2756" s="6"/>
    </row>
    <row r="2757">
      <c r="J2757" s="3"/>
      <c r="K2757" s="3"/>
      <c r="P2757" s="6"/>
    </row>
    <row r="2758">
      <c r="J2758" s="3"/>
      <c r="K2758" s="3"/>
      <c r="P2758" s="6"/>
    </row>
    <row r="2759">
      <c r="J2759" s="3"/>
      <c r="K2759" s="3"/>
      <c r="P2759" s="6"/>
    </row>
    <row r="2760">
      <c r="J2760" s="3"/>
      <c r="K2760" s="3"/>
      <c r="P2760" s="6"/>
    </row>
    <row r="2761">
      <c r="J2761" s="3"/>
      <c r="K2761" s="3"/>
      <c r="P2761" s="6"/>
    </row>
    <row r="2762">
      <c r="J2762" s="3"/>
      <c r="K2762" s="3"/>
      <c r="P2762" s="6"/>
    </row>
    <row r="2763">
      <c r="J2763" s="3"/>
      <c r="K2763" s="3"/>
      <c r="P2763" s="6"/>
    </row>
    <row r="2764">
      <c r="J2764" s="3"/>
      <c r="K2764" s="3"/>
      <c r="P2764" s="6"/>
    </row>
    <row r="2765">
      <c r="J2765" s="3"/>
      <c r="K2765" s="3"/>
      <c r="P2765" s="6"/>
    </row>
    <row r="2766">
      <c r="J2766" s="3"/>
      <c r="K2766" s="3"/>
      <c r="P2766" s="6"/>
    </row>
    <row r="2767">
      <c r="J2767" s="3"/>
      <c r="K2767" s="3"/>
      <c r="P2767" s="6"/>
    </row>
    <row r="2768">
      <c r="J2768" s="3"/>
      <c r="K2768" s="3"/>
      <c r="P2768" s="6"/>
    </row>
    <row r="2769">
      <c r="J2769" s="3"/>
      <c r="K2769" s="3"/>
      <c r="P2769" s="6"/>
    </row>
    <row r="2770">
      <c r="J2770" s="3"/>
      <c r="K2770" s="3"/>
      <c r="P2770" s="6"/>
    </row>
    <row r="2771">
      <c r="J2771" s="3"/>
      <c r="K2771" s="3"/>
      <c r="P2771" s="6"/>
    </row>
    <row r="2772">
      <c r="J2772" s="3"/>
      <c r="K2772" s="3"/>
      <c r="P2772" s="6"/>
    </row>
    <row r="2773">
      <c r="J2773" s="3"/>
      <c r="K2773" s="3"/>
      <c r="P2773" s="6"/>
    </row>
    <row r="2774">
      <c r="J2774" s="3"/>
      <c r="K2774" s="3"/>
      <c r="P2774" s="6"/>
    </row>
    <row r="2775">
      <c r="J2775" s="3"/>
      <c r="K2775" s="3"/>
      <c r="P2775" s="6"/>
    </row>
    <row r="2776">
      <c r="J2776" s="3"/>
      <c r="K2776" s="3"/>
      <c r="P2776" s="6"/>
    </row>
    <row r="2777">
      <c r="J2777" s="3"/>
      <c r="K2777" s="3"/>
      <c r="P2777" s="6"/>
    </row>
    <row r="2778">
      <c r="J2778" s="3"/>
      <c r="K2778" s="3"/>
      <c r="P2778" s="6"/>
    </row>
    <row r="2779">
      <c r="J2779" s="3"/>
      <c r="K2779" s="3"/>
      <c r="P2779" s="6"/>
    </row>
    <row r="2780">
      <c r="J2780" s="3"/>
      <c r="K2780" s="3"/>
      <c r="P2780" s="6"/>
    </row>
    <row r="2781">
      <c r="J2781" s="3"/>
      <c r="K2781" s="3"/>
      <c r="P2781" s="6"/>
    </row>
    <row r="2782">
      <c r="J2782" s="3"/>
      <c r="K2782" s="3"/>
      <c r="P2782" s="6"/>
    </row>
    <row r="2783">
      <c r="J2783" s="3"/>
      <c r="K2783" s="3"/>
      <c r="P2783" s="6"/>
    </row>
    <row r="2784">
      <c r="J2784" s="3"/>
      <c r="K2784" s="3"/>
      <c r="P2784" s="6"/>
    </row>
    <row r="2785">
      <c r="J2785" s="3"/>
      <c r="K2785" s="3"/>
      <c r="P2785" s="6"/>
    </row>
    <row r="2786">
      <c r="J2786" s="3"/>
      <c r="K2786" s="3"/>
      <c r="P2786" s="6"/>
    </row>
    <row r="2787">
      <c r="J2787" s="3"/>
      <c r="K2787" s="3"/>
      <c r="P2787" s="6"/>
    </row>
    <row r="2788">
      <c r="J2788" s="3"/>
      <c r="K2788" s="3"/>
      <c r="P2788" s="6"/>
    </row>
    <row r="2789">
      <c r="J2789" s="3"/>
      <c r="K2789" s="3"/>
      <c r="P2789" s="6"/>
    </row>
    <row r="2790">
      <c r="J2790" s="3"/>
      <c r="K2790" s="3"/>
      <c r="P2790" s="6"/>
    </row>
    <row r="2791">
      <c r="J2791" s="3"/>
      <c r="K2791" s="3"/>
      <c r="P2791" s="6"/>
    </row>
    <row r="2792">
      <c r="J2792" s="3"/>
      <c r="K2792" s="3"/>
      <c r="P2792" s="6"/>
    </row>
    <row r="2793">
      <c r="J2793" s="3"/>
      <c r="K2793" s="3"/>
      <c r="P2793" s="6"/>
    </row>
    <row r="2794">
      <c r="J2794" s="3"/>
      <c r="K2794" s="3"/>
      <c r="P2794" s="6"/>
    </row>
    <row r="2795">
      <c r="J2795" s="3"/>
      <c r="K2795" s="3"/>
      <c r="P2795" s="6"/>
    </row>
    <row r="2796">
      <c r="J2796" s="3"/>
      <c r="K2796" s="3"/>
      <c r="P2796" s="6"/>
    </row>
    <row r="2797">
      <c r="J2797" s="3"/>
      <c r="K2797" s="3"/>
      <c r="P2797" s="6"/>
    </row>
    <row r="2798">
      <c r="J2798" s="3"/>
      <c r="K2798" s="3"/>
      <c r="P2798" s="6"/>
    </row>
    <row r="2799">
      <c r="J2799" s="3"/>
      <c r="K2799" s="3"/>
      <c r="P2799" s="6"/>
    </row>
    <row r="2800">
      <c r="J2800" s="3"/>
      <c r="K2800" s="3"/>
      <c r="P2800" s="6"/>
    </row>
    <row r="2801">
      <c r="J2801" s="3"/>
      <c r="K2801" s="3"/>
      <c r="P2801" s="6"/>
    </row>
    <row r="2802">
      <c r="J2802" s="3"/>
      <c r="K2802" s="3"/>
      <c r="P2802" s="6"/>
    </row>
    <row r="2803">
      <c r="J2803" s="3"/>
      <c r="K2803" s="3"/>
      <c r="P2803" s="6"/>
    </row>
    <row r="2804">
      <c r="J2804" s="3"/>
      <c r="K2804" s="3"/>
      <c r="P2804" s="6"/>
    </row>
    <row r="2805">
      <c r="J2805" s="3"/>
      <c r="K2805" s="3"/>
      <c r="P2805" s="6"/>
    </row>
    <row r="2806">
      <c r="J2806" s="3"/>
      <c r="K2806" s="3"/>
      <c r="P2806" s="6"/>
    </row>
    <row r="2807">
      <c r="J2807" s="3"/>
      <c r="K2807" s="3"/>
      <c r="P2807" s="6"/>
    </row>
    <row r="2808">
      <c r="J2808" s="3"/>
      <c r="K2808" s="3"/>
      <c r="P2808" s="6"/>
    </row>
    <row r="2809">
      <c r="J2809" s="3"/>
      <c r="K2809" s="3"/>
      <c r="P2809" s="6"/>
    </row>
    <row r="2810">
      <c r="J2810" s="3"/>
      <c r="K2810" s="3"/>
      <c r="P2810" s="6"/>
    </row>
    <row r="2811">
      <c r="J2811" s="3"/>
      <c r="K2811" s="3"/>
      <c r="P2811" s="6"/>
    </row>
    <row r="2812">
      <c r="J2812" s="3"/>
      <c r="K2812" s="3"/>
      <c r="P2812" s="6"/>
    </row>
    <row r="2813">
      <c r="J2813" s="3"/>
      <c r="K2813" s="3"/>
      <c r="P2813" s="6"/>
    </row>
    <row r="2814">
      <c r="J2814" s="3"/>
      <c r="K2814" s="3"/>
      <c r="P2814" s="6"/>
    </row>
    <row r="2815">
      <c r="J2815" s="3"/>
      <c r="K2815" s="3"/>
      <c r="P2815" s="6"/>
    </row>
    <row r="2816">
      <c r="J2816" s="3"/>
      <c r="K2816" s="3"/>
      <c r="P2816" s="6"/>
    </row>
    <row r="2817">
      <c r="J2817" s="3"/>
      <c r="K2817" s="3"/>
      <c r="P2817" s="6"/>
    </row>
    <row r="2818">
      <c r="J2818" s="3"/>
      <c r="K2818" s="3"/>
      <c r="P2818" s="6"/>
    </row>
    <row r="2819">
      <c r="J2819" s="3"/>
      <c r="K2819" s="3"/>
      <c r="P2819" s="6"/>
    </row>
    <row r="2820">
      <c r="J2820" s="3"/>
      <c r="K2820" s="3"/>
      <c r="P2820" s="6"/>
    </row>
    <row r="2821">
      <c r="J2821" s="3"/>
      <c r="K2821" s="3"/>
      <c r="P2821" s="6"/>
    </row>
    <row r="2822">
      <c r="J2822" s="3"/>
      <c r="K2822" s="3"/>
      <c r="P2822" s="6"/>
    </row>
    <row r="2823">
      <c r="J2823" s="3"/>
      <c r="K2823" s="3"/>
      <c r="P2823" s="6"/>
    </row>
    <row r="2824">
      <c r="J2824" s="3"/>
      <c r="K2824" s="3"/>
      <c r="P2824" s="6"/>
    </row>
    <row r="2825">
      <c r="J2825" s="3"/>
      <c r="K2825" s="3"/>
      <c r="P2825" s="6"/>
    </row>
    <row r="2826">
      <c r="J2826" s="3"/>
      <c r="K2826" s="3"/>
      <c r="P2826" s="6"/>
    </row>
    <row r="2827">
      <c r="J2827" s="3"/>
      <c r="K2827" s="3"/>
      <c r="P2827" s="6"/>
    </row>
    <row r="2828">
      <c r="J2828" s="3"/>
      <c r="K2828" s="3"/>
      <c r="P2828" s="6"/>
    </row>
    <row r="2829">
      <c r="J2829" s="3"/>
      <c r="K2829" s="3"/>
      <c r="P2829" s="6"/>
    </row>
    <row r="2830">
      <c r="J2830" s="3"/>
      <c r="K2830" s="3"/>
      <c r="P2830" s="6"/>
    </row>
    <row r="2831">
      <c r="J2831" s="3"/>
      <c r="K2831" s="3"/>
      <c r="P2831" s="6"/>
    </row>
    <row r="2832">
      <c r="J2832" s="3"/>
      <c r="K2832" s="3"/>
      <c r="P2832" s="6"/>
    </row>
    <row r="2833">
      <c r="J2833" s="3"/>
      <c r="K2833" s="3"/>
      <c r="P2833" s="6"/>
    </row>
    <row r="2834">
      <c r="J2834" s="3"/>
      <c r="K2834" s="3"/>
      <c r="P2834" s="6"/>
    </row>
    <row r="2835">
      <c r="J2835" s="3"/>
      <c r="K2835" s="3"/>
      <c r="P2835" s="6"/>
    </row>
    <row r="2836">
      <c r="J2836" s="3"/>
      <c r="K2836" s="3"/>
      <c r="P2836" s="6"/>
    </row>
    <row r="2837">
      <c r="J2837" s="3"/>
      <c r="K2837" s="3"/>
      <c r="P2837" s="6"/>
    </row>
    <row r="2838">
      <c r="J2838" s="3"/>
      <c r="K2838" s="3"/>
      <c r="P2838" s="6"/>
    </row>
    <row r="2839">
      <c r="J2839" s="3"/>
      <c r="K2839" s="3"/>
      <c r="P2839" s="6"/>
    </row>
    <row r="2840">
      <c r="J2840" s="3"/>
      <c r="K2840" s="3"/>
      <c r="P2840" s="6"/>
    </row>
    <row r="2841">
      <c r="J2841" s="3"/>
      <c r="K2841" s="3"/>
      <c r="P2841" s="6"/>
    </row>
    <row r="2842">
      <c r="J2842" s="3"/>
      <c r="K2842" s="3"/>
      <c r="P2842" s="6"/>
    </row>
    <row r="2843">
      <c r="J2843" s="3"/>
      <c r="K2843" s="3"/>
      <c r="P2843" s="6"/>
    </row>
    <row r="2844">
      <c r="J2844" s="3"/>
      <c r="K2844" s="3"/>
      <c r="P2844" s="6"/>
    </row>
    <row r="2845">
      <c r="J2845" s="3"/>
      <c r="K2845" s="3"/>
      <c r="P2845" s="6"/>
    </row>
    <row r="2846">
      <c r="J2846" s="3"/>
      <c r="K2846" s="3"/>
      <c r="P2846" s="6"/>
    </row>
    <row r="2847">
      <c r="J2847" s="3"/>
      <c r="K2847" s="3"/>
      <c r="P2847" s="6"/>
    </row>
    <row r="2848">
      <c r="J2848" s="3"/>
      <c r="K2848" s="3"/>
      <c r="P2848" s="6"/>
    </row>
    <row r="2849">
      <c r="J2849" s="3"/>
      <c r="K2849" s="3"/>
      <c r="P2849" s="6"/>
    </row>
    <row r="2850">
      <c r="J2850" s="3"/>
      <c r="K2850" s="3"/>
      <c r="P2850" s="6"/>
    </row>
    <row r="2851">
      <c r="J2851" s="3"/>
      <c r="K2851" s="3"/>
      <c r="P2851" s="6"/>
    </row>
    <row r="2852">
      <c r="J2852" s="3"/>
      <c r="K2852" s="3"/>
      <c r="P2852" s="6"/>
    </row>
    <row r="2853">
      <c r="J2853" s="3"/>
      <c r="K2853" s="3"/>
      <c r="P2853" s="6"/>
    </row>
    <row r="2854">
      <c r="J2854" s="3"/>
      <c r="K2854" s="3"/>
      <c r="P2854" s="6"/>
    </row>
    <row r="2855">
      <c r="J2855" s="3"/>
      <c r="K2855" s="3"/>
      <c r="P2855" s="6"/>
    </row>
    <row r="2856">
      <c r="J2856" s="3"/>
      <c r="K2856" s="3"/>
      <c r="P2856" s="6"/>
    </row>
    <row r="2857">
      <c r="J2857" s="3"/>
      <c r="K2857" s="3"/>
      <c r="P2857" s="6"/>
    </row>
    <row r="2858">
      <c r="J2858" s="3"/>
      <c r="K2858" s="3"/>
      <c r="P2858" s="6"/>
    </row>
    <row r="2859">
      <c r="J2859" s="3"/>
      <c r="K2859" s="3"/>
      <c r="P2859" s="6"/>
    </row>
    <row r="2860">
      <c r="J2860" s="3"/>
      <c r="K2860" s="3"/>
      <c r="P2860" s="6"/>
    </row>
    <row r="2861">
      <c r="J2861" s="3"/>
      <c r="K2861" s="3"/>
      <c r="P2861" s="6"/>
    </row>
    <row r="2862">
      <c r="J2862" s="3"/>
      <c r="K2862" s="3"/>
      <c r="P2862" s="6"/>
    </row>
    <row r="2863">
      <c r="J2863" s="3"/>
      <c r="K2863" s="3"/>
      <c r="P2863" s="6"/>
    </row>
    <row r="2864">
      <c r="J2864" s="3"/>
      <c r="K2864" s="3"/>
      <c r="P2864" s="6"/>
    </row>
    <row r="2865">
      <c r="J2865" s="3"/>
      <c r="K2865" s="3"/>
      <c r="P2865" s="6"/>
    </row>
    <row r="2866">
      <c r="J2866" s="3"/>
      <c r="K2866" s="3"/>
      <c r="P2866" s="6"/>
    </row>
    <row r="2867">
      <c r="J2867" s="3"/>
      <c r="K2867" s="3"/>
      <c r="P2867" s="6"/>
    </row>
    <row r="2868">
      <c r="J2868" s="3"/>
      <c r="K2868" s="3"/>
      <c r="P2868" s="6"/>
    </row>
    <row r="2869">
      <c r="J2869" s="3"/>
      <c r="K2869" s="3"/>
      <c r="P2869" s="6"/>
    </row>
    <row r="2870">
      <c r="J2870" s="3"/>
      <c r="K2870" s="3"/>
      <c r="P2870" s="6"/>
    </row>
    <row r="2871">
      <c r="J2871" s="3"/>
      <c r="K2871" s="3"/>
      <c r="P2871" s="6"/>
    </row>
    <row r="2872">
      <c r="J2872" s="3"/>
      <c r="K2872" s="3"/>
      <c r="P2872" s="6"/>
    </row>
    <row r="2873">
      <c r="J2873" s="3"/>
      <c r="K2873" s="3"/>
      <c r="P2873" s="6"/>
    </row>
    <row r="2874">
      <c r="J2874" s="3"/>
      <c r="K2874" s="3"/>
      <c r="P2874" s="6"/>
    </row>
    <row r="2875">
      <c r="J2875" s="3"/>
      <c r="K2875" s="3"/>
      <c r="P2875" s="6"/>
    </row>
    <row r="2876">
      <c r="J2876" s="3"/>
      <c r="K2876" s="3"/>
      <c r="P2876" s="6"/>
    </row>
    <row r="2877">
      <c r="J2877" s="3"/>
      <c r="K2877" s="3"/>
      <c r="P2877" s="6"/>
    </row>
    <row r="2878">
      <c r="J2878" s="3"/>
      <c r="K2878" s="3"/>
      <c r="P2878" s="6"/>
    </row>
    <row r="2879">
      <c r="J2879" s="3"/>
      <c r="K2879" s="3"/>
      <c r="P2879" s="6"/>
    </row>
    <row r="2880">
      <c r="J2880" s="3"/>
      <c r="K2880" s="3"/>
      <c r="P2880" s="6"/>
    </row>
    <row r="2881">
      <c r="J2881" s="3"/>
      <c r="K2881" s="3"/>
      <c r="P2881" s="6"/>
    </row>
    <row r="2882">
      <c r="J2882" s="3"/>
      <c r="K2882" s="3"/>
      <c r="P2882" s="6"/>
    </row>
    <row r="2883">
      <c r="J2883" s="3"/>
      <c r="K2883" s="3"/>
      <c r="P2883" s="6"/>
    </row>
    <row r="2884">
      <c r="J2884" s="3"/>
      <c r="K2884" s="3"/>
      <c r="P2884" s="6"/>
    </row>
    <row r="2885">
      <c r="J2885" s="3"/>
      <c r="K2885" s="3"/>
      <c r="P2885" s="6"/>
    </row>
    <row r="2886">
      <c r="J2886" s="3"/>
      <c r="K2886" s="3"/>
      <c r="P2886" s="6"/>
    </row>
    <row r="2887">
      <c r="J2887" s="3"/>
      <c r="K2887" s="3"/>
      <c r="P2887" s="6"/>
    </row>
    <row r="2888">
      <c r="J2888" s="3"/>
      <c r="K2888" s="3"/>
      <c r="P2888" s="6"/>
    </row>
    <row r="2889">
      <c r="J2889" s="3"/>
      <c r="K2889" s="3"/>
      <c r="P2889" s="6"/>
    </row>
    <row r="2890">
      <c r="J2890" s="3"/>
      <c r="K2890" s="3"/>
      <c r="P2890" s="6"/>
    </row>
    <row r="2891">
      <c r="J2891" s="3"/>
      <c r="K2891" s="3"/>
      <c r="P2891" s="6"/>
    </row>
    <row r="2892">
      <c r="J2892" s="3"/>
      <c r="K2892" s="3"/>
      <c r="P2892" s="6"/>
    </row>
    <row r="2893">
      <c r="J2893" s="3"/>
      <c r="K2893" s="3"/>
      <c r="P2893" s="6"/>
    </row>
    <row r="2894">
      <c r="J2894" s="3"/>
      <c r="K2894" s="3"/>
      <c r="P2894" s="6"/>
    </row>
    <row r="2895">
      <c r="J2895" s="3"/>
      <c r="K2895" s="3"/>
      <c r="P2895" s="6"/>
    </row>
    <row r="2896">
      <c r="J2896" s="3"/>
      <c r="K2896" s="3"/>
      <c r="P2896" s="6"/>
    </row>
    <row r="2897">
      <c r="J2897" s="3"/>
      <c r="K2897" s="3"/>
      <c r="P2897" s="6"/>
    </row>
    <row r="2898">
      <c r="J2898" s="3"/>
      <c r="K2898" s="3"/>
      <c r="P2898" s="6"/>
    </row>
    <row r="2899">
      <c r="J2899" s="3"/>
      <c r="K2899" s="3"/>
      <c r="P2899" s="6"/>
    </row>
    <row r="2900">
      <c r="J2900" s="3"/>
      <c r="K2900" s="3"/>
      <c r="P2900" s="6"/>
    </row>
    <row r="2901">
      <c r="J2901" s="3"/>
      <c r="K2901" s="3"/>
      <c r="P2901" s="6"/>
    </row>
    <row r="2902">
      <c r="J2902" s="3"/>
      <c r="K2902" s="3"/>
      <c r="P2902" s="6"/>
    </row>
    <row r="2903">
      <c r="J2903" s="3"/>
      <c r="K2903" s="3"/>
      <c r="P2903" s="6"/>
    </row>
    <row r="2904">
      <c r="J2904" s="3"/>
      <c r="K2904" s="3"/>
      <c r="P2904" s="6"/>
    </row>
    <row r="2905">
      <c r="J2905" s="3"/>
      <c r="K2905" s="3"/>
      <c r="P2905" s="6"/>
    </row>
    <row r="2906">
      <c r="J2906" s="3"/>
      <c r="K2906" s="3"/>
      <c r="P2906" s="6"/>
    </row>
    <row r="2907">
      <c r="J2907" s="3"/>
      <c r="K2907" s="3"/>
      <c r="P2907" s="6"/>
    </row>
    <row r="2908">
      <c r="J2908" s="3"/>
      <c r="K2908" s="3"/>
      <c r="P2908" s="6"/>
    </row>
    <row r="2909">
      <c r="J2909" s="3"/>
      <c r="K2909" s="3"/>
      <c r="P2909" s="6"/>
    </row>
    <row r="2910">
      <c r="J2910" s="3"/>
      <c r="K2910" s="3"/>
      <c r="P2910" s="6"/>
    </row>
    <row r="2911">
      <c r="J2911" s="3"/>
      <c r="K2911" s="3"/>
      <c r="P2911" s="6"/>
    </row>
    <row r="2912">
      <c r="J2912" s="3"/>
      <c r="K2912" s="3"/>
      <c r="P2912" s="6"/>
    </row>
    <row r="2913">
      <c r="J2913" s="3"/>
      <c r="K2913" s="3"/>
      <c r="P2913" s="6"/>
    </row>
    <row r="2914">
      <c r="J2914" s="3"/>
      <c r="K2914" s="3"/>
      <c r="P2914" s="6"/>
    </row>
    <row r="2915">
      <c r="J2915" s="3"/>
      <c r="K2915" s="3"/>
      <c r="P2915" s="6"/>
    </row>
    <row r="2916">
      <c r="J2916" s="3"/>
      <c r="K2916" s="3"/>
      <c r="P2916" s="6"/>
    </row>
    <row r="2917">
      <c r="J2917" s="3"/>
      <c r="K2917" s="3"/>
      <c r="P2917" s="6"/>
    </row>
    <row r="2918">
      <c r="J2918" s="3"/>
      <c r="K2918" s="3"/>
      <c r="P2918" s="6"/>
    </row>
    <row r="2919">
      <c r="J2919" s="3"/>
      <c r="K2919" s="3"/>
      <c r="P2919" s="6"/>
    </row>
    <row r="2920">
      <c r="J2920" s="3"/>
      <c r="K2920" s="3"/>
      <c r="P2920" s="6"/>
    </row>
    <row r="2921">
      <c r="J2921" s="3"/>
      <c r="K2921" s="3"/>
      <c r="P2921" s="6"/>
    </row>
    <row r="2922">
      <c r="J2922" s="3"/>
      <c r="K2922" s="3"/>
      <c r="P2922" s="6"/>
    </row>
    <row r="2923">
      <c r="J2923" s="3"/>
      <c r="K2923" s="3"/>
      <c r="P2923" s="6"/>
    </row>
    <row r="2924">
      <c r="J2924" s="3"/>
      <c r="K2924" s="3"/>
      <c r="P2924" s="6"/>
    </row>
    <row r="2925">
      <c r="J2925" s="3"/>
      <c r="K2925" s="3"/>
      <c r="P2925" s="6"/>
    </row>
    <row r="2926">
      <c r="J2926" s="3"/>
      <c r="K2926" s="3"/>
      <c r="P2926" s="6"/>
    </row>
    <row r="2927">
      <c r="J2927" s="3"/>
      <c r="K2927" s="3"/>
      <c r="P2927" s="6"/>
    </row>
    <row r="2928">
      <c r="J2928" s="3"/>
      <c r="K2928" s="3"/>
      <c r="P2928" s="6"/>
    </row>
    <row r="2929">
      <c r="J2929" s="3"/>
      <c r="K2929" s="3"/>
      <c r="P2929" s="6"/>
    </row>
    <row r="2930">
      <c r="J2930" s="3"/>
      <c r="K2930" s="3"/>
      <c r="P2930" s="6"/>
    </row>
    <row r="2931">
      <c r="J2931" s="3"/>
      <c r="K2931" s="3"/>
      <c r="P2931" s="6"/>
    </row>
    <row r="2932">
      <c r="J2932" s="3"/>
      <c r="K2932" s="3"/>
      <c r="P2932" s="6"/>
    </row>
    <row r="2933">
      <c r="J2933" s="3"/>
      <c r="K2933" s="3"/>
      <c r="P2933" s="6"/>
    </row>
    <row r="2934">
      <c r="J2934" s="3"/>
      <c r="K2934" s="3"/>
      <c r="P2934" s="6"/>
    </row>
    <row r="2935">
      <c r="J2935" s="3"/>
      <c r="K2935" s="3"/>
      <c r="P2935" s="6"/>
    </row>
    <row r="2936">
      <c r="J2936" s="3"/>
      <c r="K2936" s="3"/>
      <c r="P2936" s="6"/>
    </row>
    <row r="2937">
      <c r="J2937" s="3"/>
      <c r="K2937" s="3"/>
      <c r="P2937" s="6"/>
    </row>
    <row r="2938">
      <c r="J2938" s="3"/>
      <c r="K2938" s="3"/>
      <c r="P2938" s="6"/>
    </row>
    <row r="2939">
      <c r="J2939" s="3"/>
      <c r="K2939" s="3"/>
      <c r="P2939" s="6"/>
    </row>
    <row r="2940">
      <c r="J2940" s="3"/>
      <c r="K2940" s="3"/>
      <c r="P2940" s="6"/>
    </row>
    <row r="2941">
      <c r="J2941" s="3"/>
      <c r="K2941" s="3"/>
      <c r="P2941" s="6"/>
    </row>
    <row r="2942">
      <c r="J2942" s="3"/>
      <c r="K2942" s="3"/>
      <c r="P2942" s="6"/>
    </row>
    <row r="2943">
      <c r="J2943" s="3"/>
      <c r="K2943" s="3"/>
      <c r="P2943" s="6"/>
    </row>
    <row r="2944">
      <c r="J2944" s="3"/>
      <c r="K2944" s="3"/>
      <c r="P2944" s="6"/>
    </row>
    <row r="2945">
      <c r="J2945" s="3"/>
      <c r="K2945" s="3"/>
      <c r="P2945" s="6"/>
    </row>
    <row r="2946">
      <c r="J2946" s="3"/>
      <c r="K2946" s="3"/>
      <c r="P2946" s="6"/>
    </row>
    <row r="2947">
      <c r="J2947" s="3"/>
      <c r="K2947" s="3"/>
      <c r="P2947" s="6"/>
    </row>
    <row r="2948">
      <c r="J2948" s="3"/>
      <c r="K2948" s="3"/>
      <c r="P2948" s="6"/>
    </row>
    <row r="2949">
      <c r="J2949" s="3"/>
      <c r="K2949" s="3"/>
      <c r="P2949" s="6"/>
    </row>
    <row r="2950">
      <c r="J2950" s="3"/>
      <c r="K2950" s="3"/>
      <c r="P2950" s="6"/>
    </row>
    <row r="2951">
      <c r="J2951" s="3"/>
      <c r="K2951" s="3"/>
      <c r="P2951" s="6"/>
    </row>
    <row r="2952">
      <c r="J2952" s="3"/>
      <c r="K2952" s="3"/>
      <c r="P2952" s="6"/>
    </row>
    <row r="2953">
      <c r="J2953" s="3"/>
      <c r="K2953" s="3"/>
      <c r="P2953" s="6"/>
    </row>
  </sheetData>
  <customSheetViews>
    <customSheetView guid="{72D8FF1D-2B7C-457B-A240-E09EAB3696CB}" filter="1" showAutoFilter="1">
      <autoFilter ref="$A$1:$S$1953"/>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2.25"/>
    <col customWidth="1" min="3" max="3" width="14.75"/>
    <col customWidth="1" min="4" max="4" width="9.75"/>
    <col customWidth="1" min="5" max="5" width="10.63"/>
    <col customWidth="1" min="6" max="6" width="12.25"/>
    <col customWidth="1" min="7" max="7" width="13.0"/>
    <col customWidth="1" min="8" max="8" width="11.0"/>
    <col customWidth="1" min="9" max="9" width="10.0"/>
    <col customWidth="1" min="10" max="10" width="9.88"/>
    <col customWidth="1" min="11" max="11" width="5.0"/>
    <col customWidth="1" min="13" max="13" width="14.5"/>
    <col customWidth="1" min="14" max="14" width="9.63"/>
    <col customWidth="1" min="16" max="16" width="9.75"/>
    <col customWidth="1" min="17" max="18" width="7.38"/>
    <col customWidth="1" min="19" max="19" width="8.5"/>
    <col customWidth="1" min="20" max="20" width="8.38"/>
    <col customWidth="1" min="21" max="21" width="7.13"/>
    <col customWidth="1" min="22" max="22" width="6.0"/>
    <col customWidth="1" min="23" max="23" width="7.5"/>
  </cols>
  <sheetData>
    <row r="1" ht="6.0" customHeight="1">
      <c r="A1" s="10"/>
      <c r="B1" s="10"/>
      <c r="C1" s="10"/>
      <c r="D1" s="10"/>
      <c r="E1" s="10"/>
      <c r="F1" s="10"/>
      <c r="G1" s="10"/>
      <c r="H1" s="10"/>
      <c r="I1" s="10"/>
      <c r="J1" s="10"/>
      <c r="K1" s="10"/>
      <c r="L1" s="10"/>
      <c r="M1" s="10"/>
      <c r="N1" s="10"/>
      <c r="O1" s="10"/>
      <c r="P1" s="10"/>
      <c r="Q1" s="10"/>
      <c r="R1" s="10"/>
      <c r="S1" s="10"/>
    </row>
    <row r="2">
      <c r="A2" s="10"/>
      <c r="B2" s="10"/>
      <c r="C2" s="11" t="s">
        <v>2078</v>
      </c>
      <c r="D2" s="12" t="s">
        <v>2079</v>
      </c>
      <c r="E2" s="13"/>
      <c r="F2" s="14" t="s">
        <v>2080</v>
      </c>
      <c r="G2" s="14" t="s">
        <v>2081</v>
      </c>
      <c r="H2" s="12" t="s">
        <v>2082</v>
      </c>
      <c r="I2" s="13"/>
      <c r="J2" s="12" t="s">
        <v>2083</v>
      </c>
      <c r="K2" s="15"/>
      <c r="L2" s="16"/>
      <c r="M2" s="17" t="s">
        <v>2084</v>
      </c>
      <c r="N2" s="18"/>
      <c r="O2" s="16"/>
      <c r="P2" s="12" t="s">
        <v>2085</v>
      </c>
      <c r="Q2" s="15"/>
      <c r="R2" s="18"/>
      <c r="S2" s="10"/>
    </row>
    <row r="3">
      <c r="A3" s="10"/>
      <c r="B3" s="10"/>
      <c r="C3" s="19">
        <f>A29</f>
        <v>1130</v>
      </c>
      <c r="D3" s="20">
        <f>C29</f>
        <v>1924337.88</v>
      </c>
      <c r="E3" s="21"/>
      <c r="F3" s="22">
        <f>E29</f>
        <v>224077.6118</v>
      </c>
      <c r="G3" s="22">
        <f>D29</f>
        <v>1952</v>
      </c>
      <c r="H3" s="23">
        <f>H29</f>
        <v>15</v>
      </c>
      <c r="I3" s="21"/>
      <c r="J3" s="24">
        <f>J29</f>
        <v>0.00768442623</v>
      </c>
      <c r="K3" s="25"/>
      <c r="L3" s="26"/>
      <c r="M3" s="27"/>
      <c r="N3" s="28"/>
      <c r="O3" s="26"/>
      <c r="P3" s="27"/>
      <c r="Q3" s="27"/>
      <c r="R3" s="28"/>
      <c r="S3" s="10"/>
    </row>
    <row r="4" ht="6.0" customHeight="1">
      <c r="A4" s="10"/>
      <c r="B4" s="10"/>
      <c r="C4" s="10"/>
      <c r="D4" s="10"/>
      <c r="E4" s="10"/>
      <c r="F4" s="10"/>
      <c r="G4" s="10"/>
      <c r="H4" s="10"/>
      <c r="I4" s="10"/>
      <c r="J4" s="10"/>
      <c r="K4" s="10"/>
      <c r="L4" s="26"/>
      <c r="M4" s="27"/>
      <c r="N4" s="28"/>
      <c r="O4" s="26"/>
      <c r="P4" s="27"/>
      <c r="Q4" s="27"/>
      <c r="R4" s="28"/>
      <c r="S4" s="10"/>
    </row>
    <row r="5">
      <c r="A5" s="10"/>
      <c r="B5" s="10"/>
      <c r="C5" s="16"/>
      <c r="D5" s="29"/>
      <c r="E5" s="30" t="s">
        <v>2086</v>
      </c>
      <c r="F5" s="15"/>
      <c r="G5" s="15"/>
      <c r="H5" s="15"/>
      <c r="I5" s="29"/>
      <c r="J5" s="29"/>
      <c r="K5" s="18"/>
      <c r="L5" s="26"/>
      <c r="M5" s="27"/>
      <c r="N5" s="28"/>
      <c r="O5" s="26"/>
      <c r="P5" s="27"/>
      <c r="Q5" s="27"/>
      <c r="R5" s="28"/>
      <c r="S5" s="10"/>
    </row>
    <row r="6">
      <c r="A6" s="10"/>
      <c r="B6" s="10"/>
      <c r="C6" s="31" t="s">
        <v>8</v>
      </c>
      <c r="D6" s="32" t="s">
        <v>80</v>
      </c>
      <c r="E6" s="32" t="s">
        <v>43</v>
      </c>
      <c r="F6" s="32" t="s">
        <v>26</v>
      </c>
      <c r="G6" s="32" t="s">
        <v>52</v>
      </c>
      <c r="H6" s="32" t="s">
        <v>60</v>
      </c>
      <c r="I6" s="32" t="s">
        <v>33</v>
      </c>
      <c r="J6" s="32" t="s">
        <v>38</v>
      </c>
      <c r="K6" s="28"/>
      <c r="L6" s="26"/>
      <c r="M6" s="27"/>
      <c r="N6" s="28"/>
      <c r="O6" s="26"/>
      <c r="P6" s="27"/>
      <c r="Q6" s="27"/>
      <c r="R6" s="28"/>
      <c r="S6" s="10"/>
    </row>
    <row r="7">
      <c r="A7" s="10"/>
      <c r="B7" s="10"/>
      <c r="C7" s="31" t="s">
        <v>2087</v>
      </c>
      <c r="D7" s="33">
        <v>48776.25000000001</v>
      </c>
      <c r="E7" s="34">
        <v>37738.61000000001</v>
      </c>
      <c r="F7" s="34">
        <v>37264.0</v>
      </c>
      <c r="G7" s="34">
        <v>49379.360000000015</v>
      </c>
      <c r="H7" s="34">
        <v>75562.15000000002</v>
      </c>
      <c r="I7" s="34">
        <v>74778.31</v>
      </c>
      <c r="J7" s="34">
        <v>33606.44</v>
      </c>
      <c r="K7" s="28"/>
      <c r="L7" s="26"/>
      <c r="M7" s="27"/>
      <c r="N7" s="28"/>
      <c r="O7" s="26"/>
      <c r="P7" s="27"/>
      <c r="Q7" s="27"/>
      <c r="R7" s="28"/>
      <c r="S7" s="10"/>
    </row>
    <row r="8">
      <c r="A8" s="10"/>
      <c r="B8" s="10"/>
      <c r="C8" s="31" t="s">
        <v>2088</v>
      </c>
      <c r="D8" s="33">
        <v>84092.96000000002</v>
      </c>
      <c r="E8" s="34">
        <v>94137.56</v>
      </c>
      <c r="F8" s="34">
        <v>74811.73999999998</v>
      </c>
      <c r="G8" s="34">
        <v>30389.16</v>
      </c>
      <c r="H8" s="34">
        <v>82644.76999999997</v>
      </c>
      <c r="I8" s="34">
        <v>175934.28999999998</v>
      </c>
      <c r="J8" s="34">
        <v>50161.009999999995</v>
      </c>
      <c r="K8" s="28"/>
      <c r="L8" s="26"/>
      <c r="M8" s="27"/>
      <c r="N8" s="28"/>
      <c r="O8" s="26"/>
      <c r="P8" s="27"/>
      <c r="Q8" s="27"/>
      <c r="R8" s="28"/>
      <c r="S8" s="10"/>
    </row>
    <row r="9" ht="16.5" customHeight="1">
      <c r="A9" s="10"/>
      <c r="B9" s="10"/>
      <c r="C9" s="31" t="s">
        <v>2089</v>
      </c>
      <c r="D9" s="33">
        <v>59950.02999999998</v>
      </c>
      <c r="E9" s="34">
        <v>43730.36000000001</v>
      </c>
      <c r="F9" s="34">
        <v>74670.61999999998</v>
      </c>
      <c r="G9" s="34">
        <v>84862.63999999998</v>
      </c>
      <c r="H9" s="34">
        <v>65716.10000000002</v>
      </c>
      <c r="I9" s="34">
        <v>131319.3600000001</v>
      </c>
      <c r="J9" s="34">
        <v>66527.46</v>
      </c>
      <c r="K9" s="28"/>
      <c r="L9" s="26"/>
      <c r="M9" s="27"/>
      <c r="N9" s="28"/>
      <c r="O9" s="26"/>
      <c r="P9" s="27"/>
      <c r="Q9" s="27"/>
      <c r="R9" s="28"/>
      <c r="S9" s="10"/>
    </row>
    <row r="10">
      <c r="A10" s="10"/>
      <c r="B10" s="10"/>
      <c r="C10" s="31" t="s">
        <v>2090</v>
      </c>
      <c r="D10" s="35">
        <v>58408.40999999999</v>
      </c>
      <c r="E10" s="36">
        <v>57996.53000000002</v>
      </c>
      <c r="F10" s="36">
        <v>36277.74</v>
      </c>
      <c r="G10" s="36">
        <v>76063.03999999996</v>
      </c>
      <c r="H10" s="36">
        <v>75828.26999999999</v>
      </c>
      <c r="I10" s="36">
        <v>74814.07</v>
      </c>
      <c r="J10" s="36">
        <v>68896.64</v>
      </c>
      <c r="K10" s="37"/>
      <c r="L10" s="26"/>
      <c r="M10" s="27"/>
      <c r="N10" s="28"/>
      <c r="O10" s="26"/>
      <c r="P10" s="27"/>
      <c r="Q10" s="27"/>
      <c r="R10" s="28"/>
      <c r="S10" s="10"/>
    </row>
    <row r="11" ht="6.0" customHeight="1">
      <c r="A11" s="10"/>
      <c r="B11" s="10"/>
      <c r="C11" s="10"/>
      <c r="D11" s="10"/>
      <c r="E11" s="10"/>
      <c r="F11" s="10"/>
      <c r="G11" s="10"/>
      <c r="H11" s="10"/>
      <c r="I11" s="10"/>
      <c r="J11" s="10"/>
      <c r="K11" s="10"/>
      <c r="L11" s="26"/>
      <c r="M11" s="27"/>
      <c r="N11" s="28"/>
      <c r="O11" s="26"/>
      <c r="P11" s="27"/>
      <c r="Q11" s="27"/>
      <c r="R11" s="28"/>
      <c r="S11" s="10"/>
    </row>
    <row r="12">
      <c r="A12" s="10"/>
      <c r="B12" s="10"/>
      <c r="C12" s="16"/>
      <c r="D12" s="29"/>
      <c r="E12" s="29"/>
      <c r="F12" s="12" t="s">
        <v>2091</v>
      </c>
      <c r="G12" s="15"/>
      <c r="H12" s="29"/>
      <c r="I12" s="29"/>
      <c r="J12" s="29"/>
      <c r="K12" s="18"/>
      <c r="L12" s="26"/>
      <c r="M12" s="27"/>
      <c r="N12" s="28"/>
      <c r="O12" s="26"/>
      <c r="P12" s="27"/>
      <c r="Q12" s="27"/>
      <c r="R12" s="28"/>
      <c r="S12" s="10"/>
    </row>
    <row r="13">
      <c r="A13" s="10"/>
      <c r="B13" s="10"/>
      <c r="C13" s="26"/>
      <c r="D13" s="27"/>
      <c r="E13" s="27"/>
      <c r="F13" s="27"/>
      <c r="G13" s="27"/>
      <c r="H13" s="27"/>
      <c r="I13" s="27"/>
      <c r="J13" s="27"/>
      <c r="K13" s="28"/>
      <c r="L13" s="26"/>
      <c r="M13" s="27"/>
      <c r="N13" s="28"/>
      <c r="O13" s="26"/>
      <c r="P13" s="27"/>
      <c r="Q13" s="27"/>
      <c r="R13" s="28"/>
      <c r="S13" s="10"/>
    </row>
    <row r="14" ht="6.0" customHeight="1">
      <c r="A14" s="10"/>
      <c r="B14" s="10"/>
      <c r="C14" s="26"/>
      <c r="D14" s="27"/>
      <c r="E14" s="27"/>
      <c r="F14" s="27"/>
      <c r="G14" s="27"/>
      <c r="H14" s="27"/>
      <c r="I14" s="27"/>
      <c r="J14" s="27"/>
      <c r="K14" s="28"/>
      <c r="L14" s="26"/>
      <c r="M14" s="27"/>
      <c r="N14" s="28"/>
      <c r="O14" s="26"/>
      <c r="P14" s="27"/>
      <c r="Q14" s="27"/>
      <c r="R14" s="28"/>
      <c r="S14" s="10"/>
    </row>
    <row r="15">
      <c r="A15" s="10"/>
      <c r="B15" s="10"/>
      <c r="C15" s="26"/>
      <c r="D15" s="27"/>
      <c r="E15" s="27"/>
      <c r="F15" s="27"/>
      <c r="G15" s="27"/>
      <c r="H15" s="27"/>
      <c r="I15" s="27"/>
      <c r="J15" s="27"/>
      <c r="K15" s="28"/>
      <c r="L15" s="26"/>
      <c r="M15" s="27"/>
      <c r="N15" s="28"/>
      <c r="O15" s="26"/>
      <c r="P15" s="27"/>
      <c r="Q15" s="27"/>
      <c r="R15" s="28"/>
      <c r="S15" s="10"/>
    </row>
    <row r="16">
      <c r="A16" s="10"/>
      <c r="B16" s="10"/>
      <c r="C16" s="26"/>
      <c r="D16" s="27"/>
      <c r="E16" s="27"/>
      <c r="F16" s="27"/>
      <c r="G16" s="27"/>
      <c r="H16" s="27"/>
      <c r="I16" s="27"/>
      <c r="J16" s="27"/>
      <c r="K16" s="28"/>
      <c r="L16" s="26"/>
      <c r="M16" s="27"/>
      <c r="N16" s="28"/>
      <c r="O16" s="26"/>
      <c r="P16" s="27"/>
      <c r="Q16" s="27"/>
      <c r="R16" s="28"/>
      <c r="S16" s="10"/>
    </row>
    <row r="17">
      <c r="A17" s="10"/>
      <c r="B17" s="10"/>
      <c r="C17" s="38"/>
      <c r="D17" s="39"/>
      <c r="E17" s="39"/>
      <c r="F17" s="39"/>
      <c r="G17" s="39"/>
      <c r="H17" s="39"/>
      <c r="I17" s="39"/>
      <c r="J17" s="39"/>
      <c r="K17" s="37"/>
      <c r="L17" s="26"/>
      <c r="M17" s="39"/>
      <c r="N17" s="28"/>
      <c r="O17" s="38"/>
      <c r="P17" s="39"/>
      <c r="Q17" s="39"/>
      <c r="R17" s="37"/>
      <c r="S17" s="10"/>
    </row>
    <row r="18" ht="6.0" customHeight="1">
      <c r="A18" s="10"/>
      <c r="B18" s="10"/>
      <c r="C18" s="10"/>
      <c r="D18" s="10"/>
      <c r="E18" s="10"/>
      <c r="F18" s="10"/>
      <c r="G18" s="10"/>
      <c r="H18" s="10"/>
      <c r="I18" s="10"/>
      <c r="J18" s="10"/>
      <c r="K18" s="10"/>
      <c r="L18" s="40"/>
      <c r="M18" s="10"/>
      <c r="N18" s="40"/>
      <c r="O18" s="10"/>
      <c r="P18" s="10"/>
      <c r="Q18" s="10"/>
      <c r="R18" s="10"/>
      <c r="S18" s="10"/>
    </row>
    <row r="19" ht="6.0" customHeight="1">
      <c r="A19" s="10"/>
      <c r="B19" s="10"/>
      <c r="C19" s="10"/>
      <c r="D19" s="10"/>
      <c r="E19" s="10"/>
      <c r="F19" s="10"/>
      <c r="G19" s="10"/>
      <c r="H19" s="10"/>
      <c r="I19" s="10"/>
      <c r="J19" s="10"/>
      <c r="K19" s="10"/>
      <c r="L19" s="10"/>
      <c r="M19" s="10"/>
      <c r="N19" s="10"/>
      <c r="O19" s="10"/>
      <c r="P19" s="10"/>
      <c r="Q19" s="10"/>
      <c r="R19" s="10"/>
      <c r="S19" s="10"/>
    </row>
    <row r="20">
      <c r="A20" s="10"/>
      <c r="B20" s="10"/>
      <c r="C20" s="41" t="s">
        <v>2092</v>
      </c>
      <c r="D20" s="15"/>
      <c r="E20" s="29"/>
      <c r="F20" s="29"/>
      <c r="G20" s="29"/>
      <c r="H20" s="29"/>
      <c r="I20" s="29"/>
      <c r="J20" s="29"/>
      <c r="K20" s="18"/>
      <c r="L20" s="29"/>
      <c r="M20" s="29"/>
      <c r="N20" s="42" t="s">
        <v>2093</v>
      </c>
      <c r="O20" s="15"/>
      <c r="P20" s="29"/>
      <c r="Q20" s="29"/>
      <c r="R20" s="18"/>
      <c r="S20" s="10"/>
    </row>
    <row r="21">
      <c r="A21" s="10"/>
      <c r="B21" s="10"/>
      <c r="C21" s="26"/>
      <c r="D21" s="27"/>
      <c r="E21" s="27"/>
      <c r="F21" s="27"/>
      <c r="G21" s="27"/>
      <c r="H21" s="27"/>
      <c r="I21" s="27"/>
      <c r="J21" s="27"/>
      <c r="K21" s="28"/>
      <c r="L21" s="26"/>
      <c r="M21" s="27"/>
      <c r="N21" s="27"/>
      <c r="O21" s="27"/>
      <c r="P21" s="27"/>
      <c r="Q21" s="27"/>
      <c r="R21" s="28"/>
      <c r="S21" s="10"/>
    </row>
    <row r="22">
      <c r="A22" s="10"/>
      <c r="B22" s="10"/>
      <c r="C22" s="26"/>
      <c r="D22" s="27"/>
      <c r="E22" s="27"/>
      <c r="F22" s="27"/>
      <c r="G22" s="27"/>
      <c r="H22" s="27"/>
      <c r="I22" s="27"/>
      <c r="J22" s="27"/>
      <c r="K22" s="28"/>
      <c r="L22" s="26"/>
      <c r="M22" s="27"/>
      <c r="N22" s="27"/>
      <c r="O22" s="27"/>
      <c r="P22" s="27"/>
      <c r="Q22" s="27"/>
      <c r="R22" s="28"/>
      <c r="S22" s="10"/>
    </row>
    <row r="23">
      <c r="A23" s="10"/>
      <c r="B23" s="10"/>
      <c r="C23" s="26"/>
      <c r="D23" s="27"/>
      <c r="E23" s="43" t="s">
        <v>2094</v>
      </c>
      <c r="F23" s="43" t="s">
        <v>2095</v>
      </c>
      <c r="H23" s="43" t="s">
        <v>30</v>
      </c>
      <c r="I23" s="27"/>
      <c r="J23" s="27"/>
      <c r="K23" s="28"/>
      <c r="L23" s="26"/>
      <c r="M23" s="27"/>
      <c r="N23" s="27"/>
      <c r="O23" s="27"/>
      <c r="P23" s="27"/>
      <c r="Q23" s="27"/>
      <c r="R23" s="28"/>
      <c r="S23" s="10"/>
    </row>
    <row r="24">
      <c r="A24" s="10"/>
      <c r="B24" s="10"/>
      <c r="C24" s="26"/>
      <c r="D24" s="27"/>
      <c r="E24" s="27"/>
      <c r="F24" s="27"/>
      <c r="G24" s="27"/>
      <c r="H24" s="27"/>
      <c r="I24" s="27"/>
      <c r="J24" s="27"/>
      <c r="K24" s="28"/>
      <c r="L24" s="26"/>
      <c r="M24" s="27"/>
      <c r="N24" s="27"/>
      <c r="O24" s="27"/>
      <c r="P24" s="27"/>
      <c r="Q24" s="27"/>
      <c r="R24" s="28"/>
      <c r="S24" s="10"/>
    </row>
    <row r="25">
      <c r="A25" s="10"/>
      <c r="B25" s="10"/>
      <c r="C25" s="26"/>
      <c r="D25" s="27"/>
      <c r="E25" s="27"/>
      <c r="F25" s="27"/>
      <c r="G25" s="27"/>
      <c r="H25" s="27"/>
      <c r="I25" s="27"/>
      <c r="J25" s="27"/>
      <c r="K25" s="28"/>
      <c r="L25" s="26"/>
      <c r="M25" s="27"/>
      <c r="N25" s="27"/>
      <c r="O25" s="27"/>
      <c r="P25" s="27"/>
      <c r="Q25" s="27"/>
      <c r="R25" s="28"/>
      <c r="S25" s="10"/>
    </row>
    <row r="26">
      <c r="A26" s="10"/>
      <c r="B26" s="10"/>
      <c r="C26" s="38"/>
      <c r="D26" s="39"/>
      <c r="E26" s="39"/>
      <c r="F26" s="39"/>
      <c r="G26" s="39"/>
      <c r="H26" s="39"/>
      <c r="I26" s="39"/>
      <c r="J26" s="39"/>
      <c r="K26" s="37"/>
      <c r="L26" s="38"/>
      <c r="M26" s="39"/>
      <c r="N26" s="39"/>
      <c r="O26" s="39"/>
      <c r="P26" s="39"/>
      <c r="Q26" s="39"/>
      <c r="R26" s="37"/>
      <c r="S26" s="10"/>
    </row>
    <row r="27" ht="6.0" customHeight="1">
      <c r="A27" s="10"/>
      <c r="B27" s="10"/>
      <c r="C27" s="10"/>
      <c r="D27" s="10"/>
      <c r="E27" s="10"/>
      <c r="F27" s="10"/>
      <c r="G27" s="10"/>
      <c r="H27" s="10"/>
      <c r="I27" s="10"/>
      <c r="J27" s="10"/>
      <c r="K27" s="10"/>
      <c r="L27" s="10"/>
      <c r="M27" s="10"/>
      <c r="N27" s="10"/>
      <c r="O27" s="10"/>
      <c r="P27" s="10"/>
      <c r="Q27" s="10"/>
      <c r="R27" s="10"/>
      <c r="S27" s="10"/>
    </row>
    <row r="28" ht="25.5" customHeight="1">
      <c r="A28" s="44" t="s">
        <v>2096</v>
      </c>
      <c r="B28" s="44"/>
      <c r="F28" s="45"/>
      <c r="I28" s="45"/>
      <c r="J28" s="46" t="s">
        <v>2101</v>
      </c>
      <c r="K28" s="45"/>
      <c r="L28" s="45"/>
      <c r="M28" s="45"/>
      <c r="N28" s="45"/>
      <c r="O28" s="45"/>
    </row>
    <row r="29" ht="23.25" customHeight="1">
      <c r="A29" s="47">
        <v>1130.0</v>
      </c>
      <c r="B29" s="44"/>
      <c r="F29" s="45"/>
      <c r="I29" s="45"/>
      <c r="J29" s="48">
        <f>H29/H31</f>
        <v>0.00768442623</v>
      </c>
      <c r="K29" s="45"/>
      <c r="L29" s="45"/>
      <c r="M29" s="45"/>
      <c r="N29" s="45"/>
      <c r="O29" s="45"/>
    </row>
    <row r="30">
      <c r="A30" s="44"/>
      <c r="B30" s="44"/>
      <c r="C30" s="45"/>
      <c r="D30" s="45"/>
      <c r="E30" s="45"/>
      <c r="F30" s="45"/>
      <c r="I30" s="45"/>
      <c r="J30" s="45"/>
      <c r="K30" s="45"/>
      <c r="L30" s="45"/>
      <c r="M30" s="45"/>
      <c r="N30" s="45"/>
      <c r="O30" s="45"/>
    </row>
    <row r="31">
      <c r="A31" s="44"/>
      <c r="B31" s="44"/>
      <c r="C31" s="45"/>
      <c r="D31" s="45"/>
      <c r="E31" s="45"/>
      <c r="F31" s="45"/>
      <c r="I31" s="45"/>
      <c r="J31" s="45"/>
      <c r="K31" s="45"/>
      <c r="L31" s="45"/>
      <c r="M31" s="45"/>
      <c r="N31" s="45"/>
      <c r="O31" s="45"/>
    </row>
    <row r="32">
      <c r="A32" s="44"/>
      <c r="B32" s="44"/>
      <c r="C32" s="45"/>
      <c r="D32" s="45"/>
      <c r="E32" s="45"/>
      <c r="F32" s="45"/>
      <c r="G32" s="45"/>
      <c r="H32" s="45"/>
      <c r="I32" s="45"/>
      <c r="J32" s="45"/>
      <c r="K32" s="45"/>
      <c r="L32" s="45"/>
      <c r="M32" s="45"/>
      <c r="N32" s="45"/>
      <c r="O32" s="45"/>
    </row>
    <row r="33">
      <c r="A33" s="44"/>
      <c r="B33" s="44"/>
      <c r="C33" s="45"/>
      <c r="D33" s="45"/>
      <c r="E33" s="45"/>
      <c r="F33" s="45"/>
      <c r="G33" s="45"/>
      <c r="H33" s="45"/>
      <c r="I33" s="45"/>
      <c r="J33" s="45"/>
      <c r="K33" s="45"/>
      <c r="L33" s="45"/>
      <c r="M33" s="45"/>
      <c r="N33" s="45"/>
      <c r="O33" s="45"/>
    </row>
    <row r="34">
      <c r="I34" s="45"/>
      <c r="J34" s="45"/>
      <c r="K34" s="45"/>
      <c r="L34" s="45"/>
      <c r="M34" s="45"/>
      <c r="N34" s="45"/>
      <c r="O34" s="45"/>
    </row>
    <row r="35" hidden="1">
      <c r="I35" s="45"/>
      <c r="J35" s="45"/>
      <c r="K35" s="45"/>
      <c r="L35" s="45"/>
      <c r="M35" s="45"/>
      <c r="N35" s="45"/>
      <c r="O35" s="45"/>
    </row>
    <row r="36">
      <c r="I36" s="45"/>
      <c r="J36" s="45"/>
      <c r="K36" s="45"/>
      <c r="L36" s="45"/>
      <c r="M36" s="45"/>
      <c r="N36" s="45"/>
      <c r="O36" s="45"/>
    </row>
    <row r="37">
      <c r="I37" s="45"/>
      <c r="J37" s="45"/>
      <c r="K37" s="45"/>
      <c r="L37" s="45"/>
      <c r="M37" s="45"/>
      <c r="N37" s="45"/>
      <c r="O37" s="45"/>
    </row>
    <row r="38">
      <c r="I38" s="45"/>
      <c r="J38" s="45"/>
      <c r="K38" s="45"/>
      <c r="L38" s="45"/>
      <c r="M38" s="45"/>
      <c r="N38" s="45"/>
      <c r="O38" s="45"/>
    </row>
    <row r="39">
      <c r="I39" s="45"/>
      <c r="J39" s="45"/>
      <c r="K39" s="45"/>
      <c r="L39" s="45"/>
      <c r="M39" s="45"/>
      <c r="N39" s="45"/>
      <c r="O39" s="45"/>
    </row>
    <row r="40">
      <c r="I40" s="45"/>
      <c r="J40" s="45"/>
      <c r="K40" s="45"/>
      <c r="L40" s="45"/>
      <c r="M40" s="45"/>
      <c r="N40" s="45"/>
      <c r="O40" s="45"/>
    </row>
    <row r="41">
      <c r="A41" s="44"/>
      <c r="B41" s="44"/>
      <c r="C41" s="45"/>
      <c r="D41" s="45"/>
      <c r="E41" s="45"/>
      <c r="F41" s="45"/>
      <c r="G41" s="45"/>
      <c r="H41" s="45"/>
      <c r="I41" s="45"/>
      <c r="J41" s="45"/>
      <c r="K41" s="45"/>
      <c r="L41" s="45"/>
      <c r="M41" s="45"/>
      <c r="N41" s="45"/>
      <c r="O41" s="45"/>
    </row>
    <row r="42">
      <c r="A42" s="44"/>
      <c r="B42" s="44"/>
      <c r="C42" s="45"/>
      <c r="D42" s="45"/>
      <c r="E42" s="45"/>
      <c r="F42" s="45"/>
      <c r="G42" s="45"/>
      <c r="H42" s="45"/>
      <c r="I42" s="45"/>
      <c r="J42" s="45"/>
      <c r="K42" s="45"/>
      <c r="L42" s="45"/>
      <c r="M42" s="45"/>
      <c r="N42" s="45"/>
      <c r="O42" s="45"/>
    </row>
    <row r="43">
      <c r="C43" s="45"/>
      <c r="D43" s="45"/>
      <c r="E43" s="46" t="s">
        <v>2103</v>
      </c>
      <c r="F43" s="46" t="s">
        <v>13</v>
      </c>
      <c r="G43" s="45"/>
      <c r="H43" s="45"/>
      <c r="I43" s="45"/>
      <c r="J43" s="45"/>
      <c r="K43" s="45"/>
      <c r="L43" s="45"/>
      <c r="M43" s="45"/>
      <c r="N43" s="45"/>
      <c r="O43" s="45"/>
    </row>
    <row r="44">
      <c r="C44" s="45"/>
      <c r="D44" s="45"/>
      <c r="E44" s="45" t="str">
        <f t="array" ref="E44:F60">SORT(A44:B60,2,0)</f>
        <v>Office Machines</v>
      </c>
      <c r="F44" s="57">
        <v>318169.67999999993</v>
      </c>
      <c r="G44" s="45"/>
      <c r="H44" s="45"/>
      <c r="I44" s="45"/>
      <c r="J44" s="45"/>
      <c r="K44" s="45"/>
      <c r="L44" s="45"/>
      <c r="M44" s="45"/>
      <c r="N44" s="45"/>
      <c r="O44" s="45"/>
    </row>
    <row r="45">
      <c r="C45" s="45"/>
      <c r="D45" s="45"/>
      <c r="E45" s="45" t="s">
        <v>31</v>
      </c>
      <c r="F45" s="57">
        <v>261072.73</v>
      </c>
      <c r="G45" s="45"/>
      <c r="H45" s="45"/>
      <c r="I45" s="45"/>
      <c r="J45" s="45"/>
      <c r="K45" s="45"/>
      <c r="L45" s="45"/>
      <c r="M45" s="45"/>
      <c r="N45" s="45"/>
      <c r="O45" s="45"/>
    </row>
    <row r="46">
      <c r="C46" s="45"/>
      <c r="D46" s="45"/>
      <c r="E46" s="45" t="s">
        <v>56</v>
      </c>
      <c r="F46" s="57">
        <v>198764.49000000008</v>
      </c>
      <c r="G46" s="45"/>
      <c r="H46" s="45"/>
      <c r="I46" s="45"/>
      <c r="J46" s="45"/>
      <c r="K46" s="45"/>
      <c r="L46" s="45"/>
      <c r="M46" s="45"/>
      <c r="N46" s="45"/>
      <c r="O46" s="45"/>
    </row>
    <row r="47">
      <c r="C47" s="45"/>
      <c r="D47" s="45"/>
      <c r="E47" s="45" t="s">
        <v>108</v>
      </c>
      <c r="F47" s="57">
        <v>193764.58000000005</v>
      </c>
      <c r="G47" s="45"/>
      <c r="H47" s="45"/>
      <c r="I47" s="45"/>
      <c r="J47" s="45"/>
      <c r="K47" s="45"/>
      <c r="L47" s="45"/>
      <c r="M47" s="45"/>
      <c r="N47" s="45"/>
      <c r="O47" s="45"/>
    </row>
    <row r="48">
      <c r="C48" s="45"/>
      <c r="D48" s="45"/>
      <c r="E48" s="45" t="s">
        <v>78</v>
      </c>
      <c r="F48" s="57">
        <v>185928.13999999987</v>
      </c>
      <c r="G48" s="45"/>
      <c r="H48" s="45"/>
      <c r="I48" s="45"/>
      <c r="J48" s="45"/>
      <c r="K48" s="45"/>
      <c r="L48" s="45"/>
      <c r="M48" s="45"/>
      <c r="N48" s="45"/>
      <c r="O48" s="45"/>
    </row>
    <row r="49">
      <c r="C49" s="45"/>
      <c r="D49" s="45"/>
      <c r="E49" s="45" t="s">
        <v>100</v>
      </c>
      <c r="F49" s="57">
        <v>177417.59999999992</v>
      </c>
      <c r="G49" s="45"/>
      <c r="H49" s="45"/>
      <c r="I49" s="45"/>
      <c r="J49" s="45"/>
      <c r="K49" s="45"/>
      <c r="L49" s="45"/>
      <c r="M49" s="45"/>
      <c r="N49" s="45"/>
      <c r="O49" s="45"/>
    </row>
    <row r="50">
      <c r="C50" s="45"/>
      <c r="D50" s="45"/>
      <c r="E50" s="45" t="s">
        <v>132</v>
      </c>
      <c r="F50" s="57">
        <v>107796.09</v>
      </c>
      <c r="G50" s="45"/>
      <c r="H50" s="45"/>
      <c r="I50" s="45"/>
      <c r="J50" s="45"/>
      <c r="K50" s="45"/>
      <c r="L50" s="45"/>
      <c r="M50" s="45"/>
      <c r="N50" s="45"/>
      <c r="O50" s="45"/>
    </row>
    <row r="51">
      <c r="C51" s="45"/>
      <c r="D51" s="45"/>
      <c r="E51" s="45" t="s">
        <v>394</v>
      </c>
      <c r="F51" s="57">
        <v>99069.47999999998</v>
      </c>
      <c r="G51" s="45"/>
      <c r="H51" s="45"/>
      <c r="I51" s="45"/>
      <c r="J51" s="45"/>
      <c r="K51" s="45"/>
      <c r="L51" s="45"/>
      <c r="M51" s="45"/>
      <c r="N51" s="45"/>
      <c r="O51" s="45"/>
    </row>
    <row r="52">
      <c r="C52" s="45"/>
      <c r="D52" s="45"/>
      <c r="E52" s="45" t="s">
        <v>35</v>
      </c>
      <c r="F52" s="57">
        <v>98070.91</v>
      </c>
      <c r="G52" s="45"/>
      <c r="H52" s="45"/>
      <c r="I52" s="45"/>
      <c r="J52" s="45"/>
      <c r="K52" s="45"/>
      <c r="L52" s="45"/>
      <c r="M52" s="45"/>
      <c r="N52" s="45"/>
      <c r="O52" s="45"/>
    </row>
    <row r="53">
      <c r="C53" s="45"/>
      <c r="D53" s="45"/>
      <c r="E53" s="45" t="s">
        <v>126</v>
      </c>
      <c r="F53" s="57">
        <v>96261.30000000003</v>
      </c>
      <c r="G53" s="45"/>
      <c r="H53" s="45"/>
      <c r="I53" s="45"/>
      <c r="J53" s="45"/>
      <c r="K53" s="45"/>
      <c r="L53" s="45"/>
      <c r="M53" s="45"/>
      <c r="N53" s="45"/>
      <c r="O53" s="45"/>
    </row>
    <row r="54">
      <c r="C54" s="45"/>
      <c r="D54" s="45"/>
      <c r="E54" s="45" t="s">
        <v>172</v>
      </c>
      <c r="F54" s="57">
        <v>82201.14999999997</v>
      </c>
      <c r="G54" s="45"/>
      <c r="H54" s="45"/>
      <c r="I54" s="45"/>
      <c r="J54" s="45"/>
      <c r="K54" s="45"/>
      <c r="L54" s="45"/>
      <c r="M54" s="45"/>
      <c r="N54" s="45"/>
      <c r="O54" s="45"/>
    </row>
    <row r="55">
      <c r="C55" s="45"/>
      <c r="D55" s="45"/>
      <c r="E55" s="45" t="s">
        <v>67</v>
      </c>
      <c r="F55" s="58">
        <v>55813.92000000004</v>
      </c>
      <c r="G55" s="45"/>
      <c r="H55" s="45"/>
      <c r="I55" s="45"/>
      <c r="J55" s="45"/>
      <c r="K55" s="45"/>
      <c r="L55" s="45"/>
      <c r="M55" s="45"/>
      <c r="N55" s="45"/>
      <c r="O55" s="45"/>
    </row>
    <row r="56">
      <c r="C56" s="45"/>
      <c r="D56" s="45"/>
      <c r="E56" s="45" t="s">
        <v>23</v>
      </c>
      <c r="F56" s="58">
        <v>26071.61</v>
      </c>
      <c r="G56" s="45"/>
      <c r="H56" s="45"/>
      <c r="I56" s="45"/>
      <c r="J56" s="45"/>
      <c r="K56" s="45"/>
      <c r="L56" s="45"/>
      <c r="M56" s="45"/>
      <c r="N56" s="45"/>
      <c r="O56" s="45"/>
    </row>
    <row r="57">
      <c r="C57" s="45"/>
      <c r="D57" s="45"/>
      <c r="E57" s="45" t="s">
        <v>49</v>
      </c>
      <c r="F57" s="58">
        <v>10479.769999999999</v>
      </c>
      <c r="G57" s="45"/>
      <c r="H57" s="45"/>
      <c r="I57" s="45"/>
      <c r="J57" s="45"/>
      <c r="K57" s="45"/>
      <c r="L57" s="45"/>
      <c r="M57" s="45"/>
      <c r="N57" s="45"/>
      <c r="O57" s="45"/>
    </row>
    <row r="58">
      <c r="C58" s="45"/>
      <c r="D58" s="45"/>
      <c r="E58" s="45" t="s">
        <v>122</v>
      </c>
      <c r="F58" s="58">
        <v>6752.180000000002</v>
      </c>
      <c r="G58" s="45"/>
      <c r="H58" s="45"/>
      <c r="I58" s="45"/>
      <c r="J58" s="45"/>
      <c r="K58" s="45"/>
      <c r="L58" s="45"/>
      <c r="M58" s="45"/>
      <c r="N58" s="45"/>
      <c r="O58" s="45"/>
    </row>
    <row r="59">
      <c r="C59" s="45"/>
      <c r="D59" s="45"/>
      <c r="E59" s="45" t="s">
        <v>96</v>
      </c>
      <c r="F59" s="58">
        <v>4914.819999999999</v>
      </c>
      <c r="G59" s="45"/>
      <c r="H59" s="45"/>
      <c r="I59" s="45"/>
      <c r="J59" s="45"/>
      <c r="K59" s="45"/>
      <c r="L59" s="45"/>
      <c r="M59" s="45"/>
      <c r="N59" s="45"/>
      <c r="O59" s="45"/>
    </row>
    <row r="60">
      <c r="C60" s="45"/>
      <c r="D60" s="45"/>
      <c r="E60" s="45" t="s">
        <v>46</v>
      </c>
      <c r="F60" s="58">
        <v>1789.43</v>
      </c>
      <c r="G60" s="45"/>
      <c r="H60" s="45"/>
      <c r="I60" s="45"/>
      <c r="J60" s="45"/>
      <c r="K60" s="45"/>
      <c r="L60" s="45"/>
      <c r="M60" s="45"/>
      <c r="N60" s="45"/>
      <c r="O60" s="45"/>
    </row>
    <row r="61">
      <c r="C61" s="45"/>
      <c r="D61" s="45"/>
      <c r="E61" s="45"/>
      <c r="F61" s="45"/>
      <c r="G61" s="45"/>
      <c r="H61" s="45"/>
      <c r="I61" s="45"/>
      <c r="J61" s="45"/>
      <c r="K61" s="45"/>
      <c r="L61" s="45"/>
      <c r="M61" s="45"/>
      <c r="N61" s="45"/>
      <c r="O61" s="45"/>
    </row>
    <row r="62">
      <c r="A62" s="44"/>
      <c r="B62" s="44"/>
      <c r="C62" s="45"/>
      <c r="D62" s="45"/>
      <c r="E62" s="45"/>
      <c r="F62" s="45"/>
      <c r="G62" s="45"/>
      <c r="H62" s="45"/>
      <c r="I62" s="45"/>
      <c r="J62" s="45"/>
      <c r="K62" s="45"/>
      <c r="L62" s="45"/>
      <c r="M62" s="45"/>
      <c r="N62" s="45"/>
      <c r="O62" s="45"/>
    </row>
    <row r="63">
      <c r="A63" s="44"/>
      <c r="B63" s="44"/>
      <c r="C63" s="45"/>
      <c r="D63" s="45"/>
      <c r="E63" s="45"/>
      <c r="F63" s="45"/>
      <c r="G63" s="45"/>
      <c r="H63" s="45"/>
      <c r="I63" s="45"/>
      <c r="J63" s="45"/>
      <c r="K63" s="45"/>
      <c r="L63" s="45"/>
      <c r="M63" s="45"/>
      <c r="N63" s="45"/>
      <c r="O63" s="45"/>
    </row>
    <row r="64">
      <c r="D64" s="45"/>
      <c r="K64" s="45"/>
      <c r="L64" s="45"/>
      <c r="M64" s="45"/>
      <c r="N64" s="45"/>
      <c r="O64" s="45"/>
    </row>
    <row r="65">
      <c r="D65" s="45"/>
      <c r="K65" s="45"/>
      <c r="L65" s="45"/>
      <c r="M65" s="45"/>
      <c r="N65" s="45"/>
      <c r="O65" s="45"/>
    </row>
    <row r="66">
      <c r="D66" s="45"/>
      <c r="K66" s="45"/>
      <c r="L66" s="45"/>
      <c r="M66" s="45"/>
      <c r="N66" s="45"/>
      <c r="O66" s="45"/>
    </row>
    <row r="67">
      <c r="D67" s="45"/>
      <c r="K67" s="45"/>
      <c r="L67" s="45"/>
      <c r="M67" s="45"/>
      <c r="N67" s="45"/>
      <c r="O67" s="45"/>
    </row>
    <row r="68">
      <c r="D68" s="45"/>
      <c r="K68" s="45"/>
      <c r="L68" s="45"/>
      <c r="M68" s="45"/>
      <c r="N68" s="45"/>
      <c r="O68" s="45"/>
    </row>
    <row r="69">
      <c r="D69" s="45"/>
      <c r="E69" s="45"/>
      <c r="F69" s="45"/>
      <c r="G69" s="45"/>
      <c r="H69" s="45"/>
      <c r="I69" s="45"/>
      <c r="J69" s="45"/>
      <c r="K69" s="45"/>
      <c r="L69" s="45"/>
      <c r="M69" s="45"/>
      <c r="N69" s="45"/>
      <c r="O69" s="45"/>
    </row>
    <row r="70">
      <c r="D70" s="45"/>
      <c r="E70" s="45"/>
      <c r="F70" s="45"/>
      <c r="G70" s="45"/>
      <c r="H70" s="45"/>
      <c r="I70" s="45"/>
      <c r="J70" s="45"/>
      <c r="K70" s="45"/>
      <c r="L70" s="45"/>
      <c r="M70" s="45"/>
      <c r="N70" s="45"/>
      <c r="O70" s="45"/>
    </row>
    <row r="71">
      <c r="D71" s="45"/>
      <c r="E71" s="45"/>
      <c r="F71" s="45"/>
      <c r="G71" s="45"/>
      <c r="H71" s="45"/>
      <c r="I71" s="45"/>
      <c r="J71" s="45"/>
      <c r="K71" s="45"/>
      <c r="L71" s="45"/>
      <c r="M71" s="45"/>
      <c r="N71" s="45"/>
      <c r="O71" s="45"/>
    </row>
    <row r="72">
      <c r="D72" s="45"/>
      <c r="E72" s="45"/>
      <c r="F72" s="45"/>
      <c r="G72" s="45"/>
      <c r="H72" s="45"/>
      <c r="I72" s="45"/>
      <c r="J72" s="45"/>
      <c r="K72" s="45"/>
      <c r="L72" s="45"/>
      <c r="M72" s="45"/>
      <c r="N72" s="45"/>
      <c r="O72" s="45"/>
    </row>
    <row r="73">
      <c r="D73" s="45"/>
      <c r="E73" s="45"/>
      <c r="F73" s="45"/>
      <c r="G73" s="45"/>
      <c r="H73" s="45"/>
      <c r="I73" s="45"/>
      <c r="J73" s="45"/>
      <c r="K73" s="45"/>
      <c r="L73" s="45"/>
      <c r="M73" s="45"/>
      <c r="N73" s="45"/>
      <c r="O73" s="45"/>
    </row>
    <row r="74">
      <c r="D74" s="45"/>
      <c r="E74" s="45"/>
      <c r="F74" s="45"/>
      <c r="G74" s="45"/>
      <c r="H74" s="45"/>
      <c r="I74" s="45"/>
      <c r="J74" s="45"/>
      <c r="K74" s="45"/>
      <c r="L74" s="45"/>
      <c r="M74" s="45"/>
      <c r="N74" s="45"/>
      <c r="O74" s="45"/>
    </row>
    <row r="75">
      <c r="D75" s="45"/>
      <c r="E75" s="45"/>
      <c r="F75" s="45"/>
      <c r="G75" s="45"/>
      <c r="H75" s="45"/>
      <c r="I75" s="45"/>
      <c r="J75" s="45"/>
      <c r="K75" s="45"/>
      <c r="L75" s="45"/>
      <c r="M75" s="45"/>
      <c r="N75" s="45"/>
      <c r="O75" s="45"/>
    </row>
    <row r="76">
      <c r="D76" s="45"/>
      <c r="E76" s="45"/>
      <c r="F76" s="45"/>
      <c r="G76" s="45"/>
      <c r="H76" s="45"/>
      <c r="I76" s="45"/>
      <c r="J76" s="45"/>
      <c r="K76" s="45"/>
      <c r="L76" s="45"/>
      <c r="M76" s="45"/>
      <c r="N76" s="45"/>
      <c r="O76" s="45"/>
    </row>
    <row r="77">
      <c r="D77" s="45"/>
      <c r="E77" s="45"/>
      <c r="F77" s="45"/>
      <c r="G77" s="45"/>
      <c r="H77" s="45"/>
      <c r="I77" s="45"/>
      <c r="J77" s="45"/>
      <c r="K77" s="45"/>
      <c r="L77" s="45"/>
      <c r="M77" s="45"/>
      <c r="N77" s="45"/>
      <c r="O77" s="45"/>
    </row>
    <row r="78">
      <c r="D78" s="45"/>
      <c r="E78" s="45"/>
      <c r="F78" s="45"/>
      <c r="G78" s="45"/>
      <c r="H78" s="45"/>
      <c r="I78" s="45"/>
      <c r="J78" s="45"/>
      <c r="K78" s="45"/>
      <c r="L78" s="45"/>
      <c r="M78" s="45"/>
      <c r="N78" s="45"/>
      <c r="O78" s="45"/>
    </row>
    <row r="79">
      <c r="D79" s="45"/>
      <c r="E79" s="45"/>
      <c r="F79" s="45"/>
      <c r="G79" s="45"/>
      <c r="H79" s="45"/>
      <c r="I79" s="45"/>
      <c r="J79" s="45"/>
      <c r="K79" s="45"/>
      <c r="L79" s="45"/>
      <c r="M79" s="45"/>
      <c r="N79" s="45"/>
      <c r="O79" s="45"/>
    </row>
    <row r="80">
      <c r="D80" s="45"/>
      <c r="E80" s="45"/>
      <c r="F80" s="45"/>
      <c r="G80" s="45"/>
      <c r="H80" s="45"/>
      <c r="I80" s="45"/>
      <c r="J80" s="45"/>
      <c r="K80" s="45"/>
      <c r="L80" s="45"/>
      <c r="M80" s="45"/>
      <c r="N80" s="45"/>
      <c r="O80" s="45"/>
    </row>
    <row r="81">
      <c r="D81" s="45"/>
      <c r="G81" s="46" t="s">
        <v>2104</v>
      </c>
      <c r="H81" s="46" t="s">
        <v>2105</v>
      </c>
      <c r="I81" s="45"/>
      <c r="J81" s="45"/>
      <c r="K81" s="45"/>
      <c r="L81" s="45"/>
      <c r="M81" s="45"/>
      <c r="N81" s="45"/>
      <c r="O81" s="45"/>
    </row>
    <row r="82">
      <c r="D82" s="45"/>
      <c r="G82" s="46">
        <v>9.0</v>
      </c>
      <c r="H82" s="46">
        <v>3.5</v>
      </c>
      <c r="I82" s="45"/>
      <c r="J82" s="45"/>
      <c r="K82" s="45"/>
      <c r="L82" s="45"/>
      <c r="M82" s="45"/>
      <c r="N82" s="45"/>
      <c r="O82" s="45"/>
    </row>
    <row r="83">
      <c r="D83" s="45"/>
      <c r="G83" s="46">
        <v>7.0</v>
      </c>
      <c r="H83" s="46">
        <v>3.0</v>
      </c>
      <c r="I83" s="45"/>
      <c r="J83" s="45"/>
      <c r="K83" s="45"/>
      <c r="L83" s="45"/>
      <c r="M83" s="45"/>
      <c r="N83" s="45"/>
      <c r="O83" s="45"/>
    </row>
    <row r="84">
      <c r="D84" s="45"/>
      <c r="G84" s="46">
        <v>6.0</v>
      </c>
      <c r="H84" s="46">
        <v>0.3</v>
      </c>
      <c r="I84" s="45"/>
      <c r="J84" s="45"/>
      <c r="K84" s="45"/>
      <c r="L84" s="45"/>
      <c r="M84" s="45"/>
      <c r="N84" s="45"/>
      <c r="O84" s="45"/>
    </row>
    <row r="85">
      <c r="D85" s="45"/>
      <c r="G85" s="46">
        <v>0.3</v>
      </c>
      <c r="H85" s="46">
        <v>6.0</v>
      </c>
      <c r="I85" s="45"/>
      <c r="J85" s="45"/>
      <c r="K85" s="45"/>
      <c r="L85" s="45"/>
      <c r="M85" s="45"/>
      <c r="N85" s="45"/>
      <c r="O85" s="45"/>
    </row>
    <row r="86">
      <c r="D86" s="45"/>
      <c r="E86" s="45"/>
      <c r="F86" s="45"/>
      <c r="G86" s="45"/>
      <c r="H86" s="45"/>
      <c r="I86" s="45"/>
      <c r="J86" s="45"/>
      <c r="K86" s="45"/>
      <c r="L86" s="45"/>
      <c r="M86" s="45"/>
      <c r="N86" s="45"/>
      <c r="O86" s="45"/>
    </row>
    <row r="87">
      <c r="D87" s="45"/>
      <c r="E87" s="45"/>
      <c r="F87" s="45"/>
      <c r="G87" s="45"/>
      <c r="H87" s="45"/>
      <c r="I87" s="45"/>
      <c r="J87" s="45"/>
      <c r="K87" s="45"/>
      <c r="L87" s="45"/>
      <c r="M87" s="45"/>
      <c r="N87" s="45"/>
      <c r="O87" s="45"/>
    </row>
    <row r="88">
      <c r="D88" s="45"/>
      <c r="E88" s="45"/>
      <c r="F88" s="45"/>
      <c r="G88" s="45"/>
      <c r="H88" s="45"/>
      <c r="I88" s="45"/>
      <c r="J88" s="45"/>
      <c r="K88" s="45"/>
      <c r="L88" s="45"/>
      <c r="M88" s="45"/>
      <c r="N88" s="45"/>
      <c r="O88" s="45"/>
    </row>
    <row r="89">
      <c r="D89" s="45"/>
      <c r="E89" s="45"/>
      <c r="F89" s="45"/>
      <c r="G89" s="45"/>
      <c r="H89" s="45"/>
      <c r="I89" s="45"/>
      <c r="J89" s="45"/>
      <c r="K89" s="45"/>
      <c r="L89" s="45"/>
      <c r="M89" s="45"/>
      <c r="N89" s="45"/>
      <c r="O89" s="45"/>
    </row>
    <row r="90">
      <c r="D90" s="45"/>
      <c r="E90" s="45"/>
      <c r="F90" s="45"/>
      <c r="G90" s="45"/>
      <c r="H90" s="45"/>
      <c r="I90" s="45"/>
      <c r="J90" s="45"/>
      <c r="K90" s="45"/>
      <c r="L90" s="45"/>
      <c r="M90" s="45"/>
      <c r="N90" s="45"/>
      <c r="O90" s="45"/>
    </row>
    <row r="91">
      <c r="D91" s="45"/>
      <c r="E91" s="45"/>
      <c r="F91" s="45"/>
      <c r="G91" s="45"/>
      <c r="H91" s="45"/>
      <c r="I91" s="45"/>
      <c r="J91" s="45"/>
      <c r="K91" s="45"/>
      <c r="L91" s="45"/>
      <c r="M91" s="45"/>
      <c r="N91" s="45"/>
      <c r="O91" s="45"/>
    </row>
    <row r="92" ht="11.25" customHeight="1">
      <c r="D92" s="45"/>
      <c r="E92" s="45"/>
      <c r="F92" s="45"/>
      <c r="G92" s="45"/>
      <c r="H92" s="45"/>
      <c r="I92" s="45"/>
      <c r="J92" s="45"/>
      <c r="K92" s="45"/>
      <c r="L92" s="45"/>
      <c r="M92" s="45"/>
      <c r="N92" s="45"/>
      <c r="O92" s="45"/>
      <c r="P92" s="60"/>
      <c r="Q92" s="61"/>
      <c r="R92" s="61"/>
      <c r="S92" s="61"/>
      <c r="T92" s="61"/>
      <c r="U92" s="61"/>
      <c r="V92" s="61"/>
      <c r="W92" s="61"/>
      <c r="X92" s="62"/>
    </row>
    <row r="93" ht="11.25" customHeight="1">
      <c r="D93" s="45"/>
      <c r="E93" s="45"/>
      <c r="F93" s="45"/>
      <c r="G93" s="45"/>
      <c r="H93" s="45"/>
      <c r="I93" s="45"/>
      <c r="J93" s="45"/>
      <c r="K93" s="45"/>
      <c r="L93" s="45"/>
      <c r="M93" s="45"/>
      <c r="N93" s="45"/>
      <c r="O93" s="45"/>
      <c r="P93" s="60"/>
      <c r="Q93" s="61"/>
      <c r="R93" s="61"/>
      <c r="S93" s="61"/>
      <c r="T93" s="61"/>
      <c r="U93" s="61"/>
      <c r="V93" s="61"/>
      <c r="W93" s="61"/>
      <c r="X93" s="62"/>
    </row>
    <row r="94" ht="11.25" customHeight="1">
      <c r="D94" s="45"/>
      <c r="E94" s="45"/>
      <c r="F94" s="45"/>
      <c r="G94" s="45"/>
      <c r="H94" s="45"/>
      <c r="I94" s="45"/>
      <c r="J94" s="45"/>
      <c r="K94" s="45"/>
      <c r="L94" s="45"/>
      <c r="M94" s="45"/>
      <c r="N94" s="45"/>
      <c r="O94" s="45"/>
      <c r="P94" s="60"/>
      <c r="Q94" s="61"/>
      <c r="R94" s="61"/>
      <c r="S94" s="61"/>
      <c r="T94" s="61"/>
      <c r="U94" s="61"/>
      <c r="V94" s="61"/>
      <c r="W94" s="61"/>
      <c r="X94" s="62"/>
    </row>
    <row r="95">
      <c r="D95" s="45"/>
      <c r="E95" s="45"/>
      <c r="F95" s="45"/>
      <c r="G95" s="45"/>
      <c r="H95" s="45"/>
      <c r="I95" s="45"/>
      <c r="J95" s="45"/>
      <c r="K95" s="45"/>
      <c r="L95" s="45"/>
      <c r="M95" s="45"/>
      <c r="N95" s="45"/>
      <c r="O95" s="45"/>
      <c r="P95" s="60"/>
      <c r="Q95" s="63"/>
      <c r="R95" s="61"/>
      <c r="S95" s="61"/>
      <c r="T95" s="61"/>
      <c r="U95" s="61"/>
      <c r="V95" s="61"/>
      <c r="W95" s="61"/>
      <c r="X95" s="62"/>
    </row>
    <row r="96">
      <c r="D96" s="45"/>
      <c r="E96" s="45"/>
      <c r="F96" s="45"/>
      <c r="G96" s="45"/>
      <c r="H96" s="45"/>
      <c r="I96" s="45"/>
      <c r="J96" s="45"/>
      <c r="K96" s="45"/>
      <c r="L96" s="45"/>
      <c r="M96" s="45"/>
      <c r="N96" s="45"/>
      <c r="O96" s="45"/>
      <c r="P96" s="60"/>
      <c r="Q96" s="63"/>
      <c r="R96" s="61"/>
      <c r="S96" s="61"/>
      <c r="T96" s="61"/>
      <c r="U96" s="61"/>
      <c r="V96" s="61"/>
      <c r="W96" s="61"/>
      <c r="X96" s="62"/>
    </row>
    <row r="97">
      <c r="D97" s="45"/>
      <c r="E97" s="45"/>
      <c r="F97" s="45"/>
      <c r="G97" s="45"/>
      <c r="H97" s="45"/>
      <c r="I97" s="45"/>
      <c r="J97" s="45"/>
      <c r="K97" s="45"/>
      <c r="L97" s="45"/>
      <c r="M97" s="45"/>
      <c r="N97" s="45"/>
      <c r="O97" s="45"/>
    </row>
    <row r="98">
      <c r="D98" s="45"/>
      <c r="E98" s="45"/>
      <c r="F98" s="45"/>
      <c r="G98" s="45"/>
      <c r="H98" s="45"/>
      <c r="I98" s="45"/>
      <c r="J98" s="45"/>
      <c r="K98" s="45"/>
      <c r="L98" s="45"/>
      <c r="M98" s="45"/>
      <c r="N98" s="45"/>
      <c r="O98" s="45"/>
    </row>
    <row r="99">
      <c r="D99" s="45"/>
      <c r="E99" s="45"/>
      <c r="F99" s="45"/>
      <c r="G99" s="45"/>
      <c r="H99" s="45"/>
      <c r="I99" s="45"/>
      <c r="J99" s="45"/>
      <c r="K99" s="45"/>
      <c r="L99" s="45"/>
      <c r="M99" s="45"/>
      <c r="N99" s="45"/>
      <c r="O99" s="45"/>
    </row>
    <row r="100">
      <c r="D100" s="45"/>
      <c r="E100" s="45"/>
      <c r="F100" s="45"/>
      <c r="G100" s="45"/>
      <c r="H100" s="45"/>
      <c r="I100" s="45"/>
      <c r="J100" s="45"/>
      <c r="K100" s="45"/>
      <c r="L100" s="45"/>
      <c r="M100" s="45"/>
      <c r="N100" s="45"/>
      <c r="O100" s="45"/>
    </row>
    <row r="101">
      <c r="D101" s="45"/>
      <c r="E101" s="45"/>
      <c r="F101" s="45"/>
      <c r="G101" s="45"/>
      <c r="H101" s="45"/>
      <c r="I101" s="45"/>
      <c r="J101" s="45"/>
      <c r="K101" s="45"/>
      <c r="L101" s="45"/>
      <c r="M101" s="45"/>
      <c r="N101" s="45"/>
      <c r="O101" s="45"/>
    </row>
    <row r="102">
      <c r="D102" s="45"/>
      <c r="E102" s="45"/>
      <c r="F102" s="45"/>
      <c r="G102" s="45"/>
      <c r="H102" s="45"/>
      <c r="I102" s="45"/>
      <c r="J102" s="45"/>
      <c r="K102" s="45"/>
      <c r="L102" s="45"/>
      <c r="M102" s="45"/>
      <c r="N102" s="45"/>
      <c r="O102" s="45"/>
    </row>
    <row r="103">
      <c r="D103" s="45"/>
      <c r="E103" s="45"/>
      <c r="F103" s="45"/>
      <c r="G103" s="45"/>
      <c r="H103" s="45"/>
      <c r="I103" s="45"/>
      <c r="J103" s="45"/>
      <c r="K103" s="45"/>
      <c r="L103" s="45"/>
      <c r="M103" s="45"/>
      <c r="N103" s="45"/>
      <c r="O103" s="45"/>
    </row>
    <row r="104">
      <c r="D104" s="45"/>
      <c r="E104" s="45"/>
      <c r="F104" s="45"/>
      <c r="G104" s="45"/>
      <c r="H104" s="45"/>
      <c r="I104" s="45"/>
      <c r="J104" s="45"/>
      <c r="K104" s="45"/>
      <c r="L104" s="45"/>
      <c r="M104" s="45"/>
      <c r="N104" s="45"/>
      <c r="O104" s="45"/>
    </row>
    <row r="105">
      <c r="D105" s="45"/>
      <c r="E105" s="45"/>
      <c r="F105" s="45"/>
      <c r="G105" s="45"/>
      <c r="H105" s="45"/>
      <c r="I105" s="45"/>
      <c r="J105" s="45"/>
      <c r="K105" s="45"/>
      <c r="L105" s="45"/>
      <c r="M105" s="45"/>
      <c r="N105" s="45"/>
      <c r="O105" s="45"/>
    </row>
    <row r="106">
      <c r="D106" s="45"/>
      <c r="E106" s="45"/>
      <c r="F106" s="45"/>
      <c r="G106" s="45"/>
      <c r="H106" s="45"/>
      <c r="I106" s="45"/>
      <c r="J106" s="45"/>
      <c r="K106" s="45"/>
      <c r="L106" s="45"/>
      <c r="M106" s="45"/>
      <c r="N106" s="45"/>
      <c r="O106" s="45"/>
    </row>
    <row r="107">
      <c r="D107" s="45"/>
      <c r="E107" s="45"/>
      <c r="F107" s="45"/>
      <c r="G107" s="45"/>
      <c r="H107" s="45"/>
      <c r="I107" s="45"/>
      <c r="J107" s="45"/>
      <c r="K107" s="45"/>
      <c r="L107" s="45"/>
      <c r="M107" s="45"/>
      <c r="N107" s="45"/>
      <c r="O107" s="45"/>
    </row>
    <row r="108">
      <c r="D108" s="45"/>
      <c r="E108" s="45"/>
      <c r="F108" s="45"/>
      <c r="G108" s="45"/>
      <c r="H108" s="45"/>
      <c r="I108" s="45"/>
      <c r="J108" s="45"/>
      <c r="K108" s="45"/>
      <c r="L108" s="45"/>
      <c r="M108" s="45"/>
      <c r="N108" s="45"/>
      <c r="O108" s="45"/>
    </row>
    <row r="109">
      <c r="D109" s="45"/>
      <c r="E109" s="45"/>
      <c r="F109" s="45"/>
      <c r="G109" s="45"/>
      <c r="H109" s="45"/>
      <c r="I109" s="45"/>
      <c r="J109" s="45"/>
      <c r="K109" s="45"/>
      <c r="L109" s="45"/>
      <c r="M109" s="45"/>
      <c r="N109" s="45"/>
      <c r="O109" s="45"/>
    </row>
    <row r="110">
      <c r="D110" s="45"/>
      <c r="E110" s="45"/>
      <c r="F110" s="45"/>
      <c r="G110" s="45"/>
      <c r="H110" s="45"/>
      <c r="I110" s="45"/>
      <c r="J110" s="45"/>
      <c r="K110" s="45"/>
      <c r="L110" s="45"/>
      <c r="M110" s="45"/>
      <c r="N110" s="45"/>
      <c r="O110" s="45"/>
    </row>
    <row r="111">
      <c r="D111" s="45"/>
      <c r="E111" s="45"/>
      <c r="F111" s="45"/>
      <c r="G111" s="45"/>
      <c r="H111" s="45"/>
      <c r="I111" s="45"/>
      <c r="J111" s="45"/>
      <c r="K111" s="45"/>
      <c r="L111" s="45"/>
      <c r="M111" s="45"/>
      <c r="N111" s="45"/>
      <c r="O111" s="45"/>
    </row>
    <row r="112">
      <c r="D112" s="45"/>
      <c r="G112" s="45"/>
      <c r="H112" s="45"/>
      <c r="I112" s="45"/>
      <c r="J112" s="45"/>
      <c r="K112" s="45"/>
      <c r="L112" s="45"/>
      <c r="M112" s="45"/>
      <c r="N112" s="45"/>
      <c r="O112" s="45"/>
    </row>
    <row r="113">
      <c r="D113" s="45"/>
      <c r="G113" s="45"/>
      <c r="H113" s="45"/>
      <c r="I113" s="45"/>
      <c r="J113" s="45"/>
      <c r="K113" s="45"/>
      <c r="L113" s="45"/>
      <c r="M113" s="45"/>
      <c r="N113" s="45"/>
      <c r="O113" s="45"/>
    </row>
    <row r="114">
      <c r="D114" s="45"/>
      <c r="G114" s="45"/>
      <c r="H114" s="45"/>
      <c r="I114" s="45"/>
      <c r="J114" s="45"/>
      <c r="K114" s="45"/>
      <c r="L114" s="45"/>
      <c r="M114" s="45"/>
      <c r="N114" s="45"/>
      <c r="O114" s="45"/>
    </row>
    <row r="115">
      <c r="D115" s="45"/>
      <c r="G115" s="45"/>
      <c r="H115" s="45"/>
      <c r="I115" s="45"/>
      <c r="J115" s="45"/>
      <c r="K115" s="45"/>
      <c r="L115" s="45"/>
      <c r="M115" s="45"/>
      <c r="N115" s="45"/>
      <c r="O115" s="45"/>
    </row>
    <row r="116">
      <c r="D116" s="45"/>
      <c r="G116" s="45"/>
      <c r="H116" s="45"/>
      <c r="I116" s="45"/>
      <c r="J116" s="45"/>
      <c r="K116" s="45"/>
      <c r="L116" s="45"/>
      <c r="M116" s="45"/>
      <c r="N116" s="45"/>
      <c r="O116" s="45"/>
    </row>
    <row r="117">
      <c r="D117" s="45"/>
      <c r="G117" s="45"/>
      <c r="H117" s="45"/>
      <c r="I117" s="45"/>
      <c r="J117" s="45"/>
      <c r="K117" s="45"/>
      <c r="L117" s="45"/>
      <c r="M117" s="45"/>
      <c r="N117" s="45"/>
      <c r="O117" s="45"/>
    </row>
    <row r="118">
      <c r="D118" s="45"/>
      <c r="G118" s="45"/>
      <c r="H118" s="45"/>
      <c r="I118" s="45"/>
      <c r="J118" s="45"/>
      <c r="K118" s="45"/>
      <c r="L118" s="45"/>
      <c r="M118" s="45"/>
      <c r="N118" s="45"/>
      <c r="O118" s="45"/>
    </row>
    <row r="119">
      <c r="D119" s="45"/>
      <c r="G119" s="45"/>
      <c r="H119" s="45"/>
      <c r="I119" s="45"/>
      <c r="J119" s="45"/>
      <c r="K119" s="45"/>
      <c r="L119" s="45"/>
      <c r="M119" s="45"/>
      <c r="N119" s="45"/>
      <c r="O119" s="45"/>
    </row>
    <row r="120">
      <c r="D120" s="45"/>
      <c r="G120" s="45"/>
      <c r="H120" s="45"/>
      <c r="I120" s="45"/>
      <c r="J120" s="45"/>
      <c r="K120" s="45"/>
      <c r="L120" s="45"/>
      <c r="M120" s="45"/>
      <c r="N120" s="45"/>
      <c r="O120" s="45"/>
    </row>
    <row r="121">
      <c r="D121" s="45"/>
      <c r="G121" s="45"/>
      <c r="H121" s="45"/>
      <c r="I121" s="45"/>
      <c r="J121" s="45"/>
      <c r="K121" s="45"/>
      <c r="L121" s="45"/>
      <c r="M121" s="45"/>
      <c r="N121" s="45"/>
      <c r="O121" s="45"/>
    </row>
    <row r="122">
      <c r="D122" s="45"/>
      <c r="G122" s="45"/>
      <c r="H122" s="45"/>
      <c r="I122" s="45"/>
      <c r="J122" s="45"/>
      <c r="K122" s="45"/>
      <c r="L122" s="45"/>
      <c r="M122" s="45"/>
      <c r="N122" s="45"/>
      <c r="O122" s="45"/>
    </row>
    <row r="123">
      <c r="D123" s="45"/>
      <c r="G123" s="45"/>
      <c r="H123" s="45"/>
      <c r="I123" s="45"/>
      <c r="J123" s="45"/>
      <c r="K123" s="45"/>
      <c r="L123" s="45"/>
      <c r="M123" s="45"/>
      <c r="N123" s="45"/>
      <c r="O123" s="45"/>
    </row>
    <row r="124">
      <c r="D124" s="45"/>
      <c r="G124" s="45"/>
      <c r="H124" s="45"/>
      <c r="I124" s="45"/>
      <c r="J124" s="45"/>
      <c r="K124" s="45"/>
      <c r="L124" s="45"/>
      <c r="M124" s="45"/>
      <c r="N124" s="45"/>
      <c r="O124" s="45"/>
    </row>
    <row r="125">
      <c r="D125" s="45"/>
      <c r="G125" s="45"/>
      <c r="H125" s="45"/>
      <c r="I125" s="45"/>
      <c r="J125" s="45"/>
      <c r="K125" s="45"/>
      <c r="L125" s="45"/>
      <c r="M125" s="45"/>
      <c r="N125" s="45"/>
      <c r="O125" s="45"/>
    </row>
    <row r="126">
      <c r="D126" s="45"/>
      <c r="G126" s="45"/>
      <c r="H126" s="45"/>
      <c r="I126" s="45"/>
      <c r="J126" s="45"/>
      <c r="K126" s="45"/>
      <c r="L126" s="45"/>
      <c r="M126" s="45"/>
      <c r="N126" s="45"/>
      <c r="O126" s="45"/>
    </row>
    <row r="127">
      <c r="D127" s="45"/>
      <c r="G127" s="45"/>
      <c r="H127" s="45"/>
      <c r="I127" s="45"/>
      <c r="J127" s="45"/>
      <c r="K127" s="45"/>
      <c r="L127" s="45"/>
      <c r="M127" s="45"/>
      <c r="N127" s="45"/>
      <c r="O127" s="45"/>
    </row>
    <row r="128">
      <c r="D128" s="45"/>
      <c r="G128" s="45"/>
      <c r="H128" s="45"/>
      <c r="I128" s="45"/>
      <c r="J128" s="45"/>
      <c r="K128" s="45"/>
      <c r="L128" s="45"/>
      <c r="M128" s="45"/>
      <c r="N128" s="45"/>
      <c r="O128" s="45"/>
    </row>
    <row r="129">
      <c r="D129" s="45"/>
      <c r="G129" s="45"/>
      <c r="H129" s="45"/>
      <c r="I129" s="45"/>
      <c r="J129" s="45"/>
      <c r="K129" s="45"/>
      <c r="L129" s="45"/>
      <c r="M129" s="45"/>
      <c r="N129" s="45"/>
      <c r="O129" s="45"/>
    </row>
    <row r="130">
      <c r="D130" s="45"/>
      <c r="E130" s="45"/>
      <c r="F130" s="45"/>
      <c r="G130" s="45"/>
      <c r="H130" s="45"/>
      <c r="I130" s="45"/>
      <c r="J130" s="45"/>
      <c r="K130" s="45"/>
      <c r="L130" s="45"/>
      <c r="M130" s="45"/>
      <c r="N130" s="45"/>
      <c r="O130" s="45"/>
    </row>
    <row r="131">
      <c r="D131" s="45"/>
      <c r="E131" s="45"/>
      <c r="F131" s="45"/>
      <c r="G131" s="45"/>
      <c r="H131" s="45"/>
      <c r="I131" s="45"/>
      <c r="J131" s="45"/>
      <c r="K131" s="45"/>
      <c r="L131" s="45"/>
      <c r="M131" s="45"/>
      <c r="N131" s="45"/>
      <c r="O131" s="45"/>
    </row>
    <row r="132">
      <c r="D132" s="45"/>
      <c r="E132" s="45"/>
      <c r="F132" s="45"/>
      <c r="G132" s="45"/>
      <c r="H132" s="45"/>
      <c r="I132" s="45"/>
      <c r="J132" s="45"/>
      <c r="K132" s="45"/>
      <c r="L132" s="45"/>
      <c r="M132" s="45"/>
      <c r="N132" s="45"/>
      <c r="O132" s="45"/>
    </row>
    <row r="133">
      <c r="D133" s="45"/>
      <c r="E133" s="45"/>
      <c r="F133" s="45"/>
      <c r="G133" s="45"/>
      <c r="H133" s="45"/>
      <c r="I133" s="45"/>
      <c r="J133" s="45"/>
      <c r="K133" s="45"/>
      <c r="L133" s="45"/>
      <c r="M133" s="45"/>
      <c r="N133" s="45"/>
      <c r="O133" s="45"/>
    </row>
    <row r="134">
      <c r="D134" s="45"/>
      <c r="E134" s="45"/>
      <c r="F134" s="45"/>
      <c r="G134" s="45"/>
      <c r="H134" s="45"/>
      <c r="I134" s="45"/>
      <c r="J134" s="45"/>
      <c r="K134" s="45"/>
      <c r="L134" s="45"/>
      <c r="M134" s="45"/>
      <c r="N134" s="45"/>
      <c r="O134" s="45"/>
    </row>
    <row r="135">
      <c r="D135" s="45"/>
      <c r="E135" s="45"/>
      <c r="F135" s="45"/>
      <c r="G135" s="45"/>
      <c r="H135" s="45"/>
      <c r="I135" s="45"/>
      <c r="J135" s="45"/>
      <c r="K135" s="45"/>
      <c r="L135" s="45"/>
      <c r="M135" s="45"/>
      <c r="N135" s="45"/>
      <c r="O135" s="45"/>
    </row>
    <row r="136">
      <c r="D136" s="45"/>
      <c r="E136" s="45"/>
      <c r="F136" s="45"/>
      <c r="G136" s="45"/>
      <c r="H136" s="45"/>
      <c r="I136" s="45"/>
      <c r="J136" s="45"/>
      <c r="K136" s="45"/>
      <c r="L136" s="45"/>
      <c r="M136" s="45"/>
      <c r="N136" s="45"/>
      <c r="O136" s="45"/>
    </row>
    <row r="137">
      <c r="D137" s="45"/>
      <c r="E137" s="45"/>
      <c r="F137" s="45"/>
      <c r="G137" s="45"/>
      <c r="H137" s="45"/>
      <c r="I137" s="45"/>
      <c r="J137" s="45"/>
      <c r="K137" s="45"/>
      <c r="L137" s="45"/>
      <c r="M137" s="45"/>
      <c r="N137" s="45"/>
      <c r="O137" s="45"/>
    </row>
    <row r="138">
      <c r="D138" s="45"/>
      <c r="E138" s="45"/>
      <c r="F138" s="45"/>
      <c r="G138" s="45"/>
      <c r="H138" s="45"/>
      <c r="I138" s="45"/>
      <c r="J138" s="45"/>
      <c r="K138" s="45"/>
      <c r="L138" s="45"/>
      <c r="M138" s="45"/>
      <c r="N138" s="45"/>
      <c r="O138" s="45"/>
    </row>
    <row r="139">
      <c r="D139" s="45"/>
      <c r="E139" s="45"/>
      <c r="F139" s="45"/>
      <c r="G139" s="45"/>
      <c r="H139" s="45"/>
      <c r="I139" s="45"/>
      <c r="J139" s="45"/>
      <c r="K139" s="45"/>
      <c r="L139" s="45"/>
      <c r="M139" s="45"/>
      <c r="N139" s="45"/>
      <c r="O139" s="45"/>
    </row>
    <row r="140">
      <c r="D140" s="45"/>
      <c r="E140" s="45"/>
      <c r="F140" s="45"/>
      <c r="G140" s="45"/>
      <c r="H140" s="45"/>
      <c r="I140" s="45"/>
      <c r="J140" s="45"/>
      <c r="K140" s="45"/>
      <c r="L140" s="45"/>
      <c r="M140" s="45"/>
      <c r="N140" s="45"/>
      <c r="O140" s="45"/>
    </row>
    <row r="141">
      <c r="D141" s="45"/>
      <c r="E141" s="45"/>
      <c r="F141" s="45"/>
      <c r="G141" s="45"/>
      <c r="H141" s="45"/>
      <c r="I141" s="45"/>
      <c r="J141" s="45"/>
      <c r="K141" s="45"/>
      <c r="L141" s="45"/>
      <c r="M141" s="45"/>
      <c r="N141" s="45"/>
      <c r="O141" s="45"/>
    </row>
    <row r="142">
      <c r="D142" s="45"/>
      <c r="E142" s="45"/>
      <c r="F142" s="45"/>
      <c r="G142" s="45"/>
      <c r="H142" s="45"/>
      <c r="I142" s="45"/>
      <c r="J142" s="45"/>
      <c r="K142" s="45"/>
      <c r="L142" s="45"/>
      <c r="M142" s="45"/>
      <c r="N142" s="45"/>
      <c r="O142" s="45"/>
    </row>
    <row r="143">
      <c r="D143" s="45"/>
      <c r="E143" s="45"/>
      <c r="F143" s="45"/>
      <c r="G143" s="45"/>
      <c r="H143" s="45"/>
      <c r="I143" s="45"/>
      <c r="J143" s="45"/>
      <c r="K143" s="45"/>
      <c r="L143" s="45"/>
      <c r="M143" s="45"/>
      <c r="N143" s="45"/>
      <c r="O143" s="45"/>
    </row>
    <row r="144">
      <c r="D144" s="45"/>
      <c r="E144" s="45"/>
      <c r="F144" s="45"/>
      <c r="G144" s="45"/>
      <c r="H144" s="45"/>
      <c r="I144" s="45"/>
      <c r="J144" s="45"/>
      <c r="K144" s="45"/>
      <c r="L144" s="45"/>
      <c r="M144" s="45"/>
      <c r="N144" s="45"/>
      <c r="O144" s="45"/>
    </row>
    <row r="145">
      <c r="D145" s="45"/>
      <c r="E145" s="45"/>
      <c r="F145" s="45"/>
      <c r="G145" s="45"/>
      <c r="H145" s="45"/>
      <c r="I145" s="45"/>
      <c r="J145" s="45"/>
      <c r="K145" s="45"/>
      <c r="L145" s="45"/>
      <c r="M145" s="45"/>
      <c r="N145" s="45"/>
      <c r="O145" s="45"/>
    </row>
    <row r="146">
      <c r="D146" s="45"/>
      <c r="E146" s="45"/>
      <c r="F146" s="45"/>
      <c r="G146" s="45"/>
      <c r="H146" s="45"/>
      <c r="I146" s="45"/>
      <c r="J146" s="45"/>
      <c r="K146" s="45"/>
      <c r="L146" s="45"/>
      <c r="M146" s="45"/>
      <c r="N146" s="45"/>
      <c r="O146" s="45"/>
    </row>
    <row r="147">
      <c r="D147" s="45"/>
      <c r="E147" s="45"/>
      <c r="F147" s="45"/>
      <c r="G147" s="45"/>
      <c r="H147" s="45"/>
      <c r="I147" s="45"/>
      <c r="J147" s="45"/>
      <c r="K147" s="45"/>
      <c r="L147" s="45"/>
      <c r="M147" s="45"/>
      <c r="N147" s="45"/>
      <c r="O147" s="45"/>
    </row>
    <row r="148">
      <c r="D148" s="45"/>
      <c r="E148" s="45"/>
      <c r="F148" s="45"/>
      <c r="G148" s="45"/>
      <c r="H148" s="45"/>
      <c r="I148" s="45"/>
      <c r="J148" s="45"/>
      <c r="K148" s="45"/>
      <c r="L148" s="45"/>
      <c r="M148" s="45"/>
      <c r="N148" s="45"/>
      <c r="O148" s="45"/>
    </row>
    <row r="149">
      <c r="D149" s="45"/>
      <c r="E149" s="45"/>
      <c r="F149" s="45"/>
      <c r="G149" s="45"/>
      <c r="H149" s="45"/>
      <c r="I149" s="45"/>
      <c r="J149" s="45"/>
      <c r="K149" s="45"/>
      <c r="L149" s="45"/>
      <c r="M149" s="45"/>
      <c r="N149" s="45"/>
      <c r="O149" s="45"/>
    </row>
    <row r="150">
      <c r="D150" s="45"/>
      <c r="E150" s="45"/>
      <c r="F150" s="45"/>
      <c r="G150" s="45"/>
      <c r="H150" s="45"/>
      <c r="I150" s="45"/>
      <c r="J150" s="45"/>
      <c r="K150" s="45"/>
      <c r="L150" s="45"/>
      <c r="M150" s="45"/>
      <c r="N150" s="45"/>
      <c r="O150" s="45"/>
    </row>
    <row r="151">
      <c r="D151" s="45"/>
      <c r="E151" s="45"/>
      <c r="F151" s="45"/>
      <c r="G151" s="45"/>
      <c r="H151" s="45"/>
      <c r="I151" s="45"/>
      <c r="J151" s="45"/>
      <c r="K151" s="45"/>
      <c r="L151" s="45"/>
      <c r="M151" s="45"/>
      <c r="N151" s="45"/>
      <c r="O151" s="45"/>
    </row>
    <row r="152">
      <c r="D152" s="45"/>
      <c r="E152" s="45"/>
      <c r="F152" s="45"/>
      <c r="G152" s="45"/>
      <c r="H152" s="45"/>
      <c r="I152" s="45"/>
      <c r="J152" s="45"/>
      <c r="K152" s="45"/>
      <c r="L152" s="45"/>
      <c r="M152" s="45"/>
      <c r="N152" s="45"/>
      <c r="O152" s="45"/>
    </row>
    <row r="153">
      <c r="D153" s="45"/>
      <c r="E153" s="45"/>
      <c r="F153" s="45"/>
      <c r="G153" s="45"/>
      <c r="H153" s="45"/>
      <c r="I153" s="45"/>
      <c r="J153" s="45"/>
      <c r="K153" s="45"/>
      <c r="L153" s="45"/>
      <c r="M153" s="45"/>
      <c r="N153" s="45"/>
      <c r="O153" s="45"/>
    </row>
    <row r="154">
      <c r="D154" s="45"/>
      <c r="E154" s="45"/>
      <c r="F154" s="45"/>
      <c r="G154" s="45"/>
      <c r="H154" s="45"/>
      <c r="I154" s="45"/>
      <c r="J154" s="45"/>
      <c r="K154" s="45"/>
      <c r="L154" s="45"/>
      <c r="M154" s="45"/>
      <c r="N154" s="45"/>
      <c r="O154" s="45"/>
    </row>
    <row r="155">
      <c r="D155" s="45"/>
      <c r="E155" s="45"/>
      <c r="F155" s="45"/>
      <c r="G155" s="45"/>
      <c r="H155" s="45"/>
      <c r="I155" s="45"/>
      <c r="J155" s="45"/>
      <c r="K155" s="45"/>
      <c r="L155" s="45"/>
      <c r="M155" s="45"/>
      <c r="N155" s="45"/>
      <c r="O155" s="45"/>
    </row>
    <row r="156">
      <c r="D156" s="45"/>
      <c r="E156" s="45"/>
      <c r="F156" s="45"/>
      <c r="G156" s="45"/>
      <c r="H156" s="45"/>
      <c r="I156" s="45"/>
      <c r="J156" s="45"/>
      <c r="K156" s="45"/>
      <c r="L156" s="45"/>
      <c r="M156" s="45"/>
      <c r="N156" s="45"/>
      <c r="O156" s="45"/>
    </row>
    <row r="157">
      <c r="D157" s="45"/>
      <c r="E157" s="45"/>
      <c r="F157" s="45"/>
      <c r="G157" s="45"/>
      <c r="H157" s="45"/>
      <c r="I157" s="45"/>
      <c r="J157" s="45"/>
      <c r="K157" s="45"/>
      <c r="L157" s="45"/>
      <c r="M157" s="45"/>
      <c r="N157" s="45"/>
      <c r="O157" s="45"/>
    </row>
    <row r="158">
      <c r="D158" s="45"/>
      <c r="E158" s="45"/>
      <c r="F158" s="45"/>
      <c r="G158" s="45"/>
      <c r="H158" s="45"/>
      <c r="I158" s="45"/>
      <c r="J158" s="45"/>
      <c r="K158" s="45"/>
      <c r="L158" s="45"/>
      <c r="M158" s="45"/>
      <c r="N158" s="45"/>
      <c r="O158" s="45"/>
    </row>
    <row r="159">
      <c r="D159" s="45"/>
      <c r="E159" s="45"/>
      <c r="F159" s="45"/>
      <c r="G159" s="45"/>
      <c r="H159" s="45"/>
      <c r="I159" s="45"/>
      <c r="J159" s="45"/>
      <c r="K159" s="45"/>
      <c r="L159" s="45"/>
      <c r="M159" s="45"/>
      <c r="N159" s="45"/>
      <c r="O159" s="45"/>
    </row>
    <row r="160">
      <c r="D160" s="45"/>
      <c r="E160" s="45"/>
      <c r="F160" s="45"/>
      <c r="G160" s="45"/>
      <c r="H160" s="45"/>
      <c r="I160" s="45"/>
      <c r="J160" s="45"/>
      <c r="K160" s="45"/>
      <c r="L160" s="45"/>
      <c r="M160" s="45"/>
      <c r="N160" s="45"/>
      <c r="O160" s="45"/>
    </row>
    <row r="161">
      <c r="D161" s="45"/>
      <c r="E161" s="45"/>
      <c r="F161" s="45"/>
      <c r="G161" s="45"/>
      <c r="H161" s="45"/>
      <c r="I161" s="45"/>
      <c r="J161" s="45"/>
      <c r="K161" s="45"/>
      <c r="L161" s="45"/>
      <c r="M161" s="45"/>
      <c r="N161" s="45"/>
      <c r="O161" s="45"/>
    </row>
    <row r="162">
      <c r="D162" s="45"/>
      <c r="E162" s="45"/>
      <c r="F162" s="45"/>
      <c r="G162" s="45"/>
      <c r="H162" s="45"/>
      <c r="I162" s="45"/>
      <c r="J162" s="45"/>
      <c r="K162" s="45"/>
      <c r="L162" s="45"/>
      <c r="M162" s="45"/>
      <c r="N162" s="45"/>
      <c r="O162" s="45"/>
    </row>
    <row r="163">
      <c r="D163" s="45"/>
      <c r="E163" s="45"/>
      <c r="F163" s="45"/>
      <c r="G163" s="45"/>
      <c r="H163" s="45"/>
      <c r="I163" s="45"/>
      <c r="J163" s="45"/>
      <c r="K163" s="45"/>
      <c r="L163" s="45"/>
      <c r="M163" s="45"/>
      <c r="N163" s="45"/>
      <c r="O163" s="45"/>
    </row>
    <row r="164">
      <c r="D164" s="45"/>
      <c r="E164" s="45"/>
      <c r="F164" s="45"/>
      <c r="G164" s="45"/>
      <c r="H164" s="45"/>
      <c r="I164" s="45"/>
      <c r="J164" s="45"/>
      <c r="K164" s="45"/>
      <c r="L164" s="45"/>
      <c r="M164" s="45"/>
      <c r="N164" s="45"/>
      <c r="O164" s="45"/>
    </row>
    <row r="165">
      <c r="D165" s="45"/>
      <c r="E165" s="45"/>
      <c r="F165" s="45"/>
      <c r="G165" s="45"/>
      <c r="H165" s="45"/>
      <c r="I165" s="45"/>
      <c r="J165" s="45"/>
      <c r="K165" s="45"/>
      <c r="L165" s="45"/>
      <c r="M165" s="45"/>
      <c r="N165" s="45"/>
      <c r="O165" s="45"/>
    </row>
    <row r="166">
      <c r="D166" s="45"/>
      <c r="E166" s="45"/>
      <c r="F166" s="45"/>
      <c r="G166" s="45"/>
      <c r="H166" s="45"/>
      <c r="I166" s="45"/>
      <c r="J166" s="45"/>
      <c r="K166" s="45"/>
      <c r="L166" s="45"/>
      <c r="M166" s="45"/>
      <c r="N166" s="45"/>
      <c r="O166" s="45"/>
    </row>
    <row r="167">
      <c r="D167" s="45"/>
      <c r="E167" s="45"/>
      <c r="F167" s="45"/>
      <c r="G167" s="45"/>
      <c r="H167" s="45"/>
      <c r="I167" s="45"/>
      <c r="J167" s="45"/>
      <c r="K167" s="45"/>
      <c r="L167" s="45"/>
      <c r="M167" s="45"/>
      <c r="N167" s="45"/>
      <c r="O167" s="45"/>
    </row>
    <row r="168">
      <c r="D168" s="45"/>
      <c r="E168" s="45"/>
      <c r="F168" s="45"/>
      <c r="G168" s="45"/>
      <c r="H168" s="45"/>
      <c r="I168" s="45"/>
      <c r="J168" s="45"/>
      <c r="K168" s="45"/>
      <c r="L168" s="45"/>
      <c r="M168" s="45"/>
      <c r="N168" s="45"/>
      <c r="O168" s="45"/>
    </row>
    <row r="169">
      <c r="D169" s="45"/>
      <c r="E169" s="45"/>
      <c r="F169" s="45"/>
      <c r="G169" s="45"/>
      <c r="H169" s="45"/>
      <c r="I169" s="45"/>
      <c r="J169" s="45"/>
      <c r="K169" s="45"/>
      <c r="L169" s="45"/>
      <c r="M169" s="45"/>
      <c r="N169" s="45"/>
      <c r="O169" s="45"/>
    </row>
    <row r="170">
      <c r="D170" s="45"/>
      <c r="E170" s="45"/>
      <c r="F170" s="45"/>
      <c r="G170" s="45"/>
      <c r="H170" s="45"/>
      <c r="I170" s="45"/>
      <c r="J170" s="45"/>
      <c r="K170" s="45"/>
      <c r="L170" s="45"/>
      <c r="M170" s="45"/>
      <c r="N170" s="45"/>
      <c r="O170" s="45"/>
    </row>
    <row r="171">
      <c r="D171" s="45"/>
      <c r="E171" s="45"/>
      <c r="F171" s="45"/>
      <c r="G171" s="45"/>
      <c r="H171" s="45"/>
      <c r="I171" s="45"/>
      <c r="J171" s="45"/>
      <c r="K171" s="45"/>
      <c r="L171" s="45"/>
      <c r="M171" s="45"/>
      <c r="N171" s="45"/>
      <c r="O171" s="45"/>
    </row>
    <row r="172">
      <c r="D172" s="45"/>
      <c r="E172" s="45"/>
      <c r="F172" s="45"/>
      <c r="G172" s="45"/>
      <c r="H172" s="45"/>
      <c r="I172" s="45"/>
      <c r="J172" s="45"/>
      <c r="K172" s="45"/>
      <c r="L172" s="45"/>
      <c r="M172" s="45"/>
      <c r="N172" s="45"/>
      <c r="O172" s="45"/>
    </row>
    <row r="173">
      <c r="D173" s="45"/>
      <c r="E173" s="45"/>
      <c r="F173" s="45"/>
      <c r="G173" s="45"/>
      <c r="H173" s="45"/>
      <c r="I173" s="45"/>
      <c r="J173" s="45"/>
      <c r="K173" s="45"/>
      <c r="L173" s="45"/>
      <c r="M173" s="45"/>
      <c r="N173" s="45"/>
      <c r="O173" s="45"/>
    </row>
    <row r="174">
      <c r="D174" s="45"/>
      <c r="E174" s="45"/>
      <c r="F174" s="45"/>
      <c r="G174" s="45"/>
      <c r="H174" s="45"/>
      <c r="I174" s="45"/>
      <c r="J174" s="45"/>
      <c r="K174" s="45"/>
      <c r="L174" s="45"/>
      <c r="M174" s="45"/>
      <c r="N174" s="45"/>
      <c r="O174" s="45"/>
    </row>
    <row r="175">
      <c r="D175" s="45"/>
      <c r="E175" s="45"/>
      <c r="F175" s="45"/>
      <c r="G175" s="45"/>
      <c r="H175" s="45"/>
      <c r="I175" s="45"/>
      <c r="J175" s="45"/>
      <c r="K175" s="45"/>
      <c r="L175" s="45"/>
      <c r="M175" s="45"/>
      <c r="N175" s="45"/>
      <c r="O175" s="45"/>
    </row>
    <row r="176">
      <c r="D176" s="45"/>
      <c r="E176" s="45"/>
      <c r="F176" s="45"/>
      <c r="G176" s="45"/>
      <c r="H176" s="45"/>
      <c r="I176" s="45"/>
      <c r="J176" s="45"/>
      <c r="K176" s="45"/>
      <c r="L176" s="45"/>
      <c r="M176" s="45"/>
      <c r="N176" s="45"/>
      <c r="O176" s="45"/>
    </row>
    <row r="177">
      <c r="D177" s="45"/>
      <c r="E177" s="45"/>
      <c r="F177" s="45"/>
      <c r="G177" s="45"/>
      <c r="H177" s="45"/>
      <c r="I177" s="45"/>
      <c r="J177" s="45"/>
      <c r="K177" s="45"/>
      <c r="L177" s="45"/>
      <c r="M177" s="45"/>
      <c r="N177" s="45"/>
      <c r="O177" s="45"/>
    </row>
    <row r="178">
      <c r="D178" s="45"/>
      <c r="E178" s="45"/>
      <c r="F178" s="45"/>
      <c r="G178" s="45"/>
      <c r="H178" s="45"/>
      <c r="I178" s="45"/>
      <c r="J178" s="45"/>
      <c r="K178" s="45"/>
      <c r="L178" s="45"/>
      <c r="M178" s="45"/>
      <c r="N178" s="45"/>
      <c r="O178" s="45"/>
    </row>
    <row r="179">
      <c r="D179" s="45"/>
      <c r="E179" s="45"/>
      <c r="F179" s="45"/>
      <c r="G179" s="45"/>
      <c r="H179" s="45"/>
      <c r="I179" s="45"/>
      <c r="J179" s="45"/>
      <c r="K179" s="45"/>
      <c r="L179" s="45"/>
      <c r="M179" s="45"/>
      <c r="N179" s="45"/>
      <c r="O179" s="45"/>
    </row>
    <row r="180">
      <c r="D180" s="45"/>
      <c r="E180" s="45"/>
      <c r="F180" s="45"/>
      <c r="G180" s="45"/>
      <c r="H180" s="45"/>
      <c r="I180" s="45"/>
      <c r="J180" s="45"/>
      <c r="K180" s="45"/>
      <c r="L180" s="45"/>
      <c r="M180" s="45"/>
      <c r="N180" s="45"/>
      <c r="O180" s="45"/>
    </row>
    <row r="181">
      <c r="D181" s="45"/>
      <c r="E181" s="45"/>
      <c r="F181" s="45"/>
      <c r="G181" s="45"/>
      <c r="H181" s="45"/>
      <c r="I181" s="45"/>
      <c r="J181" s="45"/>
      <c r="K181" s="45"/>
      <c r="L181" s="45"/>
      <c r="M181" s="45"/>
      <c r="N181" s="45"/>
      <c r="O181" s="45"/>
    </row>
    <row r="182">
      <c r="D182" s="45"/>
      <c r="E182" s="45"/>
      <c r="F182" s="45"/>
      <c r="G182" s="45"/>
      <c r="H182" s="45"/>
      <c r="I182" s="45"/>
      <c r="J182" s="45"/>
      <c r="K182" s="45"/>
      <c r="L182" s="45"/>
      <c r="M182" s="45"/>
      <c r="N182" s="45"/>
      <c r="O182" s="45"/>
    </row>
    <row r="183">
      <c r="D183" s="45"/>
      <c r="E183" s="45"/>
      <c r="F183" s="45"/>
      <c r="G183" s="45"/>
      <c r="H183" s="45"/>
      <c r="I183" s="45"/>
      <c r="J183" s="45"/>
      <c r="K183" s="45"/>
      <c r="L183" s="45"/>
      <c r="M183" s="45"/>
      <c r="N183" s="45"/>
      <c r="O183" s="45"/>
    </row>
    <row r="184">
      <c r="D184" s="45"/>
      <c r="E184" s="45"/>
      <c r="F184" s="45"/>
      <c r="G184" s="45"/>
      <c r="H184" s="45"/>
      <c r="I184" s="45"/>
      <c r="J184" s="45"/>
      <c r="K184" s="45"/>
      <c r="L184" s="45"/>
      <c r="M184" s="45"/>
      <c r="N184" s="45"/>
      <c r="O184" s="45"/>
    </row>
    <row r="185">
      <c r="D185" s="45"/>
      <c r="E185" s="45"/>
      <c r="F185" s="45"/>
      <c r="G185" s="45"/>
      <c r="H185" s="45"/>
      <c r="I185" s="45"/>
      <c r="J185" s="45"/>
      <c r="K185" s="45"/>
      <c r="L185" s="45"/>
      <c r="M185" s="45"/>
      <c r="N185" s="45"/>
      <c r="O185" s="45"/>
    </row>
    <row r="186">
      <c r="D186" s="45"/>
      <c r="E186" s="45"/>
      <c r="F186" s="45"/>
      <c r="G186" s="45"/>
      <c r="H186" s="45"/>
      <c r="I186" s="45"/>
      <c r="J186" s="45"/>
      <c r="K186" s="45"/>
      <c r="L186" s="45"/>
      <c r="M186" s="45"/>
      <c r="N186" s="45"/>
      <c r="O186" s="45"/>
    </row>
    <row r="187">
      <c r="D187" s="45"/>
      <c r="E187" s="45"/>
      <c r="F187" s="45"/>
      <c r="G187" s="45"/>
      <c r="H187" s="45"/>
      <c r="I187" s="45"/>
      <c r="J187" s="45"/>
      <c r="K187" s="45"/>
      <c r="L187" s="45"/>
      <c r="M187" s="45"/>
      <c r="N187" s="45"/>
      <c r="O187" s="45"/>
    </row>
    <row r="188">
      <c r="D188" s="45"/>
      <c r="E188" s="45"/>
      <c r="F188" s="45"/>
      <c r="G188" s="45"/>
      <c r="H188" s="45"/>
      <c r="I188" s="45"/>
      <c r="J188" s="45"/>
      <c r="K188" s="45"/>
      <c r="L188" s="45"/>
      <c r="M188" s="45"/>
      <c r="N188" s="45"/>
      <c r="O188" s="45"/>
    </row>
    <row r="189">
      <c r="D189" s="45"/>
      <c r="E189" s="45"/>
      <c r="F189" s="45"/>
      <c r="G189" s="45"/>
      <c r="H189" s="45"/>
      <c r="I189" s="45"/>
      <c r="J189" s="45"/>
      <c r="K189" s="45"/>
      <c r="L189" s="45"/>
      <c r="M189" s="45"/>
      <c r="N189" s="45"/>
      <c r="O189" s="45"/>
    </row>
    <row r="190">
      <c r="D190" s="45"/>
      <c r="E190" s="45"/>
      <c r="F190" s="45"/>
      <c r="G190" s="45"/>
      <c r="H190" s="45"/>
      <c r="I190" s="45"/>
      <c r="J190" s="45"/>
      <c r="K190" s="45"/>
      <c r="L190" s="45"/>
      <c r="M190" s="45"/>
      <c r="N190" s="45"/>
      <c r="O190" s="45"/>
    </row>
    <row r="191">
      <c r="D191" s="45"/>
      <c r="E191" s="45"/>
      <c r="F191" s="45"/>
      <c r="G191" s="45"/>
      <c r="H191" s="45"/>
      <c r="I191" s="45"/>
      <c r="J191" s="45"/>
      <c r="K191" s="45"/>
      <c r="L191" s="45"/>
      <c r="M191" s="45"/>
      <c r="N191" s="45"/>
      <c r="O191" s="45"/>
    </row>
    <row r="192">
      <c r="D192" s="45"/>
      <c r="E192" s="45"/>
      <c r="F192" s="45"/>
      <c r="G192" s="45"/>
      <c r="H192" s="45"/>
      <c r="I192" s="45"/>
      <c r="J192" s="45"/>
      <c r="K192" s="45"/>
      <c r="L192" s="45"/>
      <c r="M192" s="45"/>
      <c r="N192" s="45"/>
      <c r="O192" s="45"/>
    </row>
    <row r="193">
      <c r="D193" s="45"/>
      <c r="E193" s="45"/>
      <c r="F193" s="45"/>
      <c r="G193" s="45"/>
      <c r="H193" s="45"/>
      <c r="I193" s="45"/>
      <c r="J193" s="45"/>
      <c r="K193" s="45"/>
      <c r="L193" s="45"/>
      <c r="M193" s="45"/>
      <c r="N193" s="45"/>
      <c r="O193" s="45"/>
    </row>
    <row r="194">
      <c r="D194" s="45"/>
      <c r="E194" s="45"/>
      <c r="F194" s="45"/>
      <c r="G194" s="45"/>
      <c r="H194" s="45"/>
      <c r="I194" s="45"/>
      <c r="J194" s="45"/>
      <c r="K194" s="45"/>
      <c r="L194" s="45"/>
      <c r="M194" s="45"/>
      <c r="N194" s="45"/>
      <c r="O194" s="45"/>
    </row>
    <row r="195">
      <c r="D195" s="45"/>
      <c r="E195" s="45"/>
      <c r="F195" s="45"/>
      <c r="G195" s="45"/>
      <c r="H195" s="45"/>
      <c r="I195" s="45"/>
      <c r="J195" s="45"/>
      <c r="K195" s="45"/>
      <c r="L195" s="45"/>
      <c r="M195" s="45"/>
      <c r="N195" s="45"/>
      <c r="O195" s="45"/>
    </row>
    <row r="196">
      <c r="D196" s="45"/>
      <c r="E196" s="45"/>
      <c r="F196" s="45"/>
      <c r="G196" s="45"/>
      <c r="H196" s="45"/>
      <c r="I196" s="45"/>
      <c r="J196" s="45"/>
      <c r="K196" s="45"/>
      <c r="L196" s="45"/>
      <c r="M196" s="45"/>
      <c r="N196" s="45"/>
      <c r="O196" s="45"/>
    </row>
    <row r="197">
      <c r="D197" s="45"/>
      <c r="E197" s="45"/>
      <c r="F197" s="45"/>
      <c r="G197" s="45"/>
      <c r="H197" s="45"/>
      <c r="I197" s="45"/>
      <c r="J197" s="45"/>
      <c r="K197" s="45"/>
      <c r="L197" s="45"/>
      <c r="M197" s="45"/>
      <c r="N197" s="45"/>
      <c r="O197" s="45"/>
    </row>
    <row r="198">
      <c r="D198" s="45"/>
      <c r="E198" s="45"/>
      <c r="F198" s="45"/>
      <c r="G198" s="45"/>
      <c r="H198" s="45"/>
      <c r="I198" s="45"/>
      <c r="J198" s="45"/>
      <c r="K198" s="45"/>
      <c r="L198" s="45"/>
      <c r="M198" s="45"/>
      <c r="N198" s="45"/>
      <c r="O198" s="45"/>
    </row>
    <row r="199">
      <c r="D199" s="45"/>
      <c r="E199" s="45"/>
      <c r="F199" s="45"/>
      <c r="G199" s="45"/>
      <c r="H199" s="45"/>
      <c r="I199" s="45"/>
      <c r="J199" s="45"/>
      <c r="K199" s="45"/>
      <c r="L199" s="45"/>
      <c r="M199" s="45"/>
      <c r="N199" s="45"/>
      <c r="O199" s="45"/>
    </row>
    <row r="200">
      <c r="D200" s="45"/>
      <c r="E200" s="45"/>
      <c r="F200" s="45"/>
      <c r="G200" s="45"/>
      <c r="H200" s="45"/>
      <c r="I200" s="45"/>
      <c r="J200" s="45"/>
      <c r="K200" s="45"/>
      <c r="L200" s="45"/>
      <c r="M200" s="45"/>
      <c r="N200" s="45"/>
      <c r="O200" s="45"/>
    </row>
    <row r="201">
      <c r="D201" s="45"/>
      <c r="E201" s="45"/>
      <c r="F201" s="45"/>
      <c r="G201" s="45"/>
      <c r="H201" s="45"/>
      <c r="I201" s="45"/>
      <c r="J201" s="45"/>
      <c r="K201" s="45"/>
      <c r="L201" s="45"/>
      <c r="M201" s="45"/>
      <c r="N201" s="45"/>
      <c r="O201" s="45"/>
    </row>
    <row r="202">
      <c r="D202" s="45"/>
      <c r="E202" s="45"/>
      <c r="F202" s="45"/>
      <c r="G202" s="45"/>
      <c r="H202" s="45"/>
      <c r="I202" s="45"/>
      <c r="J202" s="45"/>
      <c r="K202" s="45"/>
      <c r="L202" s="45"/>
      <c r="M202" s="45"/>
      <c r="N202" s="45"/>
      <c r="O202" s="45"/>
    </row>
    <row r="203">
      <c r="D203" s="45"/>
      <c r="E203" s="45"/>
      <c r="F203" s="45"/>
      <c r="G203" s="45"/>
      <c r="H203" s="45"/>
      <c r="I203" s="45"/>
      <c r="J203" s="45"/>
      <c r="K203" s="45"/>
      <c r="L203" s="45"/>
      <c r="M203" s="45"/>
      <c r="N203" s="45"/>
      <c r="O203" s="45"/>
    </row>
    <row r="204">
      <c r="D204" s="45"/>
      <c r="E204" s="45"/>
      <c r="F204" s="45"/>
      <c r="G204" s="45"/>
      <c r="H204" s="45"/>
      <c r="I204" s="45"/>
      <c r="J204" s="45"/>
      <c r="K204" s="45"/>
      <c r="L204" s="45"/>
      <c r="M204" s="45"/>
      <c r="N204" s="45"/>
      <c r="O204" s="45"/>
    </row>
    <row r="205">
      <c r="D205" s="45"/>
      <c r="E205" s="45"/>
      <c r="F205" s="45"/>
      <c r="G205" s="45"/>
      <c r="H205" s="45"/>
      <c r="I205" s="45"/>
      <c r="J205" s="45"/>
      <c r="K205" s="45"/>
      <c r="L205" s="45"/>
      <c r="M205" s="45"/>
      <c r="N205" s="45"/>
      <c r="O205" s="45"/>
    </row>
    <row r="206">
      <c r="D206" s="45"/>
      <c r="E206" s="45"/>
      <c r="F206" s="45"/>
      <c r="G206" s="45"/>
      <c r="H206" s="45"/>
      <c r="I206" s="45"/>
      <c r="J206" s="45"/>
      <c r="K206" s="45"/>
      <c r="L206" s="45"/>
      <c r="M206" s="45"/>
      <c r="N206" s="45"/>
      <c r="O206" s="45"/>
    </row>
    <row r="207">
      <c r="D207" s="45"/>
      <c r="E207" s="45"/>
      <c r="F207" s="45"/>
      <c r="G207" s="45"/>
      <c r="H207" s="45"/>
      <c r="I207" s="45"/>
      <c r="J207" s="45"/>
      <c r="K207" s="45"/>
      <c r="L207" s="45"/>
      <c r="M207" s="45"/>
      <c r="N207" s="45"/>
      <c r="O207" s="45"/>
    </row>
    <row r="208">
      <c r="D208" s="45"/>
      <c r="E208" s="45"/>
      <c r="F208" s="45"/>
      <c r="G208" s="45"/>
      <c r="H208" s="45"/>
      <c r="I208" s="45"/>
      <c r="J208" s="45"/>
      <c r="K208" s="45"/>
      <c r="L208" s="45"/>
      <c r="M208" s="45"/>
      <c r="N208" s="45"/>
      <c r="O208" s="45"/>
    </row>
    <row r="209">
      <c r="D209" s="45"/>
      <c r="E209" s="45"/>
      <c r="F209" s="45"/>
      <c r="G209" s="45"/>
      <c r="H209" s="45"/>
      <c r="I209" s="45"/>
      <c r="J209" s="45"/>
      <c r="K209" s="45"/>
      <c r="L209" s="45"/>
      <c r="M209" s="45"/>
      <c r="N209" s="45"/>
      <c r="O209" s="45"/>
    </row>
    <row r="210">
      <c r="D210" s="45"/>
      <c r="E210" s="45"/>
      <c r="F210" s="45"/>
      <c r="G210" s="45"/>
      <c r="H210" s="45"/>
      <c r="I210" s="45"/>
      <c r="J210" s="45"/>
      <c r="K210" s="45"/>
      <c r="L210" s="45"/>
      <c r="M210" s="45"/>
      <c r="N210" s="45"/>
      <c r="O210" s="45"/>
    </row>
    <row r="211">
      <c r="D211" s="45"/>
      <c r="E211" s="45"/>
      <c r="F211" s="45"/>
      <c r="G211" s="45"/>
      <c r="H211" s="45"/>
      <c r="I211" s="45"/>
      <c r="J211" s="45"/>
      <c r="K211" s="45"/>
      <c r="L211" s="45"/>
      <c r="M211" s="45"/>
      <c r="N211" s="45"/>
      <c r="O211" s="45"/>
    </row>
    <row r="212">
      <c r="D212" s="45"/>
      <c r="E212" s="45"/>
      <c r="F212" s="45"/>
      <c r="G212" s="45"/>
      <c r="H212" s="45"/>
      <c r="I212" s="45"/>
      <c r="J212" s="45"/>
      <c r="K212" s="45"/>
      <c r="L212" s="45"/>
      <c r="M212" s="45"/>
      <c r="N212" s="45"/>
      <c r="O212" s="45"/>
    </row>
    <row r="213">
      <c r="D213" s="45"/>
      <c r="E213" s="45"/>
      <c r="F213" s="45"/>
      <c r="G213" s="45"/>
      <c r="H213" s="45"/>
      <c r="I213" s="45"/>
      <c r="J213" s="45"/>
      <c r="K213" s="45"/>
      <c r="L213" s="45"/>
      <c r="M213" s="45"/>
      <c r="N213" s="45"/>
      <c r="O213" s="45"/>
    </row>
    <row r="214">
      <c r="D214" s="45"/>
      <c r="E214" s="45"/>
      <c r="F214" s="45"/>
      <c r="G214" s="45"/>
      <c r="H214" s="45"/>
      <c r="I214" s="45"/>
      <c r="J214" s="45"/>
      <c r="K214" s="45"/>
      <c r="L214" s="45"/>
      <c r="M214" s="45"/>
      <c r="N214" s="45"/>
      <c r="O214" s="45"/>
    </row>
    <row r="215">
      <c r="D215" s="45"/>
      <c r="E215" s="45"/>
      <c r="F215" s="45"/>
      <c r="G215" s="45"/>
      <c r="H215" s="45"/>
      <c r="I215" s="45"/>
      <c r="J215" s="45"/>
      <c r="K215" s="45"/>
      <c r="L215" s="45"/>
      <c r="M215" s="45"/>
      <c r="N215" s="45"/>
      <c r="O215" s="45"/>
    </row>
    <row r="216">
      <c r="D216" s="45"/>
      <c r="E216" s="45"/>
      <c r="F216" s="45"/>
      <c r="G216" s="45"/>
      <c r="H216" s="45"/>
      <c r="I216" s="45"/>
      <c r="J216" s="45"/>
      <c r="K216" s="45"/>
      <c r="L216" s="45"/>
      <c r="M216" s="45"/>
      <c r="N216" s="45"/>
      <c r="O216" s="45"/>
    </row>
    <row r="217">
      <c r="D217" s="45"/>
      <c r="E217" s="45"/>
      <c r="F217" s="45"/>
      <c r="G217" s="45"/>
      <c r="H217" s="45"/>
      <c r="I217" s="45"/>
      <c r="J217" s="45"/>
      <c r="K217" s="45"/>
      <c r="L217" s="45"/>
      <c r="M217" s="45"/>
      <c r="N217" s="45"/>
      <c r="O217" s="45"/>
    </row>
    <row r="218">
      <c r="D218" s="45"/>
      <c r="E218" s="45"/>
      <c r="F218" s="45"/>
      <c r="G218" s="45"/>
      <c r="H218" s="45"/>
      <c r="I218" s="45"/>
      <c r="J218" s="45"/>
      <c r="K218" s="45"/>
      <c r="L218" s="45"/>
      <c r="M218" s="45"/>
      <c r="N218" s="45"/>
      <c r="O218" s="45"/>
    </row>
    <row r="219">
      <c r="D219" s="45"/>
      <c r="E219" s="45"/>
      <c r="F219" s="45"/>
      <c r="G219" s="45"/>
      <c r="H219" s="45"/>
      <c r="I219" s="45"/>
      <c r="J219" s="45"/>
      <c r="K219" s="45"/>
      <c r="L219" s="45"/>
      <c r="M219" s="45"/>
      <c r="N219" s="45"/>
      <c r="O219" s="45"/>
    </row>
    <row r="220">
      <c r="D220" s="45"/>
      <c r="E220" s="45"/>
      <c r="F220" s="45"/>
      <c r="G220" s="45"/>
      <c r="H220" s="45"/>
      <c r="I220" s="45"/>
      <c r="J220" s="45"/>
      <c r="K220" s="45"/>
      <c r="L220" s="45"/>
      <c r="M220" s="45"/>
      <c r="N220" s="45"/>
      <c r="O220" s="45"/>
    </row>
    <row r="221">
      <c r="D221" s="45"/>
      <c r="E221" s="45"/>
      <c r="F221" s="45"/>
      <c r="G221" s="45"/>
      <c r="H221" s="45"/>
      <c r="I221" s="45"/>
      <c r="J221" s="45"/>
      <c r="K221" s="45"/>
      <c r="L221" s="45"/>
      <c r="M221" s="45"/>
      <c r="N221" s="45"/>
      <c r="O221" s="45"/>
    </row>
    <row r="222">
      <c r="D222" s="45"/>
      <c r="E222" s="45"/>
      <c r="F222" s="45"/>
      <c r="G222" s="45"/>
      <c r="H222" s="45"/>
      <c r="I222" s="45"/>
      <c r="J222" s="45"/>
      <c r="K222" s="45"/>
      <c r="L222" s="45"/>
      <c r="M222" s="45"/>
      <c r="N222" s="45"/>
      <c r="O222" s="45"/>
    </row>
    <row r="223">
      <c r="D223" s="45"/>
      <c r="E223" s="45"/>
      <c r="F223" s="45"/>
      <c r="G223" s="45"/>
      <c r="H223" s="45"/>
      <c r="I223" s="45"/>
      <c r="J223" s="45"/>
      <c r="K223" s="45"/>
      <c r="L223" s="45"/>
      <c r="M223" s="45"/>
      <c r="N223" s="45"/>
      <c r="O223" s="45"/>
    </row>
    <row r="224">
      <c r="D224" s="45"/>
      <c r="E224" s="45"/>
      <c r="F224" s="45"/>
      <c r="G224" s="45"/>
      <c r="H224" s="45"/>
      <c r="I224" s="45"/>
      <c r="J224" s="45"/>
      <c r="K224" s="45"/>
      <c r="L224" s="45"/>
      <c r="M224" s="45"/>
      <c r="N224" s="45"/>
      <c r="O224" s="45"/>
    </row>
    <row r="225">
      <c r="D225" s="45"/>
      <c r="E225" s="45"/>
      <c r="F225" s="45"/>
      <c r="G225" s="45"/>
      <c r="H225" s="45"/>
      <c r="I225" s="45"/>
      <c r="J225" s="45"/>
      <c r="K225" s="45"/>
      <c r="L225" s="45"/>
      <c r="M225" s="45"/>
      <c r="N225" s="45"/>
      <c r="O225" s="45"/>
    </row>
    <row r="226">
      <c r="D226" s="45"/>
      <c r="E226" s="45"/>
      <c r="F226" s="45"/>
      <c r="G226" s="45"/>
      <c r="H226" s="45"/>
      <c r="I226" s="45"/>
      <c r="J226" s="45"/>
      <c r="K226" s="45"/>
      <c r="L226" s="45"/>
      <c r="M226" s="45"/>
      <c r="N226" s="45"/>
      <c r="O226" s="45"/>
    </row>
    <row r="227">
      <c r="D227" s="45"/>
      <c r="E227" s="45"/>
      <c r="F227" s="45"/>
      <c r="G227" s="45"/>
      <c r="H227" s="45"/>
      <c r="I227" s="45"/>
      <c r="J227" s="45"/>
      <c r="K227" s="45"/>
      <c r="L227" s="45"/>
      <c r="M227" s="45"/>
      <c r="N227" s="45"/>
      <c r="O227" s="45"/>
    </row>
    <row r="228">
      <c r="D228" s="45"/>
      <c r="E228" s="45"/>
      <c r="F228" s="45"/>
      <c r="G228" s="45"/>
      <c r="H228" s="45"/>
      <c r="I228" s="45"/>
      <c r="J228" s="45"/>
      <c r="K228" s="45"/>
      <c r="L228" s="45"/>
      <c r="M228" s="45"/>
      <c r="N228" s="45"/>
      <c r="O228" s="45"/>
    </row>
    <row r="229">
      <c r="D229" s="45"/>
      <c r="E229" s="45"/>
      <c r="F229" s="45"/>
      <c r="G229" s="45"/>
      <c r="H229" s="45"/>
      <c r="I229" s="45"/>
      <c r="J229" s="45"/>
      <c r="K229" s="45"/>
      <c r="L229" s="45"/>
      <c r="M229" s="45"/>
      <c r="N229" s="45"/>
      <c r="O229" s="45"/>
    </row>
    <row r="230">
      <c r="D230" s="45"/>
      <c r="E230" s="45"/>
      <c r="F230" s="45"/>
      <c r="G230" s="45"/>
      <c r="H230" s="45"/>
      <c r="I230" s="45"/>
      <c r="J230" s="45"/>
      <c r="K230" s="45"/>
      <c r="L230" s="45"/>
      <c r="M230" s="45"/>
      <c r="N230" s="45"/>
      <c r="O230" s="45"/>
    </row>
    <row r="231">
      <c r="D231" s="45"/>
      <c r="E231" s="45"/>
      <c r="F231" s="45"/>
      <c r="G231" s="45"/>
      <c r="H231" s="45"/>
      <c r="I231" s="45"/>
      <c r="J231" s="45"/>
      <c r="K231" s="45"/>
      <c r="L231" s="45"/>
      <c r="M231" s="45"/>
      <c r="N231" s="45"/>
      <c r="O231" s="45"/>
    </row>
    <row r="232">
      <c r="D232" s="45"/>
      <c r="E232" s="45"/>
      <c r="F232" s="45"/>
      <c r="G232" s="45"/>
      <c r="H232" s="45"/>
      <c r="I232" s="45"/>
      <c r="J232" s="45"/>
      <c r="K232" s="45"/>
      <c r="L232" s="45"/>
      <c r="M232" s="45"/>
      <c r="N232" s="45"/>
      <c r="O232" s="45"/>
    </row>
    <row r="233">
      <c r="D233" s="45"/>
      <c r="E233" s="45"/>
      <c r="F233" s="45"/>
      <c r="G233" s="45"/>
      <c r="H233" s="45"/>
      <c r="I233" s="45"/>
      <c r="J233" s="45"/>
      <c r="K233" s="45"/>
      <c r="L233" s="45"/>
      <c r="M233" s="45"/>
      <c r="N233" s="45"/>
      <c r="O233" s="45"/>
    </row>
    <row r="234">
      <c r="D234" s="45"/>
      <c r="E234" s="45"/>
      <c r="F234" s="45"/>
      <c r="G234" s="45"/>
      <c r="H234" s="45"/>
      <c r="I234" s="45"/>
      <c r="J234" s="45"/>
      <c r="K234" s="45"/>
      <c r="L234" s="45"/>
      <c r="M234" s="45"/>
      <c r="N234" s="45"/>
      <c r="O234" s="45"/>
    </row>
    <row r="235">
      <c r="D235" s="45"/>
      <c r="E235" s="45"/>
      <c r="F235" s="45"/>
      <c r="G235" s="45"/>
      <c r="H235" s="45"/>
      <c r="I235" s="45"/>
      <c r="J235" s="45"/>
      <c r="K235" s="45"/>
      <c r="L235" s="45"/>
      <c r="M235" s="45"/>
      <c r="N235" s="45"/>
      <c r="O235" s="45"/>
    </row>
    <row r="236">
      <c r="D236" s="45"/>
      <c r="E236" s="45"/>
      <c r="F236" s="45"/>
      <c r="G236" s="45"/>
      <c r="H236" s="45"/>
      <c r="I236" s="45"/>
      <c r="J236" s="45"/>
      <c r="K236" s="45"/>
      <c r="L236" s="45"/>
      <c r="M236" s="45"/>
      <c r="N236" s="45"/>
      <c r="O236" s="45"/>
    </row>
    <row r="237">
      <c r="D237" s="45"/>
      <c r="E237" s="45"/>
      <c r="F237" s="45"/>
      <c r="G237" s="45"/>
      <c r="H237" s="45"/>
      <c r="I237" s="45"/>
      <c r="J237" s="45"/>
      <c r="K237" s="45"/>
      <c r="L237" s="45"/>
      <c r="M237" s="45"/>
      <c r="N237" s="45"/>
      <c r="O237" s="45"/>
    </row>
    <row r="238">
      <c r="D238" s="45"/>
      <c r="E238" s="45"/>
      <c r="F238" s="45"/>
      <c r="G238" s="45"/>
      <c r="H238" s="45"/>
      <c r="I238" s="45"/>
      <c r="J238" s="45"/>
      <c r="K238" s="45"/>
      <c r="L238" s="45"/>
      <c r="M238" s="45"/>
      <c r="N238" s="45"/>
      <c r="O238" s="45"/>
    </row>
    <row r="239">
      <c r="D239" s="45"/>
      <c r="E239" s="45"/>
      <c r="F239" s="45"/>
      <c r="G239" s="45"/>
      <c r="H239" s="45"/>
      <c r="I239" s="45"/>
      <c r="J239" s="45"/>
      <c r="K239" s="45"/>
      <c r="L239" s="45"/>
      <c r="M239" s="45"/>
      <c r="N239" s="45"/>
      <c r="O239" s="45"/>
    </row>
    <row r="240">
      <c r="D240" s="45"/>
      <c r="E240" s="45"/>
      <c r="F240" s="45"/>
      <c r="G240" s="45"/>
      <c r="H240" s="45"/>
      <c r="I240" s="45"/>
      <c r="J240" s="45"/>
      <c r="K240" s="45"/>
      <c r="L240" s="45"/>
      <c r="M240" s="45"/>
      <c r="N240" s="45"/>
      <c r="O240" s="45"/>
    </row>
    <row r="241">
      <c r="D241" s="45"/>
      <c r="E241" s="45"/>
      <c r="F241" s="45"/>
      <c r="G241" s="45"/>
      <c r="H241" s="45"/>
      <c r="I241" s="45"/>
      <c r="J241" s="45"/>
      <c r="K241" s="45"/>
      <c r="L241" s="45"/>
      <c r="M241" s="45"/>
      <c r="N241" s="45"/>
      <c r="O241" s="45"/>
    </row>
    <row r="242">
      <c r="D242" s="45"/>
      <c r="E242" s="45"/>
      <c r="F242" s="45"/>
      <c r="G242" s="45"/>
      <c r="H242" s="45"/>
      <c r="I242" s="45"/>
      <c r="J242" s="45"/>
      <c r="K242" s="45"/>
      <c r="L242" s="45"/>
      <c r="M242" s="45"/>
      <c r="N242" s="45"/>
      <c r="O242" s="45"/>
    </row>
    <row r="243">
      <c r="D243" s="45"/>
      <c r="E243" s="45"/>
      <c r="F243" s="45"/>
      <c r="G243" s="45"/>
      <c r="H243" s="45"/>
      <c r="I243" s="45"/>
      <c r="J243" s="45"/>
      <c r="K243" s="45"/>
      <c r="L243" s="45"/>
      <c r="M243" s="45"/>
      <c r="N243" s="45"/>
      <c r="O243" s="45"/>
    </row>
    <row r="244">
      <c r="A244" s="45"/>
      <c r="B244" s="45"/>
      <c r="C244" s="45"/>
      <c r="D244" s="45"/>
      <c r="E244" s="45"/>
      <c r="F244" s="45"/>
      <c r="G244" s="45"/>
      <c r="H244" s="45"/>
      <c r="I244" s="45"/>
      <c r="J244" s="45"/>
      <c r="K244" s="45"/>
      <c r="L244" s="45"/>
      <c r="M244" s="45"/>
      <c r="N244" s="45"/>
      <c r="O244" s="45"/>
    </row>
    <row r="245">
      <c r="A245" s="45"/>
      <c r="B245" s="45"/>
      <c r="C245" s="45"/>
      <c r="D245" s="45"/>
      <c r="E245" s="45"/>
      <c r="F245" s="45"/>
      <c r="G245" s="45"/>
      <c r="H245" s="45"/>
      <c r="I245" s="45"/>
      <c r="J245" s="45"/>
      <c r="K245" s="45"/>
      <c r="L245" s="45"/>
      <c r="M245" s="45"/>
      <c r="N245" s="45"/>
      <c r="O245" s="45"/>
    </row>
    <row r="246">
      <c r="A246" s="45"/>
      <c r="B246" s="45"/>
      <c r="C246" s="45"/>
      <c r="D246" s="45"/>
      <c r="E246" s="45"/>
      <c r="F246" s="45"/>
      <c r="G246" s="45"/>
      <c r="H246" s="45"/>
      <c r="I246" s="45"/>
      <c r="J246" s="45"/>
      <c r="K246" s="45"/>
      <c r="L246" s="45"/>
      <c r="M246" s="45"/>
      <c r="N246" s="45"/>
      <c r="O246" s="45"/>
    </row>
    <row r="247">
      <c r="A247" s="45"/>
      <c r="B247" s="45"/>
      <c r="C247" s="45"/>
      <c r="D247" s="45"/>
      <c r="E247" s="45"/>
      <c r="F247" s="45"/>
      <c r="G247" s="45"/>
      <c r="H247" s="45"/>
      <c r="I247" s="45"/>
      <c r="J247" s="45"/>
      <c r="K247" s="45"/>
      <c r="L247" s="45"/>
      <c r="M247" s="45"/>
      <c r="N247" s="45"/>
      <c r="O247" s="45"/>
    </row>
    <row r="248">
      <c r="A248" s="45"/>
      <c r="B248" s="45"/>
      <c r="C248" s="45"/>
      <c r="D248" s="45"/>
      <c r="E248" s="45"/>
      <c r="F248" s="45"/>
      <c r="G248" s="45"/>
      <c r="H248" s="45"/>
      <c r="I248" s="45"/>
      <c r="J248" s="45"/>
      <c r="K248" s="45"/>
      <c r="L248" s="45"/>
      <c r="M248" s="45"/>
      <c r="N248" s="45"/>
      <c r="O248" s="45"/>
    </row>
    <row r="249">
      <c r="A249" s="45"/>
      <c r="B249" s="45"/>
      <c r="C249" s="45"/>
      <c r="D249" s="45"/>
      <c r="E249" s="45"/>
      <c r="F249" s="45"/>
      <c r="G249" s="45"/>
      <c r="H249" s="45"/>
      <c r="I249" s="45"/>
      <c r="J249" s="45"/>
      <c r="K249" s="45"/>
      <c r="L249" s="45"/>
      <c r="M249" s="45"/>
      <c r="N249" s="45"/>
      <c r="O249" s="45"/>
    </row>
    <row r="250">
      <c r="A250" s="45"/>
      <c r="B250" s="45"/>
      <c r="C250" s="45"/>
      <c r="D250" s="45"/>
      <c r="E250" s="45"/>
      <c r="F250" s="45"/>
      <c r="G250" s="45"/>
      <c r="H250" s="45"/>
      <c r="I250" s="45"/>
      <c r="J250" s="45"/>
      <c r="K250" s="45"/>
      <c r="L250" s="45"/>
      <c r="M250" s="45"/>
      <c r="N250" s="45"/>
      <c r="O250" s="45"/>
    </row>
    <row r="251">
      <c r="A251" s="45"/>
      <c r="B251" s="45"/>
      <c r="C251" s="45"/>
      <c r="D251" s="45"/>
      <c r="E251" s="45"/>
      <c r="F251" s="45"/>
      <c r="G251" s="45"/>
      <c r="H251" s="45"/>
      <c r="I251" s="45"/>
      <c r="J251" s="45"/>
      <c r="K251" s="45"/>
      <c r="L251" s="45"/>
      <c r="M251" s="45"/>
      <c r="N251" s="45"/>
      <c r="O251" s="45"/>
    </row>
    <row r="252">
      <c r="A252" s="45"/>
      <c r="B252" s="45"/>
      <c r="C252" s="45"/>
      <c r="D252" s="45"/>
      <c r="E252" s="45"/>
      <c r="F252" s="45"/>
      <c r="G252" s="45"/>
      <c r="H252" s="45"/>
      <c r="I252" s="45"/>
      <c r="J252" s="45"/>
      <c r="K252" s="45"/>
      <c r="L252" s="45"/>
      <c r="M252" s="45"/>
      <c r="N252" s="45"/>
      <c r="O252" s="45"/>
    </row>
    <row r="253">
      <c r="A253" s="45"/>
      <c r="B253" s="45"/>
      <c r="C253" s="45"/>
      <c r="D253" s="45"/>
      <c r="E253" s="45"/>
      <c r="F253" s="45"/>
      <c r="G253" s="45"/>
      <c r="H253" s="45"/>
      <c r="I253" s="45"/>
      <c r="J253" s="45"/>
      <c r="K253" s="45"/>
      <c r="L253" s="45"/>
      <c r="M253" s="45"/>
      <c r="N253" s="45"/>
      <c r="O253" s="45"/>
    </row>
    <row r="254">
      <c r="A254" s="45"/>
      <c r="B254" s="45"/>
      <c r="C254" s="45"/>
      <c r="D254" s="45"/>
      <c r="E254" s="45"/>
      <c r="F254" s="45"/>
      <c r="G254" s="45"/>
      <c r="H254" s="45"/>
      <c r="I254" s="45"/>
      <c r="J254" s="45"/>
      <c r="K254" s="45"/>
      <c r="L254" s="45"/>
      <c r="M254" s="45"/>
      <c r="N254" s="45"/>
      <c r="O254" s="45"/>
    </row>
    <row r="255">
      <c r="A255" s="45"/>
      <c r="B255" s="45"/>
      <c r="C255" s="45"/>
      <c r="D255" s="45"/>
      <c r="E255" s="45"/>
      <c r="F255" s="45"/>
      <c r="G255" s="45"/>
      <c r="H255" s="45"/>
      <c r="I255" s="45"/>
      <c r="J255" s="45"/>
      <c r="K255" s="45"/>
      <c r="L255" s="45"/>
      <c r="M255" s="45"/>
      <c r="N255" s="45"/>
      <c r="O255" s="45"/>
    </row>
    <row r="256">
      <c r="A256" s="45"/>
      <c r="B256" s="45"/>
      <c r="C256" s="45"/>
      <c r="D256" s="45"/>
      <c r="E256" s="45"/>
      <c r="F256" s="45"/>
      <c r="G256" s="45"/>
      <c r="H256" s="45"/>
      <c r="I256" s="45"/>
      <c r="J256" s="45"/>
      <c r="K256" s="45"/>
      <c r="L256" s="45"/>
      <c r="M256" s="45"/>
      <c r="N256" s="45"/>
      <c r="O256" s="45"/>
    </row>
    <row r="257">
      <c r="A257" s="45"/>
      <c r="B257" s="45"/>
      <c r="C257" s="45"/>
      <c r="D257" s="45"/>
      <c r="E257" s="45"/>
      <c r="F257" s="45"/>
      <c r="G257" s="45"/>
      <c r="H257" s="45"/>
      <c r="I257" s="45"/>
      <c r="J257" s="45"/>
      <c r="K257" s="45"/>
      <c r="L257" s="45"/>
      <c r="M257" s="45"/>
      <c r="N257" s="45"/>
      <c r="O257" s="45"/>
    </row>
    <row r="258">
      <c r="A258" s="45"/>
      <c r="B258" s="45"/>
      <c r="C258" s="45"/>
      <c r="D258" s="45"/>
      <c r="E258" s="45"/>
      <c r="F258" s="45"/>
      <c r="G258" s="45"/>
      <c r="H258" s="45"/>
      <c r="I258" s="45"/>
      <c r="J258" s="45"/>
      <c r="K258" s="45"/>
      <c r="L258" s="45"/>
      <c r="M258" s="45"/>
      <c r="N258" s="45"/>
      <c r="O258" s="45"/>
    </row>
    <row r="259">
      <c r="A259" s="45"/>
      <c r="B259" s="45"/>
      <c r="C259" s="45"/>
      <c r="D259" s="45"/>
      <c r="E259" s="45"/>
      <c r="F259" s="45"/>
      <c r="G259" s="45"/>
      <c r="H259" s="45"/>
      <c r="I259" s="45"/>
      <c r="J259" s="45"/>
      <c r="K259" s="45"/>
      <c r="L259" s="45"/>
      <c r="M259" s="45"/>
      <c r="N259" s="45"/>
      <c r="O259" s="45"/>
    </row>
    <row r="260">
      <c r="A260" s="45"/>
      <c r="B260" s="45"/>
      <c r="C260" s="45"/>
      <c r="D260" s="45"/>
      <c r="E260" s="45"/>
      <c r="F260" s="45"/>
      <c r="G260" s="45"/>
      <c r="H260" s="45"/>
      <c r="I260" s="45"/>
      <c r="J260" s="45"/>
      <c r="K260" s="45"/>
      <c r="L260" s="45"/>
      <c r="M260" s="45"/>
      <c r="N260" s="45"/>
      <c r="O260" s="45"/>
    </row>
    <row r="261">
      <c r="A261" s="45"/>
      <c r="B261" s="45"/>
      <c r="C261" s="45"/>
      <c r="D261" s="45"/>
      <c r="E261" s="45"/>
      <c r="F261" s="45"/>
      <c r="G261" s="45"/>
      <c r="H261" s="45"/>
      <c r="I261" s="45"/>
      <c r="J261" s="45"/>
      <c r="K261" s="45"/>
      <c r="L261" s="45"/>
      <c r="M261" s="45"/>
      <c r="N261" s="45"/>
      <c r="O261" s="45"/>
    </row>
    <row r="262">
      <c r="A262" s="45"/>
      <c r="B262" s="45"/>
      <c r="C262" s="45"/>
      <c r="D262" s="45"/>
      <c r="E262" s="45"/>
      <c r="F262" s="45"/>
      <c r="G262" s="45"/>
      <c r="H262" s="45"/>
      <c r="I262" s="45"/>
      <c r="J262" s="45"/>
      <c r="K262" s="45"/>
      <c r="L262" s="45"/>
      <c r="M262" s="45"/>
      <c r="N262" s="45"/>
      <c r="O262" s="45"/>
    </row>
    <row r="263">
      <c r="A263" s="45"/>
      <c r="B263" s="45"/>
      <c r="C263" s="45"/>
      <c r="D263" s="45"/>
      <c r="E263" s="45"/>
      <c r="F263" s="45"/>
      <c r="G263" s="45"/>
      <c r="H263" s="45"/>
      <c r="I263" s="45"/>
      <c r="J263" s="45"/>
      <c r="K263" s="45"/>
      <c r="L263" s="45"/>
      <c r="M263" s="45"/>
      <c r="N263" s="45"/>
      <c r="O263" s="45"/>
    </row>
    <row r="264">
      <c r="A264" s="45"/>
      <c r="B264" s="45"/>
      <c r="C264" s="45"/>
      <c r="D264" s="45"/>
      <c r="E264" s="45"/>
      <c r="F264" s="45"/>
      <c r="G264" s="45"/>
      <c r="H264" s="45"/>
      <c r="I264" s="45"/>
      <c r="J264" s="45"/>
      <c r="K264" s="45"/>
      <c r="L264" s="45"/>
      <c r="M264" s="45"/>
      <c r="N264" s="45"/>
      <c r="O264" s="45"/>
    </row>
    <row r="265">
      <c r="A265" s="45"/>
      <c r="B265" s="45"/>
      <c r="C265" s="45"/>
      <c r="D265" s="45"/>
      <c r="E265" s="45"/>
      <c r="F265" s="45"/>
      <c r="G265" s="45"/>
      <c r="H265" s="45"/>
      <c r="I265" s="45"/>
      <c r="J265" s="45"/>
      <c r="K265" s="45"/>
      <c r="L265" s="45"/>
      <c r="M265" s="45"/>
      <c r="N265" s="45"/>
      <c r="O265" s="45"/>
    </row>
    <row r="266">
      <c r="A266" s="45"/>
      <c r="B266" s="45"/>
      <c r="C266" s="45"/>
      <c r="D266" s="45"/>
      <c r="E266" s="45"/>
      <c r="F266" s="45"/>
      <c r="G266" s="45"/>
      <c r="H266" s="45"/>
      <c r="I266" s="45"/>
      <c r="J266" s="45"/>
      <c r="K266" s="45"/>
      <c r="L266" s="45"/>
      <c r="M266" s="45"/>
      <c r="N266" s="45"/>
      <c r="O266" s="45"/>
    </row>
    <row r="267">
      <c r="A267" s="45"/>
      <c r="B267" s="45"/>
      <c r="C267" s="45"/>
      <c r="D267" s="45"/>
      <c r="E267" s="45"/>
      <c r="F267" s="45"/>
      <c r="G267" s="45"/>
      <c r="H267" s="45"/>
      <c r="I267" s="45"/>
      <c r="J267" s="45"/>
      <c r="K267" s="45"/>
      <c r="L267" s="45"/>
      <c r="M267" s="45"/>
      <c r="N267" s="45"/>
      <c r="O267" s="45"/>
    </row>
    <row r="268">
      <c r="A268" s="45"/>
      <c r="B268" s="45"/>
      <c r="C268" s="45"/>
      <c r="D268" s="45"/>
      <c r="E268" s="45"/>
      <c r="F268" s="45"/>
      <c r="G268" s="45"/>
      <c r="H268" s="45"/>
      <c r="I268" s="45"/>
      <c r="J268" s="45"/>
      <c r="K268" s="45"/>
      <c r="L268" s="45"/>
      <c r="M268" s="45"/>
      <c r="N268" s="45"/>
      <c r="O268" s="45"/>
    </row>
    <row r="269">
      <c r="A269" s="45"/>
      <c r="B269" s="45"/>
      <c r="C269" s="45"/>
      <c r="D269" s="45"/>
      <c r="E269" s="45"/>
      <c r="F269" s="45"/>
      <c r="G269" s="45"/>
      <c r="H269" s="45"/>
      <c r="I269" s="45"/>
      <c r="J269" s="45"/>
      <c r="K269" s="45"/>
      <c r="L269" s="45"/>
      <c r="M269" s="45"/>
      <c r="N269" s="45"/>
      <c r="O269" s="45"/>
    </row>
    <row r="270">
      <c r="A270" s="45"/>
      <c r="B270" s="45"/>
      <c r="C270" s="45"/>
      <c r="D270" s="45"/>
      <c r="E270" s="45"/>
      <c r="F270" s="45"/>
      <c r="G270" s="45"/>
      <c r="H270" s="45"/>
      <c r="I270" s="45"/>
      <c r="J270" s="45"/>
      <c r="K270" s="45"/>
      <c r="L270" s="45"/>
      <c r="M270" s="45"/>
      <c r="N270" s="45"/>
      <c r="O270" s="45"/>
    </row>
    <row r="271">
      <c r="A271" s="45"/>
      <c r="B271" s="45"/>
      <c r="C271" s="45"/>
      <c r="D271" s="45"/>
      <c r="E271" s="45"/>
      <c r="F271" s="45"/>
      <c r="G271" s="45"/>
      <c r="H271" s="45"/>
      <c r="I271" s="45"/>
      <c r="J271" s="45"/>
      <c r="K271" s="45"/>
      <c r="L271" s="45"/>
      <c r="M271" s="45"/>
      <c r="N271" s="45"/>
      <c r="O271" s="45"/>
    </row>
    <row r="272">
      <c r="A272" s="45"/>
      <c r="B272" s="45"/>
      <c r="C272" s="45"/>
      <c r="D272" s="45"/>
      <c r="E272" s="45"/>
      <c r="F272" s="45"/>
      <c r="G272" s="45"/>
      <c r="H272" s="45"/>
      <c r="I272" s="45"/>
      <c r="J272" s="45"/>
      <c r="K272" s="45"/>
      <c r="L272" s="45"/>
      <c r="M272" s="45"/>
      <c r="N272" s="45"/>
      <c r="O272" s="45"/>
    </row>
    <row r="273">
      <c r="A273" s="45"/>
      <c r="B273" s="45"/>
      <c r="C273" s="45"/>
      <c r="D273" s="45"/>
      <c r="E273" s="45"/>
      <c r="F273" s="45"/>
      <c r="G273" s="45"/>
      <c r="H273" s="45"/>
      <c r="I273" s="45"/>
      <c r="J273" s="45"/>
      <c r="K273" s="45"/>
      <c r="L273" s="45"/>
      <c r="M273" s="45"/>
      <c r="N273" s="45"/>
      <c r="O273" s="45"/>
    </row>
    <row r="274">
      <c r="A274" s="45"/>
      <c r="B274" s="45"/>
      <c r="C274" s="45"/>
      <c r="D274" s="45"/>
      <c r="E274" s="45"/>
      <c r="F274" s="45"/>
      <c r="G274" s="45"/>
      <c r="H274" s="45"/>
      <c r="I274" s="45"/>
      <c r="J274" s="45"/>
      <c r="K274" s="45"/>
      <c r="L274" s="45"/>
      <c r="M274" s="45"/>
      <c r="N274" s="45"/>
      <c r="O274" s="45"/>
    </row>
    <row r="275">
      <c r="A275" s="45"/>
      <c r="B275" s="45"/>
      <c r="C275" s="45"/>
      <c r="D275" s="45"/>
      <c r="E275" s="45"/>
      <c r="F275" s="45"/>
      <c r="G275" s="45"/>
      <c r="H275" s="45"/>
      <c r="I275" s="45"/>
      <c r="J275" s="45"/>
      <c r="K275" s="45"/>
      <c r="L275" s="45"/>
      <c r="M275" s="45"/>
      <c r="N275" s="45"/>
      <c r="O275" s="45"/>
    </row>
    <row r="276">
      <c r="A276" s="45"/>
      <c r="B276" s="45"/>
      <c r="C276" s="45"/>
      <c r="D276" s="45"/>
      <c r="E276" s="45"/>
      <c r="F276" s="45"/>
      <c r="G276" s="45"/>
      <c r="H276" s="45"/>
      <c r="I276" s="45"/>
      <c r="J276" s="45"/>
      <c r="K276" s="45"/>
      <c r="L276" s="45"/>
      <c r="M276" s="45"/>
      <c r="N276" s="45"/>
      <c r="O276" s="45"/>
    </row>
    <row r="277">
      <c r="A277" s="45"/>
      <c r="B277" s="45"/>
      <c r="C277" s="45"/>
      <c r="D277" s="45"/>
      <c r="E277" s="45"/>
      <c r="F277" s="45"/>
      <c r="G277" s="45"/>
      <c r="H277" s="45"/>
      <c r="I277" s="45"/>
      <c r="J277" s="45"/>
      <c r="K277" s="45"/>
      <c r="L277" s="45"/>
      <c r="M277" s="45"/>
      <c r="N277" s="45"/>
      <c r="O277" s="45"/>
    </row>
    <row r="278">
      <c r="A278" s="45"/>
      <c r="B278" s="45"/>
      <c r="C278" s="45"/>
      <c r="D278" s="45"/>
      <c r="E278" s="45"/>
      <c r="F278" s="45"/>
      <c r="G278" s="45"/>
      <c r="H278" s="45"/>
      <c r="I278" s="45"/>
      <c r="J278" s="45"/>
      <c r="K278" s="45"/>
      <c r="L278" s="45"/>
      <c r="M278" s="45"/>
      <c r="N278" s="45"/>
      <c r="O278" s="45"/>
    </row>
    <row r="279">
      <c r="A279" s="45"/>
      <c r="B279" s="45"/>
      <c r="C279" s="45"/>
      <c r="D279" s="45"/>
      <c r="E279" s="45"/>
      <c r="F279" s="45"/>
      <c r="G279" s="45"/>
      <c r="H279" s="45"/>
      <c r="I279" s="45"/>
      <c r="J279" s="45"/>
      <c r="K279" s="45"/>
      <c r="L279" s="45"/>
      <c r="M279" s="45"/>
      <c r="N279" s="45"/>
      <c r="O279" s="45"/>
    </row>
    <row r="280">
      <c r="A280" s="45"/>
      <c r="B280" s="45"/>
      <c r="C280" s="45"/>
      <c r="D280" s="45"/>
      <c r="E280" s="45"/>
      <c r="F280" s="45"/>
      <c r="G280" s="45"/>
      <c r="H280" s="45"/>
      <c r="I280" s="45"/>
      <c r="J280" s="45"/>
      <c r="K280" s="45"/>
      <c r="L280" s="45"/>
      <c r="M280" s="45"/>
      <c r="N280" s="45"/>
      <c r="O280" s="45"/>
    </row>
    <row r="281">
      <c r="A281" s="45"/>
      <c r="B281" s="45"/>
      <c r="C281" s="45"/>
      <c r="D281" s="45"/>
      <c r="E281" s="45"/>
      <c r="F281" s="45"/>
      <c r="G281" s="45"/>
      <c r="H281" s="45"/>
      <c r="I281" s="45"/>
      <c r="J281" s="45"/>
      <c r="K281" s="45"/>
      <c r="L281" s="45"/>
      <c r="M281" s="45"/>
      <c r="N281" s="45"/>
      <c r="O281" s="45"/>
    </row>
    <row r="282">
      <c r="A282" s="45"/>
      <c r="B282" s="45"/>
      <c r="C282" s="45"/>
      <c r="D282" s="45"/>
      <c r="E282" s="45"/>
      <c r="F282" s="45"/>
      <c r="G282" s="45"/>
      <c r="H282" s="45"/>
      <c r="I282" s="45"/>
      <c r="J282" s="45"/>
      <c r="K282" s="45"/>
      <c r="L282" s="45"/>
      <c r="M282" s="45"/>
      <c r="N282" s="45"/>
      <c r="O282" s="45"/>
    </row>
    <row r="283">
      <c r="A283" s="45"/>
      <c r="B283" s="45"/>
      <c r="C283" s="45"/>
      <c r="D283" s="45"/>
      <c r="E283" s="45"/>
      <c r="F283" s="45"/>
      <c r="G283" s="45"/>
      <c r="H283" s="45"/>
      <c r="I283" s="45"/>
      <c r="J283" s="45"/>
      <c r="K283" s="45"/>
      <c r="L283" s="45"/>
      <c r="M283" s="45"/>
      <c r="N283" s="45"/>
      <c r="O283" s="45"/>
    </row>
    <row r="284">
      <c r="A284" s="45"/>
      <c r="B284" s="45"/>
      <c r="C284" s="45"/>
      <c r="D284" s="45"/>
      <c r="E284" s="45"/>
      <c r="F284" s="45"/>
      <c r="G284" s="45"/>
      <c r="H284" s="45"/>
      <c r="I284" s="45"/>
      <c r="J284" s="45"/>
      <c r="K284" s="45"/>
      <c r="L284" s="45"/>
      <c r="M284" s="45"/>
      <c r="N284" s="45"/>
      <c r="O284" s="45"/>
    </row>
    <row r="285">
      <c r="A285" s="45"/>
      <c r="B285" s="45"/>
      <c r="C285" s="45"/>
      <c r="D285" s="45"/>
      <c r="E285" s="45"/>
      <c r="F285" s="45"/>
      <c r="G285" s="45"/>
      <c r="H285" s="45"/>
      <c r="I285" s="45"/>
      <c r="J285" s="45"/>
      <c r="K285" s="45"/>
      <c r="L285" s="45"/>
      <c r="M285" s="45"/>
      <c r="N285" s="45"/>
      <c r="O285" s="45"/>
    </row>
    <row r="286">
      <c r="A286" s="45"/>
      <c r="B286" s="45"/>
      <c r="C286" s="45"/>
      <c r="D286" s="45"/>
      <c r="E286" s="45"/>
      <c r="F286" s="45"/>
      <c r="G286" s="45"/>
      <c r="H286" s="45"/>
      <c r="I286" s="45"/>
      <c r="J286" s="45"/>
      <c r="K286" s="45"/>
      <c r="L286" s="45"/>
      <c r="M286" s="45"/>
      <c r="N286" s="45"/>
      <c r="O286" s="45"/>
    </row>
    <row r="287">
      <c r="A287" s="45"/>
      <c r="B287" s="45"/>
      <c r="C287" s="45"/>
      <c r="D287" s="45"/>
      <c r="E287" s="45"/>
      <c r="F287" s="45"/>
      <c r="G287" s="45"/>
      <c r="H287" s="45"/>
      <c r="I287" s="45"/>
      <c r="J287" s="45"/>
      <c r="K287" s="45"/>
      <c r="L287" s="45"/>
      <c r="M287" s="45"/>
      <c r="N287" s="45"/>
      <c r="O287" s="45"/>
    </row>
    <row r="288">
      <c r="A288" s="45"/>
      <c r="B288" s="45"/>
      <c r="C288" s="45"/>
      <c r="D288" s="45"/>
      <c r="E288" s="45"/>
      <c r="F288" s="45"/>
      <c r="G288" s="45"/>
      <c r="H288" s="45"/>
      <c r="I288" s="45"/>
      <c r="J288" s="45"/>
      <c r="K288" s="45"/>
      <c r="L288" s="45"/>
      <c r="M288" s="45"/>
      <c r="N288" s="45"/>
      <c r="O288" s="45"/>
    </row>
    <row r="289">
      <c r="A289" s="45"/>
      <c r="B289" s="45"/>
      <c r="C289" s="45"/>
      <c r="D289" s="45"/>
      <c r="E289" s="45"/>
      <c r="F289" s="45"/>
      <c r="G289" s="45"/>
      <c r="H289" s="45"/>
      <c r="I289" s="45"/>
      <c r="J289" s="45"/>
      <c r="K289" s="45"/>
      <c r="L289" s="45"/>
      <c r="M289" s="45"/>
      <c r="N289" s="45"/>
      <c r="O289" s="45"/>
    </row>
    <row r="290">
      <c r="A290" s="45"/>
      <c r="B290" s="45"/>
      <c r="C290" s="45"/>
      <c r="D290" s="45"/>
      <c r="E290" s="45"/>
      <c r="F290" s="45"/>
      <c r="G290" s="45"/>
      <c r="H290" s="45"/>
      <c r="I290" s="45"/>
      <c r="J290" s="45"/>
      <c r="K290" s="45"/>
      <c r="L290" s="45"/>
      <c r="M290" s="45"/>
      <c r="N290" s="45"/>
      <c r="O290" s="45"/>
    </row>
    <row r="291">
      <c r="A291" s="45"/>
      <c r="B291" s="45"/>
      <c r="C291" s="45"/>
      <c r="D291" s="45"/>
      <c r="E291" s="45"/>
      <c r="F291" s="45"/>
      <c r="G291" s="45"/>
      <c r="H291" s="45"/>
      <c r="I291" s="45"/>
      <c r="J291" s="45"/>
      <c r="K291" s="45"/>
      <c r="L291" s="45"/>
      <c r="M291" s="45"/>
      <c r="N291" s="45"/>
      <c r="O291" s="45"/>
    </row>
    <row r="292">
      <c r="A292" s="45"/>
      <c r="B292" s="45"/>
      <c r="C292" s="45"/>
      <c r="D292" s="45"/>
      <c r="E292" s="45"/>
      <c r="F292" s="45"/>
      <c r="G292" s="45"/>
      <c r="H292" s="45"/>
      <c r="I292" s="45"/>
      <c r="J292" s="45"/>
      <c r="K292" s="45"/>
      <c r="L292" s="45"/>
      <c r="M292" s="45"/>
      <c r="N292" s="45"/>
      <c r="O292" s="45"/>
    </row>
    <row r="293">
      <c r="A293" s="45"/>
      <c r="B293" s="45"/>
      <c r="C293" s="45"/>
      <c r="D293" s="45"/>
      <c r="E293" s="45"/>
      <c r="F293" s="45"/>
      <c r="G293" s="45"/>
      <c r="H293" s="45"/>
      <c r="I293" s="45"/>
      <c r="J293" s="45"/>
      <c r="K293" s="45"/>
      <c r="L293" s="45"/>
      <c r="M293" s="45"/>
      <c r="N293" s="45"/>
      <c r="O293" s="45"/>
    </row>
    <row r="294">
      <c r="A294" s="45"/>
      <c r="B294" s="45"/>
      <c r="C294" s="45"/>
      <c r="D294" s="45"/>
      <c r="E294" s="45"/>
      <c r="F294" s="45"/>
      <c r="G294" s="45"/>
      <c r="H294" s="45"/>
      <c r="I294" s="45"/>
      <c r="J294" s="45"/>
      <c r="K294" s="45"/>
      <c r="L294" s="45"/>
      <c r="M294" s="45"/>
      <c r="N294" s="45"/>
      <c r="O294" s="45"/>
    </row>
    <row r="295">
      <c r="A295" s="45"/>
      <c r="B295" s="45"/>
      <c r="C295" s="45"/>
      <c r="D295" s="45"/>
      <c r="E295" s="45"/>
      <c r="F295" s="45"/>
      <c r="G295" s="45"/>
      <c r="H295" s="45"/>
      <c r="I295" s="45"/>
      <c r="J295" s="45"/>
      <c r="K295" s="45"/>
      <c r="L295" s="45"/>
      <c r="M295" s="45"/>
      <c r="N295" s="45"/>
      <c r="O295" s="45"/>
    </row>
    <row r="296">
      <c r="A296" s="45"/>
      <c r="B296" s="45"/>
      <c r="C296" s="45"/>
      <c r="D296" s="45"/>
      <c r="E296" s="45"/>
      <c r="F296" s="45"/>
      <c r="G296" s="45"/>
      <c r="H296" s="45"/>
      <c r="I296" s="45"/>
      <c r="J296" s="45"/>
      <c r="K296" s="45"/>
      <c r="L296" s="45"/>
      <c r="M296" s="45"/>
      <c r="N296" s="45"/>
      <c r="O296" s="45"/>
    </row>
    <row r="297">
      <c r="A297" s="45"/>
      <c r="B297" s="45"/>
      <c r="C297" s="45"/>
      <c r="D297" s="45"/>
      <c r="E297" s="45"/>
      <c r="F297" s="45"/>
      <c r="G297" s="45"/>
      <c r="H297" s="45"/>
      <c r="I297" s="45"/>
      <c r="J297" s="45"/>
      <c r="K297" s="45"/>
      <c r="L297" s="45"/>
      <c r="M297" s="45"/>
      <c r="N297" s="45"/>
      <c r="O297" s="45"/>
    </row>
    <row r="298">
      <c r="A298" s="45"/>
      <c r="B298" s="45"/>
      <c r="C298" s="45"/>
      <c r="D298" s="45"/>
      <c r="E298" s="45"/>
      <c r="F298" s="45"/>
      <c r="G298" s="45"/>
      <c r="H298" s="45"/>
      <c r="I298" s="45"/>
      <c r="J298" s="45"/>
      <c r="K298" s="45"/>
      <c r="L298" s="45"/>
      <c r="M298" s="45"/>
      <c r="N298" s="45"/>
      <c r="O298" s="45"/>
    </row>
    <row r="299">
      <c r="A299" s="45"/>
      <c r="B299" s="45"/>
      <c r="C299" s="45"/>
      <c r="D299" s="45"/>
      <c r="E299" s="45"/>
      <c r="F299" s="45"/>
      <c r="G299" s="45"/>
      <c r="H299" s="45"/>
      <c r="I299" s="45"/>
      <c r="J299" s="45"/>
      <c r="K299" s="45"/>
      <c r="L299" s="45"/>
      <c r="M299" s="45"/>
      <c r="N299" s="45"/>
      <c r="O299" s="45"/>
    </row>
    <row r="300">
      <c r="A300" s="45"/>
      <c r="B300" s="45"/>
      <c r="C300" s="45"/>
      <c r="D300" s="45"/>
      <c r="E300" s="45"/>
      <c r="F300" s="45"/>
      <c r="G300" s="45"/>
      <c r="H300" s="45"/>
      <c r="I300" s="45"/>
      <c r="J300" s="45"/>
      <c r="K300" s="45"/>
      <c r="L300" s="45"/>
      <c r="M300" s="45"/>
      <c r="N300" s="45"/>
      <c r="O300" s="45"/>
    </row>
    <row r="301">
      <c r="A301" s="45"/>
      <c r="B301" s="45"/>
      <c r="C301" s="45"/>
      <c r="D301" s="45"/>
      <c r="E301" s="45"/>
      <c r="F301" s="45"/>
      <c r="G301" s="45"/>
      <c r="H301" s="45"/>
      <c r="I301" s="45"/>
      <c r="J301" s="45"/>
      <c r="K301" s="45"/>
      <c r="L301" s="45"/>
      <c r="M301" s="45"/>
      <c r="N301" s="45"/>
      <c r="O301" s="45"/>
    </row>
    <row r="302">
      <c r="A302" s="45"/>
      <c r="B302" s="45"/>
      <c r="C302" s="45"/>
      <c r="D302" s="45"/>
      <c r="E302" s="45"/>
      <c r="F302" s="45"/>
      <c r="G302" s="45"/>
      <c r="H302" s="45"/>
      <c r="I302" s="45"/>
      <c r="J302" s="45"/>
      <c r="K302" s="45"/>
      <c r="L302" s="45"/>
      <c r="M302" s="45"/>
      <c r="N302" s="45"/>
      <c r="O302" s="45"/>
    </row>
    <row r="303">
      <c r="A303" s="45"/>
      <c r="B303" s="45"/>
      <c r="C303" s="45"/>
      <c r="D303" s="45"/>
      <c r="E303" s="45"/>
      <c r="F303" s="45"/>
      <c r="G303" s="45"/>
      <c r="H303" s="45"/>
      <c r="I303" s="45"/>
      <c r="J303" s="45"/>
      <c r="K303" s="45"/>
      <c r="L303" s="45"/>
      <c r="M303" s="45"/>
      <c r="N303" s="45"/>
      <c r="O303" s="45"/>
    </row>
    <row r="304">
      <c r="A304" s="45"/>
      <c r="B304" s="45"/>
      <c r="C304" s="45"/>
      <c r="D304" s="45"/>
      <c r="E304" s="45"/>
      <c r="F304" s="45"/>
      <c r="G304" s="45"/>
      <c r="H304" s="45"/>
      <c r="I304" s="45"/>
      <c r="J304" s="45"/>
      <c r="K304" s="45"/>
      <c r="L304" s="45"/>
      <c r="M304" s="45"/>
      <c r="N304" s="45"/>
      <c r="O304" s="45"/>
    </row>
    <row r="305">
      <c r="A305" s="45"/>
      <c r="B305" s="45"/>
      <c r="C305" s="45"/>
      <c r="D305" s="45"/>
      <c r="E305" s="45"/>
      <c r="F305" s="45"/>
      <c r="G305" s="45"/>
      <c r="H305" s="45"/>
      <c r="I305" s="45"/>
      <c r="J305" s="45"/>
      <c r="K305" s="45"/>
      <c r="L305" s="45"/>
      <c r="M305" s="45"/>
      <c r="N305" s="45"/>
      <c r="O305" s="45"/>
    </row>
    <row r="306">
      <c r="A306" s="45"/>
      <c r="B306" s="45"/>
      <c r="C306" s="45"/>
      <c r="D306" s="45"/>
      <c r="E306" s="45"/>
      <c r="F306" s="45"/>
      <c r="G306" s="45"/>
      <c r="H306" s="45"/>
      <c r="I306" s="45"/>
      <c r="J306" s="45"/>
      <c r="K306" s="45"/>
      <c r="L306" s="45"/>
      <c r="M306" s="45"/>
      <c r="N306" s="45"/>
      <c r="O306" s="45"/>
    </row>
    <row r="307">
      <c r="A307" s="45"/>
      <c r="B307" s="45"/>
      <c r="C307" s="45"/>
      <c r="D307" s="45"/>
      <c r="E307" s="45"/>
      <c r="F307" s="45"/>
      <c r="G307" s="45"/>
      <c r="H307" s="45"/>
      <c r="I307" s="45"/>
      <c r="J307" s="45"/>
      <c r="K307" s="45"/>
      <c r="L307" s="45"/>
      <c r="M307" s="45"/>
      <c r="N307" s="45"/>
      <c r="O307" s="45"/>
    </row>
    <row r="308">
      <c r="A308" s="45"/>
      <c r="B308" s="45"/>
      <c r="C308" s="45"/>
      <c r="D308" s="45"/>
      <c r="E308" s="45"/>
      <c r="F308" s="45"/>
      <c r="G308" s="45"/>
      <c r="H308" s="45"/>
      <c r="I308" s="45"/>
      <c r="J308" s="45"/>
      <c r="K308" s="45"/>
      <c r="L308" s="45"/>
      <c r="M308" s="45"/>
      <c r="N308" s="45"/>
      <c r="O308" s="45"/>
    </row>
    <row r="309">
      <c r="A309" s="45"/>
      <c r="B309" s="45"/>
      <c r="C309" s="45"/>
      <c r="D309" s="45"/>
      <c r="E309" s="45"/>
      <c r="F309" s="45"/>
      <c r="G309" s="45"/>
      <c r="H309" s="45"/>
      <c r="I309" s="45"/>
      <c r="J309" s="45"/>
      <c r="K309" s="45"/>
      <c r="L309" s="45"/>
      <c r="M309" s="45"/>
      <c r="N309" s="45"/>
      <c r="O309" s="45"/>
    </row>
    <row r="310">
      <c r="A310" s="45"/>
      <c r="B310" s="45"/>
      <c r="C310" s="45"/>
      <c r="D310" s="45"/>
      <c r="E310" s="45"/>
      <c r="F310" s="45"/>
      <c r="G310" s="45"/>
      <c r="H310" s="45"/>
      <c r="I310" s="45"/>
      <c r="J310" s="45"/>
      <c r="K310" s="45"/>
      <c r="L310" s="45"/>
      <c r="M310" s="45"/>
      <c r="N310" s="45"/>
      <c r="O310" s="45"/>
    </row>
    <row r="311">
      <c r="A311" s="45"/>
      <c r="B311" s="45"/>
      <c r="C311" s="45"/>
      <c r="D311" s="45"/>
      <c r="E311" s="45"/>
      <c r="F311" s="45"/>
      <c r="G311" s="45"/>
      <c r="H311" s="45"/>
      <c r="I311" s="45"/>
      <c r="J311" s="45"/>
      <c r="K311" s="45"/>
      <c r="L311" s="45"/>
      <c r="M311" s="45"/>
      <c r="N311" s="45"/>
      <c r="O311" s="45"/>
    </row>
    <row r="312">
      <c r="A312" s="45"/>
      <c r="B312" s="45"/>
      <c r="C312" s="45"/>
      <c r="D312" s="45"/>
      <c r="E312" s="45"/>
      <c r="F312" s="45"/>
      <c r="G312" s="45"/>
      <c r="H312" s="45"/>
      <c r="I312" s="45"/>
      <c r="J312" s="45"/>
      <c r="K312" s="45"/>
      <c r="L312" s="45"/>
      <c r="M312" s="45"/>
      <c r="N312" s="45"/>
      <c r="O312" s="45"/>
    </row>
    <row r="313">
      <c r="A313" s="45"/>
      <c r="B313" s="45"/>
      <c r="C313" s="45"/>
      <c r="D313" s="45"/>
      <c r="E313" s="45"/>
      <c r="F313" s="45"/>
      <c r="G313" s="45"/>
      <c r="H313" s="45"/>
      <c r="I313" s="45"/>
      <c r="J313" s="45"/>
      <c r="K313" s="45"/>
      <c r="L313" s="45"/>
      <c r="M313" s="45"/>
      <c r="N313" s="45"/>
      <c r="O313" s="45"/>
    </row>
    <row r="314">
      <c r="A314" s="45"/>
      <c r="B314" s="45"/>
      <c r="C314" s="45"/>
      <c r="D314" s="45"/>
      <c r="E314" s="45"/>
      <c r="F314" s="45"/>
      <c r="G314" s="45"/>
      <c r="H314" s="45"/>
      <c r="I314" s="45"/>
      <c r="J314" s="45"/>
      <c r="K314" s="45"/>
      <c r="L314" s="45"/>
      <c r="M314" s="45"/>
      <c r="N314" s="45"/>
      <c r="O314" s="45"/>
    </row>
    <row r="315">
      <c r="A315" s="45"/>
      <c r="B315" s="45"/>
      <c r="C315" s="45"/>
      <c r="D315" s="45"/>
      <c r="E315" s="45"/>
      <c r="F315" s="45"/>
      <c r="G315" s="45"/>
      <c r="H315" s="45"/>
      <c r="I315" s="45"/>
      <c r="J315" s="45"/>
      <c r="K315" s="45"/>
      <c r="L315" s="45"/>
      <c r="M315" s="45"/>
      <c r="N315" s="45"/>
      <c r="O315" s="45"/>
    </row>
    <row r="316">
      <c r="A316" s="45"/>
      <c r="B316" s="45"/>
      <c r="C316" s="45"/>
      <c r="D316" s="45"/>
      <c r="E316" s="45"/>
      <c r="F316" s="45"/>
      <c r="G316" s="45"/>
      <c r="H316" s="45"/>
      <c r="I316" s="45"/>
      <c r="J316" s="45"/>
      <c r="K316" s="45"/>
      <c r="L316" s="45"/>
      <c r="M316" s="45"/>
      <c r="N316" s="45"/>
      <c r="O316" s="45"/>
    </row>
    <row r="317">
      <c r="A317" s="45"/>
      <c r="B317" s="45"/>
      <c r="C317" s="45"/>
      <c r="D317" s="45"/>
      <c r="E317" s="45"/>
      <c r="F317" s="45"/>
      <c r="G317" s="45"/>
      <c r="H317" s="45"/>
      <c r="I317" s="45"/>
      <c r="J317" s="45"/>
      <c r="K317" s="45"/>
      <c r="L317" s="45"/>
      <c r="M317" s="45"/>
      <c r="N317" s="45"/>
      <c r="O317" s="45"/>
    </row>
    <row r="318">
      <c r="A318" s="45"/>
      <c r="B318" s="45"/>
      <c r="C318" s="45"/>
      <c r="D318" s="45"/>
      <c r="E318" s="45"/>
      <c r="F318" s="45"/>
      <c r="G318" s="45"/>
      <c r="H318" s="45"/>
      <c r="I318" s="45"/>
      <c r="J318" s="45"/>
      <c r="K318" s="45"/>
      <c r="L318" s="45"/>
      <c r="M318" s="45"/>
      <c r="N318" s="45"/>
      <c r="O318" s="45"/>
    </row>
    <row r="319">
      <c r="A319" s="45"/>
      <c r="B319" s="45"/>
      <c r="C319" s="45"/>
      <c r="D319" s="45"/>
      <c r="E319" s="45"/>
      <c r="F319" s="45"/>
      <c r="G319" s="45"/>
      <c r="H319" s="45"/>
      <c r="I319" s="45"/>
      <c r="J319" s="45"/>
      <c r="K319" s="45"/>
      <c r="L319" s="45"/>
      <c r="M319" s="45"/>
      <c r="N319" s="45"/>
      <c r="O319" s="45"/>
    </row>
    <row r="320">
      <c r="A320" s="45"/>
      <c r="B320" s="45"/>
      <c r="C320" s="45"/>
      <c r="D320" s="45"/>
      <c r="E320" s="45"/>
      <c r="F320" s="45"/>
      <c r="G320" s="45"/>
      <c r="H320" s="45"/>
      <c r="I320" s="45"/>
      <c r="J320" s="45"/>
      <c r="K320" s="45"/>
      <c r="L320" s="45"/>
      <c r="M320" s="45"/>
      <c r="N320" s="45"/>
      <c r="O320" s="45"/>
    </row>
    <row r="321">
      <c r="A321" s="45"/>
      <c r="B321" s="45"/>
      <c r="C321" s="45"/>
      <c r="D321" s="45"/>
      <c r="E321" s="45"/>
      <c r="F321" s="45"/>
      <c r="G321" s="45"/>
      <c r="H321" s="45"/>
      <c r="I321" s="45"/>
      <c r="J321" s="45"/>
      <c r="K321" s="45"/>
      <c r="L321" s="45"/>
      <c r="M321" s="45"/>
      <c r="N321" s="45"/>
      <c r="O321" s="45"/>
    </row>
    <row r="322">
      <c r="A322" s="45"/>
      <c r="B322" s="45"/>
      <c r="C322" s="45"/>
      <c r="D322" s="45"/>
      <c r="E322" s="45"/>
      <c r="F322" s="45"/>
      <c r="G322" s="45"/>
      <c r="H322" s="45"/>
      <c r="I322" s="45"/>
      <c r="J322" s="45"/>
      <c r="K322" s="45"/>
      <c r="L322" s="45"/>
      <c r="M322" s="45"/>
      <c r="N322" s="45"/>
      <c r="O322" s="45"/>
    </row>
    <row r="323">
      <c r="A323" s="45"/>
      <c r="B323" s="45"/>
      <c r="C323" s="45"/>
      <c r="D323" s="45"/>
      <c r="E323" s="45"/>
      <c r="F323" s="45"/>
      <c r="G323" s="45"/>
      <c r="H323" s="45"/>
      <c r="I323" s="45"/>
      <c r="J323" s="45"/>
      <c r="K323" s="45"/>
      <c r="L323" s="45"/>
      <c r="M323" s="45"/>
      <c r="N323" s="45"/>
      <c r="O323" s="45"/>
    </row>
    <row r="324">
      <c r="A324" s="45"/>
      <c r="B324" s="45"/>
      <c r="C324" s="45"/>
      <c r="D324" s="45"/>
      <c r="E324" s="45"/>
      <c r="F324" s="45"/>
      <c r="G324" s="45"/>
      <c r="H324" s="45"/>
      <c r="I324" s="45"/>
      <c r="J324" s="45"/>
      <c r="K324" s="45"/>
      <c r="L324" s="45"/>
      <c r="M324" s="45"/>
      <c r="N324" s="45"/>
      <c r="O324" s="45"/>
    </row>
    <row r="325">
      <c r="A325" s="45"/>
      <c r="B325" s="45"/>
      <c r="C325" s="45"/>
      <c r="D325" s="45"/>
      <c r="E325" s="45"/>
      <c r="F325" s="45"/>
      <c r="G325" s="45"/>
      <c r="H325" s="45"/>
      <c r="I325" s="45"/>
      <c r="J325" s="45"/>
      <c r="K325" s="45"/>
      <c r="L325" s="45"/>
      <c r="M325" s="45"/>
      <c r="N325" s="45"/>
      <c r="O325" s="45"/>
    </row>
    <row r="326">
      <c r="A326" s="45"/>
      <c r="B326" s="45"/>
      <c r="C326" s="45"/>
      <c r="D326" s="45"/>
      <c r="E326" s="45"/>
      <c r="F326" s="45"/>
      <c r="G326" s="45"/>
      <c r="H326" s="45"/>
      <c r="I326" s="45"/>
      <c r="J326" s="45"/>
      <c r="K326" s="45"/>
      <c r="L326" s="45"/>
      <c r="M326" s="45"/>
      <c r="N326" s="45"/>
      <c r="O326" s="45"/>
    </row>
    <row r="327">
      <c r="A327" s="45"/>
      <c r="B327" s="45"/>
      <c r="C327" s="45"/>
      <c r="D327" s="45"/>
      <c r="E327" s="45"/>
      <c r="F327" s="45"/>
      <c r="G327" s="45"/>
      <c r="H327" s="45"/>
      <c r="I327" s="45"/>
      <c r="J327" s="45"/>
      <c r="K327" s="45"/>
      <c r="L327" s="45"/>
      <c r="M327" s="45"/>
      <c r="N327" s="45"/>
      <c r="O327" s="45"/>
    </row>
    <row r="328">
      <c r="A328" s="45"/>
      <c r="B328" s="45"/>
      <c r="C328" s="45"/>
      <c r="D328" s="45"/>
      <c r="E328" s="45"/>
      <c r="F328" s="45"/>
      <c r="G328" s="45"/>
      <c r="H328" s="45"/>
      <c r="I328" s="45"/>
      <c r="J328" s="45"/>
      <c r="K328" s="45"/>
      <c r="L328" s="45"/>
      <c r="M328" s="45"/>
      <c r="N328" s="45"/>
      <c r="O328" s="45"/>
    </row>
    <row r="329">
      <c r="A329" s="45"/>
      <c r="B329" s="45"/>
      <c r="C329" s="45"/>
      <c r="D329" s="45"/>
      <c r="E329" s="45"/>
      <c r="F329" s="45"/>
      <c r="G329" s="45"/>
      <c r="H329" s="45"/>
      <c r="I329" s="45"/>
      <c r="J329" s="45"/>
      <c r="K329" s="45"/>
      <c r="L329" s="45"/>
      <c r="M329" s="45"/>
      <c r="N329" s="45"/>
      <c r="O329" s="45"/>
    </row>
    <row r="330">
      <c r="A330" s="45"/>
      <c r="B330" s="45"/>
      <c r="C330" s="45"/>
      <c r="D330" s="45"/>
      <c r="E330" s="45"/>
      <c r="F330" s="45"/>
      <c r="G330" s="45"/>
      <c r="H330" s="45"/>
      <c r="I330" s="45"/>
      <c r="J330" s="45"/>
      <c r="K330" s="45"/>
      <c r="L330" s="45"/>
      <c r="M330" s="45"/>
      <c r="N330" s="45"/>
      <c r="O330" s="45"/>
    </row>
    <row r="331">
      <c r="A331" s="45"/>
      <c r="B331" s="45"/>
      <c r="C331" s="45"/>
      <c r="D331" s="45"/>
      <c r="E331" s="45"/>
      <c r="F331" s="45"/>
      <c r="G331" s="45"/>
      <c r="H331" s="45"/>
      <c r="I331" s="45"/>
      <c r="J331" s="45"/>
      <c r="K331" s="45"/>
      <c r="L331" s="45"/>
      <c r="M331" s="45"/>
      <c r="N331" s="45"/>
      <c r="O331" s="45"/>
    </row>
    <row r="332">
      <c r="A332" s="45"/>
      <c r="B332" s="45"/>
      <c r="C332" s="45"/>
      <c r="D332" s="45"/>
      <c r="E332" s="45"/>
      <c r="F332" s="45"/>
      <c r="G332" s="45"/>
      <c r="H332" s="45"/>
      <c r="I332" s="45"/>
      <c r="J332" s="45"/>
      <c r="K332" s="45"/>
      <c r="L332" s="45"/>
      <c r="M332" s="45"/>
      <c r="N332" s="45"/>
      <c r="O332" s="45"/>
    </row>
    <row r="333">
      <c r="A333" s="45"/>
      <c r="B333" s="45"/>
      <c r="C333" s="45"/>
      <c r="D333" s="45"/>
      <c r="E333" s="45"/>
      <c r="F333" s="45"/>
      <c r="G333" s="45"/>
      <c r="H333" s="45"/>
      <c r="I333" s="45"/>
      <c r="J333" s="45"/>
      <c r="K333" s="45"/>
      <c r="L333" s="45"/>
      <c r="M333" s="45"/>
      <c r="N333" s="45"/>
      <c r="O333" s="45"/>
    </row>
    <row r="334">
      <c r="A334" s="45"/>
      <c r="B334" s="45"/>
      <c r="C334" s="45"/>
      <c r="D334" s="45"/>
      <c r="E334" s="45"/>
      <c r="F334" s="45"/>
      <c r="G334" s="45"/>
      <c r="H334" s="45"/>
      <c r="I334" s="45"/>
      <c r="J334" s="45"/>
      <c r="K334" s="45"/>
      <c r="L334" s="45"/>
      <c r="M334" s="45"/>
      <c r="N334" s="45"/>
      <c r="O334" s="45"/>
    </row>
    <row r="335">
      <c r="A335" s="45"/>
      <c r="B335" s="45"/>
      <c r="C335" s="45"/>
      <c r="D335" s="45"/>
      <c r="E335" s="45"/>
      <c r="F335" s="45"/>
      <c r="G335" s="45"/>
      <c r="H335" s="45"/>
      <c r="I335" s="45"/>
      <c r="J335" s="45"/>
      <c r="K335" s="45"/>
      <c r="L335" s="45"/>
      <c r="M335" s="45"/>
      <c r="N335" s="45"/>
      <c r="O335" s="45"/>
    </row>
    <row r="336">
      <c r="A336" s="45"/>
      <c r="B336" s="45"/>
      <c r="C336" s="45"/>
      <c r="D336" s="45"/>
      <c r="E336" s="45"/>
      <c r="F336" s="45"/>
      <c r="G336" s="45"/>
      <c r="H336" s="45"/>
      <c r="I336" s="45"/>
      <c r="J336" s="45"/>
      <c r="K336" s="45"/>
      <c r="L336" s="45"/>
      <c r="M336" s="45"/>
      <c r="N336" s="45"/>
      <c r="O336" s="45"/>
    </row>
    <row r="337">
      <c r="A337" s="45"/>
      <c r="B337" s="45"/>
      <c r="C337" s="45"/>
      <c r="D337" s="45"/>
      <c r="E337" s="45"/>
      <c r="F337" s="45"/>
      <c r="G337" s="45"/>
      <c r="H337" s="45"/>
      <c r="I337" s="45"/>
      <c r="J337" s="45"/>
      <c r="K337" s="45"/>
      <c r="L337" s="45"/>
      <c r="M337" s="45"/>
      <c r="N337" s="45"/>
      <c r="O337" s="45"/>
    </row>
    <row r="338">
      <c r="A338" s="45"/>
      <c r="B338" s="45"/>
      <c r="C338" s="45"/>
      <c r="D338" s="45"/>
      <c r="E338" s="45"/>
      <c r="F338" s="45"/>
      <c r="G338" s="45"/>
      <c r="H338" s="45"/>
      <c r="I338" s="45"/>
      <c r="J338" s="45"/>
      <c r="K338" s="45"/>
      <c r="L338" s="45"/>
      <c r="M338" s="45"/>
      <c r="N338" s="45"/>
      <c r="O338" s="45"/>
    </row>
    <row r="339">
      <c r="A339" s="45"/>
      <c r="B339" s="45"/>
      <c r="C339" s="45"/>
      <c r="D339" s="45"/>
      <c r="E339" s="45"/>
      <c r="F339" s="45"/>
      <c r="G339" s="45"/>
      <c r="H339" s="45"/>
      <c r="I339" s="45"/>
      <c r="J339" s="45"/>
      <c r="K339" s="45"/>
      <c r="L339" s="45"/>
      <c r="M339" s="45"/>
      <c r="N339" s="45"/>
      <c r="O339" s="45"/>
    </row>
    <row r="340">
      <c r="A340" s="45"/>
      <c r="B340" s="45"/>
      <c r="C340" s="45"/>
      <c r="D340" s="45"/>
      <c r="E340" s="45"/>
      <c r="F340" s="45"/>
      <c r="G340" s="45"/>
      <c r="H340" s="45"/>
      <c r="I340" s="45"/>
      <c r="J340" s="45"/>
      <c r="K340" s="45"/>
      <c r="L340" s="45"/>
      <c r="M340" s="45"/>
      <c r="N340" s="45"/>
      <c r="O340" s="45"/>
    </row>
    <row r="341">
      <c r="A341" s="45"/>
      <c r="B341" s="45"/>
      <c r="C341" s="45"/>
      <c r="D341" s="45"/>
      <c r="E341" s="45"/>
      <c r="F341" s="45"/>
      <c r="G341" s="45"/>
      <c r="H341" s="45"/>
      <c r="I341" s="45"/>
      <c r="J341" s="45"/>
      <c r="K341" s="45"/>
      <c r="L341" s="45"/>
      <c r="M341" s="45"/>
      <c r="N341" s="45"/>
      <c r="O341" s="45"/>
    </row>
    <row r="342">
      <c r="A342" s="45"/>
      <c r="B342" s="45"/>
      <c r="C342" s="45"/>
      <c r="D342" s="45"/>
      <c r="E342" s="45"/>
      <c r="F342" s="45"/>
      <c r="G342" s="45"/>
      <c r="H342" s="45"/>
      <c r="I342" s="45"/>
      <c r="J342" s="45"/>
      <c r="K342" s="45"/>
      <c r="L342" s="45"/>
      <c r="M342" s="45"/>
      <c r="N342" s="45"/>
      <c r="O342" s="45"/>
    </row>
    <row r="343">
      <c r="A343" s="45"/>
      <c r="B343" s="45"/>
      <c r="C343" s="45"/>
      <c r="D343" s="45"/>
      <c r="E343" s="45"/>
      <c r="F343" s="45"/>
      <c r="G343" s="45"/>
      <c r="H343" s="45"/>
      <c r="I343" s="45"/>
      <c r="J343" s="45"/>
      <c r="K343" s="45"/>
      <c r="L343" s="45"/>
      <c r="M343" s="45"/>
      <c r="N343" s="45"/>
      <c r="O343" s="45"/>
    </row>
    <row r="344">
      <c r="A344" s="45"/>
      <c r="B344" s="45"/>
      <c r="C344" s="45"/>
      <c r="D344" s="45"/>
      <c r="E344" s="45"/>
      <c r="F344" s="45"/>
      <c r="G344" s="45"/>
      <c r="H344" s="45"/>
      <c r="I344" s="45"/>
      <c r="J344" s="45"/>
      <c r="K344" s="45"/>
      <c r="L344" s="45"/>
      <c r="M344" s="45"/>
      <c r="N344" s="45"/>
      <c r="O344" s="45"/>
    </row>
    <row r="345">
      <c r="A345" s="45"/>
      <c r="B345" s="45"/>
      <c r="C345" s="45"/>
      <c r="D345" s="45"/>
      <c r="E345" s="45"/>
      <c r="F345" s="45"/>
      <c r="G345" s="45"/>
      <c r="H345" s="45"/>
      <c r="I345" s="45"/>
      <c r="J345" s="45"/>
      <c r="K345" s="45"/>
      <c r="L345" s="45"/>
      <c r="M345" s="45"/>
      <c r="N345" s="45"/>
      <c r="O345" s="45"/>
    </row>
    <row r="346">
      <c r="A346" s="45"/>
      <c r="B346" s="45"/>
      <c r="C346" s="45"/>
      <c r="D346" s="45"/>
      <c r="E346" s="45"/>
      <c r="F346" s="45"/>
      <c r="G346" s="45"/>
      <c r="H346" s="45"/>
      <c r="I346" s="45"/>
      <c r="J346" s="45"/>
      <c r="K346" s="45"/>
      <c r="L346" s="45"/>
      <c r="M346" s="45"/>
      <c r="N346" s="45"/>
      <c r="O346" s="45"/>
    </row>
    <row r="347">
      <c r="A347" s="45"/>
      <c r="B347" s="45"/>
      <c r="C347" s="45"/>
      <c r="D347" s="45"/>
      <c r="E347" s="45"/>
      <c r="F347" s="45"/>
      <c r="G347" s="45"/>
      <c r="H347" s="45"/>
      <c r="I347" s="45"/>
      <c r="J347" s="45"/>
      <c r="K347" s="45"/>
      <c r="L347" s="45"/>
      <c r="M347" s="45"/>
      <c r="N347" s="45"/>
      <c r="O347" s="45"/>
    </row>
    <row r="348">
      <c r="A348" s="45"/>
      <c r="B348" s="45"/>
      <c r="C348" s="45"/>
      <c r="D348" s="45"/>
      <c r="E348" s="45"/>
      <c r="F348" s="45"/>
      <c r="G348" s="45"/>
      <c r="H348" s="45"/>
      <c r="I348" s="45"/>
      <c r="J348" s="45"/>
      <c r="K348" s="45"/>
      <c r="L348" s="45"/>
      <c r="M348" s="45"/>
      <c r="N348" s="45"/>
      <c r="O348" s="45"/>
    </row>
    <row r="349">
      <c r="A349" s="45"/>
      <c r="B349" s="45"/>
      <c r="C349" s="45"/>
      <c r="D349" s="45"/>
      <c r="E349" s="45"/>
      <c r="F349" s="45"/>
      <c r="G349" s="45"/>
      <c r="H349" s="45"/>
      <c r="I349" s="45"/>
      <c r="J349" s="45"/>
      <c r="K349" s="45"/>
      <c r="L349" s="45"/>
      <c r="M349" s="45"/>
      <c r="N349" s="45"/>
      <c r="O349" s="45"/>
    </row>
    <row r="350">
      <c r="A350" s="45"/>
      <c r="B350" s="45"/>
      <c r="C350" s="45"/>
      <c r="D350" s="45"/>
      <c r="E350" s="45"/>
      <c r="F350" s="45"/>
      <c r="G350" s="45"/>
      <c r="H350" s="45"/>
      <c r="I350" s="45"/>
      <c r="J350" s="45"/>
      <c r="K350" s="45"/>
      <c r="L350" s="45"/>
      <c r="M350" s="45"/>
      <c r="N350" s="45"/>
      <c r="O350" s="45"/>
    </row>
    <row r="351">
      <c r="A351" s="45"/>
      <c r="B351" s="45"/>
      <c r="C351" s="45"/>
      <c r="D351" s="45"/>
      <c r="E351" s="45"/>
      <c r="F351" s="45"/>
      <c r="G351" s="45"/>
      <c r="H351" s="45"/>
      <c r="I351" s="45"/>
      <c r="J351" s="45"/>
      <c r="K351" s="45"/>
      <c r="L351" s="45"/>
      <c r="M351" s="45"/>
      <c r="N351" s="45"/>
      <c r="O351" s="45"/>
    </row>
    <row r="352">
      <c r="A352" s="45"/>
      <c r="B352" s="45"/>
      <c r="C352" s="45"/>
      <c r="D352" s="45"/>
      <c r="E352" s="45"/>
      <c r="F352" s="45"/>
      <c r="G352" s="45"/>
      <c r="H352" s="45"/>
      <c r="I352" s="45"/>
      <c r="J352" s="45"/>
      <c r="K352" s="45"/>
      <c r="L352" s="45"/>
      <c r="M352" s="45"/>
      <c r="N352" s="45"/>
      <c r="O352" s="45"/>
    </row>
    <row r="353">
      <c r="A353" s="45"/>
      <c r="B353" s="45"/>
      <c r="C353" s="45"/>
      <c r="D353" s="45"/>
      <c r="E353" s="45"/>
      <c r="F353" s="45"/>
      <c r="G353" s="45"/>
      <c r="H353" s="45"/>
      <c r="I353" s="45"/>
      <c r="J353" s="45"/>
      <c r="K353" s="45"/>
      <c r="L353" s="45"/>
      <c r="M353" s="45"/>
      <c r="N353" s="45"/>
      <c r="O353" s="45"/>
    </row>
    <row r="354">
      <c r="A354" s="45"/>
      <c r="B354" s="45"/>
      <c r="C354" s="45"/>
      <c r="D354" s="45"/>
      <c r="E354" s="45"/>
      <c r="F354" s="45"/>
      <c r="G354" s="45"/>
      <c r="H354" s="45"/>
      <c r="I354" s="45"/>
      <c r="J354" s="45"/>
      <c r="K354" s="45"/>
      <c r="L354" s="45"/>
      <c r="M354" s="45"/>
      <c r="N354" s="45"/>
      <c r="O354" s="45"/>
    </row>
    <row r="355">
      <c r="A355" s="45"/>
      <c r="B355" s="45"/>
      <c r="C355" s="45"/>
      <c r="D355" s="45"/>
      <c r="E355" s="45"/>
      <c r="F355" s="45"/>
      <c r="G355" s="45"/>
      <c r="H355" s="45"/>
      <c r="I355" s="45"/>
      <c r="J355" s="45"/>
      <c r="K355" s="45"/>
      <c r="L355" s="45"/>
      <c r="M355" s="45"/>
      <c r="N355" s="45"/>
      <c r="O355" s="45"/>
    </row>
    <row r="356">
      <c r="A356" s="45"/>
      <c r="B356" s="45"/>
      <c r="C356" s="45"/>
      <c r="D356" s="45"/>
      <c r="E356" s="45"/>
      <c r="F356" s="45"/>
      <c r="G356" s="45"/>
      <c r="H356" s="45"/>
      <c r="I356" s="45"/>
      <c r="J356" s="45"/>
      <c r="K356" s="45"/>
      <c r="L356" s="45"/>
      <c r="M356" s="45"/>
      <c r="N356" s="45"/>
      <c r="O356" s="45"/>
    </row>
    <row r="357">
      <c r="A357" s="45"/>
      <c r="B357" s="45"/>
      <c r="C357" s="45"/>
      <c r="D357" s="45"/>
      <c r="E357" s="45"/>
      <c r="F357" s="45"/>
      <c r="G357" s="45"/>
      <c r="H357" s="45"/>
      <c r="I357" s="45"/>
      <c r="J357" s="45"/>
      <c r="K357" s="45"/>
      <c r="L357" s="45"/>
      <c r="M357" s="45"/>
      <c r="N357" s="45"/>
      <c r="O357" s="45"/>
    </row>
    <row r="358">
      <c r="A358" s="45"/>
      <c r="B358" s="45"/>
      <c r="C358" s="45"/>
      <c r="D358" s="45"/>
      <c r="E358" s="45"/>
      <c r="F358" s="45"/>
      <c r="G358" s="45"/>
      <c r="H358" s="45"/>
      <c r="I358" s="45"/>
      <c r="J358" s="45"/>
      <c r="K358" s="45"/>
      <c r="L358" s="45"/>
      <c r="M358" s="45"/>
      <c r="N358" s="45"/>
      <c r="O358" s="45"/>
    </row>
    <row r="359">
      <c r="A359" s="45"/>
      <c r="B359" s="45"/>
      <c r="C359" s="45"/>
      <c r="D359" s="45"/>
      <c r="E359" s="45"/>
      <c r="F359" s="45"/>
      <c r="G359" s="45"/>
      <c r="H359" s="45"/>
      <c r="I359" s="45"/>
      <c r="J359" s="45"/>
      <c r="K359" s="45"/>
      <c r="L359" s="45"/>
      <c r="M359" s="45"/>
      <c r="N359" s="45"/>
      <c r="O359" s="45"/>
    </row>
    <row r="360">
      <c r="A360" s="45"/>
      <c r="B360" s="45"/>
      <c r="C360" s="45"/>
      <c r="D360" s="45"/>
      <c r="E360" s="45"/>
      <c r="F360" s="45"/>
      <c r="G360" s="45"/>
      <c r="H360" s="45"/>
      <c r="I360" s="45"/>
      <c r="J360" s="45"/>
      <c r="K360" s="45"/>
      <c r="L360" s="45"/>
      <c r="M360" s="45"/>
      <c r="N360" s="45"/>
      <c r="O360" s="45"/>
    </row>
    <row r="361">
      <c r="A361" s="45"/>
      <c r="B361" s="45"/>
      <c r="C361" s="45"/>
      <c r="D361" s="45"/>
      <c r="E361" s="45"/>
      <c r="F361" s="45"/>
      <c r="G361" s="45"/>
      <c r="H361" s="45"/>
      <c r="I361" s="45"/>
      <c r="J361" s="45"/>
      <c r="K361" s="45"/>
      <c r="L361" s="45"/>
      <c r="M361" s="45"/>
      <c r="N361" s="45"/>
      <c r="O361" s="45"/>
    </row>
    <row r="362">
      <c r="A362" s="45"/>
      <c r="B362" s="45"/>
      <c r="C362" s="45"/>
      <c r="D362" s="45"/>
      <c r="E362" s="45"/>
      <c r="F362" s="45"/>
      <c r="G362" s="45"/>
      <c r="H362" s="45"/>
      <c r="I362" s="45"/>
      <c r="J362" s="45"/>
      <c r="K362" s="45"/>
      <c r="L362" s="45"/>
      <c r="M362" s="45"/>
      <c r="N362" s="45"/>
      <c r="O362" s="45"/>
    </row>
    <row r="363">
      <c r="A363" s="45"/>
      <c r="B363" s="45"/>
      <c r="C363" s="45"/>
      <c r="D363" s="45"/>
      <c r="E363" s="45"/>
      <c r="F363" s="45"/>
      <c r="G363" s="45"/>
      <c r="H363" s="45"/>
      <c r="I363" s="45"/>
      <c r="J363" s="45"/>
      <c r="K363" s="45"/>
      <c r="L363" s="45"/>
      <c r="M363" s="45"/>
      <c r="N363" s="45"/>
      <c r="O363" s="45"/>
    </row>
    <row r="364">
      <c r="A364" s="45"/>
      <c r="B364" s="45"/>
      <c r="C364" s="45"/>
      <c r="D364" s="45"/>
      <c r="E364" s="45"/>
      <c r="F364" s="45"/>
      <c r="G364" s="45"/>
      <c r="H364" s="45"/>
      <c r="I364" s="45"/>
      <c r="J364" s="45"/>
      <c r="K364" s="45"/>
      <c r="L364" s="45"/>
      <c r="M364" s="45"/>
      <c r="N364" s="45"/>
      <c r="O364" s="45"/>
    </row>
    <row r="365">
      <c r="A365" s="45"/>
      <c r="B365" s="45"/>
      <c r="C365" s="45"/>
      <c r="D365" s="45"/>
      <c r="E365" s="45"/>
      <c r="F365" s="45"/>
      <c r="G365" s="45"/>
      <c r="H365" s="45"/>
      <c r="I365" s="45"/>
      <c r="J365" s="45"/>
      <c r="K365" s="45"/>
      <c r="L365" s="45"/>
      <c r="M365" s="45"/>
      <c r="N365" s="45"/>
      <c r="O365" s="45"/>
    </row>
    <row r="366">
      <c r="A366" s="45"/>
      <c r="B366" s="45"/>
      <c r="C366" s="45"/>
      <c r="D366" s="45"/>
      <c r="E366" s="45"/>
      <c r="F366" s="45"/>
      <c r="G366" s="45"/>
      <c r="H366" s="45"/>
      <c r="I366" s="45"/>
      <c r="J366" s="45"/>
      <c r="K366" s="45"/>
      <c r="L366" s="45"/>
      <c r="M366" s="45"/>
      <c r="N366" s="45"/>
      <c r="O366" s="45"/>
    </row>
    <row r="367">
      <c r="A367" s="45"/>
      <c r="B367" s="45"/>
      <c r="C367" s="45"/>
      <c r="D367" s="45"/>
      <c r="E367" s="45"/>
      <c r="F367" s="45"/>
      <c r="G367" s="45"/>
      <c r="H367" s="45"/>
      <c r="I367" s="45"/>
      <c r="J367" s="45"/>
      <c r="K367" s="45"/>
      <c r="L367" s="45"/>
      <c r="M367" s="45"/>
      <c r="N367" s="45"/>
      <c r="O367" s="45"/>
    </row>
    <row r="368">
      <c r="A368" s="45"/>
      <c r="B368" s="45"/>
      <c r="C368" s="45"/>
      <c r="D368" s="45"/>
      <c r="E368" s="45"/>
      <c r="F368" s="45"/>
      <c r="G368" s="45"/>
      <c r="H368" s="45"/>
      <c r="I368" s="45"/>
      <c r="J368" s="45"/>
      <c r="K368" s="45"/>
      <c r="L368" s="45"/>
      <c r="M368" s="45"/>
      <c r="N368" s="45"/>
      <c r="O368" s="45"/>
    </row>
    <row r="369">
      <c r="A369" s="45"/>
      <c r="B369" s="45"/>
      <c r="C369" s="45"/>
      <c r="D369" s="45"/>
      <c r="E369" s="45"/>
      <c r="F369" s="45"/>
      <c r="G369" s="45"/>
      <c r="H369" s="45"/>
      <c r="I369" s="45"/>
      <c r="J369" s="45"/>
      <c r="K369" s="45"/>
      <c r="L369" s="45"/>
      <c r="M369" s="45"/>
      <c r="N369" s="45"/>
      <c r="O369" s="45"/>
    </row>
    <row r="370">
      <c r="A370" s="45"/>
      <c r="B370" s="45"/>
      <c r="C370" s="45"/>
      <c r="D370" s="45"/>
      <c r="E370" s="45"/>
      <c r="F370" s="45"/>
      <c r="G370" s="45"/>
      <c r="H370" s="45"/>
      <c r="I370" s="45"/>
      <c r="J370" s="45"/>
      <c r="K370" s="45"/>
      <c r="L370" s="45"/>
      <c r="M370" s="45"/>
      <c r="N370" s="45"/>
      <c r="O370" s="45"/>
    </row>
    <row r="371">
      <c r="A371" s="45"/>
      <c r="B371" s="45"/>
      <c r="C371" s="45"/>
      <c r="D371" s="45"/>
      <c r="E371" s="45"/>
      <c r="F371" s="45"/>
      <c r="G371" s="45"/>
      <c r="H371" s="45"/>
      <c r="I371" s="45"/>
      <c r="J371" s="45"/>
      <c r="K371" s="45"/>
      <c r="L371" s="45"/>
      <c r="M371" s="45"/>
      <c r="N371" s="45"/>
      <c r="O371" s="45"/>
    </row>
    <row r="372">
      <c r="A372" s="45"/>
      <c r="B372" s="45"/>
      <c r="C372" s="45"/>
      <c r="D372" s="45"/>
      <c r="E372" s="45"/>
      <c r="F372" s="45"/>
      <c r="G372" s="45"/>
      <c r="H372" s="45"/>
      <c r="I372" s="45"/>
      <c r="J372" s="45"/>
      <c r="K372" s="45"/>
      <c r="L372" s="45"/>
      <c r="M372" s="45"/>
      <c r="N372" s="45"/>
      <c r="O372" s="45"/>
    </row>
    <row r="373">
      <c r="A373" s="45"/>
      <c r="B373" s="45"/>
      <c r="C373" s="45"/>
      <c r="D373" s="45"/>
      <c r="E373" s="45"/>
      <c r="F373" s="45"/>
      <c r="G373" s="45"/>
      <c r="H373" s="45"/>
      <c r="I373" s="45"/>
      <c r="J373" s="45"/>
      <c r="K373" s="45"/>
      <c r="L373" s="45"/>
      <c r="M373" s="45"/>
      <c r="N373" s="45"/>
      <c r="O373" s="45"/>
    </row>
    <row r="374">
      <c r="A374" s="45"/>
      <c r="B374" s="45"/>
      <c r="C374" s="45"/>
      <c r="D374" s="45"/>
      <c r="E374" s="45"/>
      <c r="F374" s="45"/>
      <c r="G374" s="45"/>
      <c r="H374" s="45"/>
      <c r="I374" s="45"/>
      <c r="J374" s="45"/>
      <c r="K374" s="45"/>
      <c r="L374" s="45"/>
      <c r="M374" s="45"/>
      <c r="N374" s="45"/>
      <c r="O374" s="45"/>
    </row>
    <row r="375">
      <c r="A375" s="45"/>
      <c r="B375" s="45"/>
      <c r="C375" s="45"/>
      <c r="D375" s="45"/>
      <c r="E375" s="45"/>
      <c r="F375" s="45"/>
      <c r="G375" s="45"/>
      <c r="H375" s="45"/>
      <c r="I375" s="45"/>
      <c r="J375" s="45"/>
      <c r="K375" s="45"/>
      <c r="L375" s="45"/>
      <c r="M375" s="45"/>
      <c r="N375" s="45"/>
      <c r="O375" s="45"/>
    </row>
    <row r="376">
      <c r="A376" s="45"/>
      <c r="B376" s="45"/>
      <c r="C376" s="45"/>
      <c r="D376" s="45"/>
      <c r="E376" s="45"/>
      <c r="F376" s="45"/>
      <c r="G376" s="45"/>
      <c r="H376" s="45"/>
      <c r="I376" s="45"/>
      <c r="J376" s="45"/>
      <c r="K376" s="45"/>
      <c r="L376" s="45"/>
      <c r="M376" s="45"/>
      <c r="N376" s="45"/>
      <c r="O376" s="45"/>
    </row>
    <row r="377">
      <c r="A377" s="45"/>
      <c r="B377" s="45"/>
      <c r="C377" s="45"/>
      <c r="D377" s="45"/>
      <c r="E377" s="45"/>
      <c r="F377" s="45"/>
      <c r="G377" s="45"/>
      <c r="H377" s="45"/>
      <c r="I377" s="45"/>
      <c r="J377" s="45"/>
      <c r="K377" s="45"/>
      <c r="L377" s="45"/>
      <c r="M377" s="45"/>
      <c r="N377" s="45"/>
      <c r="O377" s="45"/>
    </row>
    <row r="378">
      <c r="A378" s="45"/>
      <c r="B378" s="45"/>
      <c r="C378" s="45"/>
      <c r="D378" s="45"/>
      <c r="E378" s="45"/>
      <c r="F378" s="45"/>
      <c r="G378" s="45"/>
      <c r="H378" s="45"/>
      <c r="I378" s="45"/>
      <c r="J378" s="45"/>
      <c r="K378" s="45"/>
      <c r="L378" s="45"/>
      <c r="M378" s="45"/>
      <c r="N378" s="45"/>
      <c r="O378" s="45"/>
    </row>
    <row r="379">
      <c r="A379" s="45"/>
      <c r="B379" s="45"/>
      <c r="C379" s="45"/>
      <c r="D379" s="45"/>
      <c r="E379" s="45"/>
      <c r="F379" s="45"/>
      <c r="G379" s="45"/>
      <c r="H379" s="45"/>
      <c r="I379" s="45"/>
      <c r="J379" s="45"/>
      <c r="K379" s="45"/>
      <c r="L379" s="45"/>
      <c r="M379" s="45"/>
      <c r="N379" s="45"/>
      <c r="O379" s="45"/>
    </row>
    <row r="380">
      <c r="A380" s="45"/>
      <c r="B380" s="45"/>
      <c r="C380" s="45"/>
      <c r="D380" s="45"/>
      <c r="E380" s="45"/>
      <c r="F380" s="45"/>
      <c r="G380" s="45"/>
      <c r="H380" s="45"/>
      <c r="I380" s="45"/>
      <c r="J380" s="45"/>
      <c r="K380" s="45"/>
      <c r="L380" s="45"/>
      <c r="M380" s="45"/>
      <c r="N380" s="45"/>
      <c r="O380" s="45"/>
    </row>
    <row r="381">
      <c r="A381" s="45"/>
      <c r="B381" s="45"/>
      <c r="C381" s="45"/>
      <c r="D381" s="45"/>
      <c r="E381" s="45"/>
      <c r="F381" s="45"/>
      <c r="G381" s="45"/>
      <c r="H381" s="45"/>
      <c r="I381" s="45"/>
      <c r="J381" s="45"/>
      <c r="K381" s="45"/>
      <c r="L381" s="45"/>
      <c r="M381" s="45"/>
      <c r="N381" s="45"/>
      <c r="O381" s="45"/>
    </row>
    <row r="382">
      <c r="A382" s="45"/>
      <c r="B382" s="45"/>
      <c r="C382" s="45"/>
      <c r="D382" s="45"/>
      <c r="E382" s="45"/>
      <c r="F382" s="45"/>
      <c r="G382" s="45"/>
      <c r="H382" s="45"/>
      <c r="I382" s="45"/>
      <c r="J382" s="45"/>
      <c r="K382" s="45"/>
      <c r="L382" s="45"/>
      <c r="M382" s="45"/>
      <c r="N382" s="45"/>
      <c r="O382" s="45"/>
    </row>
    <row r="383">
      <c r="A383" s="45"/>
      <c r="B383" s="45"/>
      <c r="C383" s="45"/>
      <c r="D383" s="45"/>
      <c r="E383" s="45"/>
      <c r="F383" s="45"/>
      <c r="G383" s="45"/>
      <c r="H383" s="45"/>
      <c r="I383" s="45"/>
      <c r="J383" s="45"/>
      <c r="K383" s="45"/>
      <c r="L383" s="45"/>
      <c r="M383" s="45"/>
      <c r="N383" s="45"/>
      <c r="O383" s="45"/>
    </row>
    <row r="384">
      <c r="A384" s="45"/>
      <c r="B384" s="45"/>
      <c r="C384" s="45"/>
      <c r="D384" s="45"/>
      <c r="E384" s="45"/>
      <c r="F384" s="45"/>
      <c r="G384" s="45"/>
      <c r="H384" s="45"/>
      <c r="I384" s="45"/>
      <c r="J384" s="45"/>
      <c r="K384" s="45"/>
      <c r="L384" s="45"/>
      <c r="M384" s="45"/>
      <c r="N384" s="45"/>
      <c r="O384" s="45"/>
    </row>
    <row r="385">
      <c r="A385" s="45"/>
      <c r="B385" s="45"/>
      <c r="C385" s="45"/>
      <c r="D385" s="45"/>
      <c r="E385" s="45"/>
      <c r="F385" s="45"/>
      <c r="G385" s="45"/>
      <c r="H385" s="45"/>
      <c r="I385" s="45"/>
      <c r="J385" s="45"/>
      <c r="K385" s="45"/>
      <c r="L385" s="45"/>
      <c r="M385" s="45"/>
      <c r="N385" s="45"/>
      <c r="O385" s="45"/>
    </row>
    <row r="386">
      <c r="A386" s="45"/>
      <c r="B386" s="45"/>
      <c r="C386" s="45"/>
      <c r="D386" s="45"/>
      <c r="E386" s="45"/>
      <c r="F386" s="45"/>
      <c r="G386" s="45"/>
      <c r="H386" s="45"/>
      <c r="I386" s="45"/>
      <c r="J386" s="45"/>
      <c r="K386" s="45"/>
      <c r="L386" s="45"/>
      <c r="M386" s="45"/>
      <c r="N386" s="45"/>
      <c r="O386" s="45"/>
    </row>
    <row r="387">
      <c r="A387" s="45"/>
      <c r="B387" s="45"/>
      <c r="C387" s="45"/>
      <c r="D387" s="45"/>
      <c r="E387" s="45"/>
      <c r="F387" s="45"/>
      <c r="G387" s="45"/>
      <c r="H387" s="45"/>
      <c r="I387" s="45"/>
      <c r="J387" s="45"/>
      <c r="K387" s="45"/>
      <c r="L387" s="45"/>
      <c r="M387" s="45"/>
      <c r="N387" s="45"/>
      <c r="O387" s="45"/>
    </row>
    <row r="388">
      <c r="A388" s="45"/>
      <c r="B388" s="45"/>
      <c r="C388" s="45"/>
      <c r="D388" s="45"/>
      <c r="E388" s="45"/>
      <c r="F388" s="45"/>
      <c r="G388" s="45"/>
      <c r="H388" s="45"/>
      <c r="I388" s="45"/>
      <c r="J388" s="45"/>
      <c r="K388" s="45"/>
      <c r="L388" s="45"/>
      <c r="M388" s="45"/>
      <c r="N388" s="45"/>
      <c r="O388" s="45"/>
    </row>
    <row r="389">
      <c r="A389" s="45"/>
      <c r="B389" s="45"/>
      <c r="C389" s="45"/>
      <c r="D389" s="45"/>
      <c r="E389" s="45"/>
      <c r="F389" s="45"/>
      <c r="G389" s="45"/>
      <c r="H389" s="45"/>
      <c r="I389" s="45"/>
      <c r="J389" s="45"/>
      <c r="K389" s="45"/>
      <c r="L389" s="45"/>
      <c r="M389" s="45"/>
      <c r="N389" s="45"/>
      <c r="O389" s="45"/>
    </row>
    <row r="390">
      <c r="A390" s="45"/>
      <c r="B390" s="45"/>
      <c r="C390" s="45"/>
      <c r="D390" s="45"/>
      <c r="E390" s="45"/>
      <c r="F390" s="45"/>
      <c r="G390" s="45"/>
      <c r="H390" s="45"/>
      <c r="I390" s="45"/>
      <c r="J390" s="45"/>
      <c r="K390" s="45"/>
      <c r="L390" s="45"/>
      <c r="M390" s="45"/>
      <c r="N390" s="45"/>
      <c r="O390" s="45"/>
    </row>
    <row r="391">
      <c r="A391" s="45"/>
      <c r="B391" s="45"/>
      <c r="C391" s="45"/>
      <c r="D391" s="45"/>
      <c r="E391" s="45"/>
      <c r="F391" s="45"/>
      <c r="G391" s="45"/>
      <c r="H391" s="45"/>
      <c r="I391" s="45"/>
      <c r="J391" s="45"/>
      <c r="K391" s="45"/>
      <c r="L391" s="45"/>
      <c r="M391" s="45"/>
      <c r="N391" s="45"/>
      <c r="O391" s="45"/>
    </row>
    <row r="392">
      <c r="A392" s="45"/>
      <c r="B392" s="45"/>
      <c r="C392" s="45"/>
      <c r="D392" s="45"/>
      <c r="E392" s="45"/>
      <c r="F392" s="45"/>
      <c r="G392" s="45"/>
      <c r="H392" s="45"/>
      <c r="I392" s="45"/>
      <c r="J392" s="45"/>
      <c r="K392" s="45"/>
      <c r="L392" s="45"/>
      <c r="M392" s="45"/>
      <c r="N392" s="45"/>
      <c r="O392" s="45"/>
    </row>
    <row r="393">
      <c r="A393" s="45"/>
      <c r="B393" s="45"/>
      <c r="C393" s="45"/>
      <c r="D393" s="45"/>
      <c r="E393" s="45"/>
      <c r="F393" s="45"/>
      <c r="G393" s="45"/>
      <c r="H393" s="45"/>
      <c r="I393" s="45"/>
      <c r="J393" s="45"/>
      <c r="K393" s="45"/>
      <c r="L393" s="45"/>
      <c r="M393" s="45"/>
      <c r="N393" s="45"/>
      <c r="O393" s="45"/>
    </row>
    <row r="394">
      <c r="A394" s="45"/>
      <c r="B394" s="45"/>
      <c r="C394" s="45"/>
      <c r="D394" s="45"/>
      <c r="E394" s="45"/>
      <c r="F394" s="45"/>
      <c r="G394" s="45"/>
      <c r="H394" s="45"/>
      <c r="I394" s="45"/>
      <c r="J394" s="45"/>
      <c r="K394" s="45"/>
      <c r="L394" s="45"/>
      <c r="M394" s="45"/>
      <c r="N394" s="45"/>
      <c r="O394" s="45"/>
    </row>
    <row r="395">
      <c r="A395" s="45"/>
      <c r="B395" s="45"/>
      <c r="C395" s="45"/>
      <c r="D395" s="45"/>
      <c r="E395" s="45"/>
      <c r="F395" s="45"/>
      <c r="G395" s="45"/>
      <c r="H395" s="45"/>
      <c r="I395" s="45"/>
      <c r="J395" s="45"/>
      <c r="K395" s="45"/>
      <c r="L395" s="45"/>
      <c r="M395" s="45"/>
      <c r="N395" s="45"/>
      <c r="O395" s="45"/>
    </row>
    <row r="396">
      <c r="A396" s="45"/>
      <c r="B396" s="45"/>
      <c r="C396" s="45"/>
      <c r="D396" s="45"/>
      <c r="E396" s="45"/>
      <c r="F396" s="45"/>
      <c r="G396" s="45"/>
      <c r="H396" s="45"/>
      <c r="I396" s="45"/>
      <c r="J396" s="45"/>
      <c r="K396" s="45"/>
      <c r="L396" s="45"/>
      <c r="M396" s="45"/>
      <c r="N396" s="45"/>
      <c r="O396" s="45"/>
    </row>
    <row r="397">
      <c r="A397" s="45"/>
      <c r="B397" s="45"/>
      <c r="C397" s="45"/>
      <c r="D397" s="45"/>
      <c r="E397" s="45"/>
      <c r="F397" s="45"/>
      <c r="G397" s="45"/>
      <c r="H397" s="45"/>
      <c r="I397" s="45"/>
      <c r="J397" s="45"/>
      <c r="K397" s="45"/>
      <c r="L397" s="45"/>
      <c r="M397" s="45"/>
      <c r="N397" s="45"/>
      <c r="O397" s="45"/>
    </row>
    <row r="398">
      <c r="A398" s="45"/>
      <c r="B398" s="45"/>
      <c r="C398" s="45"/>
      <c r="D398" s="45"/>
      <c r="E398" s="45"/>
      <c r="F398" s="45"/>
      <c r="G398" s="45"/>
      <c r="H398" s="45"/>
      <c r="I398" s="45"/>
      <c r="J398" s="45"/>
      <c r="K398" s="45"/>
      <c r="L398" s="45"/>
      <c r="M398" s="45"/>
      <c r="N398" s="45"/>
      <c r="O398" s="45"/>
    </row>
    <row r="399">
      <c r="A399" s="45"/>
      <c r="B399" s="45"/>
      <c r="C399" s="45"/>
      <c r="D399" s="45"/>
      <c r="E399" s="45"/>
      <c r="F399" s="45"/>
      <c r="G399" s="45"/>
      <c r="H399" s="45"/>
      <c r="I399" s="45"/>
      <c r="J399" s="45"/>
      <c r="K399" s="45"/>
      <c r="L399" s="45"/>
      <c r="M399" s="45"/>
      <c r="N399" s="45"/>
      <c r="O399" s="45"/>
    </row>
    <row r="400">
      <c r="A400" s="45"/>
      <c r="B400" s="45"/>
      <c r="C400" s="45"/>
      <c r="D400" s="45"/>
      <c r="E400" s="45"/>
      <c r="F400" s="45"/>
      <c r="G400" s="45"/>
      <c r="H400" s="45"/>
      <c r="I400" s="45"/>
      <c r="J400" s="45"/>
      <c r="K400" s="45"/>
      <c r="L400" s="45"/>
      <c r="M400" s="45"/>
      <c r="N400" s="45"/>
      <c r="O400" s="45"/>
    </row>
    <row r="401">
      <c r="A401" s="45"/>
      <c r="B401" s="45"/>
      <c r="C401" s="45"/>
      <c r="D401" s="45"/>
      <c r="E401" s="45"/>
      <c r="F401" s="45"/>
      <c r="G401" s="45"/>
      <c r="H401" s="45"/>
      <c r="I401" s="45"/>
      <c r="J401" s="45"/>
      <c r="K401" s="45"/>
      <c r="L401" s="45"/>
      <c r="M401" s="45"/>
      <c r="N401" s="45"/>
      <c r="O401" s="45"/>
    </row>
    <row r="402">
      <c r="A402" s="45"/>
      <c r="B402" s="45"/>
      <c r="C402" s="45"/>
      <c r="D402" s="45"/>
      <c r="E402" s="45"/>
      <c r="F402" s="45"/>
      <c r="G402" s="45"/>
      <c r="H402" s="45"/>
      <c r="I402" s="45"/>
      <c r="J402" s="45"/>
      <c r="K402" s="45"/>
      <c r="L402" s="45"/>
      <c r="M402" s="45"/>
      <c r="N402" s="45"/>
      <c r="O402" s="45"/>
    </row>
    <row r="403">
      <c r="A403" s="45"/>
      <c r="B403" s="45"/>
      <c r="C403" s="45"/>
      <c r="D403" s="45"/>
      <c r="E403" s="45"/>
      <c r="F403" s="45"/>
      <c r="G403" s="45"/>
      <c r="H403" s="45"/>
      <c r="I403" s="45"/>
      <c r="J403" s="45"/>
      <c r="K403" s="45"/>
      <c r="L403" s="45"/>
      <c r="M403" s="45"/>
      <c r="N403" s="45"/>
      <c r="O403" s="45"/>
    </row>
    <row r="404">
      <c r="A404" s="45"/>
      <c r="B404" s="45"/>
      <c r="C404" s="45"/>
      <c r="D404" s="45"/>
      <c r="E404" s="45"/>
      <c r="F404" s="45"/>
      <c r="G404" s="45"/>
      <c r="H404" s="45"/>
      <c r="I404" s="45"/>
      <c r="J404" s="45"/>
      <c r="K404" s="45"/>
      <c r="L404" s="45"/>
      <c r="M404" s="45"/>
      <c r="N404" s="45"/>
      <c r="O404" s="45"/>
    </row>
    <row r="405">
      <c r="A405" s="45"/>
      <c r="B405" s="45"/>
      <c r="C405" s="45"/>
      <c r="D405" s="45"/>
      <c r="E405" s="45"/>
      <c r="F405" s="45"/>
      <c r="G405" s="45"/>
      <c r="H405" s="45"/>
      <c r="I405" s="45"/>
      <c r="J405" s="45"/>
      <c r="K405" s="45"/>
      <c r="L405" s="45"/>
      <c r="M405" s="45"/>
      <c r="N405" s="45"/>
      <c r="O405" s="45"/>
    </row>
    <row r="406">
      <c r="A406" s="45"/>
      <c r="B406" s="45"/>
      <c r="C406" s="45"/>
      <c r="D406" s="45"/>
      <c r="E406" s="45"/>
      <c r="F406" s="45"/>
      <c r="G406" s="45"/>
      <c r="H406" s="45"/>
      <c r="I406" s="45"/>
      <c r="J406" s="45"/>
      <c r="K406" s="45"/>
      <c r="L406" s="45"/>
      <c r="M406" s="45"/>
      <c r="N406" s="45"/>
      <c r="O406" s="45"/>
    </row>
    <row r="407">
      <c r="A407" s="45"/>
      <c r="B407" s="45"/>
      <c r="C407" s="45"/>
      <c r="D407" s="45"/>
      <c r="E407" s="45"/>
      <c r="F407" s="45"/>
      <c r="G407" s="45"/>
      <c r="H407" s="45"/>
      <c r="I407" s="45"/>
      <c r="J407" s="45"/>
      <c r="K407" s="45"/>
      <c r="L407" s="45"/>
      <c r="M407" s="45"/>
      <c r="N407" s="45"/>
      <c r="O407" s="45"/>
    </row>
    <row r="408">
      <c r="A408" s="45"/>
      <c r="B408" s="45"/>
      <c r="C408" s="45"/>
      <c r="D408" s="45"/>
      <c r="E408" s="45"/>
      <c r="F408" s="45"/>
      <c r="G408" s="45"/>
      <c r="H408" s="45"/>
      <c r="I408" s="45"/>
      <c r="J408" s="45"/>
      <c r="K408" s="45"/>
      <c r="L408" s="45"/>
    </row>
    <row r="409">
      <c r="A409" s="45"/>
      <c r="B409" s="45"/>
      <c r="C409" s="45"/>
      <c r="D409" s="45"/>
      <c r="E409" s="45"/>
      <c r="F409" s="45"/>
      <c r="G409" s="45"/>
      <c r="H409" s="45"/>
      <c r="I409" s="45"/>
      <c r="J409" s="45"/>
      <c r="K409" s="45"/>
      <c r="L409" s="45"/>
    </row>
    <row r="410">
      <c r="A410" s="45"/>
      <c r="B410" s="45"/>
      <c r="C410" s="45"/>
      <c r="D410" s="45"/>
      <c r="E410" s="45"/>
      <c r="F410" s="45"/>
      <c r="G410" s="45"/>
      <c r="H410" s="45"/>
      <c r="I410" s="45"/>
      <c r="J410" s="45"/>
      <c r="K410" s="45"/>
      <c r="L410" s="45"/>
    </row>
    <row r="411">
      <c r="A411" s="45"/>
      <c r="B411" s="45"/>
      <c r="C411" s="45"/>
      <c r="D411" s="45"/>
      <c r="E411" s="45"/>
      <c r="F411" s="45"/>
      <c r="G411" s="45"/>
      <c r="H411" s="45"/>
      <c r="I411" s="45"/>
      <c r="J411" s="45"/>
      <c r="K411" s="45"/>
      <c r="L411" s="45"/>
    </row>
    <row r="412">
      <c r="A412" s="45"/>
      <c r="B412" s="45"/>
      <c r="C412" s="45"/>
      <c r="D412" s="45"/>
      <c r="E412" s="45"/>
      <c r="F412" s="45"/>
      <c r="G412" s="45"/>
      <c r="H412" s="45"/>
      <c r="I412" s="45"/>
      <c r="J412" s="45"/>
      <c r="K412" s="45"/>
      <c r="L412" s="45"/>
    </row>
    <row r="413">
      <c r="A413" s="45"/>
      <c r="B413" s="45"/>
      <c r="C413" s="45"/>
      <c r="D413" s="45"/>
      <c r="E413" s="45"/>
      <c r="F413" s="45"/>
      <c r="G413" s="45"/>
      <c r="H413" s="45"/>
      <c r="I413" s="45"/>
      <c r="J413" s="45"/>
      <c r="K413" s="45"/>
      <c r="L413" s="45"/>
    </row>
    <row r="414">
      <c r="A414" s="45"/>
      <c r="B414" s="45"/>
      <c r="C414" s="45"/>
      <c r="D414" s="45"/>
      <c r="E414" s="45"/>
      <c r="F414" s="45"/>
      <c r="G414" s="45"/>
      <c r="H414" s="45"/>
      <c r="I414" s="45"/>
      <c r="J414" s="45"/>
      <c r="K414" s="45"/>
      <c r="L414" s="45"/>
    </row>
    <row r="415">
      <c r="A415" s="45"/>
      <c r="B415" s="45"/>
      <c r="C415" s="45"/>
      <c r="D415" s="45"/>
      <c r="E415" s="45"/>
      <c r="F415" s="45"/>
      <c r="G415" s="45"/>
      <c r="H415" s="45"/>
      <c r="I415" s="45"/>
      <c r="J415" s="45"/>
      <c r="K415" s="45"/>
      <c r="L415" s="45"/>
    </row>
    <row r="416">
      <c r="A416" s="45"/>
      <c r="B416" s="45"/>
      <c r="C416" s="45"/>
      <c r="D416" s="45"/>
      <c r="E416" s="45"/>
      <c r="F416" s="45"/>
      <c r="G416" s="45"/>
      <c r="H416" s="45"/>
      <c r="I416" s="45"/>
      <c r="J416" s="45"/>
      <c r="K416" s="45"/>
      <c r="L416" s="45"/>
    </row>
    <row r="417">
      <c r="A417" s="45"/>
      <c r="B417" s="45"/>
      <c r="C417" s="45"/>
      <c r="D417" s="45"/>
      <c r="E417" s="45"/>
      <c r="F417" s="45"/>
      <c r="G417" s="45"/>
      <c r="H417" s="45"/>
      <c r="I417" s="45"/>
      <c r="J417" s="45"/>
      <c r="K417" s="45"/>
      <c r="L417" s="45"/>
    </row>
    <row r="418">
      <c r="A418" s="45"/>
      <c r="B418" s="45"/>
      <c r="C418" s="45"/>
      <c r="D418" s="45"/>
      <c r="E418" s="45"/>
      <c r="F418" s="45"/>
      <c r="G418" s="45"/>
      <c r="H418" s="45"/>
      <c r="I418" s="45"/>
      <c r="J418" s="45"/>
      <c r="K418" s="45"/>
      <c r="L418" s="45"/>
    </row>
    <row r="419">
      <c r="A419" s="45"/>
      <c r="B419" s="45"/>
      <c r="C419" s="45"/>
      <c r="D419" s="45"/>
      <c r="E419" s="45"/>
      <c r="F419" s="45"/>
      <c r="G419" s="45"/>
      <c r="H419" s="45"/>
      <c r="I419" s="45"/>
      <c r="J419" s="45"/>
      <c r="K419" s="45"/>
      <c r="L419" s="45"/>
    </row>
    <row r="420">
      <c r="A420" s="45"/>
      <c r="B420" s="45"/>
      <c r="C420" s="45"/>
      <c r="D420" s="45"/>
      <c r="E420" s="45"/>
      <c r="F420" s="45"/>
      <c r="G420" s="45"/>
      <c r="H420" s="45"/>
      <c r="I420" s="45"/>
      <c r="J420" s="45"/>
      <c r="K420" s="45"/>
      <c r="L420" s="45"/>
    </row>
    <row r="421">
      <c r="A421" s="45"/>
      <c r="B421" s="45"/>
      <c r="C421" s="45"/>
      <c r="D421" s="45"/>
      <c r="E421" s="45"/>
      <c r="F421" s="45"/>
      <c r="G421" s="45"/>
      <c r="H421" s="45"/>
      <c r="I421" s="45"/>
      <c r="J421" s="45"/>
      <c r="K421" s="45"/>
      <c r="L421" s="45"/>
    </row>
    <row r="422">
      <c r="A422" s="45"/>
      <c r="B422" s="45"/>
      <c r="C422" s="45"/>
      <c r="D422" s="45"/>
      <c r="E422" s="45"/>
      <c r="F422" s="45"/>
      <c r="G422" s="45"/>
      <c r="H422" s="45"/>
      <c r="I422" s="45"/>
      <c r="J422" s="45"/>
      <c r="K422" s="45"/>
      <c r="L422" s="45"/>
    </row>
    <row r="423">
      <c r="A423" s="45"/>
      <c r="B423" s="45"/>
      <c r="C423" s="45"/>
      <c r="D423" s="45"/>
      <c r="E423" s="45"/>
      <c r="F423" s="45"/>
      <c r="G423" s="45"/>
      <c r="H423" s="45"/>
      <c r="I423" s="45"/>
      <c r="J423" s="45"/>
      <c r="K423" s="45"/>
      <c r="L423" s="45"/>
    </row>
    <row r="424">
      <c r="A424" s="45"/>
      <c r="B424" s="45"/>
      <c r="C424" s="45"/>
      <c r="D424" s="45"/>
      <c r="E424" s="45"/>
      <c r="F424" s="45"/>
      <c r="G424" s="45"/>
      <c r="H424" s="45"/>
      <c r="I424" s="45"/>
      <c r="J424" s="45"/>
      <c r="K424" s="45"/>
      <c r="L424" s="45"/>
    </row>
    <row r="425">
      <c r="A425" s="45"/>
      <c r="B425" s="45"/>
      <c r="C425" s="45"/>
      <c r="D425" s="45"/>
      <c r="E425" s="45"/>
      <c r="F425" s="45"/>
      <c r="G425" s="45"/>
      <c r="H425" s="45"/>
      <c r="I425" s="45"/>
      <c r="J425" s="45"/>
      <c r="K425" s="45"/>
      <c r="L425" s="45"/>
    </row>
    <row r="426">
      <c r="A426" s="45"/>
      <c r="B426" s="45"/>
      <c r="C426" s="45"/>
      <c r="D426" s="45"/>
      <c r="E426" s="45"/>
      <c r="F426" s="45"/>
      <c r="G426" s="45"/>
      <c r="H426" s="45"/>
      <c r="I426" s="45"/>
      <c r="J426" s="45"/>
      <c r="K426" s="45"/>
      <c r="L426" s="45"/>
    </row>
    <row r="1000"/>
    <row r="1001"/>
    <row r="1002"/>
    <row r="1003"/>
    <row r="1004"/>
    <row r="1005"/>
    <row r="1006"/>
    <row r="1007"/>
    <row r="1008"/>
    <row r="1009"/>
  </sheetData>
  <mergeCells count="12">
    <mergeCell ref="E5:H5"/>
    <mergeCell ref="F12:G12"/>
    <mergeCell ref="C20:D20"/>
    <mergeCell ref="F23:G23"/>
    <mergeCell ref="N20:O20"/>
    <mergeCell ref="D2:E2"/>
    <mergeCell ref="H2:I2"/>
    <mergeCell ref="J2:K2"/>
    <mergeCell ref="P2:Q2"/>
    <mergeCell ref="D3:E3"/>
    <mergeCell ref="H3:I3"/>
    <mergeCell ref="J3:K3"/>
  </mergeCells>
  <conditionalFormatting sqref="D7:J10 B37:H40 Q95:W96">
    <cfRule type="colorScale" priority="1">
      <colorScale>
        <cfvo type="min"/>
        <cfvo type="percentile" val="50"/>
        <cfvo type="max"/>
        <color rgb="FFD9D9D9"/>
        <color rgb="FFFFFFFF"/>
        <color rgb="FF999999"/>
      </colorScale>
    </cfRule>
  </conditionalFormatting>
  <drawing r:id="rId14"/>
  <extLst>
    <ext uri="{3A4CF648-6AED-40f4-86FF-DC5316D8AED3}">
      <x14:slicerList>
        <x14:slicer r:id="rId15"/>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65" t="s">
        <v>0</v>
      </c>
      <c r="B1" s="66" t="s">
        <v>1</v>
      </c>
      <c r="C1" s="66" t="s">
        <v>2</v>
      </c>
      <c r="D1" s="66" t="s">
        <v>3</v>
      </c>
      <c r="E1" s="66" t="s">
        <v>4</v>
      </c>
      <c r="F1" s="66" t="s">
        <v>5</v>
      </c>
      <c r="G1" s="66" t="s">
        <v>6</v>
      </c>
      <c r="H1" s="66" t="s">
        <v>7</v>
      </c>
      <c r="I1" s="66" t="s">
        <v>8</v>
      </c>
      <c r="J1" s="67" t="s">
        <v>9</v>
      </c>
      <c r="K1" s="67" t="s">
        <v>10</v>
      </c>
      <c r="L1" s="66" t="s">
        <v>11</v>
      </c>
      <c r="M1" s="66" t="s">
        <v>12</v>
      </c>
      <c r="N1" s="66" t="s">
        <v>13</v>
      </c>
      <c r="O1" s="66" t="s">
        <v>14</v>
      </c>
      <c r="P1" s="66" t="s">
        <v>15</v>
      </c>
      <c r="Q1" s="66" t="s">
        <v>14</v>
      </c>
      <c r="R1" s="66" t="s">
        <v>16</v>
      </c>
      <c r="S1" s="68" t="s">
        <v>17</v>
      </c>
    </row>
    <row r="2">
      <c r="A2" s="69">
        <v>3.69</v>
      </c>
      <c r="B2" s="70">
        <v>64.0</v>
      </c>
      <c r="C2" s="70" t="s">
        <v>95</v>
      </c>
      <c r="D2" s="70" t="s">
        <v>40</v>
      </c>
      <c r="E2" s="70" t="s">
        <v>22</v>
      </c>
      <c r="F2" s="70" t="s">
        <v>96</v>
      </c>
      <c r="G2" s="70" t="s">
        <v>97</v>
      </c>
      <c r="H2" s="70" t="s">
        <v>98</v>
      </c>
      <c r="I2" s="70" t="s">
        <v>2087</v>
      </c>
      <c r="J2" s="71" t="s">
        <v>80</v>
      </c>
      <c r="K2" s="71">
        <v>1.0</v>
      </c>
      <c r="L2" s="70">
        <v>-37.5291</v>
      </c>
      <c r="M2" s="70">
        <v>1.0</v>
      </c>
      <c r="N2" s="70">
        <v>4.0</v>
      </c>
      <c r="O2" s="70">
        <v>87406.0</v>
      </c>
      <c r="P2" s="72">
        <v>42065.0</v>
      </c>
      <c r="Q2" s="70">
        <v>6054.0</v>
      </c>
      <c r="R2" s="70" t="s">
        <v>27</v>
      </c>
      <c r="S2" s="73" t="b">
        <v>0</v>
      </c>
    </row>
    <row r="3">
      <c r="A3" s="69">
        <v>175.99</v>
      </c>
      <c r="B3" s="70">
        <v>64.0</v>
      </c>
      <c r="C3" s="70" t="s">
        <v>95</v>
      </c>
      <c r="D3" s="70" t="s">
        <v>40</v>
      </c>
      <c r="E3" s="70" t="s">
        <v>55</v>
      </c>
      <c r="F3" s="70" t="s">
        <v>56</v>
      </c>
      <c r="G3" s="70">
        <v>5165.0</v>
      </c>
      <c r="H3" s="70" t="s">
        <v>98</v>
      </c>
      <c r="I3" s="70" t="s">
        <v>2087</v>
      </c>
      <c r="J3" s="71" t="s">
        <v>80</v>
      </c>
      <c r="K3" s="71">
        <v>1.0</v>
      </c>
      <c r="L3" s="70">
        <v>101.49</v>
      </c>
      <c r="M3" s="70">
        <v>4.0</v>
      </c>
      <c r="N3" s="70">
        <v>589.8</v>
      </c>
      <c r="O3" s="70">
        <v>87406.0</v>
      </c>
      <c r="P3" s="72">
        <v>42065.0</v>
      </c>
      <c r="Q3" s="70">
        <v>6241.0</v>
      </c>
      <c r="R3" s="70" t="s">
        <v>27</v>
      </c>
      <c r="S3" s="73" t="b">
        <v>0</v>
      </c>
    </row>
    <row r="4">
      <c r="A4" s="69">
        <v>8.34</v>
      </c>
      <c r="B4" s="70">
        <v>92.0</v>
      </c>
      <c r="C4" s="70" t="s">
        <v>119</v>
      </c>
      <c r="D4" s="70" t="s">
        <v>29</v>
      </c>
      <c r="E4" s="70" t="s">
        <v>22</v>
      </c>
      <c r="F4" s="70" t="s">
        <v>67</v>
      </c>
      <c r="G4" s="70" t="s">
        <v>120</v>
      </c>
      <c r="H4" s="70" t="s">
        <v>98</v>
      </c>
      <c r="I4" s="70" t="s">
        <v>2087</v>
      </c>
      <c r="J4" s="71" t="s">
        <v>38</v>
      </c>
      <c r="K4" s="71">
        <v>7.0</v>
      </c>
      <c r="L4" s="70">
        <v>-190.68</v>
      </c>
      <c r="M4" s="70">
        <v>16.0</v>
      </c>
      <c r="N4" s="70">
        <v>132.08</v>
      </c>
      <c r="O4" s="70">
        <v>87175.0</v>
      </c>
      <c r="P4" s="72">
        <v>42141.0</v>
      </c>
      <c r="Q4" s="70">
        <v>7744.0</v>
      </c>
      <c r="R4" s="70" t="s">
        <v>27</v>
      </c>
      <c r="S4" s="73" t="b">
        <v>0</v>
      </c>
    </row>
    <row r="5">
      <c r="A5" s="69">
        <v>4.98</v>
      </c>
      <c r="B5" s="70">
        <v>92.0</v>
      </c>
      <c r="C5" s="70" t="s">
        <v>119</v>
      </c>
      <c r="D5" s="70" t="s">
        <v>29</v>
      </c>
      <c r="E5" s="70" t="s">
        <v>22</v>
      </c>
      <c r="F5" s="70" t="s">
        <v>67</v>
      </c>
      <c r="G5" s="70" t="s">
        <v>121</v>
      </c>
      <c r="H5" s="70" t="s">
        <v>98</v>
      </c>
      <c r="I5" s="70" t="s">
        <v>2087</v>
      </c>
      <c r="J5" s="71" t="s">
        <v>38</v>
      </c>
      <c r="K5" s="71">
        <v>7.0</v>
      </c>
      <c r="L5" s="70">
        <v>325.398</v>
      </c>
      <c r="M5" s="70">
        <v>9.0</v>
      </c>
      <c r="N5" s="70">
        <v>45.34</v>
      </c>
      <c r="O5" s="70">
        <v>87175.0</v>
      </c>
      <c r="P5" s="72">
        <v>42141.0</v>
      </c>
      <c r="Q5" s="70">
        <v>7812.0</v>
      </c>
      <c r="R5" s="70" t="s">
        <v>27</v>
      </c>
      <c r="S5" s="73" t="b">
        <v>0</v>
      </c>
    </row>
    <row r="6">
      <c r="A6" s="69">
        <v>12.98</v>
      </c>
      <c r="B6" s="70">
        <v>92.0</v>
      </c>
      <c r="C6" s="70" t="s">
        <v>119</v>
      </c>
      <c r="D6" s="70" t="s">
        <v>21</v>
      </c>
      <c r="E6" s="70" t="s">
        <v>22</v>
      </c>
      <c r="F6" s="70" t="s">
        <v>122</v>
      </c>
      <c r="G6" s="70" t="s">
        <v>123</v>
      </c>
      <c r="H6" s="70" t="s">
        <v>98</v>
      </c>
      <c r="I6" s="70" t="s">
        <v>2087</v>
      </c>
      <c r="J6" s="71" t="s">
        <v>38</v>
      </c>
      <c r="K6" s="71">
        <v>7.0</v>
      </c>
      <c r="L6" s="70">
        <v>22.818</v>
      </c>
      <c r="M6" s="70">
        <v>16.0</v>
      </c>
      <c r="N6" s="70">
        <v>216.04</v>
      </c>
      <c r="O6" s="70">
        <v>87178.0</v>
      </c>
      <c r="P6" s="72">
        <v>42162.0</v>
      </c>
      <c r="Q6" s="70">
        <v>7815.0</v>
      </c>
      <c r="R6" s="70" t="s">
        <v>27</v>
      </c>
      <c r="S6" s="73" t="b">
        <v>0</v>
      </c>
    </row>
    <row r="7">
      <c r="A7" s="69">
        <v>8.57</v>
      </c>
      <c r="B7" s="70">
        <v>123.0</v>
      </c>
      <c r="C7" s="70" t="s">
        <v>145</v>
      </c>
      <c r="D7" s="70" t="s">
        <v>29</v>
      </c>
      <c r="E7" s="70" t="s">
        <v>22</v>
      </c>
      <c r="F7" s="70" t="s">
        <v>122</v>
      </c>
      <c r="G7" s="70" t="s">
        <v>146</v>
      </c>
      <c r="H7" s="70" t="s">
        <v>98</v>
      </c>
      <c r="I7" s="70" t="s">
        <v>2087</v>
      </c>
      <c r="J7" s="71" t="s">
        <v>52</v>
      </c>
      <c r="K7" s="71">
        <v>4.0</v>
      </c>
      <c r="L7" s="70">
        <v>105.678</v>
      </c>
      <c r="M7" s="70">
        <v>11.0</v>
      </c>
      <c r="N7" s="70">
        <v>94.97</v>
      </c>
      <c r="O7" s="70">
        <v>90669.0</v>
      </c>
      <c r="P7" s="72">
        <v>42103.0</v>
      </c>
      <c r="Q7" s="70">
        <v>9927.0</v>
      </c>
      <c r="R7" s="70" t="s">
        <v>27</v>
      </c>
      <c r="S7" s="73" t="b">
        <v>0</v>
      </c>
    </row>
    <row r="8">
      <c r="A8" s="69">
        <v>32.98</v>
      </c>
      <c r="B8" s="70">
        <v>151.0</v>
      </c>
      <c r="C8" s="70" t="s">
        <v>162</v>
      </c>
      <c r="D8" s="70" t="s">
        <v>29</v>
      </c>
      <c r="E8" s="70" t="s">
        <v>55</v>
      </c>
      <c r="F8" s="70" t="s">
        <v>126</v>
      </c>
      <c r="G8" s="70" t="s">
        <v>163</v>
      </c>
      <c r="H8" s="70" t="s">
        <v>98</v>
      </c>
      <c r="I8" s="70" t="s">
        <v>2087</v>
      </c>
      <c r="J8" s="71" t="s">
        <v>52</v>
      </c>
      <c r="K8" s="71">
        <v>4.0</v>
      </c>
      <c r="L8" s="70">
        <v>-20.258</v>
      </c>
      <c r="M8" s="70">
        <v>2.0</v>
      </c>
      <c r="N8" s="70">
        <v>62.46</v>
      </c>
      <c r="O8" s="70">
        <v>89521.0</v>
      </c>
      <c r="P8" s="72">
        <v>42026.0</v>
      </c>
      <c r="Q8" s="70">
        <v>11652.0</v>
      </c>
      <c r="R8" s="70" t="s">
        <v>27</v>
      </c>
      <c r="S8" s="73" t="b">
        <v>0</v>
      </c>
    </row>
    <row r="9">
      <c r="A9" s="69">
        <v>5.98</v>
      </c>
      <c r="B9" s="70">
        <v>151.0</v>
      </c>
      <c r="C9" s="70" t="s">
        <v>162</v>
      </c>
      <c r="D9" s="70" t="s">
        <v>29</v>
      </c>
      <c r="E9" s="70" t="s">
        <v>22</v>
      </c>
      <c r="F9" s="70" t="s">
        <v>49</v>
      </c>
      <c r="G9" s="70" t="s">
        <v>164</v>
      </c>
      <c r="H9" s="70" t="s">
        <v>98</v>
      </c>
      <c r="I9" s="70" t="s">
        <v>2087</v>
      </c>
      <c r="J9" s="71" t="s">
        <v>80</v>
      </c>
      <c r="K9" s="71">
        <v>1.0</v>
      </c>
      <c r="L9" s="70">
        <v>13.896</v>
      </c>
      <c r="M9" s="70">
        <v>5.0</v>
      </c>
      <c r="N9" s="70">
        <v>28.11</v>
      </c>
      <c r="O9" s="70">
        <v>89523.0</v>
      </c>
      <c r="P9" s="72">
        <v>42114.0</v>
      </c>
      <c r="Q9" s="70">
        <v>11682.0</v>
      </c>
      <c r="R9" s="70" t="s">
        <v>27</v>
      </c>
      <c r="S9" s="73" t="b">
        <v>0</v>
      </c>
    </row>
    <row r="10">
      <c r="A10" s="69">
        <v>2.88</v>
      </c>
      <c r="B10" s="70">
        <v>152.0</v>
      </c>
      <c r="C10" s="70" t="s">
        <v>165</v>
      </c>
      <c r="D10" s="70" t="s">
        <v>83</v>
      </c>
      <c r="E10" s="70" t="s">
        <v>22</v>
      </c>
      <c r="F10" s="70" t="s">
        <v>23</v>
      </c>
      <c r="G10" s="70" t="s">
        <v>166</v>
      </c>
      <c r="H10" s="70" t="s">
        <v>98</v>
      </c>
      <c r="I10" s="70" t="s">
        <v>2087</v>
      </c>
      <c r="J10" s="71" t="s">
        <v>52</v>
      </c>
      <c r="K10" s="71">
        <v>4.0</v>
      </c>
      <c r="L10" s="70">
        <v>-172.718</v>
      </c>
      <c r="M10" s="70">
        <v>2.0</v>
      </c>
      <c r="N10" s="70">
        <v>5.5</v>
      </c>
      <c r="O10" s="70">
        <v>89520.0</v>
      </c>
      <c r="P10" s="72">
        <v>42019.0</v>
      </c>
      <c r="Q10" s="70">
        <v>11748.0</v>
      </c>
      <c r="R10" s="70" t="s">
        <v>27</v>
      </c>
      <c r="S10" s="73" t="b">
        <v>0</v>
      </c>
    </row>
    <row r="11">
      <c r="A11" s="69">
        <v>79.52</v>
      </c>
      <c r="B11" s="70">
        <v>152.0</v>
      </c>
      <c r="C11" s="70" t="s">
        <v>165</v>
      </c>
      <c r="D11" s="70" t="s">
        <v>29</v>
      </c>
      <c r="E11" s="70" t="s">
        <v>30</v>
      </c>
      <c r="F11" s="70" t="s">
        <v>35</v>
      </c>
      <c r="G11" s="70" t="s">
        <v>167</v>
      </c>
      <c r="H11" s="70" t="s">
        <v>98</v>
      </c>
      <c r="I11" s="70" t="s">
        <v>2087</v>
      </c>
      <c r="J11" s="71" t="s">
        <v>38</v>
      </c>
      <c r="K11" s="71">
        <v>7.0</v>
      </c>
      <c r="L11" s="70">
        <v>-40.684</v>
      </c>
      <c r="M11" s="70">
        <v>8.0</v>
      </c>
      <c r="N11" s="70">
        <v>667.84</v>
      </c>
      <c r="O11" s="70">
        <v>89522.0</v>
      </c>
      <c r="P11" s="72">
        <v>42113.0</v>
      </c>
      <c r="Q11" s="70">
        <v>11909.0</v>
      </c>
      <c r="R11" s="70" t="s">
        <v>27</v>
      </c>
      <c r="S11" s="73" t="b">
        <v>0</v>
      </c>
    </row>
    <row r="12">
      <c r="A12" s="69">
        <v>65.99</v>
      </c>
      <c r="B12" s="70">
        <v>152.0</v>
      </c>
      <c r="C12" s="70" t="s">
        <v>165</v>
      </c>
      <c r="D12" s="70" t="s">
        <v>83</v>
      </c>
      <c r="E12" s="70" t="s">
        <v>55</v>
      </c>
      <c r="F12" s="70" t="s">
        <v>56</v>
      </c>
      <c r="G12" s="70" t="s">
        <v>168</v>
      </c>
      <c r="H12" s="70" t="s">
        <v>98</v>
      </c>
      <c r="I12" s="70" t="s">
        <v>2087</v>
      </c>
      <c r="J12" s="71" t="s">
        <v>38</v>
      </c>
      <c r="K12" s="71">
        <v>7.0</v>
      </c>
      <c r="L12" s="70">
        <v>97.86</v>
      </c>
      <c r="M12" s="70">
        <v>5.0</v>
      </c>
      <c r="N12" s="70">
        <v>292.23</v>
      </c>
      <c r="O12" s="70">
        <v>89524.0</v>
      </c>
      <c r="P12" s="72">
        <v>42092.0</v>
      </c>
      <c r="Q12" s="70">
        <v>11911.0</v>
      </c>
      <c r="R12" s="70" t="s">
        <v>27</v>
      </c>
      <c r="S12" s="73" t="b">
        <v>0</v>
      </c>
    </row>
    <row r="13">
      <c r="A13" s="69">
        <v>39.98</v>
      </c>
      <c r="B13" s="70">
        <v>152.0</v>
      </c>
      <c r="C13" s="70" t="s">
        <v>165</v>
      </c>
      <c r="D13" s="70" t="s">
        <v>40</v>
      </c>
      <c r="E13" s="70" t="s">
        <v>55</v>
      </c>
      <c r="F13" s="70" t="s">
        <v>126</v>
      </c>
      <c r="G13" s="70" t="s">
        <v>169</v>
      </c>
      <c r="H13" s="70" t="s">
        <v>98</v>
      </c>
      <c r="I13" s="70" t="s">
        <v>2087</v>
      </c>
      <c r="J13" s="71" t="s">
        <v>52</v>
      </c>
      <c r="K13" s="71">
        <v>4.0</v>
      </c>
      <c r="L13" s="70">
        <v>360.24</v>
      </c>
      <c r="M13" s="70">
        <v>21.0</v>
      </c>
      <c r="N13" s="70">
        <v>772.56</v>
      </c>
      <c r="O13" s="70">
        <v>89525.0</v>
      </c>
      <c r="P13" s="72">
        <v>42173.0</v>
      </c>
      <c r="Q13" s="70">
        <v>12005.0</v>
      </c>
      <c r="R13" s="70" t="s">
        <v>27</v>
      </c>
      <c r="S13" s="73" t="b">
        <v>0</v>
      </c>
    </row>
    <row r="14">
      <c r="A14" s="69">
        <v>399.98</v>
      </c>
      <c r="B14" s="70">
        <v>166.0</v>
      </c>
      <c r="C14" s="70" t="s">
        <v>177</v>
      </c>
      <c r="D14" s="70" t="s">
        <v>83</v>
      </c>
      <c r="E14" s="70" t="s">
        <v>55</v>
      </c>
      <c r="F14" s="70" t="s">
        <v>62</v>
      </c>
      <c r="G14" s="70" t="s">
        <v>178</v>
      </c>
      <c r="H14" s="70" t="s">
        <v>98</v>
      </c>
      <c r="I14" s="70" t="s">
        <v>2087</v>
      </c>
      <c r="J14" s="71" t="s">
        <v>38</v>
      </c>
      <c r="K14" s="71">
        <v>7.0</v>
      </c>
      <c r="L14" s="70">
        <v>28.5141</v>
      </c>
      <c r="M14" s="70">
        <v>5.0</v>
      </c>
      <c r="N14" s="70">
        <v>1839.91</v>
      </c>
      <c r="O14" s="70">
        <v>89426.0</v>
      </c>
      <c r="P14" s="72">
        <v>42015.0</v>
      </c>
      <c r="Q14" s="70">
        <v>12389.0</v>
      </c>
      <c r="R14" s="70" t="s">
        <v>27</v>
      </c>
      <c r="S14" s="73" t="b">
        <v>0</v>
      </c>
    </row>
    <row r="15">
      <c r="A15" s="69">
        <v>43.22</v>
      </c>
      <c r="B15" s="70">
        <v>169.0</v>
      </c>
      <c r="C15" s="70" t="s">
        <v>179</v>
      </c>
      <c r="D15" s="70" t="s">
        <v>21</v>
      </c>
      <c r="E15" s="70" t="s">
        <v>55</v>
      </c>
      <c r="F15" s="70" t="s">
        <v>126</v>
      </c>
      <c r="G15" s="70" t="s">
        <v>180</v>
      </c>
      <c r="H15" s="70" t="s">
        <v>98</v>
      </c>
      <c r="I15" s="70" t="s">
        <v>2087</v>
      </c>
      <c r="J15" s="71" t="s">
        <v>33</v>
      </c>
      <c r="K15" s="71">
        <v>6.0</v>
      </c>
      <c r="L15" s="70">
        <v>280.27458</v>
      </c>
      <c r="M15" s="70">
        <v>3.0</v>
      </c>
      <c r="N15" s="70">
        <v>130.62</v>
      </c>
      <c r="O15" s="70">
        <v>87463.0</v>
      </c>
      <c r="P15" s="72">
        <v>42007.0</v>
      </c>
      <c r="Q15" s="70">
        <v>12451.0</v>
      </c>
      <c r="R15" s="70" t="s">
        <v>27</v>
      </c>
      <c r="S15" s="73" t="b">
        <v>0</v>
      </c>
    </row>
    <row r="16">
      <c r="A16" s="69">
        <v>574.74</v>
      </c>
      <c r="B16" s="70">
        <v>169.0</v>
      </c>
      <c r="C16" s="70" t="s">
        <v>179</v>
      </c>
      <c r="D16" s="70" t="s">
        <v>21</v>
      </c>
      <c r="E16" s="70" t="s">
        <v>55</v>
      </c>
      <c r="F16" s="70" t="s">
        <v>62</v>
      </c>
      <c r="G16" s="70" t="s">
        <v>181</v>
      </c>
      <c r="H16" s="70" t="s">
        <v>98</v>
      </c>
      <c r="I16" s="70" t="s">
        <v>2087</v>
      </c>
      <c r="J16" s="71" t="s">
        <v>33</v>
      </c>
      <c r="K16" s="71">
        <v>6.0</v>
      </c>
      <c r="L16" s="70">
        <v>-112.4263</v>
      </c>
      <c r="M16" s="70">
        <v>12.0</v>
      </c>
      <c r="N16" s="70">
        <v>6945.16</v>
      </c>
      <c r="O16" s="70">
        <v>87463.0</v>
      </c>
      <c r="P16" s="72">
        <v>42007.0</v>
      </c>
      <c r="Q16" s="70">
        <v>12483.0</v>
      </c>
      <c r="R16" s="70" t="s">
        <v>27</v>
      </c>
      <c r="S16" s="73" t="b">
        <v>0</v>
      </c>
    </row>
    <row r="17">
      <c r="A17" s="69">
        <v>10.14</v>
      </c>
      <c r="B17" s="70">
        <v>169.0</v>
      </c>
      <c r="C17" s="70" t="s">
        <v>179</v>
      </c>
      <c r="D17" s="70" t="s">
        <v>21</v>
      </c>
      <c r="E17" s="70" t="s">
        <v>22</v>
      </c>
      <c r="F17" s="70" t="s">
        <v>67</v>
      </c>
      <c r="G17" s="70" t="s">
        <v>182</v>
      </c>
      <c r="H17" s="70" t="s">
        <v>98</v>
      </c>
      <c r="I17" s="70" t="s">
        <v>2087</v>
      </c>
      <c r="J17" s="71" t="s">
        <v>33</v>
      </c>
      <c r="K17" s="71">
        <v>6.0</v>
      </c>
      <c r="L17" s="70">
        <v>24.924</v>
      </c>
      <c r="M17" s="70">
        <v>3.0</v>
      </c>
      <c r="N17" s="70">
        <v>30.94</v>
      </c>
      <c r="O17" s="70">
        <v>87463.0</v>
      </c>
      <c r="P17" s="72">
        <v>42007.0</v>
      </c>
      <c r="Q17" s="70">
        <v>12580.0</v>
      </c>
      <c r="R17" s="70" t="s">
        <v>27</v>
      </c>
      <c r="S17" s="73" t="b">
        <v>0</v>
      </c>
    </row>
    <row r="18">
      <c r="A18" s="69">
        <v>60.89</v>
      </c>
      <c r="B18" s="70">
        <v>228.0</v>
      </c>
      <c r="C18" s="70" t="s">
        <v>216</v>
      </c>
      <c r="D18" s="70" t="s">
        <v>40</v>
      </c>
      <c r="E18" s="70" t="s">
        <v>30</v>
      </c>
      <c r="F18" s="70" t="s">
        <v>31</v>
      </c>
      <c r="G18" s="70" t="s">
        <v>217</v>
      </c>
      <c r="H18" s="70" t="s">
        <v>98</v>
      </c>
      <c r="I18" s="70" t="s">
        <v>2087</v>
      </c>
      <c r="J18" s="71" t="s">
        <v>52</v>
      </c>
      <c r="K18" s="71">
        <v>4.0</v>
      </c>
      <c r="L18" s="70">
        <v>36.354</v>
      </c>
      <c r="M18" s="70">
        <v>7.0</v>
      </c>
      <c r="N18" s="70">
        <v>450.49</v>
      </c>
      <c r="O18" s="70">
        <v>88527.0</v>
      </c>
      <c r="P18" s="72">
        <v>42096.0</v>
      </c>
      <c r="Q18" s="70">
        <v>15009.0</v>
      </c>
      <c r="R18" s="70" t="s">
        <v>27</v>
      </c>
      <c r="S18" s="73" t="b">
        <v>0</v>
      </c>
    </row>
    <row r="19">
      <c r="A19" s="69">
        <v>146.05</v>
      </c>
      <c r="B19" s="70">
        <v>247.0</v>
      </c>
      <c r="C19" s="70" t="s">
        <v>234</v>
      </c>
      <c r="D19" s="70" t="s">
        <v>21</v>
      </c>
      <c r="E19" s="70" t="s">
        <v>30</v>
      </c>
      <c r="F19" s="70" t="s">
        <v>108</v>
      </c>
      <c r="G19" s="70" t="s">
        <v>235</v>
      </c>
      <c r="H19" s="70" t="s">
        <v>98</v>
      </c>
      <c r="I19" s="70" t="s">
        <v>2087</v>
      </c>
      <c r="J19" s="71" t="s">
        <v>80</v>
      </c>
      <c r="K19" s="71">
        <v>1.0</v>
      </c>
      <c r="L19" s="70">
        <v>-101.192</v>
      </c>
      <c r="M19" s="70">
        <v>5.0</v>
      </c>
      <c r="N19" s="70">
        <v>798.69</v>
      </c>
      <c r="O19" s="70">
        <v>89139.0</v>
      </c>
      <c r="P19" s="72">
        <v>42058.0</v>
      </c>
      <c r="Q19" s="70">
        <v>16641.0</v>
      </c>
      <c r="R19" s="70" t="s">
        <v>27</v>
      </c>
      <c r="S19" s="73" t="b">
        <v>0</v>
      </c>
    </row>
    <row r="20">
      <c r="A20" s="69">
        <v>65.99</v>
      </c>
      <c r="B20" s="70">
        <v>247.0</v>
      </c>
      <c r="C20" s="70" t="s">
        <v>234</v>
      </c>
      <c r="D20" s="70" t="s">
        <v>21</v>
      </c>
      <c r="E20" s="70" t="s">
        <v>55</v>
      </c>
      <c r="F20" s="70" t="s">
        <v>56</v>
      </c>
      <c r="G20" s="70">
        <v>252.0</v>
      </c>
      <c r="H20" s="70" t="s">
        <v>98</v>
      </c>
      <c r="I20" s="70" t="s">
        <v>2087</v>
      </c>
      <c r="J20" s="71" t="s">
        <v>80</v>
      </c>
      <c r="K20" s="71">
        <v>1.0</v>
      </c>
      <c r="L20" s="70">
        <v>-3.332</v>
      </c>
      <c r="M20" s="70">
        <v>14.0</v>
      </c>
      <c r="N20" s="70">
        <v>792.11</v>
      </c>
      <c r="O20" s="70">
        <v>89139.0</v>
      </c>
      <c r="P20" s="72">
        <v>42058.0</v>
      </c>
      <c r="Q20" s="70">
        <v>16679.0</v>
      </c>
      <c r="R20" s="70" t="s">
        <v>27</v>
      </c>
      <c r="S20" s="73" t="b">
        <v>0</v>
      </c>
    </row>
    <row r="21">
      <c r="A21" s="69">
        <v>2.88</v>
      </c>
      <c r="B21" s="70">
        <v>247.0</v>
      </c>
      <c r="C21" s="70" t="s">
        <v>234</v>
      </c>
      <c r="D21" s="70" t="s">
        <v>21</v>
      </c>
      <c r="E21" s="70" t="s">
        <v>22</v>
      </c>
      <c r="F21" s="70" t="s">
        <v>96</v>
      </c>
      <c r="G21" s="70" t="s">
        <v>236</v>
      </c>
      <c r="H21" s="70" t="s">
        <v>98</v>
      </c>
      <c r="I21" s="70" t="s">
        <v>2087</v>
      </c>
      <c r="J21" s="71" t="s">
        <v>33</v>
      </c>
      <c r="K21" s="71">
        <v>6.0</v>
      </c>
      <c r="L21" s="70">
        <v>-145.082</v>
      </c>
      <c r="M21" s="70">
        <v>10.0</v>
      </c>
      <c r="N21" s="70">
        <v>28.73</v>
      </c>
      <c r="O21" s="70">
        <v>89140.0</v>
      </c>
      <c r="P21" s="72">
        <v>42084.0</v>
      </c>
      <c r="Q21" s="70">
        <v>16864.0</v>
      </c>
      <c r="R21" s="70" t="s">
        <v>27</v>
      </c>
      <c r="S21" s="73" t="b">
        <v>0</v>
      </c>
    </row>
    <row r="22">
      <c r="A22" s="69">
        <v>17.48</v>
      </c>
      <c r="B22" s="70">
        <v>258.0</v>
      </c>
      <c r="C22" s="70" t="s">
        <v>244</v>
      </c>
      <c r="D22" s="70" t="s">
        <v>83</v>
      </c>
      <c r="E22" s="70" t="s">
        <v>55</v>
      </c>
      <c r="F22" s="70" t="s">
        <v>126</v>
      </c>
      <c r="G22" s="70" t="s">
        <v>245</v>
      </c>
      <c r="H22" s="70" t="s">
        <v>98</v>
      </c>
      <c r="I22" s="70" t="s">
        <v>2087</v>
      </c>
      <c r="J22" s="71" t="s">
        <v>60</v>
      </c>
      <c r="K22" s="71">
        <v>5.0</v>
      </c>
      <c r="L22" s="70">
        <v>-127.008</v>
      </c>
      <c r="M22" s="70">
        <v>3.0</v>
      </c>
      <c r="N22" s="70">
        <v>52.47</v>
      </c>
      <c r="O22" s="70">
        <v>85858.0</v>
      </c>
      <c r="P22" s="72">
        <v>42006.0</v>
      </c>
      <c r="Q22" s="70">
        <v>17282.0</v>
      </c>
      <c r="R22" s="70" t="s">
        <v>27</v>
      </c>
      <c r="S22" s="73" t="b">
        <v>0</v>
      </c>
    </row>
    <row r="23">
      <c r="A23" s="69">
        <v>80.97</v>
      </c>
      <c r="B23" s="70">
        <v>271.0</v>
      </c>
      <c r="C23" s="70" t="s">
        <v>260</v>
      </c>
      <c r="D23" s="70" t="s">
        <v>40</v>
      </c>
      <c r="E23" s="70" t="s">
        <v>55</v>
      </c>
      <c r="F23" s="70" t="s">
        <v>62</v>
      </c>
      <c r="G23" s="70" t="s">
        <v>261</v>
      </c>
      <c r="H23" s="70" t="s">
        <v>98</v>
      </c>
      <c r="I23" s="70" t="s">
        <v>2087</v>
      </c>
      <c r="J23" s="71" t="s">
        <v>80</v>
      </c>
      <c r="K23" s="71">
        <v>1.0</v>
      </c>
      <c r="L23" s="70">
        <v>128.0253</v>
      </c>
      <c r="M23" s="70">
        <v>12.0</v>
      </c>
      <c r="N23" s="70">
        <v>899.81</v>
      </c>
      <c r="O23" s="70">
        <v>88940.0</v>
      </c>
      <c r="P23" s="72">
        <v>42093.0</v>
      </c>
      <c r="Q23" s="70">
        <v>18533.0</v>
      </c>
      <c r="R23" s="70" t="s">
        <v>27</v>
      </c>
      <c r="S23" s="73" t="b">
        <v>0</v>
      </c>
    </row>
    <row r="24">
      <c r="A24" s="69">
        <v>5.58</v>
      </c>
      <c r="B24" s="70">
        <v>272.0</v>
      </c>
      <c r="C24" s="70" t="s">
        <v>262</v>
      </c>
      <c r="D24" s="70" t="s">
        <v>29</v>
      </c>
      <c r="E24" s="70" t="s">
        <v>22</v>
      </c>
      <c r="F24" s="70" t="s">
        <v>49</v>
      </c>
      <c r="G24" s="70" t="s">
        <v>255</v>
      </c>
      <c r="H24" s="70" t="s">
        <v>98</v>
      </c>
      <c r="I24" s="70" t="s">
        <v>2087</v>
      </c>
      <c r="J24" s="71" t="s">
        <v>43</v>
      </c>
      <c r="K24" s="71">
        <v>2.0</v>
      </c>
      <c r="L24" s="70">
        <v>-29.8984</v>
      </c>
      <c r="M24" s="70">
        <v>11.0</v>
      </c>
      <c r="N24" s="70">
        <v>68.46</v>
      </c>
      <c r="O24" s="70">
        <v>5509.0</v>
      </c>
      <c r="P24" s="72">
        <v>42101.0</v>
      </c>
      <c r="Q24" s="70">
        <v>18593.0</v>
      </c>
      <c r="R24" s="70" t="s">
        <v>27</v>
      </c>
      <c r="S24" s="73" t="b">
        <v>0</v>
      </c>
    </row>
    <row r="25">
      <c r="A25" s="69">
        <v>40.89</v>
      </c>
      <c r="B25" s="70">
        <v>272.0</v>
      </c>
      <c r="C25" s="70" t="s">
        <v>262</v>
      </c>
      <c r="D25" s="70" t="s">
        <v>29</v>
      </c>
      <c r="E25" s="70" t="s">
        <v>30</v>
      </c>
      <c r="F25" s="70" t="s">
        <v>35</v>
      </c>
      <c r="G25" s="70" t="s">
        <v>256</v>
      </c>
      <c r="H25" s="70" t="s">
        <v>98</v>
      </c>
      <c r="I25" s="70" t="s">
        <v>2087</v>
      </c>
      <c r="J25" s="71" t="s">
        <v>43</v>
      </c>
      <c r="K25" s="71">
        <v>2.0</v>
      </c>
      <c r="L25" s="70">
        <v>52.9166</v>
      </c>
      <c r="M25" s="70">
        <v>21.0</v>
      </c>
      <c r="N25" s="70">
        <v>885.23</v>
      </c>
      <c r="O25" s="70">
        <v>5509.0</v>
      </c>
      <c r="P25" s="72">
        <v>42101.0</v>
      </c>
      <c r="Q25" s="70">
        <v>18661.0</v>
      </c>
      <c r="R25" s="70" t="s">
        <v>27</v>
      </c>
      <c r="S25" s="73" t="b">
        <v>0</v>
      </c>
    </row>
    <row r="26">
      <c r="A26" s="69">
        <v>35.94</v>
      </c>
      <c r="B26" s="70">
        <v>272.0</v>
      </c>
      <c r="C26" s="70" t="s">
        <v>262</v>
      </c>
      <c r="D26" s="70" t="s">
        <v>29</v>
      </c>
      <c r="E26" s="70" t="s">
        <v>22</v>
      </c>
      <c r="F26" s="70" t="s">
        <v>49</v>
      </c>
      <c r="G26" s="70" t="s">
        <v>51</v>
      </c>
      <c r="H26" s="70" t="s">
        <v>98</v>
      </c>
      <c r="I26" s="70" t="s">
        <v>2087</v>
      </c>
      <c r="J26" s="71" t="s">
        <v>60</v>
      </c>
      <c r="K26" s="71">
        <v>5.0</v>
      </c>
      <c r="L26" s="70">
        <v>72.1858</v>
      </c>
      <c r="M26" s="70">
        <v>24.0</v>
      </c>
      <c r="N26" s="70">
        <v>836.47</v>
      </c>
      <c r="O26" s="70">
        <v>36069.0</v>
      </c>
      <c r="P26" s="72">
        <v>42160.0</v>
      </c>
      <c r="Q26" s="70">
        <v>18689.0</v>
      </c>
      <c r="R26" s="70" t="s">
        <v>27</v>
      </c>
      <c r="S26" s="73" t="b">
        <v>0</v>
      </c>
    </row>
    <row r="27">
      <c r="A27" s="69">
        <v>4.98</v>
      </c>
      <c r="B27" s="70">
        <v>272.0</v>
      </c>
      <c r="C27" s="70" t="s">
        <v>262</v>
      </c>
      <c r="D27" s="70" t="s">
        <v>29</v>
      </c>
      <c r="E27" s="70" t="s">
        <v>22</v>
      </c>
      <c r="F27" s="70" t="s">
        <v>67</v>
      </c>
      <c r="G27" s="70" t="s">
        <v>259</v>
      </c>
      <c r="H27" s="70" t="s">
        <v>98</v>
      </c>
      <c r="I27" s="70" t="s">
        <v>2087</v>
      </c>
      <c r="J27" s="71" t="s">
        <v>60</v>
      </c>
      <c r="K27" s="71">
        <v>5.0</v>
      </c>
      <c r="L27" s="70">
        <v>-122.3733</v>
      </c>
      <c r="M27" s="70">
        <v>37.0</v>
      </c>
      <c r="N27" s="70">
        <v>189.83</v>
      </c>
      <c r="O27" s="70">
        <v>36069.0</v>
      </c>
      <c r="P27" s="72">
        <v>42160.0</v>
      </c>
      <c r="Q27" s="70">
        <v>18753.0</v>
      </c>
      <c r="R27" s="70" t="s">
        <v>27</v>
      </c>
      <c r="S27" s="73" t="b">
        <v>0</v>
      </c>
    </row>
    <row r="28">
      <c r="A28" s="69">
        <v>3.26</v>
      </c>
      <c r="B28" s="70">
        <v>342.0</v>
      </c>
      <c r="C28" s="70" t="s">
        <v>300</v>
      </c>
      <c r="D28" s="70" t="s">
        <v>21</v>
      </c>
      <c r="E28" s="70" t="s">
        <v>22</v>
      </c>
      <c r="F28" s="70" t="s">
        <v>23</v>
      </c>
      <c r="G28" s="70" t="s">
        <v>301</v>
      </c>
      <c r="H28" s="70" t="s">
        <v>98</v>
      </c>
      <c r="I28" s="70" t="s">
        <v>2087</v>
      </c>
      <c r="J28" s="71" t="s">
        <v>80</v>
      </c>
      <c r="K28" s="71">
        <v>1.0</v>
      </c>
      <c r="L28" s="70">
        <v>-4.6683</v>
      </c>
      <c r="M28" s="70">
        <v>20.0</v>
      </c>
      <c r="N28" s="70">
        <v>73.97</v>
      </c>
      <c r="O28" s="70">
        <v>3332.0</v>
      </c>
      <c r="P28" s="72">
        <v>42128.0</v>
      </c>
      <c r="Q28" s="70">
        <v>21890.0</v>
      </c>
      <c r="R28" s="70" t="s">
        <v>27</v>
      </c>
      <c r="S28" s="73" t="b">
        <v>0</v>
      </c>
    </row>
    <row r="29">
      <c r="A29" s="69">
        <v>8.34</v>
      </c>
      <c r="B29" s="70">
        <v>349.0</v>
      </c>
      <c r="C29" s="70" t="s">
        <v>305</v>
      </c>
      <c r="D29" s="70" t="s">
        <v>29</v>
      </c>
      <c r="E29" s="70" t="s">
        <v>22</v>
      </c>
      <c r="F29" s="70" t="s">
        <v>122</v>
      </c>
      <c r="G29" s="70" t="s">
        <v>243</v>
      </c>
      <c r="H29" s="70" t="s">
        <v>98</v>
      </c>
      <c r="I29" s="70" t="s">
        <v>2087</v>
      </c>
      <c r="J29" s="71" t="s">
        <v>43</v>
      </c>
      <c r="K29" s="71">
        <v>2.0</v>
      </c>
      <c r="L29" s="70">
        <v>5.8625</v>
      </c>
      <c r="M29" s="70">
        <v>23.0</v>
      </c>
      <c r="N29" s="70">
        <v>212.89</v>
      </c>
      <c r="O29" s="70">
        <v>17446.0</v>
      </c>
      <c r="P29" s="72">
        <v>42164.0</v>
      </c>
      <c r="Q29" s="70">
        <v>22627.0</v>
      </c>
      <c r="R29" s="70" t="s">
        <v>27</v>
      </c>
      <c r="S29" s="73" t="b">
        <v>0</v>
      </c>
    </row>
    <row r="30">
      <c r="A30" s="69">
        <v>99.23</v>
      </c>
      <c r="B30" s="70">
        <v>349.0</v>
      </c>
      <c r="C30" s="70" t="s">
        <v>305</v>
      </c>
      <c r="D30" s="70" t="s">
        <v>29</v>
      </c>
      <c r="E30" s="70" t="s">
        <v>30</v>
      </c>
      <c r="F30" s="70" t="s">
        <v>35</v>
      </c>
      <c r="G30" s="70" t="s">
        <v>306</v>
      </c>
      <c r="H30" s="70" t="s">
        <v>98</v>
      </c>
      <c r="I30" s="70" t="s">
        <v>2087</v>
      </c>
      <c r="J30" s="71" t="s">
        <v>60</v>
      </c>
      <c r="K30" s="71">
        <v>5.0</v>
      </c>
      <c r="L30" s="70">
        <v>1916.6757</v>
      </c>
      <c r="M30" s="70">
        <v>54.0</v>
      </c>
      <c r="N30" s="70">
        <v>5555.6</v>
      </c>
      <c r="O30" s="70">
        <v>11527.0</v>
      </c>
      <c r="P30" s="72">
        <v>42006.0</v>
      </c>
      <c r="Q30" s="70">
        <v>22656.0</v>
      </c>
      <c r="R30" s="70" t="s">
        <v>27</v>
      </c>
      <c r="S30" s="73" t="b">
        <v>0</v>
      </c>
    </row>
    <row r="31">
      <c r="A31" s="69">
        <v>200.98</v>
      </c>
      <c r="B31" s="70">
        <v>375.0</v>
      </c>
      <c r="C31" s="70" t="s">
        <v>326</v>
      </c>
      <c r="D31" s="70" t="s">
        <v>40</v>
      </c>
      <c r="E31" s="70" t="s">
        <v>30</v>
      </c>
      <c r="F31" s="70" t="s">
        <v>132</v>
      </c>
      <c r="G31" s="70" t="s">
        <v>323</v>
      </c>
      <c r="H31" s="70" t="s">
        <v>98</v>
      </c>
      <c r="I31" s="70" t="s">
        <v>2087</v>
      </c>
      <c r="J31" s="71" t="s">
        <v>33</v>
      </c>
      <c r="K31" s="71">
        <v>6.0</v>
      </c>
      <c r="L31" s="70">
        <v>-224.9478</v>
      </c>
      <c r="M31" s="70">
        <v>11.0</v>
      </c>
      <c r="N31" s="70">
        <v>2331.9</v>
      </c>
      <c r="O31" s="70">
        <v>90917.0</v>
      </c>
      <c r="P31" s="72">
        <v>42077.0</v>
      </c>
      <c r="Q31" s="70">
        <v>24066.0</v>
      </c>
      <c r="R31" s="70" t="s">
        <v>27</v>
      </c>
      <c r="S31" s="73" t="b">
        <v>0</v>
      </c>
    </row>
    <row r="32">
      <c r="A32" s="69">
        <v>4.28</v>
      </c>
      <c r="B32" s="70">
        <v>375.0</v>
      </c>
      <c r="C32" s="70" t="s">
        <v>326</v>
      </c>
      <c r="D32" s="70" t="s">
        <v>40</v>
      </c>
      <c r="E32" s="70" t="s">
        <v>22</v>
      </c>
      <c r="F32" s="70" t="s">
        <v>67</v>
      </c>
      <c r="G32" s="70" t="s">
        <v>324</v>
      </c>
      <c r="H32" s="70" t="s">
        <v>98</v>
      </c>
      <c r="I32" s="70" t="s">
        <v>2087</v>
      </c>
      <c r="J32" s="71" t="s">
        <v>33</v>
      </c>
      <c r="K32" s="71">
        <v>6.0</v>
      </c>
      <c r="L32" s="70">
        <v>196.8</v>
      </c>
      <c r="M32" s="70">
        <v>6.0</v>
      </c>
      <c r="N32" s="70">
        <v>27.47</v>
      </c>
      <c r="O32" s="70">
        <v>90917.0</v>
      </c>
      <c r="P32" s="72">
        <v>42077.0</v>
      </c>
      <c r="Q32" s="70">
        <v>24519.0</v>
      </c>
      <c r="R32" s="70" t="s">
        <v>27</v>
      </c>
      <c r="S32" s="73" t="b">
        <v>0</v>
      </c>
    </row>
    <row r="33">
      <c r="A33" s="69">
        <v>15.98</v>
      </c>
      <c r="B33" s="70">
        <v>395.0</v>
      </c>
      <c r="C33" s="70" t="s">
        <v>344</v>
      </c>
      <c r="D33" s="70" t="s">
        <v>21</v>
      </c>
      <c r="E33" s="70" t="s">
        <v>55</v>
      </c>
      <c r="F33" s="70" t="s">
        <v>126</v>
      </c>
      <c r="G33" s="70" t="s">
        <v>345</v>
      </c>
      <c r="H33" s="70" t="s">
        <v>98</v>
      </c>
      <c r="I33" s="70" t="s">
        <v>2087</v>
      </c>
      <c r="J33" s="71" t="s">
        <v>52</v>
      </c>
      <c r="K33" s="71">
        <v>4.0</v>
      </c>
      <c r="L33" s="70">
        <v>-19.208</v>
      </c>
      <c r="M33" s="70">
        <v>4.0</v>
      </c>
      <c r="N33" s="70">
        <v>64.59</v>
      </c>
      <c r="O33" s="70">
        <v>86384.0</v>
      </c>
      <c r="P33" s="72">
        <v>42173.0</v>
      </c>
      <c r="Q33" s="70">
        <v>26240.0</v>
      </c>
      <c r="R33" s="70" t="s">
        <v>27</v>
      </c>
      <c r="S33" s="73" t="b">
        <v>0</v>
      </c>
    </row>
    <row r="34">
      <c r="A34" s="69">
        <v>22.84</v>
      </c>
      <c r="B34" s="70">
        <v>395.0</v>
      </c>
      <c r="C34" s="70" t="s">
        <v>344</v>
      </c>
      <c r="D34" s="70" t="s">
        <v>21</v>
      </c>
      <c r="E34" s="70" t="s">
        <v>22</v>
      </c>
      <c r="F34" s="70" t="s">
        <v>67</v>
      </c>
      <c r="G34" s="70" t="s">
        <v>346</v>
      </c>
      <c r="H34" s="70" t="s">
        <v>98</v>
      </c>
      <c r="I34" s="70" t="s">
        <v>2087</v>
      </c>
      <c r="J34" s="71" t="s">
        <v>52</v>
      </c>
      <c r="K34" s="71">
        <v>4.0</v>
      </c>
      <c r="L34" s="70">
        <v>7.44</v>
      </c>
      <c r="M34" s="70">
        <v>20.0</v>
      </c>
      <c r="N34" s="70">
        <v>461.94</v>
      </c>
      <c r="O34" s="70">
        <v>86384.0</v>
      </c>
      <c r="P34" s="72">
        <v>42173.0</v>
      </c>
      <c r="Q34" s="70">
        <v>26372.0</v>
      </c>
      <c r="R34" s="70" t="s">
        <v>27</v>
      </c>
      <c r="S34" s="73" t="b">
        <v>0</v>
      </c>
    </row>
    <row r="35">
      <c r="A35" s="69">
        <v>179.99</v>
      </c>
      <c r="B35" s="70">
        <v>471.0</v>
      </c>
      <c r="C35" s="70" t="s">
        <v>388</v>
      </c>
      <c r="D35" s="70" t="s">
        <v>83</v>
      </c>
      <c r="E35" s="70" t="s">
        <v>55</v>
      </c>
      <c r="F35" s="70" t="s">
        <v>126</v>
      </c>
      <c r="G35" s="70" t="s">
        <v>389</v>
      </c>
      <c r="H35" s="70" t="s">
        <v>98</v>
      </c>
      <c r="I35" s="70" t="s">
        <v>2087</v>
      </c>
      <c r="J35" s="71" t="s">
        <v>38</v>
      </c>
      <c r="K35" s="71">
        <v>7.0</v>
      </c>
      <c r="L35" s="70">
        <v>-568.5351</v>
      </c>
      <c r="M35" s="70">
        <v>4.0</v>
      </c>
      <c r="N35" s="70">
        <v>718.03</v>
      </c>
      <c r="O35" s="70">
        <v>3138.0</v>
      </c>
      <c r="P35" s="72">
        <v>42043.0</v>
      </c>
      <c r="Q35" s="70">
        <v>31073.0</v>
      </c>
      <c r="R35" s="70" t="s">
        <v>27</v>
      </c>
      <c r="S35" s="73" t="b">
        <v>0</v>
      </c>
    </row>
    <row r="36">
      <c r="A36" s="69">
        <v>152.48</v>
      </c>
      <c r="B36" s="70">
        <v>497.0</v>
      </c>
      <c r="C36" s="70" t="s">
        <v>411</v>
      </c>
      <c r="D36" s="70" t="s">
        <v>40</v>
      </c>
      <c r="E36" s="70" t="s">
        <v>55</v>
      </c>
      <c r="F36" s="70" t="s">
        <v>126</v>
      </c>
      <c r="G36" s="70" t="s">
        <v>412</v>
      </c>
      <c r="H36" s="70" t="s">
        <v>98</v>
      </c>
      <c r="I36" s="70" t="s">
        <v>2087</v>
      </c>
      <c r="J36" s="71" t="s">
        <v>52</v>
      </c>
      <c r="K36" s="71">
        <v>4.0</v>
      </c>
      <c r="L36" s="70">
        <v>171.8388</v>
      </c>
      <c r="M36" s="70">
        <v>35.0</v>
      </c>
      <c r="N36" s="70">
        <v>5062.49</v>
      </c>
      <c r="O36" s="70">
        <v>90706.0</v>
      </c>
      <c r="P36" s="72">
        <v>42138.0</v>
      </c>
      <c r="Q36" s="70">
        <v>34117.0</v>
      </c>
      <c r="R36" s="70" t="s">
        <v>27</v>
      </c>
      <c r="S36" s="73" t="b">
        <v>0</v>
      </c>
    </row>
    <row r="37">
      <c r="A37" s="69">
        <v>55.98</v>
      </c>
      <c r="B37" s="70">
        <v>507.0</v>
      </c>
      <c r="C37" s="70" t="s">
        <v>413</v>
      </c>
      <c r="D37" s="70" t="s">
        <v>21</v>
      </c>
      <c r="E37" s="70" t="s">
        <v>22</v>
      </c>
      <c r="F37" s="70" t="s">
        <v>67</v>
      </c>
      <c r="G37" s="70" t="s">
        <v>414</v>
      </c>
      <c r="H37" s="70" t="s">
        <v>98</v>
      </c>
      <c r="I37" s="70" t="s">
        <v>2087</v>
      </c>
      <c r="J37" s="71" t="s">
        <v>33</v>
      </c>
      <c r="K37" s="71">
        <v>6.0</v>
      </c>
      <c r="L37" s="70">
        <v>32.9409</v>
      </c>
      <c r="M37" s="70">
        <v>11.0</v>
      </c>
      <c r="N37" s="70">
        <v>646.97</v>
      </c>
      <c r="O37" s="70">
        <v>87357.0</v>
      </c>
      <c r="P37" s="72">
        <v>42112.0</v>
      </c>
      <c r="Q37" s="70">
        <v>34209.0</v>
      </c>
      <c r="R37" s="70" t="s">
        <v>27</v>
      </c>
      <c r="S37" s="73" t="b">
        <v>0</v>
      </c>
    </row>
    <row r="38">
      <c r="A38" s="69">
        <v>65.99</v>
      </c>
      <c r="B38" s="70">
        <v>507.0</v>
      </c>
      <c r="C38" s="70" t="s">
        <v>413</v>
      </c>
      <c r="D38" s="70" t="s">
        <v>21</v>
      </c>
      <c r="E38" s="70" t="s">
        <v>55</v>
      </c>
      <c r="F38" s="70" t="s">
        <v>56</v>
      </c>
      <c r="G38" s="70" t="s">
        <v>415</v>
      </c>
      <c r="H38" s="70" t="s">
        <v>98</v>
      </c>
      <c r="I38" s="70" t="s">
        <v>2087</v>
      </c>
      <c r="J38" s="71" t="s">
        <v>33</v>
      </c>
      <c r="K38" s="71">
        <v>6.0</v>
      </c>
      <c r="L38" s="70">
        <v>131.334</v>
      </c>
      <c r="M38" s="70">
        <v>17.0</v>
      </c>
      <c r="N38" s="70">
        <v>946.29</v>
      </c>
      <c r="O38" s="70">
        <v>87357.0</v>
      </c>
      <c r="P38" s="72">
        <v>42112.0</v>
      </c>
      <c r="Q38" s="70">
        <v>34338.0</v>
      </c>
      <c r="R38" s="70" t="s">
        <v>27</v>
      </c>
      <c r="S38" s="73" t="b">
        <v>0</v>
      </c>
    </row>
    <row r="39">
      <c r="A39" s="69">
        <v>20.98</v>
      </c>
      <c r="B39" s="70">
        <v>508.0</v>
      </c>
      <c r="C39" s="70" t="s">
        <v>416</v>
      </c>
      <c r="D39" s="70" t="s">
        <v>21</v>
      </c>
      <c r="E39" s="70" t="s">
        <v>22</v>
      </c>
      <c r="F39" s="70" t="s">
        <v>100</v>
      </c>
      <c r="G39" s="70" t="s">
        <v>417</v>
      </c>
      <c r="H39" s="70" t="s">
        <v>98</v>
      </c>
      <c r="I39" s="70" t="s">
        <v>2087</v>
      </c>
      <c r="J39" s="71" t="s">
        <v>80</v>
      </c>
      <c r="K39" s="71">
        <v>1.0</v>
      </c>
      <c r="L39" s="70">
        <v>-282.0818</v>
      </c>
      <c r="M39" s="70">
        <v>5.0</v>
      </c>
      <c r="N39" s="70">
        <v>123.0</v>
      </c>
      <c r="O39" s="70">
        <v>87356.0</v>
      </c>
      <c r="P39" s="72">
        <v>42058.0</v>
      </c>
      <c r="Q39" s="70">
        <v>34532.0</v>
      </c>
      <c r="R39" s="70" t="s">
        <v>27</v>
      </c>
      <c r="S39" s="73" t="b">
        <v>0</v>
      </c>
    </row>
    <row r="40">
      <c r="A40" s="69">
        <v>128.24</v>
      </c>
      <c r="B40" s="70">
        <v>508.0</v>
      </c>
      <c r="C40" s="70" t="s">
        <v>416</v>
      </c>
      <c r="D40" s="70" t="s">
        <v>21</v>
      </c>
      <c r="E40" s="70" t="s">
        <v>30</v>
      </c>
      <c r="F40" s="70" t="s">
        <v>31</v>
      </c>
      <c r="G40" s="70" t="s">
        <v>418</v>
      </c>
      <c r="H40" s="70" t="s">
        <v>98</v>
      </c>
      <c r="I40" s="70" t="s">
        <v>2087</v>
      </c>
      <c r="J40" s="71" t="s">
        <v>33</v>
      </c>
      <c r="K40" s="71">
        <v>6.0</v>
      </c>
      <c r="L40" s="70">
        <v>140.1354</v>
      </c>
      <c r="M40" s="70">
        <v>4.0</v>
      </c>
      <c r="N40" s="70">
        <v>554.08</v>
      </c>
      <c r="O40" s="70">
        <v>87357.0</v>
      </c>
      <c r="P40" s="72">
        <v>42112.0</v>
      </c>
      <c r="Q40" s="70">
        <v>34658.0</v>
      </c>
      <c r="R40" s="70" t="s">
        <v>27</v>
      </c>
      <c r="S40" s="73" t="b">
        <v>0</v>
      </c>
    </row>
    <row r="41">
      <c r="A41" s="69">
        <v>1270.99</v>
      </c>
      <c r="B41" s="70">
        <v>524.0</v>
      </c>
      <c r="C41" s="70" t="s">
        <v>428</v>
      </c>
      <c r="D41" s="70" t="s">
        <v>83</v>
      </c>
      <c r="E41" s="70" t="s">
        <v>22</v>
      </c>
      <c r="F41" s="70" t="s">
        <v>78</v>
      </c>
      <c r="G41" s="70" t="s">
        <v>429</v>
      </c>
      <c r="H41" s="70" t="s">
        <v>98</v>
      </c>
      <c r="I41" s="70" t="s">
        <v>2087</v>
      </c>
      <c r="J41" s="71" t="s">
        <v>43</v>
      </c>
      <c r="K41" s="71">
        <v>2.0</v>
      </c>
      <c r="L41" s="70">
        <v>363.552</v>
      </c>
      <c r="M41" s="70">
        <v>2.0</v>
      </c>
      <c r="N41" s="70">
        <v>2589.01</v>
      </c>
      <c r="O41" s="70">
        <v>91127.0</v>
      </c>
      <c r="P41" s="72">
        <v>42024.0</v>
      </c>
      <c r="Q41" s="70">
        <v>35137.0</v>
      </c>
      <c r="R41" s="70" t="s">
        <v>27</v>
      </c>
      <c r="S41" s="73" t="b">
        <v>0</v>
      </c>
    </row>
    <row r="42">
      <c r="A42" s="69">
        <v>2036.48</v>
      </c>
      <c r="B42" s="70">
        <v>524.0</v>
      </c>
      <c r="C42" s="70" t="s">
        <v>428</v>
      </c>
      <c r="D42" s="70" t="s">
        <v>83</v>
      </c>
      <c r="E42" s="70" t="s">
        <v>55</v>
      </c>
      <c r="F42" s="70" t="s">
        <v>62</v>
      </c>
      <c r="G42" s="70" t="s">
        <v>430</v>
      </c>
      <c r="H42" s="70" t="s">
        <v>98</v>
      </c>
      <c r="I42" s="70" t="s">
        <v>2087</v>
      </c>
      <c r="J42" s="71" t="s">
        <v>43</v>
      </c>
      <c r="K42" s="71">
        <v>2.0</v>
      </c>
      <c r="L42" s="70">
        <v>-11.536</v>
      </c>
      <c r="M42" s="70">
        <v>1.0</v>
      </c>
      <c r="N42" s="70">
        <v>1893.93</v>
      </c>
      <c r="O42" s="70">
        <v>91127.0</v>
      </c>
      <c r="P42" s="72">
        <v>42024.0</v>
      </c>
      <c r="Q42" s="70">
        <v>35366.0</v>
      </c>
      <c r="R42" s="70" t="s">
        <v>27</v>
      </c>
      <c r="S42" s="73" t="b">
        <v>0</v>
      </c>
    </row>
    <row r="43">
      <c r="A43" s="69">
        <v>15.99</v>
      </c>
      <c r="B43" s="70">
        <v>535.0</v>
      </c>
      <c r="C43" s="70" t="s">
        <v>433</v>
      </c>
      <c r="D43" s="70" t="s">
        <v>21</v>
      </c>
      <c r="E43" s="70" t="s">
        <v>22</v>
      </c>
      <c r="F43" s="70" t="s">
        <v>78</v>
      </c>
      <c r="G43" s="70" t="s">
        <v>434</v>
      </c>
      <c r="H43" s="70" t="s">
        <v>98</v>
      </c>
      <c r="I43" s="70" t="s">
        <v>2087</v>
      </c>
      <c r="J43" s="71" t="s">
        <v>43</v>
      </c>
      <c r="K43" s="71">
        <v>2.0</v>
      </c>
      <c r="L43" s="70">
        <v>46.488</v>
      </c>
      <c r="M43" s="70">
        <v>23.0</v>
      </c>
      <c r="N43" s="70">
        <v>403.25</v>
      </c>
      <c r="O43" s="70">
        <v>88511.0</v>
      </c>
      <c r="P43" s="72">
        <v>42115.0</v>
      </c>
      <c r="Q43" s="70">
        <v>35687.0</v>
      </c>
      <c r="R43" s="70" t="s">
        <v>27</v>
      </c>
      <c r="S43" s="73" t="b">
        <v>0</v>
      </c>
    </row>
    <row r="44">
      <c r="A44" s="69">
        <v>280.98</v>
      </c>
      <c r="B44" s="70">
        <v>568.0</v>
      </c>
      <c r="C44" s="70" t="s">
        <v>454</v>
      </c>
      <c r="D44" s="70" t="s">
        <v>83</v>
      </c>
      <c r="E44" s="70" t="s">
        <v>30</v>
      </c>
      <c r="F44" s="70" t="s">
        <v>31</v>
      </c>
      <c r="G44" s="70" t="s">
        <v>455</v>
      </c>
      <c r="H44" s="70" t="s">
        <v>98</v>
      </c>
      <c r="I44" s="70" t="s">
        <v>2087</v>
      </c>
      <c r="J44" s="71" t="s">
        <v>26</v>
      </c>
      <c r="K44" s="71">
        <v>3.0</v>
      </c>
      <c r="L44" s="70">
        <v>1141.794</v>
      </c>
      <c r="M44" s="70">
        <v>4.0</v>
      </c>
      <c r="N44" s="70">
        <v>1128.74</v>
      </c>
      <c r="O44" s="70">
        <v>88879.0</v>
      </c>
      <c r="P44" s="72">
        <v>42067.0</v>
      </c>
      <c r="Q44" s="70">
        <v>36992.0</v>
      </c>
      <c r="R44" s="70" t="s">
        <v>27</v>
      </c>
      <c r="S44" s="73" t="b">
        <v>0</v>
      </c>
    </row>
    <row r="45">
      <c r="A45" s="69">
        <v>70.97</v>
      </c>
      <c r="B45" s="70">
        <v>568.0</v>
      </c>
      <c r="C45" s="70" t="s">
        <v>454</v>
      </c>
      <c r="D45" s="70" t="s">
        <v>83</v>
      </c>
      <c r="E45" s="70" t="s">
        <v>22</v>
      </c>
      <c r="F45" s="70" t="s">
        <v>172</v>
      </c>
      <c r="G45" s="70" t="s">
        <v>456</v>
      </c>
      <c r="H45" s="70" t="s">
        <v>98</v>
      </c>
      <c r="I45" s="70" t="s">
        <v>2087</v>
      </c>
      <c r="J45" s="71" t="s">
        <v>26</v>
      </c>
      <c r="K45" s="71">
        <v>3.0</v>
      </c>
      <c r="L45" s="70">
        <v>-99.568</v>
      </c>
      <c r="M45" s="70">
        <v>12.0</v>
      </c>
      <c r="N45" s="70">
        <v>805.99</v>
      </c>
      <c r="O45" s="70">
        <v>88880.0</v>
      </c>
      <c r="P45" s="72">
        <v>42109.0</v>
      </c>
      <c r="Q45" s="70">
        <v>36994.0</v>
      </c>
      <c r="R45" s="70" t="s">
        <v>27</v>
      </c>
      <c r="S45" s="73" t="b">
        <v>0</v>
      </c>
    </row>
    <row r="46">
      <c r="A46" s="69">
        <v>67.28</v>
      </c>
      <c r="B46" s="70">
        <v>568.0</v>
      </c>
      <c r="C46" s="70" t="s">
        <v>454</v>
      </c>
      <c r="D46" s="70" t="s">
        <v>83</v>
      </c>
      <c r="E46" s="70" t="s">
        <v>22</v>
      </c>
      <c r="F46" s="70" t="s">
        <v>78</v>
      </c>
      <c r="G46" s="70" t="s">
        <v>457</v>
      </c>
      <c r="H46" s="70" t="s">
        <v>98</v>
      </c>
      <c r="I46" s="70" t="s">
        <v>2087</v>
      </c>
      <c r="J46" s="71" t="s">
        <v>26</v>
      </c>
      <c r="K46" s="71">
        <v>3.0</v>
      </c>
      <c r="L46" s="70">
        <v>224.8506</v>
      </c>
      <c r="M46" s="70">
        <v>16.0</v>
      </c>
      <c r="N46" s="70">
        <v>1066.54</v>
      </c>
      <c r="O46" s="70">
        <v>88882.0</v>
      </c>
      <c r="P46" s="72">
        <v>42095.0</v>
      </c>
      <c r="Q46" s="70">
        <v>36998.0</v>
      </c>
      <c r="R46" s="70" t="s">
        <v>27</v>
      </c>
      <c r="S46" s="73" t="b">
        <v>0</v>
      </c>
    </row>
    <row r="47">
      <c r="A47" s="69">
        <v>22.72</v>
      </c>
      <c r="B47" s="70">
        <v>665.0</v>
      </c>
      <c r="C47" s="70" t="s">
        <v>533</v>
      </c>
      <c r="D47" s="70" t="s">
        <v>21</v>
      </c>
      <c r="E47" s="70" t="s">
        <v>30</v>
      </c>
      <c r="F47" s="70" t="s">
        <v>35</v>
      </c>
      <c r="G47" s="70" t="s">
        <v>534</v>
      </c>
      <c r="H47" s="70" t="s">
        <v>98</v>
      </c>
      <c r="I47" s="70" t="s">
        <v>2087</v>
      </c>
      <c r="J47" s="71" t="s">
        <v>60</v>
      </c>
      <c r="K47" s="71">
        <v>5.0</v>
      </c>
      <c r="L47" s="70">
        <v>-678.496</v>
      </c>
      <c r="M47" s="70">
        <v>9.0</v>
      </c>
      <c r="N47" s="70">
        <v>202.41</v>
      </c>
      <c r="O47" s="70">
        <v>88677.0</v>
      </c>
      <c r="P47" s="72">
        <v>42020.0</v>
      </c>
      <c r="Q47" s="70">
        <v>43269.0</v>
      </c>
      <c r="R47" s="70" t="s">
        <v>27</v>
      </c>
      <c r="S47" s="73" t="b">
        <v>0</v>
      </c>
    </row>
    <row r="48">
      <c r="A48" s="69">
        <v>130.98</v>
      </c>
      <c r="B48" s="70">
        <v>665.0</v>
      </c>
      <c r="C48" s="70" t="s">
        <v>533</v>
      </c>
      <c r="D48" s="70" t="s">
        <v>21</v>
      </c>
      <c r="E48" s="70" t="s">
        <v>30</v>
      </c>
      <c r="F48" s="70" t="s">
        <v>31</v>
      </c>
      <c r="G48" s="70" t="s">
        <v>367</v>
      </c>
      <c r="H48" s="70" t="s">
        <v>98</v>
      </c>
      <c r="I48" s="70" t="s">
        <v>2087</v>
      </c>
      <c r="J48" s="71" t="s">
        <v>33</v>
      </c>
      <c r="K48" s="71">
        <v>6.0</v>
      </c>
      <c r="L48" s="70">
        <v>90.762</v>
      </c>
      <c r="M48" s="70">
        <v>6.0</v>
      </c>
      <c r="N48" s="70">
        <v>793.39</v>
      </c>
      <c r="O48" s="70">
        <v>88678.0</v>
      </c>
      <c r="P48" s="72">
        <v>42112.0</v>
      </c>
      <c r="Q48" s="70">
        <v>43488.0</v>
      </c>
      <c r="R48" s="70" t="s">
        <v>27</v>
      </c>
      <c r="S48" s="73" t="b">
        <v>0</v>
      </c>
    </row>
    <row r="49">
      <c r="A49" s="69">
        <v>4.57</v>
      </c>
      <c r="B49" s="70">
        <v>666.0</v>
      </c>
      <c r="C49" s="70" t="s">
        <v>535</v>
      </c>
      <c r="D49" s="70" t="s">
        <v>21</v>
      </c>
      <c r="E49" s="70" t="s">
        <v>22</v>
      </c>
      <c r="F49" s="70" t="s">
        <v>78</v>
      </c>
      <c r="G49" s="70" t="s">
        <v>536</v>
      </c>
      <c r="H49" s="70" t="s">
        <v>98</v>
      </c>
      <c r="I49" s="70" t="s">
        <v>2087</v>
      </c>
      <c r="J49" s="71" t="s">
        <v>26</v>
      </c>
      <c r="K49" s="71">
        <v>3.0</v>
      </c>
      <c r="L49" s="70">
        <v>-352.814</v>
      </c>
      <c r="M49" s="70">
        <v>11.0</v>
      </c>
      <c r="N49" s="70">
        <v>54.04</v>
      </c>
      <c r="O49" s="70">
        <v>88679.0</v>
      </c>
      <c r="P49" s="72">
        <v>42116.0</v>
      </c>
      <c r="Q49" s="70">
        <v>43494.0</v>
      </c>
      <c r="R49" s="70" t="s">
        <v>27</v>
      </c>
      <c r="S49" s="73" t="b">
        <v>0</v>
      </c>
    </row>
    <row r="50">
      <c r="A50" s="69">
        <v>296.18</v>
      </c>
      <c r="B50" s="70">
        <v>670.0</v>
      </c>
      <c r="C50" s="70" t="s">
        <v>541</v>
      </c>
      <c r="D50" s="70" t="s">
        <v>29</v>
      </c>
      <c r="E50" s="70" t="s">
        <v>30</v>
      </c>
      <c r="F50" s="70" t="s">
        <v>108</v>
      </c>
      <c r="G50" s="70" t="s">
        <v>109</v>
      </c>
      <c r="H50" s="70" t="s">
        <v>98</v>
      </c>
      <c r="I50" s="70" t="s">
        <v>2087</v>
      </c>
      <c r="J50" s="71" t="s">
        <v>52</v>
      </c>
      <c r="K50" s="71">
        <v>4.0</v>
      </c>
      <c r="L50" s="70">
        <v>-187.222</v>
      </c>
      <c r="M50" s="70">
        <v>5.0</v>
      </c>
      <c r="N50" s="70">
        <v>1429.81</v>
      </c>
      <c r="O50" s="70">
        <v>88474.0</v>
      </c>
      <c r="P50" s="72">
        <v>42068.0</v>
      </c>
      <c r="Q50" s="70">
        <v>44486.0</v>
      </c>
      <c r="R50" s="70" t="s">
        <v>27</v>
      </c>
      <c r="S50" s="73" t="b">
        <v>0</v>
      </c>
    </row>
    <row r="51">
      <c r="A51" s="69">
        <v>15.42</v>
      </c>
      <c r="B51" s="70">
        <v>678.0</v>
      </c>
      <c r="C51" s="70" t="s">
        <v>546</v>
      </c>
      <c r="D51" s="70" t="s">
        <v>21</v>
      </c>
      <c r="E51" s="70" t="s">
        <v>22</v>
      </c>
      <c r="F51" s="70" t="s">
        <v>100</v>
      </c>
      <c r="G51" s="70" t="s">
        <v>287</v>
      </c>
      <c r="H51" s="70" t="s">
        <v>98</v>
      </c>
      <c r="I51" s="70" t="s">
        <v>2087</v>
      </c>
      <c r="J51" s="71" t="s">
        <v>26</v>
      </c>
      <c r="K51" s="71">
        <v>3.0</v>
      </c>
      <c r="L51" s="70">
        <v>-109.704</v>
      </c>
      <c r="M51" s="70">
        <v>5.0</v>
      </c>
      <c r="N51" s="70">
        <v>81.14</v>
      </c>
      <c r="O51" s="70">
        <v>88889.0</v>
      </c>
      <c r="P51" s="72">
        <v>42116.0</v>
      </c>
      <c r="Q51" s="70">
        <v>44962.0</v>
      </c>
      <c r="R51" s="70" t="s">
        <v>27</v>
      </c>
      <c r="S51" s="73" t="b">
        <v>0</v>
      </c>
    </row>
    <row r="52">
      <c r="A52" s="69">
        <v>27.75</v>
      </c>
      <c r="B52" s="70">
        <v>750.0</v>
      </c>
      <c r="C52" s="70" t="s">
        <v>607</v>
      </c>
      <c r="D52" s="70" t="s">
        <v>21</v>
      </c>
      <c r="E52" s="70" t="s">
        <v>22</v>
      </c>
      <c r="F52" s="70" t="s">
        <v>100</v>
      </c>
      <c r="G52" s="70" t="s">
        <v>608</v>
      </c>
      <c r="H52" s="70" t="s">
        <v>98</v>
      </c>
      <c r="I52" s="70" t="s">
        <v>2087</v>
      </c>
      <c r="J52" s="71" t="s">
        <v>80</v>
      </c>
      <c r="K52" s="71">
        <v>1.0</v>
      </c>
      <c r="L52" s="70">
        <v>-224.644</v>
      </c>
      <c r="M52" s="70">
        <v>10.0</v>
      </c>
      <c r="N52" s="70">
        <v>257.52</v>
      </c>
      <c r="O52" s="70">
        <v>91200.0</v>
      </c>
      <c r="P52" s="72">
        <v>42016.0</v>
      </c>
      <c r="Q52" s="70">
        <v>50048.0</v>
      </c>
      <c r="R52" s="70" t="s">
        <v>27</v>
      </c>
      <c r="S52" s="73" t="b">
        <v>0</v>
      </c>
    </row>
    <row r="53">
      <c r="A53" s="69">
        <v>130.98</v>
      </c>
      <c r="B53" s="70">
        <v>751.0</v>
      </c>
      <c r="C53" s="70" t="s">
        <v>609</v>
      </c>
      <c r="D53" s="70" t="s">
        <v>21</v>
      </c>
      <c r="E53" s="70" t="s">
        <v>30</v>
      </c>
      <c r="F53" s="70" t="s">
        <v>132</v>
      </c>
      <c r="G53" s="70" t="s">
        <v>272</v>
      </c>
      <c r="H53" s="70" t="s">
        <v>98</v>
      </c>
      <c r="I53" s="70" t="s">
        <v>2087</v>
      </c>
      <c r="J53" s="71" t="s">
        <v>60</v>
      </c>
      <c r="K53" s="71">
        <v>5.0</v>
      </c>
      <c r="L53" s="70">
        <v>14.76</v>
      </c>
      <c r="M53" s="70">
        <v>3.0</v>
      </c>
      <c r="N53" s="70">
        <v>411.64</v>
      </c>
      <c r="O53" s="70">
        <v>91201.0</v>
      </c>
      <c r="P53" s="72">
        <v>42062.0</v>
      </c>
      <c r="Q53" s="70">
        <v>50081.0</v>
      </c>
      <c r="R53" s="70" t="s">
        <v>27</v>
      </c>
      <c r="S53" s="73" t="b">
        <v>0</v>
      </c>
    </row>
    <row r="54">
      <c r="A54" s="69">
        <v>150.98</v>
      </c>
      <c r="B54" s="70">
        <v>799.0</v>
      </c>
      <c r="C54" s="70" t="s">
        <v>643</v>
      </c>
      <c r="D54" s="70" t="s">
        <v>83</v>
      </c>
      <c r="E54" s="70" t="s">
        <v>30</v>
      </c>
      <c r="F54" s="70" t="s">
        <v>31</v>
      </c>
      <c r="G54" s="70" t="s">
        <v>644</v>
      </c>
      <c r="H54" s="70" t="s">
        <v>98</v>
      </c>
      <c r="I54" s="70" t="s">
        <v>2087</v>
      </c>
      <c r="J54" s="71" t="s">
        <v>43</v>
      </c>
      <c r="K54" s="71">
        <v>2.0</v>
      </c>
      <c r="L54" s="70">
        <v>131.382</v>
      </c>
      <c r="M54" s="70">
        <v>6.0</v>
      </c>
      <c r="N54" s="70">
        <v>958.46</v>
      </c>
      <c r="O54" s="70">
        <v>89909.0</v>
      </c>
      <c r="P54" s="72">
        <v>42010.0</v>
      </c>
      <c r="Q54" s="70">
        <v>51876.0</v>
      </c>
      <c r="R54" s="70" t="s">
        <v>27</v>
      </c>
      <c r="S54" s="73" t="b">
        <v>0</v>
      </c>
    </row>
    <row r="55">
      <c r="A55" s="69">
        <v>28.28</v>
      </c>
      <c r="B55" s="70">
        <v>799.0</v>
      </c>
      <c r="C55" s="70" t="s">
        <v>643</v>
      </c>
      <c r="D55" s="70" t="s">
        <v>83</v>
      </c>
      <c r="E55" s="70" t="s">
        <v>22</v>
      </c>
      <c r="F55" s="70" t="s">
        <v>100</v>
      </c>
      <c r="G55" s="70" t="s">
        <v>645</v>
      </c>
      <c r="H55" s="70" t="s">
        <v>98</v>
      </c>
      <c r="I55" s="70" t="s">
        <v>2087</v>
      </c>
      <c r="J55" s="71" t="s">
        <v>43</v>
      </c>
      <c r="K55" s="71">
        <v>2.0</v>
      </c>
      <c r="L55" s="70">
        <v>-89.292</v>
      </c>
      <c r="M55" s="70">
        <v>12.0</v>
      </c>
      <c r="N55" s="70">
        <v>368.84</v>
      </c>
      <c r="O55" s="70">
        <v>89909.0</v>
      </c>
      <c r="P55" s="72">
        <v>42010.0</v>
      </c>
      <c r="Q55" s="70">
        <v>51879.0</v>
      </c>
      <c r="R55" s="70" t="s">
        <v>27</v>
      </c>
      <c r="S55" s="73" t="b">
        <v>0</v>
      </c>
    </row>
    <row r="56">
      <c r="A56" s="69">
        <v>35.99</v>
      </c>
      <c r="B56" s="70">
        <v>799.0</v>
      </c>
      <c r="C56" s="70" t="s">
        <v>643</v>
      </c>
      <c r="D56" s="70" t="s">
        <v>83</v>
      </c>
      <c r="E56" s="70" t="s">
        <v>55</v>
      </c>
      <c r="F56" s="70" t="s">
        <v>56</v>
      </c>
      <c r="G56" s="70" t="s">
        <v>646</v>
      </c>
      <c r="H56" s="70" t="s">
        <v>98</v>
      </c>
      <c r="I56" s="70" t="s">
        <v>2087</v>
      </c>
      <c r="J56" s="71" t="s">
        <v>43</v>
      </c>
      <c r="K56" s="71">
        <v>2.0</v>
      </c>
      <c r="L56" s="70">
        <v>-211.036</v>
      </c>
      <c r="M56" s="70">
        <v>1.0</v>
      </c>
      <c r="N56" s="70">
        <v>30.86</v>
      </c>
      <c r="O56" s="70">
        <v>89909.0</v>
      </c>
      <c r="P56" s="72">
        <v>42010.0</v>
      </c>
      <c r="Q56" s="70">
        <v>51940.0</v>
      </c>
      <c r="R56" s="70" t="s">
        <v>27</v>
      </c>
      <c r="S56" s="73" t="b">
        <v>0</v>
      </c>
    </row>
    <row r="57">
      <c r="A57" s="69">
        <v>35.99</v>
      </c>
      <c r="B57" s="70">
        <v>803.0</v>
      </c>
      <c r="C57" s="70" t="s">
        <v>650</v>
      </c>
      <c r="D57" s="70" t="s">
        <v>40</v>
      </c>
      <c r="E57" s="70" t="s">
        <v>55</v>
      </c>
      <c r="F57" s="70" t="s">
        <v>56</v>
      </c>
      <c r="G57" s="70" t="s">
        <v>488</v>
      </c>
      <c r="H57" s="70" t="s">
        <v>98</v>
      </c>
      <c r="I57" s="70" t="s">
        <v>2087</v>
      </c>
      <c r="J57" s="71" t="s">
        <v>26</v>
      </c>
      <c r="K57" s="71">
        <v>3.0</v>
      </c>
      <c r="L57" s="70">
        <v>-184.548</v>
      </c>
      <c r="M57" s="70">
        <v>3.0</v>
      </c>
      <c r="N57" s="70">
        <v>93.82</v>
      </c>
      <c r="O57" s="70">
        <v>90048.0</v>
      </c>
      <c r="P57" s="72">
        <v>42123.0</v>
      </c>
      <c r="Q57" s="70">
        <v>52258.0</v>
      </c>
      <c r="R57" s="70" t="s">
        <v>27</v>
      </c>
      <c r="S57" s="73" t="b">
        <v>0</v>
      </c>
    </row>
    <row r="58">
      <c r="A58" s="69">
        <v>179.99</v>
      </c>
      <c r="B58" s="70">
        <v>806.0</v>
      </c>
      <c r="C58" s="70" t="s">
        <v>651</v>
      </c>
      <c r="D58" s="70" t="s">
        <v>40</v>
      </c>
      <c r="E58" s="70" t="s">
        <v>55</v>
      </c>
      <c r="F58" s="70" t="s">
        <v>56</v>
      </c>
      <c r="G58" s="70" t="s">
        <v>652</v>
      </c>
      <c r="H58" s="70" t="s">
        <v>98</v>
      </c>
      <c r="I58" s="70" t="s">
        <v>2087</v>
      </c>
      <c r="J58" s="71" t="s">
        <v>60</v>
      </c>
      <c r="K58" s="71">
        <v>5.0</v>
      </c>
      <c r="L58" s="70">
        <v>1220.03784</v>
      </c>
      <c r="M58" s="70">
        <v>54.0</v>
      </c>
      <c r="N58" s="70">
        <v>8332.91</v>
      </c>
      <c r="O58" s="70">
        <v>40547.0</v>
      </c>
      <c r="P58" s="72">
        <v>42013.0</v>
      </c>
      <c r="Q58" s="70">
        <v>52288.0</v>
      </c>
      <c r="R58" s="70" t="s">
        <v>27</v>
      </c>
      <c r="S58" s="73" t="b">
        <v>0</v>
      </c>
    </row>
    <row r="59">
      <c r="A59" s="69">
        <v>6.24</v>
      </c>
      <c r="B59" s="70">
        <v>823.0</v>
      </c>
      <c r="C59" s="70" t="s">
        <v>655</v>
      </c>
      <c r="D59" s="70" t="s">
        <v>40</v>
      </c>
      <c r="E59" s="70" t="s">
        <v>30</v>
      </c>
      <c r="F59" s="70" t="s">
        <v>35</v>
      </c>
      <c r="G59" s="70" t="s">
        <v>656</v>
      </c>
      <c r="H59" s="70" t="s">
        <v>98</v>
      </c>
      <c r="I59" s="70" t="s">
        <v>2087</v>
      </c>
      <c r="J59" s="71" t="s">
        <v>80</v>
      </c>
      <c r="K59" s="71">
        <v>1.0</v>
      </c>
      <c r="L59" s="70">
        <v>4.3809</v>
      </c>
      <c r="M59" s="70">
        <v>13.0</v>
      </c>
      <c r="N59" s="70">
        <v>80.23</v>
      </c>
      <c r="O59" s="70">
        <v>89257.0</v>
      </c>
      <c r="P59" s="72">
        <v>42016.0</v>
      </c>
      <c r="Q59" s="70">
        <v>52518.0</v>
      </c>
      <c r="R59" s="70" t="s">
        <v>27</v>
      </c>
      <c r="S59" s="73" t="b">
        <v>0</v>
      </c>
    </row>
    <row r="60">
      <c r="A60" s="69">
        <v>260.98</v>
      </c>
      <c r="B60" s="70">
        <v>824.0</v>
      </c>
      <c r="C60" s="70" t="s">
        <v>657</v>
      </c>
      <c r="D60" s="70" t="s">
        <v>40</v>
      </c>
      <c r="E60" s="70" t="s">
        <v>30</v>
      </c>
      <c r="F60" s="70" t="s">
        <v>132</v>
      </c>
      <c r="G60" s="70" t="s">
        <v>658</v>
      </c>
      <c r="H60" s="70" t="s">
        <v>98</v>
      </c>
      <c r="I60" s="70" t="s">
        <v>2087</v>
      </c>
      <c r="J60" s="71" t="s">
        <v>80</v>
      </c>
      <c r="K60" s="71">
        <v>1.0</v>
      </c>
      <c r="L60" s="70">
        <v>-100.744</v>
      </c>
      <c r="M60" s="70">
        <v>8.0</v>
      </c>
      <c r="N60" s="70">
        <v>2044.9</v>
      </c>
      <c r="O60" s="70">
        <v>89257.0</v>
      </c>
      <c r="P60" s="72">
        <v>42016.0</v>
      </c>
      <c r="Q60" s="70">
        <v>52608.0</v>
      </c>
      <c r="R60" s="70" t="s">
        <v>27</v>
      </c>
      <c r="S60" s="73" t="b">
        <v>0</v>
      </c>
    </row>
    <row r="61">
      <c r="A61" s="69">
        <v>5.18</v>
      </c>
      <c r="B61" s="70">
        <v>829.0</v>
      </c>
      <c r="C61" s="70" t="s">
        <v>662</v>
      </c>
      <c r="D61" s="70" t="s">
        <v>21</v>
      </c>
      <c r="E61" s="70" t="s">
        <v>22</v>
      </c>
      <c r="F61" s="70" t="s">
        <v>67</v>
      </c>
      <c r="G61" s="70" t="s">
        <v>118</v>
      </c>
      <c r="H61" s="70" t="s">
        <v>98</v>
      </c>
      <c r="I61" s="70" t="s">
        <v>2087</v>
      </c>
      <c r="J61" s="71" t="s">
        <v>38</v>
      </c>
      <c r="K61" s="71">
        <v>7.0</v>
      </c>
      <c r="L61" s="70">
        <v>-17.654</v>
      </c>
      <c r="M61" s="70">
        <v>5.0</v>
      </c>
      <c r="N61" s="70">
        <v>28.46</v>
      </c>
      <c r="O61" s="70">
        <v>90271.0</v>
      </c>
      <c r="P61" s="72">
        <v>42057.0</v>
      </c>
      <c r="Q61" s="70">
        <v>52805.0</v>
      </c>
      <c r="R61" s="70" t="s">
        <v>27</v>
      </c>
      <c r="S61" s="73" t="b">
        <v>0</v>
      </c>
    </row>
    <row r="62">
      <c r="A62" s="69">
        <v>35.99</v>
      </c>
      <c r="B62" s="70">
        <v>907.0</v>
      </c>
      <c r="C62" s="70" t="s">
        <v>708</v>
      </c>
      <c r="D62" s="70" t="s">
        <v>29</v>
      </c>
      <c r="E62" s="70" t="s">
        <v>55</v>
      </c>
      <c r="F62" s="70" t="s">
        <v>56</v>
      </c>
      <c r="G62" s="70" t="s">
        <v>677</v>
      </c>
      <c r="H62" s="70" t="s">
        <v>98</v>
      </c>
      <c r="I62" s="70" t="s">
        <v>2087</v>
      </c>
      <c r="J62" s="71" t="s">
        <v>52</v>
      </c>
      <c r="K62" s="71">
        <v>4.0</v>
      </c>
      <c r="L62" s="70">
        <v>114.3165</v>
      </c>
      <c r="M62" s="70">
        <v>5.0</v>
      </c>
      <c r="N62" s="70">
        <v>151.6</v>
      </c>
      <c r="O62" s="70">
        <v>86459.0</v>
      </c>
      <c r="P62" s="72">
        <v>42061.0</v>
      </c>
      <c r="Q62" s="70">
        <v>56769.0</v>
      </c>
      <c r="R62" s="70" t="s">
        <v>27</v>
      </c>
      <c r="S62" s="73" t="b">
        <v>0</v>
      </c>
    </row>
    <row r="63">
      <c r="A63" s="69">
        <v>2.6</v>
      </c>
      <c r="B63" s="70">
        <v>907.0</v>
      </c>
      <c r="C63" s="70" t="s">
        <v>708</v>
      </c>
      <c r="D63" s="70" t="s">
        <v>29</v>
      </c>
      <c r="E63" s="70" t="s">
        <v>22</v>
      </c>
      <c r="F63" s="70" t="s">
        <v>23</v>
      </c>
      <c r="G63" s="70" t="s">
        <v>709</v>
      </c>
      <c r="H63" s="70" t="s">
        <v>98</v>
      </c>
      <c r="I63" s="70" t="s">
        <v>2087</v>
      </c>
      <c r="J63" s="71" t="s">
        <v>26</v>
      </c>
      <c r="K63" s="71">
        <v>3.0</v>
      </c>
      <c r="L63" s="70">
        <v>1107.408</v>
      </c>
      <c r="M63" s="70">
        <v>12.0</v>
      </c>
      <c r="N63" s="70">
        <v>31.73</v>
      </c>
      <c r="O63" s="70">
        <v>86460.0</v>
      </c>
      <c r="P63" s="72">
        <v>42172.0</v>
      </c>
      <c r="Q63" s="70">
        <v>56868.0</v>
      </c>
      <c r="R63" s="70" t="s">
        <v>27</v>
      </c>
      <c r="S63" s="73" t="b">
        <v>0</v>
      </c>
    </row>
    <row r="64">
      <c r="A64" s="69">
        <v>5.28</v>
      </c>
      <c r="B64" s="70">
        <v>910.0</v>
      </c>
      <c r="C64" s="70" t="s">
        <v>710</v>
      </c>
      <c r="D64" s="70" t="s">
        <v>21</v>
      </c>
      <c r="E64" s="70" t="s">
        <v>22</v>
      </c>
      <c r="F64" s="70" t="s">
        <v>67</v>
      </c>
      <c r="G64" s="70" t="s">
        <v>574</v>
      </c>
      <c r="H64" s="70" t="s">
        <v>98</v>
      </c>
      <c r="I64" s="70" t="s">
        <v>2087</v>
      </c>
      <c r="J64" s="71" t="s">
        <v>52</v>
      </c>
      <c r="K64" s="71">
        <v>4.0</v>
      </c>
      <c r="L64" s="70">
        <v>-149.212</v>
      </c>
      <c r="M64" s="70">
        <v>15.0</v>
      </c>
      <c r="N64" s="70">
        <v>85.26</v>
      </c>
      <c r="O64" s="70">
        <v>90187.0</v>
      </c>
      <c r="P64" s="72">
        <v>42138.0</v>
      </c>
      <c r="Q64" s="70">
        <v>56901.0</v>
      </c>
      <c r="R64" s="70" t="s">
        <v>27</v>
      </c>
      <c r="S64" s="73" t="b">
        <v>0</v>
      </c>
    </row>
    <row r="65">
      <c r="A65" s="69">
        <v>170.98</v>
      </c>
      <c r="B65" s="70">
        <v>970.0</v>
      </c>
      <c r="C65" s="70" t="s">
        <v>751</v>
      </c>
      <c r="D65" s="70" t="s">
        <v>83</v>
      </c>
      <c r="E65" s="70" t="s">
        <v>30</v>
      </c>
      <c r="F65" s="70" t="s">
        <v>132</v>
      </c>
      <c r="G65" s="70" t="s">
        <v>726</v>
      </c>
      <c r="H65" s="70" t="s">
        <v>98</v>
      </c>
      <c r="I65" s="70" t="s">
        <v>2087</v>
      </c>
      <c r="J65" s="71" t="s">
        <v>80</v>
      </c>
      <c r="K65" s="71">
        <v>1.0</v>
      </c>
      <c r="L65" s="70">
        <v>-102.662</v>
      </c>
      <c r="M65" s="70">
        <v>8.0</v>
      </c>
      <c r="N65" s="70">
        <v>1452.18</v>
      </c>
      <c r="O65" s="70">
        <v>86173.0</v>
      </c>
      <c r="P65" s="72">
        <v>42114.0</v>
      </c>
      <c r="Q65" s="70">
        <v>59937.0</v>
      </c>
      <c r="R65" s="70" t="s">
        <v>27</v>
      </c>
      <c r="S65" s="73" t="b">
        <v>1</v>
      </c>
    </row>
    <row r="66">
      <c r="A66" s="69">
        <v>300.97</v>
      </c>
      <c r="B66" s="70">
        <v>983.0</v>
      </c>
      <c r="C66" s="70" t="s">
        <v>758</v>
      </c>
      <c r="D66" s="70" t="s">
        <v>21</v>
      </c>
      <c r="E66" s="70" t="s">
        <v>55</v>
      </c>
      <c r="F66" s="70" t="s">
        <v>126</v>
      </c>
      <c r="G66" s="70" t="s">
        <v>759</v>
      </c>
      <c r="H66" s="70" t="s">
        <v>98</v>
      </c>
      <c r="I66" s="70" t="s">
        <v>2087</v>
      </c>
      <c r="J66" s="71" t="s">
        <v>80</v>
      </c>
      <c r="K66" s="71">
        <v>1.0</v>
      </c>
      <c r="L66" s="70">
        <v>17.772</v>
      </c>
      <c r="M66" s="70">
        <v>10.0</v>
      </c>
      <c r="N66" s="70">
        <v>2848.38</v>
      </c>
      <c r="O66" s="70">
        <v>90201.0</v>
      </c>
      <c r="P66" s="72">
        <v>42121.0</v>
      </c>
      <c r="Q66" s="70">
        <v>123323.0</v>
      </c>
      <c r="R66" s="70" t="s">
        <v>27</v>
      </c>
      <c r="S66" s="73" t="b">
        <v>0</v>
      </c>
    </row>
    <row r="67">
      <c r="A67" s="69">
        <v>28.48</v>
      </c>
      <c r="B67" s="70">
        <v>1014.0</v>
      </c>
      <c r="C67" s="70" t="s">
        <v>776</v>
      </c>
      <c r="D67" s="70" t="s">
        <v>29</v>
      </c>
      <c r="E67" s="70" t="s">
        <v>55</v>
      </c>
      <c r="F67" s="70" t="s">
        <v>126</v>
      </c>
      <c r="G67" s="70" t="s">
        <v>274</v>
      </c>
      <c r="H67" s="70" t="s">
        <v>98</v>
      </c>
      <c r="I67" s="70" t="s">
        <v>2087</v>
      </c>
      <c r="J67" s="71" t="s">
        <v>38</v>
      </c>
      <c r="K67" s="71">
        <v>7.0</v>
      </c>
      <c r="L67" s="70">
        <v>-17.15</v>
      </c>
      <c r="M67" s="70">
        <v>6.0</v>
      </c>
      <c r="N67" s="70">
        <v>160.17</v>
      </c>
      <c r="O67" s="70">
        <v>88387.0</v>
      </c>
      <c r="P67" s="72">
        <v>42064.0</v>
      </c>
      <c r="Q67" s="70">
        <v>123837.0</v>
      </c>
      <c r="R67" s="70" t="s">
        <v>27</v>
      </c>
      <c r="S67" s="73" t="b">
        <v>0</v>
      </c>
    </row>
    <row r="68">
      <c r="A68" s="69">
        <v>2.08</v>
      </c>
      <c r="B68" s="70">
        <v>1014.0</v>
      </c>
      <c r="C68" s="70" t="s">
        <v>776</v>
      </c>
      <c r="D68" s="70" t="s">
        <v>29</v>
      </c>
      <c r="E68" s="70" t="s">
        <v>30</v>
      </c>
      <c r="F68" s="70" t="s">
        <v>35</v>
      </c>
      <c r="G68" s="70" t="s">
        <v>508</v>
      </c>
      <c r="H68" s="70" t="s">
        <v>98</v>
      </c>
      <c r="I68" s="70" t="s">
        <v>2087</v>
      </c>
      <c r="J68" s="71" t="s">
        <v>38</v>
      </c>
      <c r="K68" s="71">
        <v>7.0</v>
      </c>
      <c r="L68" s="70">
        <v>-29.54</v>
      </c>
      <c r="M68" s="70">
        <v>3.0</v>
      </c>
      <c r="N68" s="70">
        <v>7.47</v>
      </c>
      <c r="O68" s="70">
        <v>88387.0</v>
      </c>
      <c r="P68" s="72">
        <v>42064.0</v>
      </c>
      <c r="Q68" s="70">
        <v>123870.0</v>
      </c>
      <c r="R68" s="70" t="s">
        <v>27</v>
      </c>
      <c r="S68" s="73" t="b">
        <v>0</v>
      </c>
    </row>
    <row r="69">
      <c r="A69" s="69">
        <v>45.99</v>
      </c>
      <c r="B69" s="70">
        <v>1014.0</v>
      </c>
      <c r="C69" s="70" t="s">
        <v>776</v>
      </c>
      <c r="D69" s="70" t="s">
        <v>29</v>
      </c>
      <c r="E69" s="70" t="s">
        <v>55</v>
      </c>
      <c r="F69" s="70" t="s">
        <v>56</v>
      </c>
      <c r="G69" s="70" t="s">
        <v>777</v>
      </c>
      <c r="H69" s="70" t="s">
        <v>98</v>
      </c>
      <c r="I69" s="70" t="s">
        <v>2087</v>
      </c>
      <c r="J69" s="71" t="s">
        <v>38</v>
      </c>
      <c r="K69" s="71">
        <v>7.0</v>
      </c>
      <c r="L69" s="70">
        <v>-329.784</v>
      </c>
      <c r="M69" s="70">
        <v>10.0</v>
      </c>
      <c r="N69" s="70">
        <v>370.81</v>
      </c>
      <c r="O69" s="70">
        <v>88387.0</v>
      </c>
      <c r="P69" s="72">
        <v>42064.0</v>
      </c>
      <c r="Q69" s="70">
        <v>123902.0</v>
      </c>
      <c r="R69" s="70" t="s">
        <v>27</v>
      </c>
      <c r="S69" s="73" t="b">
        <v>0</v>
      </c>
    </row>
    <row r="70">
      <c r="A70" s="69">
        <v>10.91</v>
      </c>
      <c r="B70" s="70">
        <v>1014.0</v>
      </c>
      <c r="C70" s="70" t="s">
        <v>776</v>
      </c>
      <c r="D70" s="70" t="s">
        <v>29</v>
      </c>
      <c r="E70" s="70" t="s">
        <v>22</v>
      </c>
      <c r="F70" s="70" t="s">
        <v>78</v>
      </c>
      <c r="G70" s="70" t="s">
        <v>778</v>
      </c>
      <c r="H70" s="70" t="s">
        <v>98</v>
      </c>
      <c r="I70" s="70" t="s">
        <v>2087</v>
      </c>
      <c r="J70" s="71" t="s">
        <v>52</v>
      </c>
      <c r="K70" s="71">
        <v>4.0</v>
      </c>
      <c r="L70" s="70">
        <v>-2.1</v>
      </c>
      <c r="M70" s="70">
        <v>11.0</v>
      </c>
      <c r="N70" s="70">
        <v>119.99</v>
      </c>
      <c r="O70" s="70">
        <v>88388.0</v>
      </c>
      <c r="P70" s="72">
        <v>42068.0</v>
      </c>
      <c r="Q70" s="70">
        <v>123928.0</v>
      </c>
      <c r="R70" s="70" t="s">
        <v>27</v>
      </c>
      <c r="S70" s="73" t="b">
        <v>0</v>
      </c>
    </row>
    <row r="71">
      <c r="A71" s="69">
        <v>43.98</v>
      </c>
      <c r="B71" s="70">
        <v>1015.0</v>
      </c>
      <c r="C71" s="70" t="s">
        <v>779</v>
      </c>
      <c r="D71" s="70" t="s">
        <v>29</v>
      </c>
      <c r="E71" s="70" t="s">
        <v>22</v>
      </c>
      <c r="F71" s="70" t="s">
        <v>23</v>
      </c>
      <c r="G71" s="70" t="s">
        <v>780</v>
      </c>
      <c r="H71" s="70" t="s">
        <v>98</v>
      </c>
      <c r="I71" s="70" t="s">
        <v>2087</v>
      </c>
      <c r="J71" s="71" t="s">
        <v>26</v>
      </c>
      <c r="K71" s="71">
        <v>3.0</v>
      </c>
      <c r="L71" s="70">
        <v>829.467</v>
      </c>
      <c r="M71" s="70">
        <v>14.0</v>
      </c>
      <c r="N71" s="70">
        <v>650.7</v>
      </c>
      <c r="O71" s="70">
        <v>88390.0</v>
      </c>
      <c r="P71" s="72">
        <v>42081.0</v>
      </c>
      <c r="Q71" s="70">
        <v>123994.0</v>
      </c>
      <c r="R71" s="70" t="s">
        <v>27</v>
      </c>
      <c r="S71" s="73" t="b">
        <v>0</v>
      </c>
    </row>
    <row r="72">
      <c r="A72" s="69">
        <v>6.48</v>
      </c>
      <c r="B72" s="70">
        <v>1016.0</v>
      </c>
      <c r="C72" s="70" t="s">
        <v>781</v>
      </c>
      <c r="D72" s="70" t="s">
        <v>29</v>
      </c>
      <c r="E72" s="70" t="s">
        <v>22</v>
      </c>
      <c r="F72" s="70" t="s">
        <v>67</v>
      </c>
      <c r="G72" s="70" t="s">
        <v>782</v>
      </c>
      <c r="H72" s="70" t="s">
        <v>98</v>
      </c>
      <c r="I72" s="70" t="s">
        <v>2087</v>
      </c>
      <c r="J72" s="71" t="s">
        <v>60</v>
      </c>
      <c r="K72" s="71">
        <v>5.0</v>
      </c>
      <c r="L72" s="70">
        <v>111.222</v>
      </c>
      <c r="M72" s="70">
        <v>1.0</v>
      </c>
      <c r="N72" s="70">
        <v>11.41</v>
      </c>
      <c r="O72" s="70">
        <v>88389.0</v>
      </c>
      <c r="P72" s="72">
        <v>42167.0</v>
      </c>
      <c r="Q72" s="70">
        <v>124031.0</v>
      </c>
      <c r="R72" s="70" t="s">
        <v>27</v>
      </c>
      <c r="S72" s="73" t="b">
        <v>0</v>
      </c>
    </row>
    <row r="73">
      <c r="A73" s="69">
        <v>35.89</v>
      </c>
      <c r="B73" s="70">
        <v>1018.0</v>
      </c>
      <c r="C73" s="70" t="s">
        <v>783</v>
      </c>
      <c r="D73" s="70" t="s">
        <v>29</v>
      </c>
      <c r="E73" s="70" t="s">
        <v>22</v>
      </c>
      <c r="F73" s="70" t="s">
        <v>49</v>
      </c>
      <c r="G73" s="70" t="s">
        <v>784</v>
      </c>
      <c r="H73" s="70" t="s">
        <v>98</v>
      </c>
      <c r="I73" s="70" t="s">
        <v>2087</v>
      </c>
      <c r="J73" s="71" t="s">
        <v>26</v>
      </c>
      <c r="K73" s="71">
        <v>3.0</v>
      </c>
      <c r="L73" s="70">
        <v>22.866</v>
      </c>
      <c r="M73" s="70">
        <v>19.0</v>
      </c>
      <c r="N73" s="70">
        <v>680.39</v>
      </c>
      <c r="O73" s="70">
        <v>88391.0</v>
      </c>
      <c r="P73" s="72">
        <v>42102.0</v>
      </c>
      <c r="Q73" s="70">
        <v>124059.0</v>
      </c>
      <c r="R73" s="70" t="s">
        <v>27</v>
      </c>
      <c r="S73" s="73" t="b">
        <v>0</v>
      </c>
    </row>
    <row r="74">
      <c r="A74" s="69">
        <v>11.48</v>
      </c>
      <c r="B74" s="70">
        <v>1018.0</v>
      </c>
      <c r="C74" s="70" t="s">
        <v>783</v>
      </c>
      <c r="D74" s="70" t="s">
        <v>29</v>
      </c>
      <c r="E74" s="70" t="s">
        <v>22</v>
      </c>
      <c r="F74" s="70" t="s">
        <v>67</v>
      </c>
      <c r="G74" s="70" t="s">
        <v>785</v>
      </c>
      <c r="H74" s="70" t="s">
        <v>98</v>
      </c>
      <c r="I74" s="70" t="s">
        <v>2087</v>
      </c>
      <c r="J74" s="71" t="s">
        <v>26</v>
      </c>
      <c r="K74" s="71">
        <v>3.0</v>
      </c>
      <c r="L74" s="70">
        <v>115.728</v>
      </c>
      <c r="M74" s="70">
        <v>6.0</v>
      </c>
      <c r="N74" s="70">
        <v>75.52</v>
      </c>
      <c r="O74" s="70">
        <v>88391.0</v>
      </c>
      <c r="P74" s="72">
        <v>42102.0</v>
      </c>
      <c r="Q74" s="70">
        <v>124060.0</v>
      </c>
      <c r="R74" s="70" t="s">
        <v>27</v>
      </c>
      <c r="S74" s="73" t="b">
        <v>0</v>
      </c>
    </row>
    <row r="75">
      <c r="A75" s="69">
        <v>7.64</v>
      </c>
      <c r="B75" s="70">
        <v>1038.0</v>
      </c>
      <c r="C75" s="70" t="s">
        <v>805</v>
      </c>
      <c r="D75" s="70" t="s">
        <v>21</v>
      </c>
      <c r="E75" s="70" t="s">
        <v>22</v>
      </c>
      <c r="F75" s="70" t="s">
        <v>67</v>
      </c>
      <c r="G75" s="70" t="s">
        <v>712</v>
      </c>
      <c r="H75" s="70" t="s">
        <v>98</v>
      </c>
      <c r="I75" s="70" t="s">
        <v>2087</v>
      </c>
      <c r="J75" s="71" t="s">
        <v>43</v>
      </c>
      <c r="K75" s="71">
        <v>2.0</v>
      </c>
      <c r="L75" s="70">
        <v>-403.1874</v>
      </c>
      <c r="M75" s="70">
        <v>5.0</v>
      </c>
      <c r="N75" s="70">
        <v>39.36</v>
      </c>
      <c r="O75" s="70">
        <v>90641.0</v>
      </c>
      <c r="P75" s="72">
        <v>42171.0</v>
      </c>
      <c r="Q75" s="70">
        <v>124988.0</v>
      </c>
      <c r="R75" s="70" t="s">
        <v>27</v>
      </c>
      <c r="S75" s="73" t="b">
        <v>0</v>
      </c>
    </row>
    <row r="76">
      <c r="A76" s="69">
        <v>138.75</v>
      </c>
      <c r="B76" s="70">
        <v>1060.0</v>
      </c>
      <c r="C76" s="70" t="s">
        <v>819</v>
      </c>
      <c r="D76" s="70" t="s">
        <v>40</v>
      </c>
      <c r="E76" s="70" t="s">
        <v>30</v>
      </c>
      <c r="F76" s="70" t="s">
        <v>108</v>
      </c>
      <c r="G76" s="70" t="s">
        <v>820</v>
      </c>
      <c r="H76" s="70" t="s">
        <v>98</v>
      </c>
      <c r="I76" s="70" t="s">
        <v>2087</v>
      </c>
      <c r="J76" s="71" t="s">
        <v>43</v>
      </c>
      <c r="K76" s="71">
        <v>2.0</v>
      </c>
      <c r="L76" s="70">
        <v>-445.9717763</v>
      </c>
      <c r="M76" s="70">
        <v>23.0</v>
      </c>
      <c r="N76" s="70">
        <v>2527.79</v>
      </c>
      <c r="O76" s="70">
        <v>58628.0</v>
      </c>
      <c r="P76" s="72">
        <v>42087.0</v>
      </c>
      <c r="Q76" s="70">
        <v>125560.0</v>
      </c>
      <c r="R76" s="70" t="s">
        <v>27</v>
      </c>
      <c r="S76" s="73" t="b">
        <v>0</v>
      </c>
    </row>
    <row r="77">
      <c r="A77" s="69">
        <v>6.3</v>
      </c>
      <c r="B77" s="70">
        <v>1060.0</v>
      </c>
      <c r="C77" s="70" t="s">
        <v>819</v>
      </c>
      <c r="D77" s="70" t="s">
        <v>40</v>
      </c>
      <c r="E77" s="70" t="s">
        <v>22</v>
      </c>
      <c r="F77" s="70" t="s">
        <v>96</v>
      </c>
      <c r="G77" s="70" t="s">
        <v>144</v>
      </c>
      <c r="H77" s="70" t="s">
        <v>98</v>
      </c>
      <c r="I77" s="70" t="s">
        <v>2087</v>
      </c>
      <c r="J77" s="71" t="s">
        <v>33</v>
      </c>
      <c r="K77" s="71">
        <v>6.0</v>
      </c>
      <c r="L77" s="70">
        <v>4.1674</v>
      </c>
      <c r="M77" s="70">
        <v>20.0</v>
      </c>
      <c r="N77" s="70">
        <v>121.87</v>
      </c>
      <c r="O77" s="70">
        <v>57061.0</v>
      </c>
      <c r="P77" s="72">
        <v>42154.0</v>
      </c>
      <c r="Q77" s="70">
        <v>125562.0</v>
      </c>
      <c r="R77" s="70" t="s">
        <v>27</v>
      </c>
      <c r="S77" s="73" t="b">
        <v>0</v>
      </c>
    </row>
    <row r="78">
      <c r="A78" s="69">
        <v>4.48</v>
      </c>
      <c r="B78" s="70">
        <v>1178.0</v>
      </c>
      <c r="C78" s="70" t="s">
        <v>883</v>
      </c>
      <c r="D78" s="70" t="s">
        <v>83</v>
      </c>
      <c r="E78" s="70" t="s">
        <v>22</v>
      </c>
      <c r="F78" s="70" t="s">
        <v>172</v>
      </c>
      <c r="G78" s="70" t="s">
        <v>462</v>
      </c>
      <c r="H78" s="70" t="s">
        <v>98</v>
      </c>
      <c r="I78" s="70" t="s">
        <v>2087</v>
      </c>
      <c r="J78" s="71" t="s">
        <v>52</v>
      </c>
      <c r="K78" s="71">
        <v>4.0</v>
      </c>
      <c r="L78" s="70">
        <v>64.266</v>
      </c>
      <c r="M78" s="70">
        <v>2.0</v>
      </c>
      <c r="N78" s="70">
        <v>21.46</v>
      </c>
      <c r="O78" s="70">
        <v>89787.0</v>
      </c>
      <c r="P78" s="72">
        <v>42103.0</v>
      </c>
      <c r="Q78" s="70">
        <v>129339.0</v>
      </c>
      <c r="R78" s="70" t="s">
        <v>27</v>
      </c>
      <c r="S78" s="73" t="b">
        <v>0</v>
      </c>
    </row>
    <row r="79">
      <c r="A79" s="69">
        <v>350.99</v>
      </c>
      <c r="B79" s="70">
        <v>1178.0</v>
      </c>
      <c r="C79" s="70" t="s">
        <v>883</v>
      </c>
      <c r="D79" s="70" t="s">
        <v>83</v>
      </c>
      <c r="E79" s="70" t="s">
        <v>30</v>
      </c>
      <c r="F79" s="70" t="s">
        <v>31</v>
      </c>
      <c r="G79" s="70" t="s">
        <v>884</v>
      </c>
      <c r="H79" s="70" t="s">
        <v>98</v>
      </c>
      <c r="I79" s="70" t="s">
        <v>2087</v>
      </c>
      <c r="J79" s="71" t="s">
        <v>52</v>
      </c>
      <c r="K79" s="71">
        <v>4.0</v>
      </c>
      <c r="L79" s="70">
        <v>-302.6156</v>
      </c>
      <c r="M79" s="70">
        <v>10.0</v>
      </c>
      <c r="N79" s="70">
        <v>3506.78</v>
      </c>
      <c r="O79" s="70">
        <v>89787.0</v>
      </c>
      <c r="P79" s="72">
        <v>42103.0</v>
      </c>
      <c r="Q79" s="70">
        <v>129368.0</v>
      </c>
      <c r="R79" s="70" t="s">
        <v>27</v>
      </c>
      <c r="S79" s="73" t="b">
        <v>0</v>
      </c>
    </row>
    <row r="80">
      <c r="A80" s="69">
        <v>40.98</v>
      </c>
      <c r="B80" s="70">
        <v>1178.0</v>
      </c>
      <c r="C80" s="70" t="s">
        <v>883</v>
      </c>
      <c r="D80" s="70" t="s">
        <v>83</v>
      </c>
      <c r="E80" s="70" t="s">
        <v>55</v>
      </c>
      <c r="F80" s="70" t="s">
        <v>126</v>
      </c>
      <c r="G80" s="70" t="s">
        <v>885</v>
      </c>
      <c r="H80" s="70" t="s">
        <v>98</v>
      </c>
      <c r="I80" s="70" t="s">
        <v>2087</v>
      </c>
      <c r="J80" s="71" t="s">
        <v>52</v>
      </c>
      <c r="K80" s="71">
        <v>4.0</v>
      </c>
      <c r="L80" s="70">
        <v>5.6916</v>
      </c>
      <c r="M80" s="70">
        <v>7.0</v>
      </c>
      <c r="N80" s="70">
        <v>267.69</v>
      </c>
      <c r="O80" s="70">
        <v>89787.0</v>
      </c>
      <c r="P80" s="72">
        <v>42103.0</v>
      </c>
      <c r="Q80" s="70">
        <v>129369.0</v>
      </c>
      <c r="R80" s="70" t="s">
        <v>27</v>
      </c>
      <c r="S80" s="73" t="b">
        <v>0</v>
      </c>
    </row>
    <row r="81">
      <c r="A81" s="69">
        <v>349.45</v>
      </c>
      <c r="B81" s="70">
        <v>1178.0</v>
      </c>
      <c r="C81" s="70" t="s">
        <v>883</v>
      </c>
      <c r="D81" s="70" t="s">
        <v>83</v>
      </c>
      <c r="E81" s="70" t="s">
        <v>30</v>
      </c>
      <c r="F81" s="70" t="s">
        <v>108</v>
      </c>
      <c r="G81" s="70" t="s">
        <v>684</v>
      </c>
      <c r="H81" s="70" t="s">
        <v>98</v>
      </c>
      <c r="I81" s="70" t="s">
        <v>2087</v>
      </c>
      <c r="J81" s="71" t="s">
        <v>52</v>
      </c>
      <c r="K81" s="71">
        <v>4.0</v>
      </c>
      <c r="L81" s="70">
        <v>-369.11</v>
      </c>
      <c r="M81" s="70">
        <v>7.0</v>
      </c>
      <c r="N81" s="70">
        <v>2307.26</v>
      </c>
      <c r="O81" s="70">
        <v>89787.0</v>
      </c>
      <c r="P81" s="72">
        <v>42103.0</v>
      </c>
      <c r="Q81" s="70">
        <v>129433.0</v>
      </c>
      <c r="R81" s="70" t="s">
        <v>27</v>
      </c>
      <c r="S81" s="73" t="b">
        <v>0</v>
      </c>
    </row>
    <row r="82">
      <c r="A82" s="69">
        <v>6783.02</v>
      </c>
      <c r="B82" s="70">
        <v>1185.0</v>
      </c>
      <c r="C82" s="70" t="s">
        <v>889</v>
      </c>
      <c r="D82" s="70" t="s">
        <v>83</v>
      </c>
      <c r="E82" s="70" t="s">
        <v>55</v>
      </c>
      <c r="F82" s="70" t="s">
        <v>62</v>
      </c>
      <c r="G82" s="70" t="s">
        <v>890</v>
      </c>
      <c r="H82" s="70" t="s">
        <v>98</v>
      </c>
      <c r="I82" s="70" t="s">
        <v>2087</v>
      </c>
      <c r="J82" s="71" t="s">
        <v>33</v>
      </c>
      <c r="K82" s="71">
        <v>6.0</v>
      </c>
      <c r="L82" s="70">
        <v>4.11</v>
      </c>
      <c r="M82" s="70">
        <v>3.0</v>
      </c>
      <c r="N82" s="70">
        <v>20552.55</v>
      </c>
      <c r="O82" s="70">
        <v>85938.0</v>
      </c>
      <c r="P82" s="72">
        <v>42084.0</v>
      </c>
      <c r="Q82" s="70">
        <v>129727.0</v>
      </c>
      <c r="R82" s="70" t="s">
        <v>27</v>
      </c>
      <c r="S82" s="73" t="b">
        <v>0</v>
      </c>
    </row>
    <row r="83">
      <c r="A83" s="69">
        <v>11.7</v>
      </c>
      <c r="B83" s="70">
        <v>1185.0</v>
      </c>
      <c r="C83" s="70" t="s">
        <v>889</v>
      </c>
      <c r="D83" s="70" t="s">
        <v>83</v>
      </c>
      <c r="E83" s="70" t="s">
        <v>22</v>
      </c>
      <c r="F83" s="70" t="s">
        <v>172</v>
      </c>
      <c r="G83" s="70" t="s">
        <v>891</v>
      </c>
      <c r="H83" s="70" t="s">
        <v>98</v>
      </c>
      <c r="I83" s="70" t="s">
        <v>2087</v>
      </c>
      <c r="J83" s="71" t="s">
        <v>60</v>
      </c>
      <c r="K83" s="71">
        <v>5.0</v>
      </c>
      <c r="L83" s="70">
        <v>28.566</v>
      </c>
      <c r="M83" s="70">
        <v>8.0</v>
      </c>
      <c r="N83" s="70">
        <v>87.8</v>
      </c>
      <c r="O83" s="70">
        <v>85940.0</v>
      </c>
      <c r="P83" s="72">
        <v>42104.0</v>
      </c>
      <c r="Q83" s="70">
        <v>129753.0</v>
      </c>
      <c r="R83" s="70" t="s">
        <v>27</v>
      </c>
      <c r="S83" s="73" t="b">
        <v>0</v>
      </c>
    </row>
    <row r="84">
      <c r="A84" s="69">
        <v>5.98</v>
      </c>
      <c r="B84" s="70">
        <v>1194.0</v>
      </c>
      <c r="C84" s="70" t="s">
        <v>900</v>
      </c>
      <c r="D84" s="70" t="s">
        <v>40</v>
      </c>
      <c r="E84" s="70" t="s">
        <v>22</v>
      </c>
      <c r="F84" s="70" t="s">
        <v>78</v>
      </c>
      <c r="G84" s="70" t="s">
        <v>707</v>
      </c>
      <c r="H84" s="70" t="s">
        <v>98</v>
      </c>
      <c r="I84" s="70" t="s">
        <v>2087</v>
      </c>
      <c r="J84" s="71" t="s">
        <v>60</v>
      </c>
      <c r="K84" s="71">
        <v>5.0</v>
      </c>
      <c r="L84" s="70">
        <v>20.496</v>
      </c>
      <c r="M84" s="70">
        <v>21.0</v>
      </c>
      <c r="N84" s="70">
        <v>127.94</v>
      </c>
      <c r="O84" s="70">
        <v>87586.0</v>
      </c>
      <c r="P84" s="72">
        <v>42125.0</v>
      </c>
      <c r="Q84" s="70">
        <v>130267.0</v>
      </c>
      <c r="R84" s="70" t="s">
        <v>27</v>
      </c>
      <c r="S84" s="73" t="b">
        <v>0</v>
      </c>
    </row>
    <row r="85">
      <c r="A85" s="69">
        <v>387.99</v>
      </c>
      <c r="B85" s="70">
        <v>1241.0</v>
      </c>
      <c r="C85" s="70" t="s">
        <v>926</v>
      </c>
      <c r="D85" s="70" t="s">
        <v>21</v>
      </c>
      <c r="E85" s="70" t="s">
        <v>22</v>
      </c>
      <c r="F85" s="70" t="s">
        <v>78</v>
      </c>
      <c r="G85" s="70" t="s">
        <v>927</v>
      </c>
      <c r="H85" s="70" t="s">
        <v>98</v>
      </c>
      <c r="I85" s="70" t="s">
        <v>2087</v>
      </c>
      <c r="J85" s="71" t="s">
        <v>80</v>
      </c>
      <c r="K85" s="71">
        <v>1.0</v>
      </c>
      <c r="L85" s="70">
        <v>-70.14</v>
      </c>
      <c r="M85" s="70">
        <v>23.0</v>
      </c>
      <c r="N85" s="70">
        <v>9280.72</v>
      </c>
      <c r="O85" s="70">
        <v>90880.0</v>
      </c>
      <c r="P85" s="72">
        <v>42079.0</v>
      </c>
      <c r="Q85" s="70">
        <v>132091.0</v>
      </c>
      <c r="R85" s="70" t="s">
        <v>27</v>
      </c>
      <c r="S85" s="73" t="b">
        <v>0</v>
      </c>
    </row>
    <row r="86">
      <c r="A86" s="69">
        <v>200.97</v>
      </c>
      <c r="B86" s="70">
        <v>1241.0</v>
      </c>
      <c r="C86" s="70" t="s">
        <v>926</v>
      </c>
      <c r="D86" s="70" t="s">
        <v>40</v>
      </c>
      <c r="E86" s="70" t="s">
        <v>55</v>
      </c>
      <c r="F86" s="70" t="s">
        <v>62</v>
      </c>
      <c r="G86" s="70" t="s">
        <v>928</v>
      </c>
      <c r="H86" s="70" t="s">
        <v>98</v>
      </c>
      <c r="I86" s="70" t="s">
        <v>2087</v>
      </c>
      <c r="J86" s="71" t="s">
        <v>26</v>
      </c>
      <c r="K86" s="71">
        <v>3.0</v>
      </c>
      <c r="L86" s="70">
        <v>531.618</v>
      </c>
      <c r="M86" s="70">
        <v>7.0</v>
      </c>
      <c r="N86" s="70">
        <v>1348.83</v>
      </c>
      <c r="O86" s="70">
        <v>90881.0</v>
      </c>
      <c r="P86" s="72">
        <v>42088.0</v>
      </c>
      <c r="Q86" s="70">
        <v>132093.0</v>
      </c>
      <c r="R86" s="70" t="s">
        <v>27</v>
      </c>
      <c r="S86" s="73" t="b">
        <v>0</v>
      </c>
    </row>
    <row r="87">
      <c r="A87" s="69">
        <v>3.69</v>
      </c>
      <c r="B87" s="70">
        <v>1259.0</v>
      </c>
      <c r="C87" s="70" t="s">
        <v>948</v>
      </c>
      <c r="D87" s="70" t="s">
        <v>29</v>
      </c>
      <c r="E87" s="70" t="s">
        <v>22</v>
      </c>
      <c r="F87" s="70" t="s">
        <v>49</v>
      </c>
      <c r="G87" s="70" t="s">
        <v>949</v>
      </c>
      <c r="H87" s="70" t="s">
        <v>98</v>
      </c>
      <c r="I87" s="70" t="s">
        <v>2087</v>
      </c>
      <c r="J87" s="71" t="s">
        <v>80</v>
      </c>
      <c r="K87" s="71">
        <v>1.0</v>
      </c>
      <c r="L87" s="70">
        <v>-2196.684</v>
      </c>
      <c r="M87" s="70">
        <v>9.0</v>
      </c>
      <c r="N87" s="70">
        <v>38.65</v>
      </c>
      <c r="O87" s="70">
        <v>86534.0</v>
      </c>
      <c r="P87" s="72">
        <v>42114.0</v>
      </c>
      <c r="Q87" s="70">
        <v>132894.0</v>
      </c>
      <c r="R87" s="70" t="s">
        <v>27</v>
      </c>
      <c r="S87" s="73" t="b">
        <v>0</v>
      </c>
    </row>
    <row r="88">
      <c r="A88" s="69">
        <v>13.99</v>
      </c>
      <c r="B88" s="70">
        <v>1267.0</v>
      </c>
      <c r="C88" s="70" t="s">
        <v>953</v>
      </c>
      <c r="D88" s="70" t="s">
        <v>21</v>
      </c>
      <c r="E88" s="70" t="s">
        <v>55</v>
      </c>
      <c r="F88" s="70" t="s">
        <v>62</v>
      </c>
      <c r="G88" s="70" t="s">
        <v>954</v>
      </c>
      <c r="H88" s="70" t="s">
        <v>98</v>
      </c>
      <c r="I88" s="70" t="s">
        <v>2087</v>
      </c>
      <c r="J88" s="71" t="s">
        <v>43</v>
      </c>
      <c r="K88" s="71">
        <v>2.0</v>
      </c>
      <c r="L88" s="70">
        <v>533.742</v>
      </c>
      <c r="M88" s="70">
        <v>2.0</v>
      </c>
      <c r="N88" s="70">
        <v>29.85</v>
      </c>
      <c r="O88" s="70">
        <v>89514.0</v>
      </c>
      <c r="P88" s="72">
        <v>42045.0</v>
      </c>
      <c r="Q88" s="70">
        <v>133144.0</v>
      </c>
      <c r="R88" s="70" t="s">
        <v>27</v>
      </c>
      <c r="S88" s="73" t="b">
        <v>0</v>
      </c>
    </row>
    <row r="89">
      <c r="A89" s="69">
        <v>128.24</v>
      </c>
      <c r="B89" s="70">
        <v>1267.0</v>
      </c>
      <c r="C89" s="70" t="s">
        <v>953</v>
      </c>
      <c r="D89" s="70" t="s">
        <v>21</v>
      </c>
      <c r="E89" s="70" t="s">
        <v>30</v>
      </c>
      <c r="F89" s="70" t="s">
        <v>31</v>
      </c>
      <c r="G89" s="70" t="s">
        <v>418</v>
      </c>
      <c r="H89" s="70" t="s">
        <v>98</v>
      </c>
      <c r="I89" s="70" t="s">
        <v>2087</v>
      </c>
      <c r="J89" s="71" t="s">
        <v>43</v>
      </c>
      <c r="K89" s="71">
        <v>2.0</v>
      </c>
      <c r="L89" s="70">
        <v>-379.344</v>
      </c>
      <c r="M89" s="70">
        <v>3.0</v>
      </c>
      <c r="N89" s="70">
        <v>366.44</v>
      </c>
      <c r="O89" s="70">
        <v>89515.0</v>
      </c>
      <c r="P89" s="72">
        <v>42136.0</v>
      </c>
      <c r="Q89" s="70">
        <v>133247.0</v>
      </c>
      <c r="R89" s="70" t="s">
        <v>27</v>
      </c>
      <c r="S89" s="73" t="b">
        <v>0</v>
      </c>
    </row>
    <row r="90">
      <c r="A90" s="69">
        <v>5.98</v>
      </c>
      <c r="B90" s="70">
        <v>1267.0</v>
      </c>
      <c r="C90" s="70" t="s">
        <v>953</v>
      </c>
      <c r="D90" s="70" t="s">
        <v>21</v>
      </c>
      <c r="E90" s="70" t="s">
        <v>55</v>
      </c>
      <c r="F90" s="70" t="s">
        <v>126</v>
      </c>
      <c r="G90" s="70" t="s">
        <v>955</v>
      </c>
      <c r="H90" s="70" t="s">
        <v>98</v>
      </c>
      <c r="I90" s="70" t="s">
        <v>2087</v>
      </c>
      <c r="J90" s="71" t="s">
        <v>43</v>
      </c>
      <c r="K90" s="71">
        <v>2.0</v>
      </c>
      <c r="L90" s="70">
        <v>-1522.304</v>
      </c>
      <c r="M90" s="70">
        <v>11.0</v>
      </c>
      <c r="N90" s="70">
        <v>69.75</v>
      </c>
      <c r="O90" s="70">
        <v>89515.0</v>
      </c>
      <c r="P90" s="72">
        <v>42136.0</v>
      </c>
      <c r="Q90" s="70">
        <v>133277.0</v>
      </c>
      <c r="R90" s="70" t="s">
        <v>27</v>
      </c>
      <c r="S90" s="73" t="b">
        <v>0</v>
      </c>
    </row>
    <row r="91">
      <c r="A91" s="69">
        <v>2.62</v>
      </c>
      <c r="B91" s="70">
        <v>1347.0</v>
      </c>
      <c r="C91" s="70" t="s">
        <v>984</v>
      </c>
      <c r="D91" s="70" t="s">
        <v>29</v>
      </c>
      <c r="E91" s="70" t="s">
        <v>22</v>
      </c>
      <c r="F91" s="70" t="s">
        <v>46</v>
      </c>
      <c r="G91" s="70" t="s">
        <v>985</v>
      </c>
      <c r="H91" s="70" t="s">
        <v>98</v>
      </c>
      <c r="I91" s="70" t="s">
        <v>2087</v>
      </c>
      <c r="J91" s="71" t="s">
        <v>52</v>
      </c>
      <c r="K91" s="71">
        <v>4.0</v>
      </c>
      <c r="L91" s="70">
        <v>-94.4909</v>
      </c>
      <c r="M91" s="70">
        <v>21.0</v>
      </c>
      <c r="N91" s="70">
        <v>51.86</v>
      </c>
      <c r="O91" s="70">
        <v>89686.0</v>
      </c>
      <c r="P91" s="72">
        <v>42124.0</v>
      </c>
      <c r="Q91" s="70">
        <v>135160.0</v>
      </c>
      <c r="R91" s="70" t="s">
        <v>27</v>
      </c>
      <c r="S91" s="73" t="b">
        <v>0</v>
      </c>
    </row>
    <row r="92">
      <c r="A92" s="69">
        <v>12.2</v>
      </c>
      <c r="B92" s="70">
        <v>1350.0</v>
      </c>
      <c r="C92" s="70" t="s">
        <v>986</v>
      </c>
      <c r="D92" s="70" t="s">
        <v>29</v>
      </c>
      <c r="E92" s="70" t="s">
        <v>30</v>
      </c>
      <c r="F92" s="70" t="s">
        <v>35</v>
      </c>
      <c r="G92" s="70" t="s">
        <v>987</v>
      </c>
      <c r="H92" s="70" t="s">
        <v>98</v>
      </c>
      <c r="I92" s="70" t="s">
        <v>2087</v>
      </c>
      <c r="J92" s="71" t="s">
        <v>60</v>
      </c>
      <c r="K92" s="71">
        <v>5.0</v>
      </c>
      <c r="L92" s="70">
        <v>-172.298</v>
      </c>
      <c r="M92" s="70">
        <v>4.0</v>
      </c>
      <c r="N92" s="70">
        <v>56.24</v>
      </c>
      <c r="O92" s="70">
        <v>88233.0</v>
      </c>
      <c r="P92" s="72">
        <v>42111.0</v>
      </c>
      <c r="Q92" s="70">
        <v>135194.0</v>
      </c>
      <c r="R92" s="70" t="s">
        <v>27</v>
      </c>
      <c r="S92" s="73" t="b">
        <v>0</v>
      </c>
    </row>
    <row r="93">
      <c r="A93" s="69">
        <v>110.99</v>
      </c>
      <c r="B93" s="70">
        <v>1351.0</v>
      </c>
      <c r="C93" s="70" t="s">
        <v>988</v>
      </c>
      <c r="D93" s="70" t="s">
        <v>29</v>
      </c>
      <c r="E93" s="70" t="s">
        <v>55</v>
      </c>
      <c r="F93" s="70" t="s">
        <v>56</v>
      </c>
      <c r="G93" s="70" t="s">
        <v>989</v>
      </c>
      <c r="H93" s="70" t="s">
        <v>98</v>
      </c>
      <c r="I93" s="70" t="s">
        <v>2087</v>
      </c>
      <c r="J93" s="71" t="s">
        <v>43</v>
      </c>
      <c r="K93" s="71">
        <v>2.0</v>
      </c>
      <c r="L93" s="70">
        <v>3285.48</v>
      </c>
      <c r="M93" s="70">
        <v>7.0</v>
      </c>
      <c r="N93" s="70">
        <v>627.78</v>
      </c>
      <c r="O93" s="70">
        <v>88232.0</v>
      </c>
      <c r="P93" s="72">
        <v>42031.0</v>
      </c>
      <c r="Q93" s="70">
        <v>135224.0</v>
      </c>
      <c r="R93" s="70" t="s">
        <v>27</v>
      </c>
      <c r="S93" s="73" t="b">
        <v>0</v>
      </c>
    </row>
    <row r="94">
      <c r="A94" s="69">
        <v>12.97</v>
      </c>
      <c r="B94" s="70">
        <v>1363.0</v>
      </c>
      <c r="C94" s="70" t="s">
        <v>1000</v>
      </c>
      <c r="D94" s="70" t="s">
        <v>83</v>
      </c>
      <c r="E94" s="70" t="s">
        <v>22</v>
      </c>
      <c r="F94" s="70" t="s">
        <v>78</v>
      </c>
      <c r="G94" s="70" t="s">
        <v>1001</v>
      </c>
      <c r="H94" s="70" t="s">
        <v>98</v>
      </c>
      <c r="I94" s="70" t="s">
        <v>2087</v>
      </c>
      <c r="J94" s="71" t="s">
        <v>26</v>
      </c>
      <c r="K94" s="71">
        <v>3.0</v>
      </c>
      <c r="L94" s="70">
        <v>5.466</v>
      </c>
      <c r="M94" s="70">
        <v>2.0</v>
      </c>
      <c r="N94" s="70">
        <v>26.37</v>
      </c>
      <c r="O94" s="70">
        <v>89993.0</v>
      </c>
      <c r="P94" s="72">
        <v>42039.0</v>
      </c>
      <c r="Q94" s="70">
        <v>135806.0</v>
      </c>
      <c r="R94" s="70" t="s">
        <v>27</v>
      </c>
      <c r="S94" s="73" t="b">
        <v>0</v>
      </c>
    </row>
    <row r="95">
      <c r="A95" s="69">
        <v>5.81</v>
      </c>
      <c r="B95" s="70">
        <v>1363.0</v>
      </c>
      <c r="C95" s="70" t="s">
        <v>1000</v>
      </c>
      <c r="D95" s="70" t="s">
        <v>83</v>
      </c>
      <c r="E95" s="70" t="s">
        <v>22</v>
      </c>
      <c r="F95" s="70" t="s">
        <v>46</v>
      </c>
      <c r="G95" s="70" t="s">
        <v>1002</v>
      </c>
      <c r="H95" s="70" t="s">
        <v>98</v>
      </c>
      <c r="I95" s="70" t="s">
        <v>2087</v>
      </c>
      <c r="J95" s="71" t="s">
        <v>26</v>
      </c>
      <c r="K95" s="71">
        <v>3.0</v>
      </c>
      <c r="L95" s="70">
        <v>-149.1182</v>
      </c>
      <c r="M95" s="70">
        <v>9.0</v>
      </c>
      <c r="N95" s="70">
        <v>53.44</v>
      </c>
      <c r="O95" s="70">
        <v>89993.0</v>
      </c>
      <c r="P95" s="72">
        <v>42039.0</v>
      </c>
      <c r="Q95" s="70">
        <v>135867.0</v>
      </c>
      <c r="R95" s="70" t="s">
        <v>27</v>
      </c>
      <c r="S95" s="73" t="b">
        <v>0</v>
      </c>
    </row>
    <row r="96">
      <c r="A96" s="69">
        <v>11.29</v>
      </c>
      <c r="B96" s="70">
        <v>1384.0</v>
      </c>
      <c r="C96" s="70" t="s">
        <v>1014</v>
      </c>
      <c r="D96" s="70" t="s">
        <v>83</v>
      </c>
      <c r="E96" s="70" t="s">
        <v>22</v>
      </c>
      <c r="F96" s="70" t="s">
        <v>100</v>
      </c>
      <c r="G96" s="70" t="s">
        <v>1015</v>
      </c>
      <c r="H96" s="70" t="s">
        <v>98</v>
      </c>
      <c r="I96" s="70" t="s">
        <v>2087</v>
      </c>
      <c r="J96" s="71" t="s">
        <v>43</v>
      </c>
      <c r="K96" s="71">
        <v>2.0</v>
      </c>
      <c r="L96" s="70">
        <v>-163.03</v>
      </c>
      <c r="M96" s="70">
        <v>11.0</v>
      </c>
      <c r="N96" s="70">
        <v>123.18</v>
      </c>
      <c r="O96" s="70">
        <v>89407.0</v>
      </c>
      <c r="P96" s="72">
        <v>42185.0</v>
      </c>
      <c r="Q96" s="70">
        <v>136444.0</v>
      </c>
      <c r="R96" s="70" t="s">
        <v>27</v>
      </c>
      <c r="S96" s="73" t="b">
        <v>0</v>
      </c>
    </row>
    <row r="97">
      <c r="A97" s="69">
        <v>70.97</v>
      </c>
      <c r="B97" s="70">
        <v>1384.0</v>
      </c>
      <c r="C97" s="70" t="s">
        <v>1014</v>
      </c>
      <c r="D97" s="70" t="s">
        <v>83</v>
      </c>
      <c r="E97" s="70" t="s">
        <v>22</v>
      </c>
      <c r="F97" s="70" t="s">
        <v>172</v>
      </c>
      <c r="G97" s="70" t="s">
        <v>456</v>
      </c>
      <c r="H97" s="70" t="s">
        <v>98</v>
      </c>
      <c r="I97" s="70" t="s">
        <v>2087</v>
      </c>
      <c r="J97" s="71" t="s">
        <v>38</v>
      </c>
      <c r="K97" s="71">
        <v>7.0</v>
      </c>
      <c r="L97" s="70">
        <v>23.616</v>
      </c>
      <c r="M97" s="70">
        <v>21.0</v>
      </c>
      <c r="N97" s="70">
        <v>1533.59</v>
      </c>
      <c r="O97" s="70">
        <v>89408.0</v>
      </c>
      <c r="P97" s="72">
        <v>42162.0</v>
      </c>
      <c r="Q97" s="70">
        <v>136476.0</v>
      </c>
      <c r="R97" s="70" t="s">
        <v>27</v>
      </c>
      <c r="S97" s="73" t="b">
        <v>0</v>
      </c>
    </row>
    <row r="98">
      <c r="A98" s="69">
        <v>85.99</v>
      </c>
      <c r="B98" s="70">
        <v>1459.0</v>
      </c>
      <c r="C98" s="70" t="s">
        <v>1048</v>
      </c>
      <c r="D98" s="70" t="s">
        <v>83</v>
      </c>
      <c r="E98" s="70" t="s">
        <v>55</v>
      </c>
      <c r="F98" s="70" t="s">
        <v>56</v>
      </c>
      <c r="G98" s="70" t="s">
        <v>280</v>
      </c>
      <c r="H98" s="70" t="s">
        <v>98</v>
      </c>
      <c r="I98" s="70" t="s">
        <v>2087</v>
      </c>
      <c r="J98" s="71" t="s">
        <v>38</v>
      </c>
      <c r="K98" s="71">
        <v>7.0</v>
      </c>
      <c r="L98" s="70">
        <v>36.216</v>
      </c>
      <c r="M98" s="70">
        <v>4.0</v>
      </c>
      <c r="N98" s="70">
        <v>291.64</v>
      </c>
      <c r="O98" s="70">
        <v>86734.0</v>
      </c>
      <c r="P98" s="72">
        <v>42099.0</v>
      </c>
      <c r="Q98" s="70">
        <v>138303.0</v>
      </c>
      <c r="R98" s="70" t="s">
        <v>27</v>
      </c>
      <c r="S98" s="73" t="b">
        <v>0</v>
      </c>
    </row>
    <row r="99">
      <c r="A99" s="69">
        <v>2.16</v>
      </c>
      <c r="B99" s="70">
        <v>1499.0</v>
      </c>
      <c r="C99" s="70" t="s">
        <v>1072</v>
      </c>
      <c r="D99" s="70" t="s">
        <v>29</v>
      </c>
      <c r="E99" s="70" t="s">
        <v>22</v>
      </c>
      <c r="F99" s="70" t="s">
        <v>78</v>
      </c>
      <c r="G99" s="70" t="s">
        <v>1073</v>
      </c>
      <c r="H99" s="70" t="s">
        <v>98</v>
      </c>
      <c r="I99" s="70" t="s">
        <v>2087</v>
      </c>
      <c r="J99" s="71" t="s">
        <v>26</v>
      </c>
      <c r="K99" s="71">
        <v>3.0</v>
      </c>
      <c r="L99" s="70">
        <v>-298.886</v>
      </c>
      <c r="M99" s="70">
        <v>8.0</v>
      </c>
      <c r="N99" s="70">
        <v>18.59</v>
      </c>
      <c r="O99" s="70">
        <v>90731.0</v>
      </c>
      <c r="P99" s="72">
        <v>42039.0</v>
      </c>
      <c r="Q99" s="70">
        <v>139807.0</v>
      </c>
      <c r="R99" s="70" t="s">
        <v>27</v>
      </c>
      <c r="S99" s="73" t="b">
        <v>0</v>
      </c>
    </row>
    <row r="100">
      <c r="A100" s="69">
        <v>6.48</v>
      </c>
      <c r="B100" s="70">
        <v>1499.0</v>
      </c>
      <c r="C100" s="70" t="s">
        <v>1072</v>
      </c>
      <c r="D100" s="70" t="s">
        <v>29</v>
      </c>
      <c r="E100" s="70" t="s">
        <v>22</v>
      </c>
      <c r="F100" s="70" t="s">
        <v>67</v>
      </c>
      <c r="G100" s="70" t="s">
        <v>407</v>
      </c>
      <c r="H100" s="70" t="s">
        <v>98</v>
      </c>
      <c r="I100" s="70" t="s">
        <v>2087</v>
      </c>
      <c r="J100" s="71" t="s">
        <v>26</v>
      </c>
      <c r="K100" s="71">
        <v>3.0</v>
      </c>
      <c r="L100" s="70">
        <v>-145.852</v>
      </c>
      <c r="M100" s="70">
        <v>9.0</v>
      </c>
      <c r="N100" s="70">
        <v>58.83</v>
      </c>
      <c r="O100" s="70">
        <v>90731.0</v>
      </c>
      <c r="P100" s="72">
        <v>42039.0</v>
      </c>
      <c r="Q100" s="70">
        <v>139864.0</v>
      </c>
      <c r="R100" s="70" t="s">
        <v>27</v>
      </c>
      <c r="S100" s="73" t="b">
        <v>0</v>
      </c>
    </row>
    <row r="101">
      <c r="A101" s="69">
        <v>146.05</v>
      </c>
      <c r="B101" s="70">
        <v>1499.0</v>
      </c>
      <c r="C101" s="70" t="s">
        <v>1072</v>
      </c>
      <c r="D101" s="70" t="s">
        <v>29</v>
      </c>
      <c r="E101" s="70" t="s">
        <v>30</v>
      </c>
      <c r="F101" s="70" t="s">
        <v>108</v>
      </c>
      <c r="G101" s="70" t="s">
        <v>235</v>
      </c>
      <c r="H101" s="70" t="s">
        <v>98</v>
      </c>
      <c r="I101" s="70" t="s">
        <v>2087</v>
      </c>
      <c r="J101" s="71" t="s">
        <v>26</v>
      </c>
      <c r="K101" s="71">
        <v>3.0</v>
      </c>
      <c r="L101" s="70">
        <v>-27.951</v>
      </c>
      <c r="M101" s="70">
        <v>11.0</v>
      </c>
      <c r="N101" s="70">
        <v>1557.66</v>
      </c>
      <c r="O101" s="70">
        <v>90731.0</v>
      </c>
      <c r="P101" s="72">
        <v>42039.0</v>
      </c>
      <c r="Q101" s="70">
        <v>140024.0</v>
      </c>
      <c r="R101" s="70" t="s">
        <v>27</v>
      </c>
      <c r="S101" s="73" t="b">
        <v>0</v>
      </c>
    </row>
    <row r="102">
      <c r="A102" s="69">
        <v>3.69</v>
      </c>
      <c r="B102" s="70">
        <v>1502.0</v>
      </c>
      <c r="C102" s="70" t="s">
        <v>1074</v>
      </c>
      <c r="D102" s="70" t="s">
        <v>40</v>
      </c>
      <c r="E102" s="70" t="s">
        <v>22</v>
      </c>
      <c r="F102" s="70" t="s">
        <v>96</v>
      </c>
      <c r="G102" s="70" t="s">
        <v>1075</v>
      </c>
      <c r="H102" s="70" t="s">
        <v>98</v>
      </c>
      <c r="I102" s="70" t="s">
        <v>2087</v>
      </c>
      <c r="J102" s="71" t="s">
        <v>52</v>
      </c>
      <c r="K102" s="71">
        <v>4.0</v>
      </c>
      <c r="L102" s="70">
        <v>-3.6547</v>
      </c>
      <c r="M102" s="70">
        <v>38.0</v>
      </c>
      <c r="N102" s="70">
        <v>129.43</v>
      </c>
      <c r="O102" s="70">
        <v>89193.0</v>
      </c>
      <c r="P102" s="72">
        <v>42131.0</v>
      </c>
      <c r="Q102" s="70">
        <v>140187.0</v>
      </c>
      <c r="R102" s="70" t="s">
        <v>27</v>
      </c>
      <c r="S102" s="73" t="b">
        <v>0</v>
      </c>
    </row>
    <row r="103">
      <c r="A103" s="69">
        <v>5.84</v>
      </c>
      <c r="B103" s="70">
        <v>1502.0</v>
      </c>
      <c r="C103" s="70" t="s">
        <v>1074</v>
      </c>
      <c r="D103" s="70" t="s">
        <v>40</v>
      </c>
      <c r="E103" s="70" t="s">
        <v>22</v>
      </c>
      <c r="F103" s="70" t="s">
        <v>23</v>
      </c>
      <c r="G103" s="70" t="s">
        <v>1076</v>
      </c>
      <c r="H103" s="70" t="s">
        <v>98</v>
      </c>
      <c r="I103" s="70" t="s">
        <v>2087</v>
      </c>
      <c r="J103" s="71" t="s">
        <v>80</v>
      </c>
      <c r="K103" s="71">
        <v>1.0</v>
      </c>
      <c r="L103" s="70">
        <v>731.922</v>
      </c>
      <c r="M103" s="70">
        <v>11.0</v>
      </c>
      <c r="N103" s="70">
        <v>61.39</v>
      </c>
      <c r="O103" s="70">
        <v>89194.0</v>
      </c>
      <c r="P103" s="72">
        <v>42184.0</v>
      </c>
      <c r="Q103" s="70">
        <v>140255.0</v>
      </c>
      <c r="R103" s="70" t="s">
        <v>27</v>
      </c>
      <c r="S103" s="73" t="b">
        <v>0</v>
      </c>
    </row>
    <row r="104">
      <c r="A104" s="69">
        <v>205.99</v>
      </c>
      <c r="B104" s="70">
        <v>1502.0</v>
      </c>
      <c r="C104" s="70" t="s">
        <v>1074</v>
      </c>
      <c r="D104" s="70" t="s">
        <v>40</v>
      </c>
      <c r="E104" s="70" t="s">
        <v>55</v>
      </c>
      <c r="F104" s="70" t="s">
        <v>56</v>
      </c>
      <c r="G104" s="70" t="s">
        <v>1077</v>
      </c>
      <c r="H104" s="70" t="s">
        <v>98</v>
      </c>
      <c r="I104" s="70" t="s">
        <v>2087</v>
      </c>
      <c r="J104" s="71" t="s">
        <v>80</v>
      </c>
      <c r="K104" s="71">
        <v>1.0</v>
      </c>
      <c r="L104" s="70">
        <v>186.558</v>
      </c>
      <c r="M104" s="70">
        <v>13.0</v>
      </c>
      <c r="N104" s="70">
        <v>2435.52</v>
      </c>
      <c r="O104" s="70">
        <v>89194.0</v>
      </c>
      <c r="P104" s="72">
        <v>42184.0</v>
      </c>
      <c r="Q104" s="70">
        <v>140286.0</v>
      </c>
      <c r="R104" s="70" t="s">
        <v>27</v>
      </c>
      <c r="S104" s="73" t="b">
        <v>0</v>
      </c>
    </row>
    <row r="105">
      <c r="A105" s="69">
        <v>11.34</v>
      </c>
      <c r="B105" s="70">
        <v>1526.0</v>
      </c>
      <c r="C105" s="70" t="s">
        <v>1084</v>
      </c>
      <c r="D105" s="70" t="s">
        <v>29</v>
      </c>
      <c r="E105" s="70" t="s">
        <v>22</v>
      </c>
      <c r="F105" s="70" t="s">
        <v>67</v>
      </c>
      <c r="G105" s="70" t="s">
        <v>387</v>
      </c>
      <c r="H105" s="70" t="s">
        <v>98</v>
      </c>
      <c r="I105" s="70" t="s">
        <v>2087</v>
      </c>
      <c r="J105" s="71" t="s">
        <v>43</v>
      </c>
      <c r="K105" s="71">
        <v>2.0</v>
      </c>
      <c r="L105" s="70">
        <v>-189.224</v>
      </c>
      <c r="M105" s="70">
        <v>10.0</v>
      </c>
      <c r="N105" s="70">
        <v>115.53</v>
      </c>
      <c r="O105" s="70">
        <v>86812.0</v>
      </c>
      <c r="P105" s="72">
        <v>42045.0</v>
      </c>
      <c r="Q105" s="70">
        <v>140506.0</v>
      </c>
      <c r="R105" s="70" t="s">
        <v>27</v>
      </c>
      <c r="S105" s="73" t="b">
        <v>0</v>
      </c>
    </row>
    <row r="106">
      <c r="A106" s="69">
        <v>30.98</v>
      </c>
      <c r="B106" s="70">
        <v>1527.0</v>
      </c>
      <c r="C106" s="70" t="s">
        <v>1085</v>
      </c>
      <c r="D106" s="70" t="s">
        <v>40</v>
      </c>
      <c r="E106" s="70" t="s">
        <v>22</v>
      </c>
      <c r="F106" s="70" t="s">
        <v>23</v>
      </c>
      <c r="G106" s="70" t="s">
        <v>1086</v>
      </c>
      <c r="H106" s="70" t="s">
        <v>98</v>
      </c>
      <c r="I106" s="70" t="s">
        <v>2087</v>
      </c>
      <c r="J106" s="71" t="s">
        <v>60</v>
      </c>
      <c r="K106" s="71">
        <v>5.0</v>
      </c>
      <c r="L106" s="70">
        <v>0.51</v>
      </c>
      <c r="M106" s="70">
        <v>5.0</v>
      </c>
      <c r="N106" s="70">
        <v>162.39</v>
      </c>
      <c r="O106" s="70">
        <v>86813.0</v>
      </c>
      <c r="P106" s="72">
        <v>42013.0</v>
      </c>
      <c r="Q106" s="70">
        <v>140507.0</v>
      </c>
      <c r="R106" s="70" t="s">
        <v>27</v>
      </c>
      <c r="S106" s="73" t="b">
        <v>0</v>
      </c>
    </row>
    <row r="107">
      <c r="A107" s="69">
        <v>65.99</v>
      </c>
      <c r="B107" s="70">
        <v>1527.0</v>
      </c>
      <c r="C107" s="70" t="s">
        <v>1085</v>
      </c>
      <c r="D107" s="70" t="s">
        <v>29</v>
      </c>
      <c r="E107" s="70" t="s">
        <v>55</v>
      </c>
      <c r="F107" s="70" t="s">
        <v>56</v>
      </c>
      <c r="G107" s="70">
        <v>8860.0</v>
      </c>
      <c r="H107" s="70" t="s">
        <v>98</v>
      </c>
      <c r="I107" s="70" t="s">
        <v>2087</v>
      </c>
      <c r="J107" s="71" t="s">
        <v>80</v>
      </c>
      <c r="K107" s="71">
        <v>1.0</v>
      </c>
      <c r="L107" s="70">
        <v>-52.248</v>
      </c>
      <c r="M107" s="70">
        <v>23.0</v>
      </c>
      <c r="N107" s="70">
        <v>1316.03</v>
      </c>
      <c r="O107" s="70">
        <v>86814.0</v>
      </c>
      <c r="P107" s="72">
        <v>42093.0</v>
      </c>
      <c r="Q107" s="70">
        <v>140510.0</v>
      </c>
      <c r="R107" s="70" t="s">
        <v>27</v>
      </c>
      <c r="S107" s="73" t="b">
        <v>0</v>
      </c>
    </row>
    <row r="108">
      <c r="A108" s="69">
        <v>50.98</v>
      </c>
      <c r="B108" s="70">
        <v>1527.0</v>
      </c>
      <c r="C108" s="70" t="s">
        <v>1085</v>
      </c>
      <c r="D108" s="70" t="s">
        <v>29</v>
      </c>
      <c r="E108" s="70" t="s">
        <v>55</v>
      </c>
      <c r="F108" s="70" t="s">
        <v>126</v>
      </c>
      <c r="G108" s="70" t="s">
        <v>648</v>
      </c>
      <c r="H108" s="70" t="s">
        <v>98</v>
      </c>
      <c r="I108" s="70" t="s">
        <v>2087</v>
      </c>
      <c r="J108" s="71" t="s">
        <v>52</v>
      </c>
      <c r="K108" s="71">
        <v>4.0</v>
      </c>
      <c r="L108" s="70">
        <v>70.176</v>
      </c>
      <c r="M108" s="70">
        <v>28.0</v>
      </c>
      <c r="N108" s="70">
        <v>1395.41</v>
      </c>
      <c r="O108" s="70">
        <v>86815.0</v>
      </c>
      <c r="P108" s="72">
        <v>42145.0</v>
      </c>
      <c r="Q108" s="70">
        <v>140568.0</v>
      </c>
      <c r="R108" s="70" t="s">
        <v>27</v>
      </c>
      <c r="S108" s="73" t="b">
        <v>0</v>
      </c>
    </row>
    <row r="109">
      <c r="A109" s="69">
        <v>525.98</v>
      </c>
      <c r="B109" s="70">
        <v>1528.0</v>
      </c>
      <c r="C109" s="70" t="s">
        <v>1087</v>
      </c>
      <c r="D109" s="70" t="s">
        <v>40</v>
      </c>
      <c r="E109" s="70" t="s">
        <v>22</v>
      </c>
      <c r="F109" s="70" t="s">
        <v>78</v>
      </c>
      <c r="G109" s="70" t="s">
        <v>1088</v>
      </c>
      <c r="H109" s="70" t="s">
        <v>98</v>
      </c>
      <c r="I109" s="70" t="s">
        <v>2087</v>
      </c>
      <c r="J109" s="71" t="s">
        <v>60</v>
      </c>
      <c r="K109" s="71">
        <v>5.0</v>
      </c>
      <c r="L109" s="70">
        <v>-161.924</v>
      </c>
      <c r="M109" s="70">
        <v>9.0</v>
      </c>
      <c r="N109" s="70">
        <v>4920.81</v>
      </c>
      <c r="O109" s="70">
        <v>86813.0</v>
      </c>
      <c r="P109" s="72">
        <v>42013.0</v>
      </c>
      <c r="Q109" s="70">
        <v>140571.0</v>
      </c>
      <c r="R109" s="70" t="s">
        <v>27</v>
      </c>
      <c r="S109" s="73" t="b">
        <v>0</v>
      </c>
    </row>
    <row r="110">
      <c r="A110" s="69">
        <v>4.91</v>
      </c>
      <c r="B110" s="70">
        <v>1531.0</v>
      </c>
      <c r="C110" s="70" t="s">
        <v>1089</v>
      </c>
      <c r="D110" s="70" t="s">
        <v>83</v>
      </c>
      <c r="E110" s="70" t="s">
        <v>22</v>
      </c>
      <c r="F110" s="70" t="s">
        <v>96</v>
      </c>
      <c r="G110" s="70" t="s">
        <v>1090</v>
      </c>
      <c r="H110" s="70" t="s">
        <v>98</v>
      </c>
      <c r="I110" s="70" t="s">
        <v>2087</v>
      </c>
      <c r="J110" s="71" t="s">
        <v>33</v>
      </c>
      <c r="K110" s="71">
        <v>6.0</v>
      </c>
      <c r="L110" s="70">
        <v>-157.696</v>
      </c>
      <c r="M110" s="70">
        <v>6.0</v>
      </c>
      <c r="N110" s="70">
        <v>28.22</v>
      </c>
      <c r="O110" s="70">
        <v>88852.0</v>
      </c>
      <c r="P110" s="72">
        <v>42021.0</v>
      </c>
      <c r="Q110" s="70">
        <v>140632.0</v>
      </c>
      <c r="R110" s="70" t="s">
        <v>27</v>
      </c>
      <c r="S110" s="73" t="b">
        <v>0</v>
      </c>
    </row>
    <row r="111">
      <c r="A111" s="69">
        <v>17.7</v>
      </c>
      <c r="B111" s="70">
        <v>1551.0</v>
      </c>
      <c r="C111" s="70" t="s">
        <v>1094</v>
      </c>
      <c r="D111" s="70" t="s">
        <v>83</v>
      </c>
      <c r="E111" s="70" t="s">
        <v>22</v>
      </c>
      <c r="F111" s="70" t="s">
        <v>100</v>
      </c>
      <c r="G111" s="70" t="s">
        <v>1095</v>
      </c>
      <c r="H111" s="70" t="s">
        <v>98</v>
      </c>
      <c r="I111" s="70" t="s">
        <v>2087</v>
      </c>
      <c r="J111" s="71" t="s">
        <v>52</v>
      </c>
      <c r="K111" s="71">
        <v>4.0</v>
      </c>
      <c r="L111" s="70">
        <v>-243.544</v>
      </c>
      <c r="M111" s="70">
        <v>18.0</v>
      </c>
      <c r="N111" s="70">
        <v>300.67</v>
      </c>
      <c r="O111" s="70">
        <v>87488.0</v>
      </c>
      <c r="P111" s="72">
        <v>42180.0</v>
      </c>
      <c r="Q111" s="70">
        <v>140799.0</v>
      </c>
      <c r="R111" s="70" t="s">
        <v>27</v>
      </c>
      <c r="S111" s="73" t="b">
        <v>0</v>
      </c>
    </row>
    <row r="112">
      <c r="A112" s="69">
        <v>348.21</v>
      </c>
      <c r="B112" s="70">
        <v>1552.0</v>
      </c>
      <c r="C112" s="70" t="s">
        <v>1096</v>
      </c>
      <c r="D112" s="70" t="s">
        <v>40</v>
      </c>
      <c r="E112" s="70" t="s">
        <v>30</v>
      </c>
      <c r="F112" s="70" t="s">
        <v>108</v>
      </c>
      <c r="G112" s="70" t="s">
        <v>1097</v>
      </c>
      <c r="H112" s="70" t="s">
        <v>98</v>
      </c>
      <c r="I112" s="70" t="s">
        <v>2087</v>
      </c>
      <c r="J112" s="71" t="s">
        <v>52</v>
      </c>
      <c r="K112" s="71">
        <v>4.0</v>
      </c>
      <c r="L112" s="70">
        <v>-337.092</v>
      </c>
      <c r="M112" s="70">
        <v>2.0</v>
      </c>
      <c r="N112" s="70">
        <v>723.54</v>
      </c>
      <c r="O112" s="70">
        <v>87486.0</v>
      </c>
      <c r="P112" s="72">
        <v>42005.0</v>
      </c>
      <c r="Q112" s="70">
        <v>140862.0</v>
      </c>
      <c r="R112" s="70" t="s">
        <v>27</v>
      </c>
      <c r="S112" s="73" t="b">
        <v>0</v>
      </c>
    </row>
    <row r="113">
      <c r="A113" s="69">
        <v>12.28</v>
      </c>
      <c r="B113" s="70">
        <v>1553.0</v>
      </c>
      <c r="C113" s="70" t="s">
        <v>1098</v>
      </c>
      <c r="D113" s="70" t="s">
        <v>40</v>
      </c>
      <c r="E113" s="70" t="s">
        <v>22</v>
      </c>
      <c r="F113" s="70" t="s">
        <v>67</v>
      </c>
      <c r="G113" s="70" t="s">
        <v>1099</v>
      </c>
      <c r="H113" s="70" t="s">
        <v>98</v>
      </c>
      <c r="I113" s="70" t="s">
        <v>2087</v>
      </c>
      <c r="J113" s="71" t="s">
        <v>38</v>
      </c>
      <c r="K113" s="71">
        <v>7.0</v>
      </c>
      <c r="L113" s="70">
        <v>68.676</v>
      </c>
      <c r="M113" s="70">
        <v>7.0</v>
      </c>
      <c r="N113" s="70">
        <v>87.53</v>
      </c>
      <c r="O113" s="70">
        <v>87484.0</v>
      </c>
      <c r="P113" s="72">
        <v>42085.0</v>
      </c>
      <c r="Q113" s="70">
        <v>140985.0</v>
      </c>
      <c r="R113" s="70" t="s">
        <v>27</v>
      </c>
      <c r="S113" s="73" t="b">
        <v>0</v>
      </c>
    </row>
    <row r="114">
      <c r="A114" s="69">
        <v>10.98</v>
      </c>
      <c r="B114" s="70">
        <v>1554.0</v>
      </c>
      <c r="C114" s="70" t="s">
        <v>1100</v>
      </c>
      <c r="D114" s="70" t="s">
        <v>40</v>
      </c>
      <c r="E114" s="70" t="s">
        <v>22</v>
      </c>
      <c r="F114" s="70" t="s">
        <v>172</v>
      </c>
      <c r="G114" s="70" t="s">
        <v>1101</v>
      </c>
      <c r="H114" s="70" t="s">
        <v>98</v>
      </c>
      <c r="I114" s="70" t="s">
        <v>2087</v>
      </c>
      <c r="J114" s="71" t="s">
        <v>80</v>
      </c>
      <c r="K114" s="71">
        <v>1.0</v>
      </c>
      <c r="L114" s="70">
        <v>481.032</v>
      </c>
      <c r="M114" s="70">
        <v>15.0</v>
      </c>
      <c r="N114" s="70">
        <v>172.22</v>
      </c>
      <c r="O114" s="70">
        <v>87485.0</v>
      </c>
      <c r="P114" s="72">
        <v>42142.0</v>
      </c>
      <c r="Q114" s="70">
        <v>141049.0</v>
      </c>
      <c r="R114" s="70" t="s">
        <v>27</v>
      </c>
      <c r="S114" s="73" t="b">
        <v>0</v>
      </c>
    </row>
    <row r="115">
      <c r="A115" s="69">
        <v>124.49</v>
      </c>
      <c r="B115" s="70">
        <v>1554.0</v>
      </c>
      <c r="C115" s="70" t="s">
        <v>1100</v>
      </c>
      <c r="D115" s="70" t="s">
        <v>83</v>
      </c>
      <c r="E115" s="70" t="s">
        <v>30</v>
      </c>
      <c r="F115" s="70" t="s">
        <v>108</v>
      </c>
      <c r="G115" s="70" t="s">
        <v>312</v>
      </c>
      <c r="H115" s="70" t="s">
        <v>98</v>
      </c>
      <c r="I115" s="70" t="s">
        <v>2087</v>
      </c>
      <c r="J115" s="71" t="s">
        <v>60</v>
      </c>
      <c r="K115" s="71">
        <v>5.0</v>
      </c>
      <c r="L115" s="70">
        <v>-4.018</v>
      </c>
      <c r="M115" s="70">
        <v>7.0</v>
      </c>
      <c r="N115" s="70">
        <v>894.88</v>
      </c>
      <c r="O115" s="70">
        <v>87487.0</v>
      </c>
      <c r="P115" s="72">
        <v>42048.0</v>
      </c>
      <c r="Q115" s="70">
        <v>141144.0</v>
      </c>
      <c r="R115" s="70" t="s">
        <v>27</v>
      </c>
      <c r="S115" s="73" t="b">
        <v>0</v>
      </c>
    </row>
    <row r="116">
      <c r="A116" s="69">
        <v>2.89</v>
      </c>
      <c r="B116" s="70">
        <v>1556.0</v>
      </c>
      <c r="C116" s="70" t="s">
        <v>1102</v>
      </c>
      <c r="D116" s="70" t="s">
        <v>83</v>
      </c>
      <c r="E116" s="70" t="s">
        <v>22</v>
      </c>
      <c r="F116" s="70" t="s">
        <v>96</v>
      </c>
      <c r="G116" s="70" t="s">
        <v>1103</v>
      </c>
      <c r="H116" s="70" t="s">
        <v>98</v>
      </c>
      <c r="I116" s="70" t="s">
        <v>2087</v>
      </c>
      <c r="J116" s="71" t="s">
        <v>80</v>
      </c>
      <c r="K116" s="71">
        <v>1.0</v>
      </c>
      <c r="L116" s="70">
        <v>-2.0097</v>
      </c>
      <c r="M116" s="70">
        <v>6.0</v>
      </c>
      <c r="N116" s="70">
        <v>16.67</v>
      </c>
      <c r="O116" s="70">
        <v>87425.0</v>
      </c>
      <c r="P116" s="72">
        <v>42156.0</v>
      </c>
      <c r="Q116" s="70">
        <v>141147.0</v>
      </c>
      <c r="R116" s="70" t="s">
        <v>27</v>
      </c>
      <c r="S116" s="73" t="b">
        <v>0</v>
      </c>
    </row>
    <row r="117">
      <c r="A117" s="69">
        <v>22.84</v>
      </c>
      <c r="B117" s="70">
        <v>1556.0</v>
      </c>
      <c r="C117" s="70" t="s">
        <v>1102</v>
      </c>
      <c r="D117" s="70" t="s">
        <v>83</v>
      </c>
      <c r="E117" s="70" t="s">
        <v>22</v>
      </c>
      <c r="F117" s="70" t="s">
        <v>67</v>
      </c>
      <c r="G117" s="70" t="s">
        <v>154</v>
      </c>
      <c r="H117" s="70" t="s">
        <v>98</v>
      </c>
      <c r="I117" s="70" t="s">
        <v>2087</v>
      </c>
      <c r="J117" s="71" t="s">
        <v>80</v>
      </c>
      <c r="K117" s="71">
        <v>1.0</v>
      </c>
      <c r="L117" s="70">
        <v>-477.372</v>
      </c>
      <c r="M117" s="70">
        <v>9.0</v>
      </c>
      <c r="N117" s="70">
        <v>195.16</v>
      </c>
      <c r="O117" s="70">
        <v>87425.0</v>
      </c>
      <c r="P117" s="72">
        <v>42156.0</v>
      </c>
      <c r="Q117" s="70">
        <v>141178.0</v>
      </c>
      <c r="R117" s="70" t="s">
        <v>27</v>
      </c>
      <c r="S117" s="73" t="b">
        <v>0</v>
      </c>
    </row>
    <row r="118">
      <c r="A118" s="69">
        <v>60.98</v>
      </c>
      <c r="B118" s="70">
        <v>1557.0</v>
      </c>
      <c r="C118" s="70" t="s">
        <v>1104</v>
      </c>
      <c r="D118" s="70" t="s">
        <v>83</v>
      </c>
      <c r="E118" s="70" t="s">
        <v>22</v>
      </c>
      <c r="F118" s="70" t="s">
        <v>172</v>
      </c>
      <c r="G118" s="70" t="s">
        <v>1105</v>
      </c>
      <c r="H118" s="70" t="s">
        <v>98</v>
      </c>
      <c r="I118" s="70" t="s">
        <v>2087</v>
      </c>
      <c r="J118" s="71" t="s">
        <v>26</v>
      </c>
      <c r="K118" s="71">
        <v>3.0</v>
      </c>
      <c r="L118" s="70">
        <v>-954.758</v>
      </c>
      <c r="M118" s="70">
        <v>15.0</v>
      </c>
      <c r="N118" s="70">
        <v>879.62</v>
      </c>
      <c r="O118" s="70">
        <v>87426.0</v>
      </c>
      <c r="P118" s="72">
        <v>42088.0</v>
      </c>
      <c r="Q118" s="70">
        <v>141179.0</v>
      </c>
      <c r="R118" s="70" t="s">
        <v>27</v>
      </c>
      <c r="S118" s="73" t="b">
        <v>0</v>
      </c>
    </row>
    <row r="119">
      <c r="A119" s="69">
        <v>29.89</v>
      </c>
      <c r="B119" s="70">
        <v>1557.0</v>
      </c>
      <c r="C119" s="70" t="s">
        <v>1104</v>
      </c>
      <c r="D119" s="70" t="s">
        <v>83</v>
      </c>
      <c r="E119" s="70" t="s">
        <v>55</v>
      </c>
      <c r="F119" s="70" t="s">
        <v>126</v>
      </c>
      <c r="G119" s="70" t="s">
        <v>913</v>
      </c>
      <c r="H119" s="70" t="s">
        <v>98</v>
      </c>
      <c r="I119" s="70" t="s">
        <v>2087</v>
      </c>
      <c r="J119" s="71" t="s">
        <v>26</v>
      </c>
      <c r="K119" s="71">
        <v>3.0</v>
      </c>
      <c r="L119" s="70">
        <v>219.4734</v>
      </c>
      <c r="M119" s="70">
        <v>12.0</v>
      </c>
      <c r="N119" s="70">
        <v>361.19</v>
      </c>
      <c r="O119" s="70">
        <v>87426.0</v>
      </c>
      <c r="P119" s="72">
        <v>42088.0</v>
      </c>
      <c r="Q119" s="70">
        <v>141244.0</v>
      </c>
      <c r="R119" s="70" t="s">
        <v>27</v>
      </c>
      <c r="S119" s="73" t="b">
        <v>0</v>
      </c>
    </row>
    <row r="120">
      <c r="A120" s="69">
        <v>226.67</v>
      </c>
      <c r="B120" s="70">
        <v>1559.0</v>
      </c>
      <c r="C120" s="70" t="s">
        <v>1106</v>
      </c>
      <c r="D120" s="70" t="s">
        <v>83</v>
      </c>
      <c r="E120" s="70" t="s">
        <v>30</v>
      </c>
      <c r="F120" s="70" t="s">
        <v>31</v>
      </c>
      <c r="G120" s="70" t="s">
        <v>1107</v>
      </c>
      <c r="H120" s="70" t="s">
        <v>98</v>
      </c>
      <c r="I120" s="70" t="s">
        <v>2087</v>
      </c>
      <c r="J120" s="71" t="s">
        <v>26</v>
      </c>
      <c r="K120" s="71">
        <v>3.0</v>
      </c>
      <c r="L120" s="70">
        <v>-390.768</v>
      </c>
      <c r="M120" s="70">
        <v>5.0</v>
      </c>
      <c r="N120" s="70">
        <v>1088.26</v>
      </c>
      <c r="O120" s="70">
        <v>87424.0</v>
      </c>
      <c r="P120" s="72">
        <v>42109.0</v>
      </c>
      <c r="Q120" s="70">
        <v>141375.0</v>
      </c>
      <c r="R120" s="70" t="s">
        <v>27</v>
      </c>
      <c r="S120" s="73" t="b">
        <v>0</v>
      </c>
    </row>
    <row r="121">
      <c r="A121" s="69">
        <v>20.95</v>
      </c>
      <c r="B121" s="70">
        <v>1574.0</v>
      </c>
      <c r="C121" s="70" t="s">
        <v>1110</v>
      </c>
      <c r="D121" s="70" t="s">
        <v>83</v>
      </c>
      <c r="E121" s="70" t="s">
        <v>55</v>
      </c>
      <c r="F121" s="70" t="s">
        <v>126</v>
      </c>
      <c r="G121" s="70" t="s">
        <v>1111</v>
      </c>
      <c r="H121" s="70" t="s">
        <v>98</v>
      </c>
      <c r="I121" s="70" t="s">
        <v>2087</v>
      </c>
      <c r="J121" s="71" t="s">
        <v>80</v>
      </c>
      <c r="K121" s="71">
        <v>1.0</v>
      </c>
      <c r="L121" s="70">
        <v>27.234</v>
      </c>
      <c r="M121" s="70">
        <v>19.0</v>
      </c>
      <c r="N121" s="70">
        <v>391.4</v>
      </c>
      <c r="O121" s="70">
        <v>86966.0</v>
      </c>
      <c r="P121" s="72">
        <v>42044.0</v>
      </c>
      <c r="Q121" s="70">
        <v>141471.0</v>
      </c>
      <c r="R121" s="70" t="s">
        <v>27</v>
      </c>
      <c r="S121" s="73" t="b">
        <v>0</v>
      </c>
    </row>
    <row r="122">
      <c r="A122" s="69">
        <v>43.57</v>
      </c>
      <c r="B122" s="70">
        <v>1627.0</v>
      </c>
      <c r="C122" s="70" t="s">
        <v>1141</v>
      </c>
      <c r="D122" s="70" t="s">
        <v>21</v>
      </c>
      <c r="E122" s="70" t="s">
        <v>22</v>
      </c>
      <c r="F122" s="70" t="s">
        <v>100</v>
      </c>
      <c r="G122" s="70" t="s">
        <v>1142</v>
      </c>
      <c r="H122" s="70" t="s">
        <v>98</v>
      </c>
      <c r="I122" s="70" t="s">
        <v>2087</v>
      </c>
      <c r="J122" s="71" t="s">
        <v>52</v>
      </c>
      <c r="K122" s="71">
        <v>4.0</v>
      </c>
      <c r="L122" s="70">
        <v>-38.808</v>
      </c>
      <c r="M122" s="70">
        <v>17.0</v>
      </c>
      <c r="N122" s="70">
        <v>710.16</v>
      </c>
      <c r="O122" s="70">
        <v>90602.0</v>
      </c>
      <c r="P122" s="72">
        <v>42152.0</v>
      </c>
      <c r="Q122" s="70">
        <v>142744.0</v>
      </c>
      <c r="R122" s="70" t="s">
        <v>27</v>
      </c>
      <c r="S122" s="73" t="b">
        <v>0</v>
      </c>
    </row>
    <row r="123">
      <c r="A123" s="69">
        <v>8.09</v>
      </c>
      <c r="B123" s="70">
        <v>1632.0</v>
      </c>
      <c r="C123" s="70" t="s">
        <v>1143</v>
      </c>
      <c r="D123" s="70" t="s">
        <v>29</v>
      </c>
      <c r="E123" s="70" t="s">
        <v>30</v>
      </c>
      <c r="F123" s="70" t="s">
        <v>35</v>
      </c>
      <c r="G123" s="70" t="s">
        <v>111</v>
      </c>
      <c r="H123" s="70" t="s">
        <v>98</v>
      </c>
      <c r="I123" s="70" t="s">
        <v>2087</v>
      </c>
      <c r="J123" s="71" t="s">
        <v>52</v>
      </c>
      <c r="K123" s="71">
        <v>4.0</v>
      </c>
      <c r="L123" s="70">
        <v>15.984</v>
      </c>
      <c r="M123" s="70">
        <v>6.0</v>
      </c>
      <c r="N123" s="70">
        <v>48.25</v>
      </c>
      <c r="O123" s="70">
        <v>90530.0</v>
      </c>
      <c r="P123" s="72">
        <v>42019.0</v>
      </c>
      <c r="Q123" s="70">
        <v>142840.0</v>
      </c>
      <c r="R123" s="70" t="s">
        <v>27</v>
      </c>
      <c r="S123" s="73" t="b">
        <v>0</v>
      </c>
    </row>
    <row r="124">
      <c r="A124" s="69">
        <v>25.99</v>
      </c>
      <c r="B124" s="70">
        <v>1632.0</v>
      </c>
      <c r="C124" s="70" t="s">
        <v>1143</v>
      </c>
      <c r="D124" s="70" t="s">
        <v>29</v>
      </c>
      <c r="E124" s="70" t="s">
        <v>22</v>
      </c>
      <c r="F124" s="70" t="s">
        <v>23</v>
      </c>
      <c r="G124" s="70" t="s">
        <v>1144</v>
      </c>
      <c r="H124" s="70" t="s">
        <v>98</v>
      </c>
      <c r="I124" s="70" t="s">
        <v>2087</v>
      </c>
      <c r="J124" s="71" t="s">
        <v>26</v>
      </c>
      <c r="K124" s="71">
        <v>3.0</v>
      </c>
      <c r="L124" s="70">
        <v>-88.158</v>
      </c>
      <c r="M124" s="70">
        <v>9.0</v>
      </c>
      <c r="N124" s="70">
        <v>243.24</v>
      </c>
      <c r="O124" s="70">
        <v>90533.0</v>
      </c>
      <c r="P124" s="72">
        <v>42109.0</v>
      </c>
      <c r="Q124" s="70">
        <v>142905.0</v>
      </c>
      <c r="R124" s="70" t="s">
        <v>27</v>
      </c>
      <c r="S124" s="73" t="b">
        <v>0</v>
      </c>
    </row>
    <row r="125">
      <c r="A125" s="69">
        <v>5.98</v>
      </c>
      <c r="B125" s="70">
        <v>1633.0</v>
      </c>
      <c r="C125" s="70" t="s">
        <v>1145</v>
      </c>
      <c r="D125" s="70" t="s">
        <v>29</v>
      </c>
      <c r="E125" s="70" t="s">
        <v>55</v>
      </c>
      <c r="F125" s="70" t="s">
        <v>126</v>
      </c>
      <c r="G125" s="70" t="s">
        <v>793</v>
      </c>
      <c r="H125" s="70" t="s">
        <v>98</v>
      </c>
      <c r="I125" s="70" t="s">
        <v>2087</v>
      </c>
      <c r="J125" s="71" t="s">
        <v>43</v>
      </c>
      <c r="K125" s="71">
        <v>2.0</v>
      </c>
      <c r="L125" s="70">
        <v>-76.1068</v>
      </c>
      <c r="M125" s="70">
        <v>6.0</v>
      </c>
      <c r="N125" s="70">
        <v>38.54</v>
      </c>
      <c r="O125" s="70">
        <v>90531.0</v>
      </c>
      <c r="P125" s="72">
        <v>42045.0</v>
      </c>
      <c r="Q125" s="70">
        <v>143003.0</v>
      </c>
      <c r="R125" s="70" t="s">
        <v>27</v>
      </c>
      <c r="S125" s="73" t="b">
        <v>0</v>
      </c>
    </row>
    <row r="126">
      <c r="A126" s="69">
        <v>100.97</v>
      </c>
      <c r="B126" s="70">
        <v>1634.0</v>
      </c>
      <c r="C126" s="70" t="s">
        <v>1146</v>
      </c>
      <c r="D126" s="70" t="s">
        <v>29</v>
      </c>
      <c r="E126" s="70" t="s">
        <v>55</v>
      </c>
      <c r="F126" s="70" t="s">
        <v>62</v>
      </c>
      <c r="G126" s="70" t="s">
        <v>1147</v>
      </c>
      <c r="H126" s="70" t="s">
        <v>98</v>
      </c>
      <c r="I126" s="70" t="s">
        <v>2087</v>
      </c>
      <c r="J126" s="71" t="s">
        <v>52</v>
      </c>
      <c r="K126" s="71">
        <v>4.0</v>
      </c>
      <c r="L126" s="70">
        <v>-73.49412</v>
      </c>
      <c r="M126" s="70">
        <v>15.0</v>
      </c>
      <c r="N126" s="70">
        <v>1483.16</v>
      </c>
      <c r="O126" s="70">
        <v>90532.0</v>
      </c>
      <c r="P126" s="72">
        <v>42103.0</v>
      </c>
      <c r="Q126" s="70">
        <v>143032.0</v>
      </c>
      <c r="R126" s="70" t="s">
        <v>27</v>
      </c>
      <c r="S126" s="73" t="b">
        <v>0</v>
      </c>
    </row>
    <row r="127">
      <c r="A127" s="69">
        <v>6.48</v>
      </c>
      <c r="B127" s="70">
        <v>1650.0</v>
      </c>
      <c r="C127" s="70" t="s">
        <v>1159</v>
      </c>
      <c r="D127" s="70" t="s">
        <v>21</v>
      </c>
      <c r="E127" s="70" t="s">
        <v>55</v>
      </c>
      <c r="F127" s="70" t="s">
        <v>126</v>
      </c>
      <c r="G127" s="70" t="s">
        <v>1160</v>
      </c>
      <c r="H127" s="70" t="s">
        <v>98</v>
      </c>
      <c r="I127" s="70" t="s">
        <v>2087</v>
      </c>
      <c r="J127" s="71" t="s">
        <v>33</v>
      </c>
      <c r="K127" s="71">
        <v>6.0</v>
      </c>
      <c r="L127" s="70">
        <v>15.096</v>
      </c>
      <c r="M127" s="70">
        <v>15.0</v>
      </c>
      <c r="N127" s="70">
        <v>94.27</v>
      </c>
      <c r="O127" s="70">
        <v>91042.0</v>
      </c>
      <c r="P127" s="72">
        <v>42133.0</v>
      </c>
      <c r="Q127" s="70">
        <v>143519.0</v>
      </c>
      <c r="R127" s="70" t="s">
        <v>27</v>
      </c>
      <c r="S127" s="73" t="b">
        <v>0</v>
      </c>
    </row>
    <row r="128">
      <c r="A128" s="69">
        <v>12.53</v>
      </c>
      <c r="B128" s="70">
        <v>1650.0</v>
      </c>
      <c r="C128" s="70" t="s">
        <v>1159</v>
      </c>
      <c r="D128" s="70" t="s">
        <v>21</v>
      </c>
      <c r="E128" s="70" t="s">
        <v>22</v>
      </c>
      <c r="F128" s="70" t="s">
        <v>96</v>
      </c>
      <c r="G128" s="70" t="s">
        <v>1161</v>
      </c>
      <c r="H128" s="70" t="s">
        <v>98</v>
      </c>
      <c r="I128" s="70" t="s">
        <v>2087</v>
      </c>
      <c r="J128" s="71" t="s">
        <v>33</v>
      </c>
      <c r="K128" s="71">
        <v>6.0</v>
      </c>
      <c r="L128" s="70">
        <v>14.9124</v>
      </c>
      <c r="M128" s="70">
        <v>7.0</v>
      </c>
      <c r="N128" s="70">
        <v>82.21</v>
      </c>
      <c r="O128" s="70">
        <v>91042.0</v>
      </c>
      <c r="P128" s="72">
        <v>42133.0</v>
      </c>
      <c r="Q128" s="70">
        <v>143577.0</v>
      </c>
      <c r="R128" s="70" t="s">
        <v>27</v>
      </c>
      <c r="S128" s="73" t="b">
        <v>0</v>
      </c>
    </row>
    <row r="129">
      <c r="A129" s="69">
        <v>65.99</v>
      </c>
      <c r="B129" s="70">
        <v>1650.0</v>
      </c>
      <c r="C129" s="70" t="s">
        <v>1159</v>
      </c>
      <c r="D129" s="70" t="s">
        <v>21</v>
      </c>
      <c r="E129" s="70" t="s">
        <v>55</v>
      </c>
      <c r="F129" s="70" t="s">
        <v>56</v>
      </c>
      <c r="G129" s="70" t="s">
        <v>1162</v>
      </c>
      <c r="H129" s="70" t="s">
        <v>98</v>
      </c>
      <c r="I129" s="70" t="s">
        <v>2087</v>
      </c>
      <c r="J129" s="71" t="s">
        <v>33</v>
      </c>
      <c r="K129" s="71">
        <v>6.0</v>
      </c>
      <c r="L129" s="70">
        <v>-135.226</v>
      </c>
      <c r="M129" s="70">
        <v>8.0</v>
      </c>
      <c r="N129" s="70">
        <v>417.47</v>
      </c>
      <c r="O129" s="70">
        <v>91042.0</v>
      </c>
      <c r="P129" s="72">
        <v>42133.0</v>
      </c>
      <c r="Q129" s="70">
        <v>143679.0</v>
      </c>
      <c r="R129" s="70" t="s">
        <v>27</v>
      </c>
      <c r="S129" s="73" t="b">
        <v>0</v>
      </c>
    </row>
    <row r="130">
      <c r="A130" s="69">
        <v>35.41</v>
      </c>
      <c r="B130" s="70">
        <v>1670.0</v>
      </c>
      <c r="C130" s="70" t="s">
        <v>1166</v>
      </c>
      <c r="D130" s="70" t="s">
        <v>40</v>
      </c>
      <c r="E130" s="70" t="s">
        <v>55</v>
      </c>
      <c r="F130" s="70" t="s">
        <v>126</v>
      </c>
      <c r="G130" s="70" t="s">
        <v>1167</v>
      </c>
      <c r="H130" s="70" t="s">
        <v>98</v>
      </c>
      <c r="I130" s="70" t="s">
        <v>2087</v>
      </c>
      <c r="J130" s="71" t="s">
        <v>60</v>
      </c>
      <c r="K130" s="71">
        <v>5.0</v>
      </c>
      <c r="L130" s="70">
        <v>1912.422</v>
      </c>
      <c r="M130" s="70">
        <v>10.0</v>
      </c>
      <c r="N130" s="70">
        <v>367.52</v>
      </c>
      <c r="O130" s="70">
        <v>86722.0</v>
      </c>
      <c r="P130" s="72">
        <v>42118.0</v>
      </c>
      <c r="Q130" s="70">
        <v>143898.0</v>
      </c>
      <c r="R130" s="70" t="s">
        <v>27</v>
      </c>
      <c r="S130" s="73" t="b">
        <v>0</v>
      </c>
    </row>
    <row r="131">
      <c r="A131" s="69">
        <v>142.86</v>
      </c>
      <c r="B131" s="70">
        <v>1670.0</v>
      </c>
      <c r="C131" s="70" t="s">
        <v>1166</v>
      </c>
      <c r="D131" s="70" t="s">
        <v>40</v>
      </c>
      <c r="E131" s="70" t="s">
        <v>22</v>
      </c>
      <c r="F131" s="70" t="s">
        <v>100</v>
      </c>
      <c r="G131" s="70" t="s">
        <v>1168</v>
      </c>
      <c r="H131" s="70" t="s">
        <v>98</v>
      </c>
      <c r="I131" s="70" t="s">
        <v>2087</v>
      </c>
      <c r="J131" s="71" t="s">
        <v>60</v>
      </c>
      <c r="K131" s="71">
        <v>5.0</v>
      </c>
      <c r="L131" s="70">
        <v>-739.326</v>
      </c>
      <c r="M131" s="70">
        <v>11.0</v>
      </c>
      <c r="N131" s="70">
        <v>1576.35</v>
      </c>
      <c r="O131" s="70">
        <v>86722.0</v>
      </c>
      <c r="P131" s="72">
        <v>42118.0</v>
      </c>
      <c r="Q131" s="70">
        <v>143995.0</v>
      </c>
      <c r="R131" s="70" t="s">
        <v>27</v>
      </c>
      <c r="S131" s="73" t="b">
        <v>0</v>
      </c>
    </row>
    <row r="132">
      <c r="A132" s="69">
        <v>4.13</v>
      </c>
      <c r="B132" s="70">
        <v>1671.0</v>
      </c>
      <c r="C132" s="70" t="s">
        <v>1169</v>
      </c>
      <c r="D132" s="70" t="s">
        <v>40</v>
      </c>
      <c r="E132" s="70" t="s">
        <v>22</v>
      </c>
      <c r="F132" s="70" t="s">
        <v>96</v>
      </c>
      <c r="G132" s="70" t="s">
        <v>992</v>
      </c>
      <c r="H132" s="70" t="s">
        <v>98</v>
      </c>
      <c r="I132" s="70" t="s">
        <v>2087</v>
      </c>
      <c r="J132" s="71" t="s">
        <v>80</v>
      </c>
      <c r="K132" s="71">
        <v>1.0</v>
      </c>
      <c r="L132" s="70">
        <v>-40.53</v>
      </c>
      <c r="M132" s="70">
        <v>13.0</v>
      </c>
      <c r="N132" s="70">
        <v>52.16</v>
      </c>
      <c r="O132" s="70">
        <v>86724.0</v>
      </c>
      <c r="P132" s="72">
        <v>42044.0</v>
      </c>
      <c r="Q132" s="70">
        <v>144121.0</v>
      </c>
      <c r="R132" s="70" t="s">
        <v>27</v>
      </c>
      <c r="S132" s="73" t="b">
        <v>0</v>
      </c>
    </row>
    <row r="133">
      <c r="A133" s="69">
        <v>223.98</v>
      </c>
      <c r="B133" s="70">
        <v>1671.0</v>
      </c>
      <c r="C133" s="70" t="s">
        <v>1169</v>
      </c>
      <c r="D133" s="70" t="s">
        <v>40</v>
      </c>
      <c r="E133" s="70" t="s">
        <v>22</v>
      </c>
      <c r="F133" s="70" t="s">
        <v>78</v>
      </c>
      <c r="G133" s="70" t="s">
        <v>1170</v>
      </c>
      <c r="H133" s="70" t="s">
        <v>98</v>
      </c>
      <c r="I133" s="70" t="s">
        <v>2087</v>
      </c>
      <c r="J133" s="71" t="s">
        <v>43</v>
      </c>
      <c r="K133" s="71">
        <v>2.0</v>
      </c>
      <c r="L133" s="70">
        <v>0.696</v>
      </c>
      <c r="M133" s="70">
        <v>21.0</v>
      </c>
      <c r="N133" s="70">
        <v>4881.84</v>
      </c>
      <c r="O133" s="70">
        <v>86725.0</v>
      </c>
      <c r="P133" s="72">
        <v>42136.0</v>
      </c>
      <c r="Q133" s="70">
        <v>144125.0</v>
      </c>
      <c r="R133" s="70" t="s">
        <v>27</v>
      </c>
      <c r="S133" s="73" t="b">
        <v>0</v>
      </c>
    </row>
    <row r="134">
      <c r="A134" s="69">
        <v>284.98</v>
      </c>
      <c r="B134" s="70">
        <v>1672.0</v>
      </c>
      <c r="C134" s="70" t="s">
        <v>1171</v>
      </c>
      <c r="D134" s="70" t="s">
        <v>40</v>
      </c>
      <c r="E134" s="70" t="s">
        <v>30</v>
      </c>
      <c r="F134" s="70" t="s">
        <v>31</v>
      </c>
      <c r="G134" s="70" t="s">
        <v>753</v>
      </c>
      <c r="H134" s="70" t="s">
        <v>98</v>
      </c>
      <c r="I134" s="70" t="s">
        <v>2087</v>
      </c>
      <c r="J134" s="71" t="s">
        <v>38</v>
      </c>
      <c r="K134" s="71">
        <v>7.0</v>
      </c>
      <c r="L134" s="70">
        <v>15.528</v>
      </c>
      <c r="M134" s="70">
        <v>3.0</v>
      </c>
      <c r="N134" s="70">
        <v>926.3</v>
      </c>
      <c r="O134" s="70">
        <v>86723.0</v>
      </c>
      <c r="P134" s="72">
        <v>42162.0</v>
      </c>
      <c r="Q134" s="70">
        <v>144159.0</v>
      </c>
      <c r="R134" s="70" t="s">
        <v>27</v>
      </c>
      <c r="S134" s="73" t="b">
        <v>0</v>
      </c>
    </row>
    <row r="135">
      <c r="A135" s="69">
        <v>55.48</v>
      </c>
      <c r="B135" s="70">
        <v>1672.0</v>
      </c>
      <c r="C135" s="70" t="s">
        <v>1171</v>
      </c>
      <c r="D135" s="70" t="s">
        <v>40</v>
      </c>
      <c r="E135" s="70" t="s">
        <v>22</v>
      </c>
      <c r="F135" s="70" t="s">
        <v>67</v>
      </c>
      <c r="G135" s="70" t="s">
        <v>68</v>
      </c>
      <c r="H135" s="70" t="s">
        <v>98</v>
      </c>
      <c r="I135" s="70" t="s">
        <v>2087</v>
      </c>
      <c r="J135" s="71" t="s">
        <v>38</v>
      </c>
      <c r="K135" s="71">
        <v>7.0</v>
      </c>
      <c r="L135" s="70">
        <v>-225.5638</v>
      </c>
      <c r="M135" s="70">
        <v>17.0</v>
      </c>
      <c r="N135" s="70">
        <v>942.53</v>
      </c>
      <c r="O135" s="70">
        <v>86723.0</v>
      </c>
      <c r="P135" s="72">
        <v>42162.0</v>
      </c>
      <c r="Q135" s="70">
        <v>144190.0</v>
      </c>
      <c r="R135" s="70" t="s">
        <v>27</v>
      </c>
      <c r="S135" s="73" t="b">
        <v>0</v>
      </c>
    </row>
    <row r="136">
      <c r="A136" s="69">
        <v>30.98</v>
      </c>
      <c r="B136" s="70">
        <v>1693.0</v>
      </c>
      <c r="C136" s="70" t="s">
        <v>1186</v>
      </c>
      <c r="D136" s="70" t="s">
        <v>83</v>
      </c>
      <c r="E136" s="70" t="s">
        <v>22</v>
      </c>
      <c r="F136" s="70" t="s">
        <v>67</v>
      </c>
      <c r="G136" s="70" t="s">
        <v>936</v>
      </c>
      <c r="H136" s="70" t="s">
        <v>98</v>
      </c>
      <c r="I136" s="70" t="s">
        <v>2087</v>
      </c>
      <c r="J136" s="71" t="s">
        <v>60</v>
      </c>
      <c r="K136" s="71">
        <v>5.0</v>
      </c>
      <c r="L136" s="70">
        <v>-28.798</v>
      </c>
      <c r="M136" s="70">
        <v>11.0</v>
      </c>
      <c r="N136" s="70">
        <v>343.79</v>
      </c>
      <c r="O136" s="70">
        <v>90189.0</v>
      </c>
      <c r="P136" s="72">
        <v>42027.0</v>
      </c>
      <c r="Q136" s="70">
        <v>144636.0</v>
      </c>
      <c r="R136" s="70" t="s">
        <v>27</v>
      </c>
      <c r="S136" s="73" t="b">
        <v>0</v>
      </c>
    </row>
    <row r="137">
      <c r="A137" s="69">
        <v>15.67</v>
      </c>
      <c r="B137" s="70">
        <v>1693.0</v>
      </c>
      <c r="C137" s="70" t="s">
        <v>1186</v>
      </c>
      <c r="D137" s="70" t="s">
        <v>83</v>
      </c>
      <c r="E137" s="70" t="s">
        <v>22</v>
      </c>
      <c r="F137" s="70" t="s">
        <v>49</v>
      </c>
      <c r="G137" s="70" t="s">
        <v>1187</v>
      </c>
      <c r="H137" s="70" t="s">
        <v>98</v>
      </c>
      <c r="I137" s="70" t="s">
        <v>2087</v>
      </c>
      <c r="J137" s="71" t="s">
        <v>80</v>
      </c>
      <c r="K137" s="71">
        <v>1.0</v>
      </c>
      <c r="L137" s="70">
        <v>-273.98</v>
      </c>
      <c r="M137" s="70">
        <v>11.0</v>
      </c>
      <c r="N137" s="70">
        <v>188.09</v>
      </c>
      <c r="O137" s="70">
        <v>90190.0</v>
      </c>
      <c r="P137" s="72">
        <v>42135.0</v>
      </c>
      <c r="Q137" s="70">
        <v>144670.0</v>
      </c>
      <c r="R137" s="70" t="s">
        <v>27</v>
      </c>
      <c r="S137" s="73" t="b">
        <v>0</v>
      </c>
    </row>
    <row r="138">
      <c r="A138" s="69">
        <v>13.43</v>
      </c>
      <c r="B138" s="70">
        <v>1697.0</v>
      </c>
      <c r="C138" s="70" t="s">
        <v>1188</v>
      </c>
      <c r="D138" s="70" t="s">
        <v>29</v>
      </c>
      <c r="E138" s="70" t="s">
        <v>22</v>
      </c>
      <c r="F138" s="70" t="s">
        <v>100</v>
      </c>
      <c r="G138" s="70" t="s">
        <v>1189</v>
      </c>
      <c r="H138" s="70" t="s">
        <v>98</v>
      </c>
      <c r="I138" s="70" t="s">
        <v>2087</v>
      </c>
      <c r="J138" s="71" t="s">
        <v>60</v>
      </c>
      <c r="K138" s="71">
        <v>5.0</v>
      </c>
      <c r="L138" s="70">
        <v>-253.778</v>
      </c>
      <c r="M138" s="70">
        <v>9.0</v>
      </c>
      <c r="N138" s="70">
        <v>129.54</v>
      </c>
      <c r="O138" s="70">
        <v>86338.0</v>
      </c>
      <c r="P138" s="72">
        <v>42020.0</v>
      </c>
      <c r="Q138" s="70">
        <v>144702.0</v>
      </c>
      <c r="R138" s="70" t="s">
        <v>27</v>
      </c>
      <c r="S138" s="73" t="b">
        <v>0</v>
      </c>
    </row>
    <row r="139">
      <c r="A139" s="69">
        <v>14.81</v>
      </c>
      <c r="B139" s="70">
        <v>1702.0</v>
      </c>
      <c r="C139" s="70" t="s">
        <v>1193</v>
      </c>
      <c r="D139" s="70" t="s">
        <v>29</v>
      </c>
      <c r="E139" s="70" t="s">
        <v>22</v>
      </c>
      <c r="F139" s="70" t="s">
        <v>172</v>
      </c>
      <c r="G139" s="70" t="s">
        <v>571</v>
      </c>
      <c r="H139" s="70" t="s">
        <v>98</v>
      </c>
      <c r="I139" s="70" t="s">
        <v>2087</v>
      </c>
      <c r="J139" s="71" t="s">
        <v>33</v>
      </c>
      <c r="K139" s="71">
        <v>6.0</v>
      </c>
      <c r="L139" s="70">
        <v>-220.052</v>
      </c>
      <c r="M139" s="70">
        <v>3.0</v>
      </c>
      <c r="N139" s="70">
        <v>45.28</v>
      </c>
      <c r="O139" s="70">
        <v>90473.0</v>
      </c>
      <c r="P139" s="72">
        <v>42021.0</v>
      </c>
      <c r="Q139" s="70">
        <v>144827.0</v>
      </c>
      <c r="R139" s="70" t="s">
        <v>27</v>
      </c>
      <c r="S139" s="73" t="b">
        <v>0</v>
      </c>
    </row>
    <row r="140">
      <c r="A140" s="69">
        <v>4.2</v>
      </c>
      <c r="B140" s="70">
        <v>1702.0</v>
      </c>
      <c r="C140" s="70" t="s">
        <v>1193</v>
      </c>
      <c r="D140" s="70" t="s">
        <v>29</v>
      </c>
      <c r="E140" s="70" t="s">
        <v>22</v>
      </c>
      <c r="F140" s="70" t="s">
        <v>67</v>
      </c>
      <c r="G140" s="70" t="s">
        <v>862</v>
      </c>
      <c r="H140" s="70" t="s">
        <v>98</v>
      </c>
      <c r="I140" s="70" t="s">
        <v>2087</v>
      </c>
      <c r="J140" s="71" t="s">
        <v>33</v>
      </c>
      <c r="K140" s="71">
        <v>6.0</v>
      </c>
      <c r="L140" s="70">
        <v>20.39337</v>
      </c>
      <c r="M140" s="70">
        <v>3.0</v>
      </c>
      <c r="N140" s="70">
        <v>13.57</v>
      </c>
      <c r="O140" s="70">
        <v>90473.0</v>
      </c>
      <c r="P140" s="72">
        <v>42021.0</v>
      </c>
      <c r="Q140" s="70">
        <v>144859.0</v>
      </c>
      <c r="R140" s="70" t="s">
        <v>27</v>
      </c>
      <c r="S140" s="73" t="b">
        <v>0</v>
      </c>
    </row>
    <row r="141">
      <c r="A141" s="69">
        <v>7.59</v>
      </c>
      <c r="B141" s="70">
        <v>1711.0</v>
      </c>
      <c r="C141" s="70" t="s">
        <v>1197</v>
      </c>
      <c r="D141" s="70" t="s">
        <v>21</v>
      </c>
      <c r="E141" s="70" t="s">
        <v>30</v>
      </c>
      <c r="F141" s="70" t="s">
        <v>35</v>
      </c>
      <c r="G141" s="70" t="s">
        <v>299</v>
      </c>
      <c r="H141" s="70" t="s">
        <v>98</v>
      </c>
      <c r="I141" s="70" t="s">
        <v>2087</v>
      </c>
      <c r="J141" s="71" t="s">
        <v>80</v>
      </c>
      <c r="K141" s="71">
        <v>1.0</v>
      </c>
      <c r="L141" s="70">
        <v>-167.048</v>
      </c>
      <c r="M141" s="70">
        <v>3.0</v>
      </c>
      <c r="N141" s="70">
        <v>22.48</v>
      </c>
      <c r="O141" s="70">
        <v>87747.0</v>
      </c>
      <c r="P141" s="72">
        <v>42079.0</v>
      </c>
      <c r="Q141" s="70">
        <v>145181.0</v>
      </c>
      <c r="R141" s="70" t="s">
        <v>27</v>
      </c>
      <c r="S141" s="73" t="b">
        <v>0</v>
      </c>
    </row>
    <row r="142">
      <c r="A142" s="69">
        <v>11.66</v>
      </c>
      <c r="B142" s="70">
        <v>1712.0</v>
      </c>
      <c r="C142" s="70" t="s">
        <v>1198</v>
      </c>
      <c r="D142" s="70" t="s">
        <v>21</v>
      </c>
      <c r="E142" s="70" t="s">
        <v>22</v>
      </c>
      <c r="F142" s="70" t="s">
        <v>23</v>
      </c>
      <c r="G142" s="70" t="s">
        <v>1199</v>
      </c>
      <c r="H142" s="70" t="s">
        <v>98</v>
      </c>
      <c r="I142" s="70" t="s">
        <v>2087</v>
      </c>
      <c r="J142" s="71" t="s">
        <v>33</v>
      </c>
      <c r="K142" s="71">
        <v>6.0</v>
      </c>
      <c r="L142" s="70">
        <v>-31.094</v>
      </c>
      <c r="M142" s="70">
        <v>22.0</v>
      </c>
      <c r="N142" s="70">
        <v>267.32</v>
      </c>
      <c r="O142" s="70">
        <v>87749.0</v>
      </c>
      <c r="P142" s="72">
        <v>42105.0</v>
      </c>
      <c r="Q142" s="70">
        <v>145183.0</v>
      </c>
      <c r="R142" s="70" t="s">
        <v>27</v>
      </c>
      <c r="S142" s="73" t="b">
        <v>0</v>
      </c>
    </row>
    <row r="143">
      <c r="A143" s="69">
        <v>23.99</v>
      </c>
      <c r="B143" s="70">
        <v>1713.0</v>
      </c>
      <c r="C143" s="70" t="s">
        <v>1200</v>
      </c>
      <c r="D143" s="70" t="s">
        <v>21</v>
      </c>
      <c r="E143" s="70" t="s">
        <v>55</v>
      </c>
      <c r="F143" s="70" t="s">
        <v>62</v>
      </c>
      <c r="G143" s="70" t="s">
        <v>1201</v>
      </c>
      <c r="H143" s="70" t="s">
        <v>98</v>
      </c>
      <c r="I143" s="70" t="s">
        <v>2087</v>
      </c>
      <c r="J143" s="71" t="s">
        <v>60</v>
      </c>
      <c r="K143" s="71">
        <v>5.0</v>
      </c>
      <c r="L143" s="70">
        <v>-6.202</v>
      </c>
      <c r="M143" s="70">
        <v>11.0</v>
      </c>
      <c r="N143" s="70">
        <v>284.39</v>
      </c>
      <c r="O143" s="70">
        <v>87748.0</v>
      </c>
      <c r="P143" s="72">
        <v>42153.0</v>
      </c>
      <c r="Q143" s="70">
        <v>145208.0</v>
      </c>
      <c r="R143" s="70" t="s">
        <v>27</v>
      </c>
      <c r="S143" s="73" t="b">
        <v>0</v>
      </c>
    </row>
    <row r="144">
      <c r="A144" s="69">
        <v>300.98</v>
      </c>
      <c r="B144" s="70">
        <v>1718.0</v>
      </c>
      <c r="C144" s="70" t="s">
        <v>1202</v>
      </c>
      <c r="D144" s="70" t="s">
        <v>83</v>
      </c>
      <c r="E144" s="70" t="s">
        <v>30</v>
      </c>
      <c r="F144" s="70" t="s">
        <v>31</v>
      </c>
      <c r="G144" s="70" t="s">
        <v>1039</v>
      </c>
      <c r="H144" s="70" t="s">
        <v>98</v>
      </c>
      <c r="I144" s="70" t="s">
        <v>2087</v>
      </c>
      <c r="J144" s="71" t="s">
        <v>38</v>
      </c>
      <c r="K144" s="71">
        <v>7.0</v>
      </c>
      <c r="L144" s="70">
        <v>-48.874</v>
      </c>
      <c r="M144" s="70">
        <v>3.0</v>
      </c>
      <c r="N144" s="70">
        <v>974.14</v>
      </c>
      <c r="O144" s="70">
        <v>90621.0</v>
      </c>
      <c r="P144" s="72">
        <v>42071.0</v>
      </c>
      <c r="Q144" s="70">
        <v>145212.0</v>
      </c>
      <c r="R144" s="70" t="s">
        <v>27</v>
      </c>
      <c r="S144" s="73" t="b">
        <v>0</v>
      </c>
    </row>
    <row r="145">
      <c r="A145" s="69">
        <v>16.48</v>
      </c>
      <c r="B145" s="70">
        <v>1719.0</v>
      </c>
      <c r="C145" s="70" t="s">
        <v>1203</v>
      </c>
      <c r="D145" s="70" t="s">
        <v>21</v>
      </c>
      <c r="E145" s="70" t="s">
        <v>55</v>
      </c>
      <c r="F145" s="70" t="s">
        <v>126</v>
      </c>
      <c r="G145" s="70" t="s">
        <v>1028</v>
      </c>
      <c r="H145" s="70" t="s">
        <v>98</v>
      </c>
      <c r="I145" s="70" t="s">
        <v>2087</v>
      </c>
      <c r="J145" s="71" t="s">
        <v>33</v>
      </c>
      <c r="K145" s="71">
        <v>6.0</v>
      </c>
      <c r="L145" s="70">
        <v>-144.592</v>
      </c>
      <c r="M145" s="70">
        <v>8.0</v>
      </c>
      <c r="N145" s="70">
        <v>128.13</v>
      </c>
      <c r="O145" s="70">
        <v>90786.0</v>
      </c>
      <c r="P145" s="72">
        <v>42021.0</v>
      </c>
      <c r="Q145" s="70">
        <v>145279.0</v>
      </c>
      <c r="R145" s="70" t="s">
        <v>27</v>
      </c>
      <c r="S145" s="73" t="b">
        <v>0</v>
      </c>
    </row>
    <row r="146">
      <c r="A146" s="69">
        <v>12.44</v>
      </c>
      <c r="B146" s="70">
        <v>1721.0</v>
      </c>
      <c r="C146" s="70" t="s">
        <v>1204</v>
      </c>
      <c r="D146" s="70" t="s">
        <v>21</v>
      </c>
      <c r="E146" s="70" t="s">
        <v>22</v>
      </c>
      <c r="F146" s="70" t="s">
        <v>100</v>
      </c>
      <c r="G146" s="70" t="s">
        <v>1205</v>
      </c>
      <c r="H146" s="70" t="s">
        <v>98</v>
      </c>
      <c r="I146" s="70" t="s">
        <v>2087</v>
      </c>
      <c r="J146" s="71" t="s">
        <v>33</v>
      </c>
      <c r="K146" s="71">
        <v>6.0</v>
      </c>
      <c r="L146" s="70">
        <v>-258.566</v>
      </c>
      <c r="M146" s="70">
        <v>37.0</v>
      </c>
      <c r="N146" s="70">
        <v>464.94</v>
      </c>
      <c r="O146" s="70">
        <v>90787.0</v>
      </c>
      <c r="P146" s="72">
        <v>42140.0</v>
      </c>
      <c r="Q146" s="70">
        <v>145338.0</v>
      </c>
      <c r="R146" s="70" t="s">
        <v>27</v>
      </c>
      <c r="S146" s="73" t="b">
        <v>0</v>
      </c>
    </row>
    <row r="147">
      <c r="A147" s="69">
        <v>30.93</v>
      </c>
      <c r="B147" s="70">
        <v>1737.0</v>
      </c>
      <c r="C147" s="70" t="s">
        <v>1217</v>
      </c>
      <c r="D147" s="70" t="s">
        <v>21</v>
      </c>
      <c r="E147" s="70" t="s">
        <v>30</v>
      </c>
      <c r="F147" s="70" t="s">
        <v>35</v>
      </c>
      <c r="G147" s="70" t="s">
        <v>1218</v>
      </c>
      <c r="H147" s="70" t="s">
        <v>98</v>
      </c>
      <c r="I147" s="70" t="s">
        <v>2087</v>
      </c>
      <c r="J147" s="71" t="s">
        <v>26</v>
      </c>
      <c r="K147" s="71">
        <v>3.0</v>
      </c>
      <c r="L147" s="70">
        <v>-130.424</v>
      </c>
      <c r="M147" s="70">
        <v>16.0</v>
      </c>
      <c r="N147" s="70">
        <v>451.83</v>
      </c>
      <c r="O147" s="70">
        <v>85866.0</v>
      </c>
      <c r="P147" s="72">
        <v>42158.0</v>
      </c>
      <c r="Q147" s="70">
        <v>146426.0</v>
      </c>
      <c r="R147" s="70" t="s">
        <v>27</v>
      </c>
      <c r="S147" s="73" t="b">
        <v>0</v>
      </c>
    </row>
    <row r="148">
      <c r="A148" s="69">
        <v>1.68</v>
      </c>
      <c r="B148" s="70">
        <v>1737.0</v>
      </c>
      <c r="C148" s="70" t="s">
        <v>1217</v>
      </c>
      <c r="D148" s="70" t="s">
        <v>21</v>
      </c>
      <c r="E148" s="70" t="s">
        <v>22</v>
      </c>
      <c r="F148" s="70" t="s">
        <v>23</v>
      </c>
      <c r="G148" s="70" t="s">
        <v>1219</v>
      </c>
      <c r="H148" s="70" t="s">
        <v>98</v>
      </c>
      <c r="I148" s="70" t="s">
        <v>2087</v>
      </c>
      <c r="J148" s="71" t="s">
        <v>26</v>
      </c>
      <c r="K148" s="71">
        <v>3.0</v>
      </c>
      <c r="L148" s="70">
        <v>-106.421</v>
      </c>
      <c r="M148" s="70">
        <v>11.0</v>
      </c>
      <c r="N148" s="70">
        <v>20.24</v>
      </c>
      <c r="O148" s="70">
        <v>85866.0</v>
      </c>
      <c r="P148" s="72">
        <v>42158.0</v>
      </c>
      <c r="Q148" s="70">
        <v>146489.0</v>
      </c>
      <c r="R148" s="70" t="s">
        <v>27</v>
      </c>
      <c r="S148" s="73" t="b">
        <v>0</v>
      </c>
    </row>
    <row r="149">
      <c r="A149" s="69">
        <v>175.99</v>
      </c>
      <c r="B149" s="70">
        <v>1738.0</v>
      </c>
      <c r="C149" s="70" t="s">
        <v>1220</v>
      </c>
      <c r="D149" s="70" t="s">
        <v>21</v>
      </c>
      <c r="E149" s="70" t="s">
        <v>55</v>
      </c>
      <c r="F149" s="70" t="s">
        <v>56</v>
      </c>
      <c r="G149" s="70">
        <v>5165.0</v>
      </c>
      <c r="H149" s="70" t="s">
        <v>98</v>
      </c>
      <c r="I149" s="70" t="s">
        <v>2087</v>
      </c>
      <c r="J149" s="71" t="s">
        <v>33</v>
      </c>
      <c r="K149" s="71">
        <v>6.0</v>
      </c>
      <c r="L149" s="70">
        <v>-16476.838</v>
      </c>
      <c r="M149" s="70">
        <v>10.0</v>
      </c>
      <c r="N149" s="70">
        <v>1486.34</v>
      </c>
      <c r="O149" s="70">
        <v>85865.0</v>
      </c>
      <c r="P149" s="72">
        <v>42091.0</v>
      </c>
      <c r="Q149" s="70">
        <v>146685.0</v>
      </c>
      <c r="R149" s="70" t="s">
        <v>27</v>
      </c>
      <c r="S149" s="73" t="b">
        <v>0</v>
      </c>
    </row>
    <row r="150">
      <c r="A150" s="69">
        <v>35.44</v>
      </c>
      <c r="B150" s="70">
        <v>1738.0</v>
      </c>
      <c r="C150" s="70" t="s">
        <v>1220</v>
      </c>
      <c r="D150" s="70" t="s">
        <v>21</v>
      </c>
      <c r="E150" s="70" t="s">
        <v>22</v>
      </c>
      <c r="F150" s="70" t="s">
        <v>67</v>
      </c>
      <c r="G150" s="70" t="s">
        <v>1221</v>
      </c>
      <c r="H150" s="70" t="s">
        <v>98</v>
      </c>
      <c r="I150" s="70" t="s">
        <v>2087</v>
      </c>
      <c r="J150" s="71" t="s">
        <v>38</v>
      </c>
      <c r="K150" s="71">
        <v>7.0</v>
      </c>
      <c r="L150" s="70">
        <v>-108.2725</v>
      </c>
      <c r="M150" s="70">
        <v>11.0</v>
      </c>
      <c r="N150" s="70">
        <v>406.26</v>
      </c>
      <c r="O150" s="70">
        <v>85868.0</v>
      </c>
      <c r="P150" s="72">
        <v>42169.0</v>
      </c>
      <c r="Q150" s="70">
        <v>146713.0</v>
      </c>
      <c r="R150" s="70" t="s">
        <v>27</v>
      </c>
      <c r="S150" s="73" t="b">
        <v>0</v>
      </c>
    </row>
    <row r="151">
      <c r="A151" s="69">
        <v>349.45</v>
      </c>
      <c r="B151" s="70">
        <v>1739.0</v>
      </c>
      <c r="C151" s="70" t="s">
        <v>1222</v>
      </c>
      <c r="D151" s="70" t="s">
        <v>21</v>
      </c>
      <c r="E151" s="70" t="s">
        <v>30</v>
      </c>
      <c r="F151" s="70" t="s">
        <v>108</v>
      </c>
      <c r="G151" s="70" t="s">
        <v>684</v>
      </c>
      <c r="H151" s="70" t="s">
        <v>98</v>
      </c>
      <c r="I151" s="70" t="s">
        <v>2087</v>
      </c>
      <c r="J151" s="71" t="s">
        <v>38</v>
      </c>
      <c r="K151" s="71">
        <v>7.0</v>
      </c>
      <c r="L151" s="70">
        <v>-90.748</v>
      </c>
      <c r="M151" s="70">
        <v>17.0</v>
      </c>
      <c r="N151" s="70">
        <v>5835.41</v>
      </c>
      <c r="O151" s="70">
        <v>85867.0</v>
      </c>
      <c r="P151" s="72">
        <v>42127.0</v>
      </c>
      <c r="Q151" s="70">
        <v>146745.0</v>
      </c>
      <c r="R151" s="70" t="s">
        <v>27</v>
      </c>
      <c r="S151" s="73" t="b">
        <v>0</v>
      </c>
    </row>
    <row r="152">
      <c r="A152" s="69">
        <v>4.13</v>
      </c>
      <c r="B152" s="70">
        <v>1745.0</v>
      </c>
      <c r="C152" s="70" t="s">
        <v>1225</v>
      </c>
      <c r="D152" s="70" t="s">
        <v>29</v>
      </c>
      <c r="E152" s="70" t="s">
        <v>22</v>
      </c>
      <c r="F152" s="70" t="s">
        <v>96</v>
      </c>
      <c r="G152" s="70" t="s">
        <v>1226</v>
      </c>
      <c r="H152" s="70" t="s">
        <v>98</v>
      </c>
      <c r="I152" s="70" t="s">
        <v>2087</v>
      </c>
      <c r="J152" s="71" t="s">
        <v>60</v>
      </c>
      <c r="K152" s="71">
        <v>5.0</v>
      </c>
      <c r="L152" s="70">
        <v>-51.737</v>
      </c>
      <c r="M152" s="70">
        <v>9.0</v>
      </c>
      <c r="N152" s="70">
        <v>45.87</v>
      </c>
      <c r="O152" s="70">
        <v>18561.0</v>
      </c>
      <c r="P152" s="72">
        <v>42013.0</v>
      </c>
      <c r="Q152" s="70">
        <v>146782.0</v>
      </c>
      <c r="R152" s="70" t="s">
        <v>27</v>
      </c>
      <c r="S152" s="73" t="b">
        <v>0</v>
      </c>
    </row>
    <row r="153">
      <c r="A153" s="69">
        <v>60.65</v>
      </c>
      <c r="B153" s="70">
        <v>1745.0</v>
      </c>
      <c r="C153" s="70" t="s">
        <v>1225</v>
      </c>
      <c r="D153" s="70" t="s">
        <v>29</v>
      </c>
      <c r="E153" s="70" t="s">
        <v>30</v>
      </c>
      <c r="F153" s="70" t="s">
        <v>35</v>
      </c>
      <c r="G153" s="70" t="s">
        <v>1227</v>
      </c>
      <c r="H153" s="70" t="s">
        <v>98</v>
      </c>
      <c r="I153" s="70" t="s">
        <v>2087</v>
      </c>
      <c r="J153" s="71" t="s">
        <v>33</v>
      </c>
      <c r="K153" s="71">
        <v>6.0</v>
      </c>
      <c r="L153" s="70">
        <v>116.5063</v>
      </c>
      <c r="M153" s="70">
        <v>4.0</v>
      </c>
      <c r="N153" s="70">
        <v>256.77</v>
      </c>
      <c r="O153" s="70">
        <v>13408.0</v>
      </c>
      <c r="P153" s="72">
        <v>42049.0</v>
      </c>
      <c r="Q153" s="70">
        <v>146812.0</v>
      </c>
      <c r="R153" s="70" t="s">
        <v>27</v>
      </c>
      <c r="S153" s="73" t="b">
        <v>0</v>
      </c>
    </row>
    <row r="154">
      <c r="A154" s="69">
        <v>124.49</v>
      </c>
      <c r="B154" s="70">
        <v>1745.0</v>
      </c>
      <c r="C154" s="70" t="s">
        <v>1225</v>
      </c>
      <c r="D154" s="70" t="s">
        <v>83</v>
      </c>
      <c r="E154" s="70" t="s">
        <v>30</v>
      </c>
      <c r="F154" s="70" t="s">
        <v>108</v>
      </c>
      <c r="G154" s="70" t="s">
        <v>312</v>
      </c>
      <c r="H154" s="70" t="s">
        <v>98</v>
      </c>
      <c r="I154" s="70" t="s">
        <v>2087</v>
      </c>
      <c r="J154" s="71" t="s">
        <v>60</v>
      </c>
      <c r="K154" s="71">
        <v>5.0</v>
      </c>
      <c r="L154" s="70">
        <v>-247.55157</v>
      </c>
      <c r="M154" s="70">
        <v>4.0</v>
      </c>
      <c r="N154" s="70">
        <v>605.82</v>
      </c>
      <c r="O154" s="70">
        <v>12224.0</v>
      </c>
      <c r="P154" s="72">
        <v>42167.0</v>
      </c>
      <c r="Q154" s="70">
        <v>146906.0</v>
      </c>
      <c r="R154" s="70" t="s">
        <v>27</v>
      </c>
      <c r="S154" s="73" t="b">
        <v>0</v>
      </c>
    </row>
    <row r="155">
      <c r="A155" s="69">
        <v>35.99</v>
      </c>
      <c r="B155" s="70">
        <v>1745.0</v>
      </c>
      <c r="C155" s="70" t="s">
        <v>1225</v>
      </c>
      <c r="D155" s="70" t="s">
        <v>83</v>
      </c>
      <c r="E155" s="70" t="s">
        <v>55</v>
      </c>
      <c r="F155" s="70" t="s">
        <v>56</v>
      </c>
      <c r="G155" s="70" t="s">
        <v>1228</v>
      </c>
      <c r="H155" s="70" t="s">
        <v>98</v>
      </c>
      <c r="I155" s="70" t="s">
        <v>2087</v>
      </c>
      <c r="J155" s="71" t="s">
        <v>60</v>
      </c>
      <c r="K155" s="71">
        <v>5.0</v>
      </c>
      <c r="L155" s="70">
        <v>-277.20924</v>
      </c>
      <c r="M155" s="70">
        <v>54.0</v>
      </c>
      <c r="N155" s="70">
        <v>1569.0</v>
      </c>
      <c r="O155" s="70">
        <v>12224.0</v>
      </c>
      <c r="P155" s="72">
        <v>42167.0</v>
      </c>
      <c r="Q155" s="70">
        <v>146971.0</v>
      </c>
      <c r="R155" s="70" t="s">
        <v>27</v>
      </c>
      <c r="S155" s="73" t="b">
        <v>0</v>
      </c>
    </row>
    <row r="156">
      <c r="A156" s="69">
        <v>115.99</v>
      </c>
      <c r="B156" s="70">
        <v>1764.0</v>
      </c>
      <c r="C156" s="70" t="s">
        <v>1234</v>
      </c>
      <c r="D156" s="70" t="s">
        <v>83</v>
      </c>
      <c r="E156" s="70" t="s">
        <v>55</v>
      </c>
      <c r="F156" s="70" t="s">
        <v>56</v>
      </c>
      <c r="G156" s="70">
        <v>8890.0</v>
      </c>
      <c r="H156" s="70" t="s">
        <v>98</v>
      </c>
      <c r="I156" s="70" t="s">
        <v>2087</v>
      </c>
      <c r="J156" s="71" t="s">
        <v>52</v>
      </c>
      <c r="K156" s="71">
        <v>4.0</v>
      </c>
      <c r="L156" s="70">
        <v>-16.772</v>
      </c>
      <c r="M156" s="70">
        <v>11.0</v>
      </c>
      <c r="N156" s="70">
        <v>1160.42</v>
      </c>
      <c r="O156" s="70">
        <v>89775.0</v>
      </c>
      <c r="P156" s="72">
        <v>42026.0</v>
      </c>
      <c r="Q156" s="70">
        <v>147231.0</v>
      </c>
      <c r="R156" s="70" t="s">
        <v>27</v>
      </c>
      <c r="S156" s="73" t="b">
        <v>0</v>
      </c>
    </row>
    <row r="157">
      <c r="A157" s="69">
        <v>19.98</v>
      </c>
      <c r="B157" s="70">
        <v>1764.0</v>
      </c>
      <c r="C157" s="70" t="s">
        <v>1234</v>
      </c>
      <c r="D157" s="70" t="s">
        <v>83</v>
      </c>
      <c r="E157" s="70" t="s">
        <v>30</v>
      </c>
      <c r="F157" s="70" t="s">
        <v>35</v>
      </c>
      <c r="G157" s="70" t="s">
        <v>1235</v>
      </c>
      <c r="H157" s="70" t="s">
        <v>98</v>
      </c>
      <c r="I157" s="70" t="s">
        <v>2087</v>
      </c>
      <c r="J157" s="71" t="s">
        <v>38</v>
      </c>
      <c r="K157" s="71">
        <v>7.0</v>
      </c>
      <c r="L157" s="70">
        <v>514.1772</v>
      </c>
      <c r="M157" s="70">
        <v>5.0</v>
      </c>
      <c r="N157" s="70">
        <v>103.37</v>
      </c>
      <c r="O157" s="70">
        <v>89776.0</v>
      </c>
      <c r="P157" s="72">
        <v>42064.0</v>
      </c>
      <c r="Q157" s="70">
        <v>147260.0</v>
      </c>
      <c r="R157" s="70" t="s">
        <v>27</v>
      </c>
      <c r="S157" s="73" t="b">
        <v>0</v>
      </c>
    </row>
    <row r="158">
      <c r="A158" s="69">
        <v>1.76</v>
      </c>
      <c r="B158" s="70">
        <v>1764.0</v>
      </c>
      <c r="C158" s="70" t="s">
        <v>1234</v>
      </c>
      <c r="D158" s="70" t="s">
        <v>83</v>
      </c>
      <c r="E158" s="70" t="s">
        <v>30</v>
      </c>
      <c r="F158" s="70" t="s">
        <v>35</v>
      </c>
      <c r="G158" s="70" t="s">
        <v>1236</v>
      </c>
      <c r="H158" s="70" t="s">
        <v>98</v>
      </c>
      <c r="I158" s="70" t="s">
        <v>2087</v>
      </c>
      <c r="J158" s="71" t="s">
        <v>38</v>
      </c>
      <c r="K158" s="71">
        <v>7.0</v>
      </c>
      <c r="L158" s="70">
        <v>235.656</v>
      </c>
      <c r="M158" s="70">
        <v>23.0</v>
      </c>
      <c r="N158" s="70">
        <v>40.22</v>
      </c>
      <c r="O158" s="70">
        <v>89776.0</v>
      </c>
      <c r="P158" s="72">
        <v>42064.0</v>
      </c>
      <c r="Q158" s="70">
        <v>147384.0</v>
      </c>
      <c r="R158" s="70" t="s">
        <v>27</v>
      </c>
      <c r="S158" s="73" t="b">
        <v>0</v>
      </c>
    </row>
    <row r="159">
      <c r="A159" s="69">
        <v>50.98</v>
      </c>
      <c r="B159" s="70">
        <v>1767.0</v>
      </c>
      <c r="C159" s="70" t="s">
        <v>1239</v>
      </c>
      <c r="D159" s="70" t="s">
        <v>29</v>
      </c>
      <c r="E159" s="70" t="s">
        <v>55</v>
      </c>
      <c r="F159" s="70" t="s">
        <v>126</v>
      </c>
      <c r="G159" s="70" t="s">
        <v>648</v>
      </c>
      <c r="H159" s="70" t="s">
        <v>98</v>
      </c>
      <c r="I159" s="70" t="s">
        <v>2087</v>
      </c>
      <c r="J159" s="71" t="s">
        <v>52</v>
      </c>
      <c r="K159" s="71">
        <v>4.0</v>
      </c>
      <c r="L159" s="70">
        <v>5.3397</v>
      </c>
      <c r="M159" s="70">
        <v>16.0</v>
      </c>
      <c r="N159" s="70">
        <v>818.49</v>
      </c>
      <c r="O159" s="70">
        <v>89211.0</v>
      </c>
      <c r="P159" s="72">
        <v>42089.0</v>
      </c>
      <c r="Q159" s="70">
        <v>147486.0</v>
      </c>
      <c r="R159" s="70" t="s">
        <v>27</v>
      </c>
      <c r="S159" s="73" t="b">
        <v>0</v>
      </c>
    </row>
    <row r="160">
      <c r="A160" s="69">
        <v>205.99</v>
      </c>
      <c r="B160" s="70">
        <v>1788.0</v>
      </c>
      <c r="C160" s="70" t="s">
        <v>1249</v>
      </c>
      <c r="D160" s="70" t="s">
        <v>83</v>
      </c>
      <c r="E160" s="70" t="s">
        <v>55</v>
      </c>
      <c r="F160" s="70" t="s">
        <v>56</v>
      </c>
      <c r="G160" s="70" t="s">
        <v>76</v>
      </c>
      <c r="H160" s="70" t="s">
        <v>98</v>
      </c>
      <c r="I160" s="70" t="s">
        <v>2087</v>
      </c>
      <c r="J160" s="71" t="s">
        <v>26</v>
      </c>
      <c r="K160" s="71">
        <v>3.0</v>
      </c>
      <c r="L160" s="70">
        <v>960.984</v>
      </c>
      <c r="M160" s="70">
        <v>6.0</v>
      </c>
      <c r="N160" s="70">
        <v>1008.53</v>
      </c>
      <c r="O160" s="70">
        <v>88256.0</v>
      </c>
      <c r="P160" s="72">
        <v>42025.0</v>
      </c>
      <c r="Q160" s="70">
        <v>148031.0</v>
      </c>
      <c r="R160" s="70" t="s">
        <v>27</v>
      </c>
      <c r="S160" s="73" t="b">
        <v>0</v>
      </c>
    </row>
    <row r="161">
      <c r="A161" s="69">
        <v>3.68</v>
      </c>
      <c r="B161" s="70">
        <v>1802.0</v>
      </c>
      <c r="C161" s="70" t="s">
        <v>1251</v>
      </c>
      <c r="D161" s="70" t="s">
        <v>21</v>
      </c>
      <c r="E161" s="70" t="s">
        <v>22</v>
      </c>
      <c r="F161" s="70" t="s">
        <v>122</v>
      </c>
      <c r="G161" s="70" t="s">
        <v>577</v>
      </c>
      <c r="H161" s="70" t="s">
        <v>98</v>
      </c>
      <c r="I161" s="70" t="s">
        <v>2087</v>
      </c>
      <c r="J161" s="71" t="s">
        <v>80</v>
      </c>
      <c r="K161" s="71">
        <v>1.0</v>
      </c>
      <c r="L161" s="70">
        <v>300.9258</v>
      </c>
      <c r="M161" s="70">
        <v>11.0</v>
      </c>
      <c r="N161" s="70">
        <v>41.29</v>
      </c>
      <c r="O161" s="70">
        <v>91543.0</v>
      </c>
      <c r="P161" s="72">
        <v>42156.0</v>
      </c>
      <c r="Q161" s="70">
        <v>148092.0</v>
      </c>
      <c r="R161" s="70" t="s">
        <v>27</v>
      </c>
      <c r="S161" s="73" t="b">
        <v>0</v>
      </c>
    </row>
    <row r="162">
      <c r="A162" s="69">
        <v>77.51</v>
      </c>
      <c r="B162" s="70">
        <v>1814.0</v>
      </c>
      <c r="C162" s="70" t="s">
        <v>1253</v>
      </c>
      <c r="D162" s="70" t="s">
        <v>29</v>
      </c>
      <c r="E162" s="70" t="s">
        <v>55</v>
      </c>
      <c r="F162" s="70" t="s">
        <v>126</v>
      </c>
      <c r="G162" s="70" t="s">
        <v>1254</v>
      </c>
      <c r="H162" s="70" t="s">
        <v>98</v>
      </c>
      <c r="I162" s="70" t="s">
        <v>2087</v>
      </c>
      <c r="J162" s="71" t="s">
        <v>33</v>
      </c>
      <c r="K162" s="71">
        <v>6.0</v>
      </c>
      <c r="L162" s="70">
        <v>-986.524</v>
      </c>
      <c r="M162" s="70">
        <v>17.0</v>
      </c>
      <c r="N162" s="70">
        <v>1300.54</v>
      </c>
      <c r="O162" s="70">
        <v>90524.0</v>
      </c>
      <c r="P162" s="72">
        <v>42147.0</v>
      </c>
      <c r="Q162" s="70">
        <v>148254.0</v>
      </c>
      <c r="R162" s="70" t="s">
        <v>27</v>
      </c>
      <c r="S162" s="73" t="b">
        <v>0</v>
      </c>
    </row>
    <row r="163">
      <c r="A163" s="69">
        <v>2.88</v>
      </c>
      <c r="B163" s="70">
        <v>1814.0</v>
      </c>
      <c r="C163" s="70" t="s">
        <v>1253</v>
      </c>
      <c r="D163" s="70" t="s">
        <v>29</v>
      </c>
      <c r="E163" s="70" t="s">
        <v>22</v>
      </c>
      <c r="F163" s="70" t="s">
        <v>23</v>
      </c>
      <c r="G163" s="70" t="s">
        <v>247</v>
      </c>
      <c r="H163" s="70" t="s">
        <v>98</v>
      </c>
      <c r="I163" s="70" t="s">
        <v>2087</v>
      </c>
      <c r="J163" s="71" t="s">
        <v>33</v>
      </c>
      <c r="K163" s="71">
        <v>6.0</v>
      </c>
      <c r="L163" s="70">
        <v>-141.666</v>
      </c>
      <c r="M163" s="70">
        <v>13.0</v>
      </c>
      <c r="N163" s="70">
        <v>38.06</v>
      </c>
      <c r="O163" s="70">
        <v>90524.0</v>
      </c>
      <c r="P163" s="72">
        <v>42147.0</v>
      </c>
      <c r="Q163" s="70">
        <v>148280.0</v>
      </c>
      <c r="R163" s="70" t="s">
        <v>27</v>
      </c>
      <c r="S163" s="73" t="b">
        <v>0</v>
      </c>
    </row>
    <row r="164">
      <c r="A164" s="69">
        <v>90.97</v>
      </c>
      <c r="B164" s="70">
        <v>1815.0</v>
      </c>
      <c r="C164" s="70" t="s">
        <v>1255</v>
      </c>
      <c r="D164" s="70" t="s">
        <v>29</v>
      </c>
      <c r="E164" s="70" t="s">
        <v>55</v>
      </c>
      <c r="F164" s="70" t="s">
        <v>62</v>
      </c>
      <c r="G164" s="70" t="s">
        <v>1256</v>
      </c>
      <c r="H164" s="70" t="s">
        <v>98</v>
      </c>
      <c r="I164" s="70" t="s">
        <v>2087</v>
      </c>
      <c r="J164" s="71" t="s">
        <v>26</v>
      </c>
      <c r="K164" s="71">
        <v>3.0</v>
      </c>
      <c r="L164" s="70">
        <v>47.334</v>
      </c>
      <c r="M164" s="70">
        <v>14.0</v>
      </c>
      <c r="N164" s="70">
        <v>1263.35</v>
      </c>
      <c r="O164" s="70">
        <v>90525.0</v>
      </c>
      <c r="P164" s="72">
        <v>42046.0</v>
      </c>
      <c r="Q164" s="70">
        <v>148347.0</v>
      </c>
      <c r="R164" s="70" t="s">
        <v>27</v>
      </c>
      <c r="S164" s="73" t="b">
        <v>0</v>
      </c>
    </row>
    <row r="165">
      <c r="A165" s="69">
        <v>35.99</v>
      </c>
      <c r="B165" s="70">
        <v>1849.0</v>
      </c>
      <c r="C165" s="70" t="s">
        <v>1275</v>
      </c>
      <c r="D165" s="70" t="s">
        <v>83</v>
      </c>
      <c r="E165" s="70" t="s">
        <v>55</v>
      </c>
      <c r="F165" s="70" t="s">
        <v>56</v>
      </c>
      <c r="G165" s="70" t="s">
        <v>646</v>
      </c>
      <c r="H165" s="70" t="s">
        <v>98</v>
      </c>
      <c r="I165" s="70" t="s">
        <v>2087</v>
      </c>
      <c r="J165" s="71" t="s">
        <v>26</v>
      </c>
      <c r="K165" s="71">
        <v>3.0</v>
      </c>
      <c r="L165" s="70">
        <v>19.35</v>
      </c>
      <c r="M165" s="70">
        <v>8.0</v>
      </c>
      <c r="N165" s="70">
        <v>222.71</v>
      </c>
      <c r="O165" s="70">
        <v>89697.0</v>
      </c>
      <c r="P165" s="72">
        <v>42095.0</v>
      </c>
      <c r="Q165" s="70">
        <v>149947.0</v>
      </c>
      <c r="R165" s="70" t="s">
        <v>27</v>
      </c>
      <c r="S165" s="73" t="b">
        <v>0</v>
      </c>
    </row>
    <row r="166">
      <c r="A166" s="69">
        <v>125.99</v>
      </c>
      <c r="B166" s="70">
        <v>1849.0</v>
      </c>
      <c r="C166" s="70" t="s">
        <v>1275</v>
      </c>
      <c r="D166" s="70" t="s">
        <v>83</v>
      </c>
      <c r="E166" s="70" t="s">
        <v>55</v>
      </c>
      <c r="F166" s="70" t="s">
        <v>56</v>
      </c>
      <c r="G166" s="70" t="s">
        <v>802</v>
      </c>
      <c r="H166" s="70" t="s">
        <v>98</v>
      </c>
      <c r="I166" s="70" t="s">
        <v>2087</v>
      </c>
      <c r="J166" s="71" t="s">
        <v>26</v>
      </c>
      <c r="K166" s="71">
        <v>3.0</v>
      </c>
      <c r="L166" s="70">
        <v>-967.834</v>
      </c>
      <c r="M166" s="70">
        <v>2.0</v>
      </c>
      <c r="N166" s="70">
        <v>220.52</v>
      </c>
      <c r="O166" s="70">
        <v>89697.0</v>
      </c>
      <c r="P166" s="72">
        <v>42095.0</v>
      </c>
      <c r="Q166" s="70">
        <v>149976.0</v>
      </c>
      <c r="R166" s="70" t="s">
        <v>27</v>
      </c>
      <c r="S166" s="73" t="b">
        <v>0</v>
      </c>
    </row>
    <row r="167">
      <c r="A167" s="69">
        <v>90.48</v>
      </c>
      <c r="B167" s="70">
        <v>1873.0</v>
      </c>
      <c r="C167" s="70" t="s">
        <v>1280</v>
      </c>
      <c r="D167" s="70" t="s">
        <v>21</v>
      </c>
      <c r="E167" s="70" t="s">
        <v>22</v>
      </c>
      <c r="F167" s="70" t="s">
        <v>49</v>
      </c>
      <c r="G167" s="70" t="s">
        <v>1281</v>
      </c>
      <c r="H167" s="70" t="s">
        <v>98</v>
      </c>
      <c r="I167" s="70" t="s">
        <v>2087</v>
      </c>
      <c r="J167" s="71" t="s">
        <v>33</v>
      </c>
      <c r="K167" s="71">
        <v>6.0</v>
      </c>
      <c r="L167" s="70">
        <v>15.354</v>
      </c>
      <c r="M167" s="70">
        <v>1.0</v>
      </c>
      <c r="N167" s="70">
        <v>99.69</v>
      </c>
      <c r="O167" s="70">
        <v>90099.0</v>
      </c>
      <c r="P167" s="72">
        <v>42021.0</v>
      </c>
      <c r="Q167" s="70">
        <v>150141.0</v>
      </c>
      <c r="R167" s="70" t="s">
        <v>27</v>
      </c>
      <c r="S167" s="73" t="b">
        <v>0</v>
      </c>
    </row>
    <row r="168">
      <c r="A168" s="69">
        <v>22.84</v>
      </c>
      <c r="B168" s="70">
        <v>1873.0</v>
      </c>
      <c r="C168" s="70" t="s">
        <v>1280</v>
      </c>
      <c r="D168" s="70" t="s">
        <v>21</v>
      </c>
      <c r="E168" s="70" t="s">
        <v>22</v>
      </c>
      <c r="F168" s="70" t="s">
        <v>67</v>
      </c>
      <c r="G168" s="70" t="s">
        <v>1282</v>
      </c>
      <c r="H168" s="70" t="s">
        <v>98</v>
      </c>
      <c r="I168" s="70" t="s">
        <v>2087</v>
      </c>
      <c r="J168" s="71" t="s">
        <v>33</v>
      </c>
      <c r="K168" s="71">
        <v>6.0</v>
      </c>
      <c r="L168" s="70">
        <v>-357.924</v>
      </c>
      <c r="M168" s="70">
        <v>7.0</v>
      </c>
      <c r="N168" s="70">
        <v>152.49</v>
      </c>
      <c r="O168" s="70">
        <v>90099.0</v>
      </c>
      <c r="P168" s="72">
        <v>42021.0</v>
      </c>
      <c r="Q168" s="70">
        <v>150169.0</v>
      </c>
      <c r="R168" s="70" t="s">
        <v>27</v>
      </c>
      <c r="S168" s="73" t="b">
        <v>0</v>
      </c>
    </row>
    <row r="169">
      <c r="A169" s="69">
        <v>95.99</v>
      </c>
      <c r="B169" s="70">
        <v>1875.0</v>
      </c>
      <c r="C169" s="70" t="s">
        <v>1283</v>
      </c>
      <c r="D169" s="70" t="s">
        <v>83</v>
      </c>
      <c r="E169" s="70" t="s">
        <v>55</v>
      </c>
      <c r="F169" s="70" t="s">
        <v>56</v>
      </c>
      <c r="G169" s="70" t="s">
        <v>171</v>
      </c>
      <c r="H169" s="70" t="s">
        <v>98</v>
      </c>
      <c r="I169" s="70" t="s">
        <v>2087</v>
      </c>
      <c r="J169" s="71" t="s">
        <v>52</v>
      </c>
      <c r="K169" s="71">
        <v>4.0</v>
      </c>
      <c r="L169" s="70">
        <v>34.302</v>
      </c>
      <c r="M169" s="70">
        <v>4.0</v>
      </c>
      <c r="N169" s="70">
        <v>320.75</v>
      </c>
      <c r="O169" s="70">
        <v>90899.0</v>
      </c>
      <c r="P169" s="72">
        <v>42033.0</v>
      </c>
      <c r="Q169" s="70">
        <v>150205.0</v>
      </c>
      <c r="R169" s="70" t="s">
        <v>27</v>
      </c>
      <c r="S169" s="73" t="b">
        <v>0</v>
      </c>
    </row>
    <row r="170">
      <c r="A170" s="69">
        <v>29.17</v>
      </c>
      <c r="B170" s="70">
        <v>1910.0</v>
      </c>
      <c r="C170" s="70" t="s">
        <v>1297</v>
      </c>
      <c r="D170" s="70" t="s">
        <v>29</v>
      </c>
      <c r="E170" s="70" t="s">
        <v>22</v>
      </c>
      <c r="F170" s="70" t="s">
        <v>78</v>
      </c>
      <c r="G170" s="70" t="s">
        <v>353</v>
      </c>
      <c r="H170" s="70" t="s">
        <v>98</v>
      </c>
      <c r="I170" s="70" t="s">
        <v>2087</v>
      </c>
      <c r="J170" s="71" t="s">
        <v>52</v>
      </c>
      <c r="K170" s="71">
        <v>4.0</v>
      </c>
      <c r="L170" s="70">
        <v>36.906</v>
      </c>
      <c r="M170" s="70">
        <v>2.0</v>
      </c>
      <c r="N170" s="70">
        <v>63.32</v>
      </c>
      <c r="O170" s="70">
        <v>91371.0</v>
      </c>
      <c r="P170" s="72">
        <v>42005.0</v>
      </c>
      <c r="Q170" s="70">
        <v>150843.0</v>
      </c>
      <c r="R170" s="70" t="s">
        <v>27</v>
      </c>
      <c r="S170" s="73" t="b">
        <v>0</v>
      </c>
    </row>
    <row r="171">
      <c r="A171" s="69">
        <v>11.99</v>
      </c>
      <c r="B171" s="70">
        <v>1916.0</v>
      </c>
      <c r="C171" s="70" t="s">
        <v>1298</v>
      </c>
      <c r="D171" s="70" t="s">
        <v>29</v>
      </c>
      <c r="E171" s="70" t="s">
        <v>55</v>
      </c>
      <c r="F171" s="70" t="s">
        <v>62</v>
      </c>
      <c r="G171" s="70" t="s">
        <v>1299</v>
      </c>
      <c r="H171" s="70" t="s">
        <v>98</v>
      </c>
      <c r="I171" s="70" t="s">
        <v>2087</v>
      </c>
      <c r="J171" s="71" t="s">
        <v>60</v>
      </c>
      <c r="K171" s="71">
        <v>5.0</v>
      </c>
      <c r="L171" s="70">
        <v>-216.0298</v>
      </c>
      <c r="M171" s="70">
        <v>7.0</v>
      </c>
      <c r="N171" s="70">
        <v>83.72</v>
      </c>
      <c r="O171" s="70">
        <v>85893.0</v>
      </c>
      <c r="P171" s="72">
        <v>42062.0</v>
      </c>
      <c r="Q171" s="70">
        <v>150844.0</v>
      </c>
      <c r="R171" s="70" t="s">
        <v>27</v>
      </c>
      <c r="S171" s="73" t="b">
        <v>0</v>
      </c>
    </row>
    <row r="172">
      <c r="A172" s="69">
        <v>125.99</v>
      </c>
      <c r="B172" s="70">
        <v>1916.0</v>
      </c>
      <c r="C172" s="70" t="s">
        <v>1298</v>
      </c>
      <c r="D172" s="70" t="s">
        <v>29</v>
      </c>
      <c r="E172" s="70" t="s">
        <v>55</v>
      </c>
      <c r="F172" s="70" t="s">
        <v>56</v>
      </c>
      <c r="G172" s="70" t="s">
        <v>590</v>
      </c>
      <c r="H172" s="70" t="s">
        <v>98</v>
      </c>
      <c r="I172" s="70" t="s">
        <v>2087</v>
      </c>
      <c r="J172" s="71" t="s">
        <v>52</v>
      </c>
      <c r="K172" s="71">
        <v>4.0</v>
      </c>
      <c r="L172" s="70">
        <v>-45.472</v>
      </c>
      <c r="M172" s="70">
        <v>9.0</v>
      </c>
      <c r="N172" s="70">
        <v>1011.44</v>
      </c>
      <c r="O172" s="70">
        <v>85895.0</v>
      </c>
      <c r="P172" s="72">
        <v>42110.0</v>
      </c>
      <c r="Q172" s="70">
        <v>150904.0</v>
      </c>
      <c r="R172" s="70" t="s">
        <v>27</v>
      </c>
      <c r="S172" s="73" t="b">
        <v>0</v>
      </c>
    </row>
    <row r="173">
      <c r="A173" s="69">
        <v>18.7</v>
      </c>
      <c r="B173" s="70">
        <v>1917.0</v>
      </c>
      <c r="C173" s="70" t="s">
        <v>1300</v>
      </c>
      <c r="D173" s="70" t="s">
        <v>29</v>
      </c>
      <c r="E173" s="70" t="s">
        <v>30</v>
      </c>
      <c r="F173" s="70" t="s">
        <v>35</v>
      </c>
      <c r="G173" s="70" t="s">
        <v>1301</v>
      </c>
      <c r="H173" s="70" t="s">
        <v>98</v>
      </c>
      <c r="I173" s="70" t="s">
        <v>2087</v>
      </c>
      <c r="J173" s="71" t="s">
        <v>60</v>
      </c>
      <c r="K173" s="71">
        <v>5.0</v>
      </c>
      <c r="L173" s="70">
        <v>16.1364</v>
      </c>
      <c r="M173" s="70">
        <v>7.0</v>
      </c>
      <c r="N173" s="70">
        <v>132.23</v>
      </c>
      <c r="O173" s="70">
        <v>85894.0</v>
      </c>
      <c r="P173" s="72">
        <v>42090.0</v>
      </c>
      <c r="Q173" s="70">
        <v>150909.0</v>
      </c>
      <c r="R173" s="70" t="s">
        <v>27</v>
      </c>
      <c r="S173" s="73" t="b">
        <v>0</v>
      </c>
    </row>
    <row r="174">
      <c r="A174" s="69">
        <v>22.23</v>
      </c>
      <c r="B174" s="70">
        <v>1917.0</v>
      </c>
      <c r="C174" s="70" t="s">
        <v>1300</v>
      </c>
      <c r="D174" s="70" t="s">
        <v>29</v>
      </c>
      <c r="E174" s="70" t="s">
        <v>30</v>
      </c>
      <c r="F174" s="70" t="s">
        <v>35</v>
      </c>
      <c r="G174" s="70" t="s">
        <v>1302</v>
      </c>
      <c r="H174" s="70" t="s">
        <v>98</v>
      </c>
      <c r="I174" s="70" t="s">
        <v>2087</v>
      </c>
      <c r="J174" s="71" t="s">
        <v>38</v>
      </c>
      <c r="K174" s="71">
        <v>7.0</v>
      </c>
      <c r="L174" s="70">
        <v>-29.61</v>
      </c>
      <c r="M174" s="70">
        <v>10.0</v>
      </c>
      <c r="N174" s="70">
        <v>210.33</v>
      </c>
      <c r="O174" s="70">
        <v>85897.0</v>
      </c>
      <c r="P174" s="72">
        <v>42064.0</v>
      </c>
      <c r="Q174" s="70">
        <v>150936.0</v>
      </c>
      <c r="R174" s="70" t="s">
        <v>27</v>
      </c>
      <c r="S174" s="73" t="b">
        <v>0</v>
      </c>
    </row>
    <row r="175">
      <c r="A175" s="69">
        <v>10.44</v>
      </c>
      <c r="B175" s="70">
        <v>1918.0</v>
      </c>
      <c r="C175" s="70" t="s">
        <v>1303</v>
      </c>
      <c r="D175" s="70" t="s">
        <v>29</v>
      </c>
      <c r="E175" s="70" t="s">
        <v>22</v>
      </c>
      <c r="F175" s="70" t="s">
        <v>78</v>
      </c>
      <c r="G175" s="70" t="s">
        <v>1304</v>
      </c>
      <c r="H175" s="70" t="s">
        <v>98</v>
      </c>
      <c r="I175" s="70" t="s">
        <v>2087</v>
      </c>
      <c r="J175" s="71" t="s">
        <v>33</v>
      </c>
      <c r="K175" s="71">
        <v>6.0</v>
      </c>
      <c r="L175" s="70">
        <v>125.724</v>
      </c>
      <c r="M175" s="70">
        <v>17.0</v>
      </c>
      <c r="N175" s="70">
        <v>168.04</v>
      </c>
      <c r="O175" s="70">
        <v>85898.0</v>
      </c>
      <c r="P175" s="72">
        <v>42098.0</v>
      </c>
      <c r="Q175" s="70">
        <v>150938.0</v>
      </c>
      <c r="R175" s="70" t="s">
        <v>27</v>
      </c>
      <c r="S175" s="73" t="b">
        <v>0</v>
      </c>
    </row>
    <row r="176">
      <c r="A176" s="69">
        <v>195.99</v>
      </c>
      <c r="B176" s="70">
        <v>1919.0</v>
      </c>
      <c r="C176" s="70" t="s">
        <v>1305</v>
      </c>
      <c r="D176" s="70" t="s">
        <v>29</v>
      </c>
      <c r="E176" s="70" t="s">
        <v>55</v>
      </c>
      <c r="F176" s="70" t="s">
        <v>56</v>
      </c>
      <c r="G176" s="70" t="s">
        <v>501</v>
      </c>
      <c r="H176" s="70" t="s">
        <v>98</v>
      </c>
      <c r="I176" s="70" t="s">
        <v>2087</v>
      </c>
      <c r="J176" s="71" t="s">
        <v>43</v>
      </c>
      <c r="K176" s="71">
        <v>2.0</v>
      </c>
      <c r="L176" s="70">
        <v>114.882</v>
      </c>
      <c r="M176" s="70">
        <v>5.0</v>
      </c>
      <c r="N176" s="70">
        <v>882.93</v>
      </c>
      <c r="O176" s="70">
        <v>85896.0</v>
      </c>
      <c r="P176" s="72">
        <v>42059.0</v>
      </c>
      <c r="Q176" s="70">
        <v>151135.0</v>
      </c>
      <c r="R176" s="70" t="s">
        <v>27</v>
      </c>
      <c r="S176" s="73" t="b">
        <v>0</v>
      </c>
    </row>
    <row r="177">
      <c r="A177" s="69">
        <v>259.71</v>
      </c>
      <c r="B177" s="70">
        <v>1927.0</v>
      </c>
      <c r="C177" s="70" t="s">
        <v>1306</v>
      </c>
      <c r="D177" s="70" t="s">
        <v>29</v>
      </c>
      <c r="E177" s="70" t="s">
        <v>30</v>
      </c>
      <c r="F177" s="70" t="s">
        <v>108</v>
      </c>
      <c r="G177" s="70" t="s">
        <v>231</v>
      </c>
      <c r="H177" s="70" t="s">
        <v>98</v>
      </c>
      <c r="I177" s="70" t="s">
        <v>2087</v>
      </c>
      <c r="J177" s="71" t="s">
        <v>60</v>
      </c>
      <c r="K177" s="71">
        <v>5.0</v>
      </c>
      <c r="L177" s="70">
        <v>-14.448</v>
      </c>
      <c r="M177" s="70">
        <v>8.0</v>
      </c>
      <c r="N177" s="70">
        <v>1757.15</v>
      </c>
      <c r="O177" s="70">
        <v>88579.0</v>
      </c>
      <c r="P177" s="72">
        <v>42041.0</v>
      </c>
      <c r="Q177" s="70">
        <v>151228.0</v>
      </c>
      <c r="R177" s="70" t="s">
        <v>27</v>
      </c>
      <c r="S177" s="73" t="b">
        <v>0</v>
      </c>
    </row>
    <row r="178">
      <c r="A178" s="69">
        <v>1889.99</v>
      </c>
      <c r="B178" s="70">
        <v>1928.0</v>
      </c>
      <c r="C178" s="70" t="s">
        <v>1307</v>
      </c>
      <c r="D178" s="70" t="s">
        <v>29</v>
      </c>
      <c r="E178" s="70" t="s">
        <v>22</v>
      </c>
      <c r="F178" s="70" t="s">
        <v>78</v>
      </c>
      <c r="G178" s="70" t="s">
        <v>1308</v>
      </c>
      <c r="H178" s="70" t="s">
        <v>98</v>
      </c>
      <c r="I178" s="70" t="s">
        <v>2087</v>
      </c>
      <c r="J178" s="71" t="s">
        <v>26</v>
      </c>
      <c r="K178" s="71">
        <v>3.0</v>
      </c>
      <c r="L178" s="70">
        <v>-42.546</v>
      </c>
      <c r="M178" s="70">
        <v>1.0</v>
      </c>
      <c r="N178" s="70">
        <v>1786.04</v>
      </c>
      <c r="O178" s="70">
        <v>88580.0</v>
      </c>
      <c r="P178" s="72">
        <v>42025.0</v>
      </c>
      <c r="Q178" s="70">
        <v>151290.0</v>
      </c>
      <c r="R178" s="70" t="s">
        <v>27</v>
      </c>
      <c r="S178" s="73" t="b">
        <v>0</v>
      </c>
    </row>
    <row r="179">
      <c r="A179" s="69">
        <v>20.28</v>
      </c>
      <c r="B179" s="70">
        <v>1959.0</v>
      </c>
      <c r="C179" s="70" t="s">
        <v>1328</v>
      </c>
      <c r="D179" s="70" t="s">
        <v>21</v>
      </c>
      <c r="E179" s="70" t="s">
        <v>30</v>
      </c>
      <c r="F179" s="70" t="s">
        <v>35</v>
      </c>
      <c r="G179" s="70" t="s">
        <v>1329</v>
      </c>
      <c r="H179" s="70" t="s">
        <v>98</v>
      </c>
      <c r="I179" s="70" t="s">
        <v>2087</v>
      </c>
      <c r="J179" s="71" t="s">
        <v>52</v>
      </c>
      <c r="K179" s="71">
        <v>4.0</v>
      </c>
      <c r="L179" s="70">
        <v>-66.2473</v>
      </c>
      <c r="M179" s="70">
        <v>9.0</v>
      </c>
      <c r="N179" s="70">
        <v>206.04</v>
      </c>
      <c r="O179" s="70">
        <v>28225.0</v>
      </c>
      <c r="P179" s="72">
        <v>42026.0</v>
      </c>
      <c r="Q179" s="70">
        <v>152286.0</v>
      </c>
      <c r="R179" s="70" t="s">
        <v>27</v>
      </c>
      <c r="S179" s="73" t="b">
        <v>0</v>
      </c>
    </row>
    <row r="180">
      <c r="A180" s="69">
        <v>9.99</v>
      </c>
      <c r="B180" s="70">
        <v>1959.0</v>
      </c>
      <c r="C180" s="70" t="s">
        <v>1328</v>
      </c>
      <c r="D180" s="70" t="s">
        <v>29</v>
      </c>
      <c r="E180" s="70" t="s">
        <v>22</v>
      </c>
      <c r="F180" s="70" t="s">
        <v>67</v>
      </c>
      <c r="G180" s="70" t="s">
        <v>1330</v>
      </c>
      <c r="H180" s="70" t="s">
        <v>98</v>
      </c>
      <c r="I180" s="70" t="s">
        <v>2087</v>
      </c>
      <c r="J180" s="71" t="s">
        <v>33</v>
      </c>
      <c r="K180" s="71">
        <v>6.0</v>
      </c>
      <c r="L180" s="70">
        <v>-171.1577</v>
      </c>
      <c r="M180" s="70">
        <v>43.0</v>
      </c>
      <c r="N180" s="70">
        <v>475.42</v>
      </c>
      <c r="O180" s="70">
        <v>26342.0</v>
      </c>
      <c r="P180" s="72">
        <v>42112.0</v>
      </c>
      <c r="Q180" s="70">
        <v>152287.0</v>
      </c>
      <c r="R180" s="70" t="s">
        <v>27</v>
      </c>
      <c r="S180" s="73" t="b">
        <v>0</v>
      </c>
    </row>
    <row r="181">
      <c r="A181" s="69">
        <v>48.04</v>
      </c>
      <c r="B181" s="70">
        <v>1959.0</v>
      </c>
      <c r="C181" s="70" t="s">
        <v>1328</v>
      </c>
      <c r="D181" s="70" t="s">
        <v>29</v>
      </c>
      <c r="E181" s="70" t="s">
        <v>22</v>
      </c>
      <c r="F181" s="70" t="s">
        <v>67</v>
      </c>
      <c r="G181" s="70" t="s">
        <v>597</v>
      </c>
      <c r="H181" s="70" t="s">
        <v>98</v>
      </c>
      <c r="I181" s="70" t="s">
        <v>2087</v>
      </c>
      <c r="J181" s="71" t="s">
        <v>33</v>
      </c>
      <c r="K181" s="71">
        <v>6.0</v>
      </c>
      <c r="L181" s="70">
        <v>624.239</v>
      </c>
      <c r="M181" s="70">
        <v>74.0</v>
      </c>
      <c r="N181" s="70">
        <v>3598.82</v>
      </c>
      <c r="O181" s="70">
        <v>26342.0</v>
      </c>
      <c r="P181" s="72">
        <v>42112.0</v>
      </c>
      <c r="Q181" s="70">
        <v>152317.0</v>
      </c>
      <c r="R181" s="70" t="s">
        <v>27</v>
      </c>
      <c r="S181" s="73" t="b">
        <v>0</v>
      </c>
    </row>
    <row r="182">
      <c r="A182" s="69">
        <v>6.68</v>
      </c>
      <c r="B182" s="70">
        <v>1959.0</v>
      </c>
      <c r="C182" s="70" t="s">
        <v>1328</v>
      </c>
      <c r="D182" s="70" t="s">
        <v>29</v>
      </c>
      <c r="E182" s="70" t="s">
        <v>22</v>
      </c>
      <c r="F182" s="70" t="s">
        <v>67</v>
      </c>
      <c r="G182" s="70" t="s">
        <v>1323</v>
      </c>
      <c r="H182" s="70" t="s">
        <v>98</v>
      </c>
      <c r="I182" s="70" t="s">
        <v>2087</v>
      </c>
      <c r="J182" s="71" t="s">
        <v>33</v>
      </c>
      <c r="K182" s="71">
        <v>6.0</v>
      </c>
      <c r="L182" s="70">
        <v>-14.3241</v>
      </c>
      <c r="M182" s="70">
        <v>5.0</v>
      </c>
      <c r="N182" s="70">
        <v>41.22</v>
      </c>
      <c r="O182" s="70">
        <v>26342.0</v>
      </c>
      <c r="P182" s="72">
        <v>42112.0</v>
      </c>
      <c r="Q182" s="70">
        <v>152346.0</v>
      </c>
      <c r="R182" s="70" t="s">
        <v>27</v>
      </c>
      <c r="S182" s="73" t="b">
        <v>0</v>
      </c>
    </row>
    <row r="183">
      <c r="A183" s="69">
        <v>11.58</v>
      </c>
      <c r="B183" s="70">
        <v>1971.0</v>
      </c>
      <c r="C183" s="70" t="s">
        <v>1333</v>
      </c>
      <c r="D183" s="70" t="s">
        <v>21</v>
      </c>
      <c r="E183" s="70" t="s">
        <v>22</v>
      </c>
      <c r="F183" s="70" t="s">
        <v>49</v>
      </c>
      <c r="G183" s="70" t="s">
        <v>466</v>
      </c>
      <c r="H183" s="70" t="s">
        <v>98</v>
      </c>
      <c r="I183" s="70" t="s">
        <v>2087</v>
      </c>
      <c r="J183" s="71" t="s">
        <v>38</v>
      </c>
      <c r="K183" s="71">
        <v>7.0</v>
      </c>
      <c r="L183" s="70">
        <v>-259.756</v>
      </c>
      <c r="M183" s="70">
        <v>3.0</v>
      </c>
      <c r="N183" s="70">
        <v>35.48</v>
      </c>
      <c r="O183" s="70">
        <v>91550.0</v>
      </c>
      <c r="P183" s="72">
        <v>42022.0</v>
      </c>
      <c r="Q183" s="70">
        <v>152667.0</v>
      </c>
      <c r="R183" s="70" t="s">
        <v>27</v>
      </c>
      <c r="S183" s="73" t="b">
        <v>0</v>
      </c>
    </row>
    <row r="184">
      <c r="A184" s="69">
        <v>7.37</v>
      </c>
      <c r="B184" s="70">
        <v>1984.0</v>
      </c>
      <c r="C184" s="70" t="s">
        <v>1339</v>
      </c>
      <c r="D184" s="70" t="s">
        <v>83</v>
      </c>
      <c r="E184" s="70" t="s">
        <v>55</v>
      </c>
      <c r="F184" s="70" t="s">
        <v>126</v>
      </c>
      <c r="G184" s="70" t="s">
        <v>206</v>
      </c>
      <c r="H184" s="70" t="s">
        <v>98</v>
      </c>
      <c r="I184" s="70" t="s">
        <v>2087</v>
      </c>
      <c r="J184" s="71" t="s">
        <v>33</v>
      </c>
      <c r="K184" s="71">
        <v>6.0</v>
      </c>
      <c r="L184" s="70">
        <v>290.202</v>
      </c>
      <c r="M184" s="70">
        <v>38.0</v>
      </c>
      <c r="N184" s="70">
        <v>269.33</v>
      </c>
      <c r="O184" s="70">
        <v>91258.0</v>
      </c>
      <c r="P184" s="72">
        <v>42140.0</v>
      </c>
      <c r="Q184" s="70">
        <v>153149.0</v>
      </c>
      <c r="R184" s="70" t="s">
        <v>27</v>
      </c>
      <c r="S184" s="73" t="b">
        <v>0</v>
      </c>
    </row>
    <row r="185">
      <c r="A185" s="69">
        <v>125.99</v>
      </c>
      <c r="B185" s="70">
        <v>1997.0</v>
      </c>
      <c r="C185" s="70" t="s">
        <v>1349</v>
      </c>
      <c r="D185" s="70" t="s">
        <v>83</v>
      </c>
      <c r="E185" s="70" t="s">
        <v>55</v>
      </c>
      <c r="F185" s="70" t="s">
        <v>56</v>
      </c>
      <c r="G185" s="70" t="s">
        <v>620</v>
      </c>
      <c r="H185" s="70" t="s">
        <v>98</v>
      </c>
      <c r="I185" s="70" t="s">
        <v>2087</v>
      </c>
      <c r="J185" s="71" t="s">
        <v>38</v>
      </c>
      <c r="K185" s="71">
        <v>7.0</v>
      </c>
      <c r="L185" s="70">
        <v>17.652</v>
      </c>
      <c r="M185" s="70">
        <v>4.0</v>
      </c>
      <c r="N185" s="70">
        <v>408.66</v>
      </c>
      <c r="O185" s="70">
        <v>90333.0</v>
      </c>
      <c r="P185" s="72">
        <v>42029.0</v>
      </c>
      <c r="Q185" s="70">
        <v>153784.0</v>
      </c>
      <c r="R185" s="70" t="s">
        <v>27</v>
      </c>
      <c r="S185" s="73" t="b">
        <v>0</v>
      </c>
    </row>
    <row r="186">
      <c r="A186" s="69">
        <v>16.48</v>
      </c>
      <c r="B186" s="70">
        <v>1997.0</v>
      </c>
      <c r="C186" s="70" t="s">
        <v>1349</v>
      </c>
      <c r="D186" s="70" t="s">
        <v>83</v>
      </c>
      <c r="E186" s="70" t="s">
        <v>55</v>
      </c>
      <c r="F186" s="70" t="s">
        <v>126</v>
      </c>
      <c r="G186" s="70" t="s">
        <v>1028</v>
      </c>
      <c r="H186" s="70" t="s">
        <v>98</v>
      </c>
      <c r="I186" s="70" t="s">
        <v>2087</v>
      </c>
      <c r="J186" s="71" t="s">
        <v>52</v>
      </c>
      <c r="K186" s="71">
        <v>4.0</v>
      </c>
      <c r="L186" s="70">
        <v>739.674</v>
      </c>
      <c r="M186" s="70">
        <v>7.0</v>
      </c>
      <c r="N186" s="70">
        <v>122.93</v>
      </c>
      <c r="O186" s="70">
        <v>90334.0</v>
      </c>
      <c r="P186" s="72">
        <v>42131.0</v>
      </c>
      <c r="Q186" s="70">
        <v>153786.0</v>
      </c>
      <c r="R186" s="70" t="s">
        <v>27</v>
      </c>
      <c r="S186" s="73" t="b">
        <v>0</v>
      </c>
    </row>
    <row r="187">
      <c r="A187" s="69">
        <v>24.92</v>
      </c>
      <c r="B187" s="70">
        <v>1997.0</v>
      </c>
      <c r="C187" s="70" t="s">
        <v>1349</v>
      </c>
      <c r="D187" s="70" t="s">
        <v>83</v>
      </c>
      <c r="E187" s="70" t="s">
        <v>22</v>
      </c>
      <c r="F187" s="70" t="s">
        <v>78</v>
      </c>
      <c r="G187" s="70" t="s">
        <v>1350</v>
      </c>
      <c r="H187" s="70" t="s">
        <v>98</v>
      </c>
      <c r="I187" s="70" t="s">
        <v>2087</v>
      </c>
      <c r="J187" s="71" t="s">
        <v>43</v>
      </c>
      <c r="K187" s="71">
        <v>2.0</v>
      </c>
      <c r="L187" s="70">
        <v>-23.156</v>
      </c>
      <c r="M187" s="70">
        <v>1.0</v>
      </c>
      <c r="N187" s="70">
        <v>32.66</v>
      </c>
      <c r="O187" s="70">
        <v>90335.0</v>
      </c>
      <c r="P187" s="72">
        <v>42157.0</v>
      </c>
      <c r="Q187" s="70">
        <v>153851.0</v>
      </c>
      <c r="R187" s="70" t="s">
        <v>27</v>
      </c>
      <c r="S187" s="73" t="b">
        <v>0</v>
      </c>
    </row>
    <row r="188">
      <c r="A188" s="69">
        <v>1.89</v>
      </c>
      <c r="B188" s="70">
        <v>2035.0</v>
      </c>
      <c r="C188" s="70" t="s">
        <v>1362</v>
      </c>
      <c r="D188" s="70" t="s">
        <v>83</v>
      </c>
      <c r="E188" s="70" t="s">
        <v>22</v>
      </c>
      <c r="F188" s="70" t="s">
        <v>46</v>
      </c>
      <c r="G188" s="70" t="s">
        <v>1363</v>
      </c>
      <c r="H188" s="70" t="s">
        <v>98</v>
      </c>
      <c r="I188" s="70" t="s">
        <v>2087</v>
      </c>
      <c r="J188" s="71" t="s">
        <v>80</v>
      </c>
      <c r="K188" s="71">
        <v>1.0</v>
      </c>
      <c r="L188" s="70">
        <v>-40.432</v>
      </c>
      <c r="M188" s="70">
        <v>20.0</v>
      </c>
      <c r="N188" s="70">
        <v>36.72</v>
      </c>
      <c r="O188" s="70">
        <v>87117.0</v>
      </c>
      <c r="P188" s="72">
        <v>42142.0</v>
      </c>
      <c r="Q188" s="70">
        <v>154751.0</v>
      </c>
      <c r="R188" s="70" t="s">
        <v>27</v>
      </c>
      <c r="S188" s="73" t="b">
        <v>0</v>
      </c>
    </row>
    <row r="189">
      <c r="A189" s="69">
        <v>20.99</v>
      </c>
      <c r="B189" s="70">
        <v>2044.0</v>
      </c>
      <c r="C189" s="70" t="s">
        <v>1366</v>
      </c>
      <c r="D189" s="70" t="s">
        <v>21</v>
      </c>
      <c r="E189" s="70" t="s">
        <v>55</v>
      </c>
      <c r="F189" s="70" t="s">
        <v>56</v>
      </c>
      <c r="G189" s="70" t="s">
        <v>818</v>
      </c>
      <c r="H189" s="70" t="s">
        <v>98</v>
      </c>
      <c r="I189" s="70" t="s">
        <v>2087</v>
      </c>
      <c r="J189" s="71" t="s">
        <v>26</v>
      </c>
      <c r="K189" s="71">
        <v>3.0</v>
      </c>
      <c r="L189" s="70">
        <v>-136.122</v>
      </c>
      <c r="M189" s="70">
        <v>6.0</v>
      </c>
      <c r="N189" s="70">
        <v>100.11</v>
      </c>
      <c r="O189" s="70">
        <v>88692.0</v>
      </c>
      <c r="P189" s="72">
        <v>42179.0</v>
      </c>
      <c r="Q189" s="70">
        <v>154878.0</v>
      </c>
      <c r="R189" s="70" t="s">
        <v>27</v>
      </c>
      <c r="S189" s="73" t="b">
        <v>0</v>
      </c>
    </row>
    <row r="190">
      <c r="A190" s="69">
        <v>15.28</v>
      </c>
      <c r="B190" s="70">
        <v>2049.0</v>
      </c>
      <c r="C190" s="70" t="s">
        <v>1370</v>
      </c>
      <c r="D190" s="70" t="s">
        <v>21</v>
      </c>
      <c r="E190" s="70" t="s">
        <v>55</v>
      </c>
      <c r="F190" s="70" t="s">
        <v>126</v>
      </c>
      <c r="G190" s="70" t="s">
        <v>224</v>
      </c>
      <c r="H190" s="70" t="s">
        <v>98</v>
      </c>
      <c r="I190" s="70" t="s">
        <v>2087</v>
      </c>
      <c r="J190" s="71" t="s">
        <v>38</v>
      </c>
      <c r="K190" s="71">
        <v>7.0</v>
      </c>
      <c r="L190" s="70">
        <v>-266.686</v>
      </c>
      <c r="M190" s="70">
        <v>19.0</v>
      </c>
      <c r="N190" s="70">
        <v>290.98</v>
      </c>
      <c r="O190" s="70">
        <v>88220.0</v>
      </c>
      <c r="P190" s="72">
        <v>42176.0</v>
      </c>
      <c r="Q190" s="70">
        <v>155418.0</v>
      </c>
      <c r="R190" s="70" t="s">
        <v>27</v>
      </c>
      <c r="S190" s="73" t="b">
        <v>0</v>
      </c>
    </row>
    <row r="191">
      <c r="A191" s="69">
        <v>1.76</v>
      </c>
      <c r="B191" s="70">
        <v>2049.0</v>
      </c>
      <c r="C191" s="70" t="s">
        <v>1370</v>
      </c>
      <c r="D191" s="70" t="s">
        <v>21</v>
      </c>
      <c r="E191" s="70" t="s">
        <v>22</v>
      </c>
      <c r="F191" s="70" t="s">
        <v>23</v>
      </c>
      <c r="G191" s="70" t="s">
        <v>1371</v>
      </c>
      <c r="H191" s="70" t="s">
        <v>98</v>
      </c>
      <c r="I191" s="70" t="s">
        <v>2087</v>
      </c>
      <c r="J191" s="71" t="s">
        <v>38</v>
      </c>
      <c r="K191" s="71">
        <v>7.0</v>
      </c>
      <c r="L191" s="70">
        <v>-12.278</v>
      </c>
      <c r="M191" s="70">
        <v>13.0</v>
      </c>
      <c r="N191" s="70">
        <v>21.77</v>
      </c>
      <c r="O191" s="70">
        <v>88220.0</v>
      </c>
      <c r="P191" s="72">
        <v>42176.0</v>
      </c>
      <c r="Q191" s="70">
        <v>155420.0</v>
      </c>
      <c r="R191" s="70" t="s">
        <v>27</v>
      </c>
      <c r="S191" s="73" t="b">
        <v>0</v>
      </c>
    </row>
    <row r="192">
      <c r="A192" s="69">
        <v>5.98</v>
      </c>
      <c r="B192" s="70">
        <v>2058.0</v>
      </c>
      <c r="C192" s="70" t="s">
        <v>1373</v>
      </c>
      <c r="D192" s="70" t="s">
        <v>21</v>
      </c>
      <c r="E192" s="70" t="s">
        <v>22</v>
      </c>
      <c r="F192" s="70" t="s">
        <v>67</v>
      </c>
      <c r="G192" s="70" t="s">
        <v>729</v>
      </c>
      <c r="H192" s="70" t="s">
        <v>98</v>
      </c>
      <c r="I192" s="70" t="s">
        <v>2087</v>
      </c>
      <c r="J192" s="71" t="s">
        <v>60</v>
      </c>
      <c r="K192" s="71">
        <v>5.0</v>
      </c>
      <c r="L192" s="70">
        <v>46.65</v>
      </c>
      <c r="M192" s="70">
        <v>5.0</v>
      </c>
      <c r="N192" s="70">
        <v>32.76</v>
      </c>
      <c r="O192" s="70">
        <v>88040.0</v>
      </c>
      <c r="P192" s="72">
        <v>42048.0</v>
      </c>
      <c r="Q192" s="70">
        <v>155641.0</v>
      </c>
      <c r="R192" s="70" t="s">
        <v>27</v>
      </c>
      <c r="S192" s="73" t="b">
        <v>0</v>
      </c>
    </row>
    <row r="193">
      <c r="A193" s="69">
        <v>28.48</v>
      </c>
      <c r="B193" s="70">
        <v>2059.0</v>
      </c>
      <c r="C193" s="70" t="s">
        <v>1374</v>
      </c>
      <c r="D193" s="70" t="s">
        <v>21</v>
      </c>
      <c r="E193" s="70" t="s">
        <v>55</v>
      </c>
      <c r="F193" s="70" t="s">
        <v>126</v>
      </c>
      <c r="G193" s="70" t="s">
        <v>274</v>
      </c>
      <c r="H193" s="70" t="s">
        <v>98</v>
      </c>
      <c r="I193" s="70" t="s">
        <v>2087</v>
      </c>
      <c r="J193" s="71" t="s">
        <v>33</v>
      </c>
      <c r="K193" s="71">
        <v>6.0</v>
      </c>
      <c r="L193" s="70">
        <v>-1250.746</v>
      </c>
      <c r="M193" s="70">
        <v>13.0</v>
      </c>
      <c r="N193" s="70">
        <v>336.92</v>
      </c>
      <c r="O193" s="70">
        <v>88039.0</v>
      </c>
      <c r="P193" s="72">
        <v>42021.0</v>
      </c>
      <c r="Q193" s="70">
        <v>155647.0</v>
      </c>
      <c r="R193" s="70" t="s">
        <v>27</v>
      </c>
      <c r="S193" s="73" t="b">
        <v>0</v>
      </c>
    </row>
    <row r="194">
      <c r="A194" s="69">
        <v>9.85</v>
      </c>
      <c r="B194" s="70">
        <v>2059.0</v>
      </c>
      <c r="C194" s="70" t="s">
        <v>1374</v>
      </c>
      <c r="D194" s="70" t="s">
        <v>21</v>
      </c>
      <c r="E194" s="70" t="s">
        <v>22</v>
      </c>
      <c r="F194" s="70" t="s">
        <v>23</v>
      </c>
      <c r="G194" s="70" t="s">
        <v>1375</v>
      </c>
      <c r="H194" s="70" t="s">
        <v>98</v>
      </c>
      <c r="I194" s="70" t="s">
        <v>2087</v>
      </c>
      <c r="J194" s="71" t="s">
        <v>60</v>
      </c>
      <c r="K194" s="71">
        <v>5.0</v>
      </c>
      <c r="L194" s="70">
        <v>374.904</v>
      </c>
      <c r="M194" s="70">
        <v>12.0</v>
      </c>
      <c r="N194" s="70">
        <v>114.91</v>
      </c>
      <c r="O194" s="70">
        <v>88041.0</v>
      </c>
      <c r="P194" s="72">
        <v>42090.0</v>
      </c>
      <c r="Q194" s="70">
        <v>155675.0</v>
      </c>
      <c r="R194" s="70" t="s">
        <v>27</v>
      </c>
      <c r="S194" s="73" t="b">
        <v>0</v>
      </c>
    </row>
    <row r="195">
      <c r="A195" s="69">
        <v>125.99</v>
      </c>
      <c r="B195" s="70">
        <v>2059.0</v>
      </c>
      <c r="C195" s="70" t="s">
        <v>1374</v>
      </c>
      <c r="D195" s="70" t="s">
        <v>21</v>
      </c>
      <c r="E195" s="70" t="s">
        <v>55</v>
      </c>
      <c r="F195" s="70" t="s">
        <v>56</v>
      </c>
      <c r="G195" s="70" t="s">
        <v>855</v>
      </c>
      <c r="H195" s="70" t="s">
        <v>98</v>
      </c>
      <c r="I195" s="70" t="s">
        <v>2087</v>
      </c>
      <c r="J195" s="71" t="s">
        <v>60</v>
      </c>
      <c r="K195" s="71">
        <v>5.0</v>
      </c>
      <c r="L195" s="70">
        <v>-528.836</v>
      </c>
      <c r="M195" s="70">
        <v>9.0</v>
      </c>
      <c r="N195" s="70">
        <v>934.52</v>
      </c>
      <c r="O195" s="70">
        <v>88041.0</v>
      </c>
      <c r="P195" s="72">
        <v>42090.0</v>
      </c>
      <c r="Q195" s="70">
        <v>155741.0</v>
      </c>
      <c r="R195" s="70" t="s">
        <v>27</v>
      </c>
      <c r="S195" s="73" t="b">
        <v>0</v>
      </c>
    </row>
    <row r="196">
      <c r="A196" s="69">
        <v>420.98</v>
      </c>
      <c r="B196" s="70">
        <v>2062.0</v>
      </c>
      <c r="C196" s="70" t="s">
        <v>1378</v>
      </c>
      <c r="D196" s="70" t="s">
        <v>21</v>
      </c>
      <c r="E196" s="70" t="s">
        <v>22</v>
      </c>
      <c r="F196" s="70" t="s">
        <v>78</v>
      </c>
      <c r="G196" s="70" t="s">
        <v>1055</v>
      </c>
      <c r="H196" s="70" t="s">
        <v>98</v>
      </c>
      <c r="I196" s="70" t="s">
        <v>2087</v>
      </c>
      <c r="J196" s="71" t="s">
        <v>52</v>
      </c>
      <c r="K196" s="71">
        <v>4.0</v>
      </c>
      <c r="L196" s="70">
        <v>-162.694</v>
      </c>
      <c r="M196" s="70">
        <v>10.0</v>
      </c>
      <c r="N196" s="70">
        <v>4249.37</v>
      </c>
      <c r="O196" s="70">
        <v>87146.0</v>
      </c>
      <c r="P196" s="72">
        <v>42033.0</v>
      </c>
      <c r="Q196" s="70">
        <v>155804.0</v>
      </c>
      <c r="R196" s="70" t="s">
        <v>27</v>
      </c>
      <c r="S196" s="73" t="b">
        <v>0</v>
      </c>
    </row>
    <row r="197">
      <c r="A197" s="69">
        <v>291.73</v>
      </c>
      <c r="B197" s="70">
        <v>2062.0</v>
      </c>
      <c r="C197" s="70" t="s">
        <v>1378</v>
      </c>
      <c r="D197" s="70" t="s">
        <v>21</v>
      </c>
      <c r="E197" s="70" t="s">
        <v>30</v>
      </c>
      <c r="F197" s="70" t="s">
        <v>31</v>
      </c>
      <c r="G197" s="70" t="s">
        <v>103</v>
      </c>
      <c r="H197" s="70" t="s">
        <v>98</v>
      </c>
      <c r="I197" s="70" t="s">
        <v>2087</v>
      </c>
      <c r="J197" s="71" t="s">
        <v>60</v>
      </c>
      <c r="K197" s="71">
        <v>5.0</v>
      </c>
      <c r="L197" s="70">
        <v>-115.9039</v>
      </c>
      <c r="M197" s="70">
        <v>22.0</v>
      </c>
      <c r="N197" s="70">
        <v>6676.61</v>
      </c>
      <c r="O197" s="70">
        <v>87148.0</v>
      </c>
      <c r="P197" s="72">
        <v>42181.0</v>
      </c>
      <c r="Q197" s="70">
        <v>155834.0</v>
      </c>
      <c r="R197" s="70" t="s">
        <v>27</v>
      </c>
      <c r="S197" s="73" t="b">
        <v>0</v>
      </c>
    </row>
    <row r="198">
      <c r="A198" s="69">
        <v>300.97</v>
      </c>
      <c r="B198" s="70">
        <v>2063.0</v>
      </c>
      <c r="C198" s="70" t="s">
        <v>1379</v>
      </c>
      <c r="D198" s="70" t="s">
        <v>21</v>
      </c>
      <c r="E198" s="70" t="s">
        <v>55</v>
      </c>
      <c r="F198" s="70" t="s">
        <v>126</v>
      </c>
      <c r="G198" s="70" t="s">
        <v>759</v>
      </c>
      <c r="H198" s="70" t="s">
        <v>98</v>
      </c>
      <c r="I198" s="70" t="s">
        <v>2087</v>
      </c>
      <c r="J198" s="71" t="s">
        <v>60</v>
      </c>
      <c r="K198" s="71">
        <v>5.0</v>
      </c>
      <c r="L198" s="70">
        <v>-729.988</v>
      </c>
      <c r="M198" s="70">
        <v>1.0</v>
      </c>
      <c r="N198" s="70">
        <v>291.4</v>
      </c>
      <c r="O198" s="70">
        <v>87147.0</v>
      </c>
      <c r="P198" s="72">
        <v>42132.0</v>
      </c>
      <c r="Q198" s="70">
        <v>155868.0</v>
      </c>
      <c r="R198" s="70" t="s">
        <v>27</v>
      </c>
      <c r="S198" s="73" t="b">
        <v>0</v>
      </c>
    </row>
    <row r="199">
      <c r="A199" s="69">
        <v>20.89</v>
      </c>
      <c r="B199" s="70">
        <v>2066.0</v>
      </c>
      <c r="C199" s="70" t="s">
        <v>1380</v>
      </c>
      <c r="D199" s="70" t="s">
        <v>29</v>
      </c>
      <c r="E199" s="70" t="s">
        <v>22</v>
      </c>
      <c r="F199" s="70" t="s">
        <v>100</v>
      </c>
      <c r="G199" s="70" t="s">
        <v>493</v>
      </c>
      <c r="H199" s="70" t="s">
        <v>98</v>
      </c>
      <c r="I199" s="70" t="s">
        <v>2087</v>
      </c>
      <c r="J199" s="71" t="s">
        <v>52</v>
      </c>
      <c r="K199" s="71">
        <v>4.0</v>
      </c>
      <c r="L199" s="70">
        <v>-133.546</v>
      </c>
      <c r="M199" s="70">
        <v>7.0</v>
      </c>
      <c r="N199" s="70">
        <v>146.5</v>
      </c>
      <c r="O199" s="70">
        <v>85833.0</v>
      </c>
      <c r="P199" s="72">
        <v>42089.0</v>
      </c>
      <c r="Q199" s="70">
        <v>155929.0</v>
      </c>
      <c r="R199" s="70" t="s">
        <v>27</v>
      </c>
      <c r="S199" s="73" t="b">
        <v>0</v>
      </c>
    </row>
    <row r="200">
      <c r="A200" s="69">
        <v>20.99</v>
      </c>
      <c r="B200" s="70">
        <v>2066.0</v>
      </c>
      <c r="C200" s="70" t="s">
        <v>1380</v>
      </c>
      <c r="D200" s="70" t="s">
        <v>29</v>
      </c>
      <c r="E200" s="70" t="s">
        <v>55</v>
      </c>
      <c r="F200" s="70" t="s">
        <v>56</v>
      </c>
      <c r="G200" s="70" t="s">
        <v>320</v>
      </c>
      <c r="H200" s="70" t="s">
        <v>98</v>
      </c>
      <c r="I200" s="70" t="s">
        <v>2087</v>
      </c>
      <c r="J200" s="71" t="s">
        <v>43</v>
      </c>
      <c r="K200" s="71">
        <v>2.0</v>
      </c>
      <c r="L200" s="70">
        <v>272.694</v>
      </c>
      <c r="M200" s="70">
        <v>2.0</v>
      </c>
      <c r="N200" s="70">
        <v>38.98</v>
      </c>
      <c r="O200" s="70">
        <v>85834.0</v>
      </c>
      <c r="P200" s="72">
        <v>42094.0</v>
      </c>
      <c r="Q200" s="70">
        <v>155999.0</v>
      </c>
      <c r="R200" s="70" t="s">
        <v>27</v>
      </c>
      <c r="S200" s="73" t="b">
        <v>0</v>
      </c>
    </row>
    <row r="201">
      <c r="A201" s="69">
        <v>4.24</v>
      </c>
      <c r="B201" s="70">
        <v>2066.0</v>
      </c>
      <c r="C201" s="70" t="s">
        <v>1380</v>
      </c>
      <c r="D201" s="70" t="s">
        <v>21</v>
      </c>
      <c r="E201" s="70" t="s">
        <v>22</v>
      </c>
      <c r="F201" s="70" t="s">
        <v>78</v>
      </c>
      <c r="G201" s="70" t="s">
        <v>79</v>
      </c>
      <c r="H201" s="70" t="s">
        <v>98</v>
      </c>
      <c r="I201" s="70" t="s">
        <v>2087</v>
      </c>
      <c r="J201" s="71" t="s">
        <v>38</v>
      </c>
      <c r="K201" s="71">
        <v>7.0</v>
      </c>
      <c r="L201" s="70">
        <v>-61.6</v>
      </c>
      <c r="M201" s="70">
        <v>8.0</v>
      </c>
      <c r="N201" s="70">
        <v>34.16</v>
      </c>
      <c r="O201" s="70">
        <v>85835.0</v>
      </c>
      <c r="P201" s="72">
        <v>42113.0</v>
      </c>
      <c r="Q201" s="70">
        <v>156031.0</v>
      </c>
      <c r="R201" s="70" t="s">
        <v>27</v>
      </c>
      <c r="S201" s="73" t="b">
        <v>0</v>
      </c>
    </row>
    <row r="202">
      <c r="A202" s="69">
        <v>40.98</v>
      </c>
      <c r="B202" s="70">
        <v>2069.0</v>
      </c>
      <c r="C202" s="70" t="s">
        <v>1381</v>
      </c>
      <c r="D202" s="70" t="s">
        <v>83</v>
      </c>
      <c r="E202" s="70" t="s">
        <v>55</v>
      </c>
      <c r="F202" s="70" t="s">
        <v>126</v>
      </c>
      <c r="G202" s="70" t="s">
        <v>885</v>
      </c>
      <c r="H202" s="70" t="s">
        <v>98</v>
      </c>
      <c r="I202" s="70" t="s">
        <v>2087</v>
      </c>
      <c r="J202" s="71" t="s">
        <v>80</v>
      </c>
      <c r="K202" s="71">
        <v>1.0</v>
      </c>
      <c r="L202" s="70">
        <v>66.852</v>
      </c>
      <c r="M202" s="70">
        <v>3.0</v>
      </c>
      <c r="N202" s="70">
        <v>120.34</v>
      </c>
      <c r="O202" s="70">
        <v>88554.0</v>
      </c>
      <c r="P202" s="72">
        <v>42016.0</v>
      </c>
      <c r="Q202" s="70">
        <v>156090.0</v>
      </c>
      <c r="R202" s="70" t="s">
        <v>27</v>
      </c>
      <c r="S202" s="73" t="b">
        <v>0</v>
      </c>
    </row>
    <row r="203">
      <c r="A203" s="69">
        <v>300.97</v>
      </c>
      <c r="B203" s="70">
        <v>2097.0</v>
      </c>
      <c r="C203" s="70" t="s">
        <v>1398</v>
      </c>
      <c r="D203" s="70" t="s">
        <v>29</v>
      </c>
      <c r="E203" s="70" t="s">
        <v>55</v>
      </c>
      <c r="F203" s="70" t="s">
        <v>126</v>
      </c>
      <c r="G203" s="70" t="s">
        <v>759</v>
      </c>
      <c r="H203" s="70" t="s">
        <v>98</v>
      </c>
      <c r="I203" s="70" t="s">
        <v>2087</v>
      </c>
      <c r="J203" s="71" t="s">
        <v>33</v>
      </c>
      <c r="K203" s="71">
        <v>6.0</v>
      </c>
      <c r="L203" s="70">
        <v>138.018</v>
      </c>
      <c r="M203" s="70">
        <v>4.0</v>
      </c>
      <c r="N203" s="70">
        <v>1094.33</v>
      </c>
      <c r="O203" s="70">
        <v>87889.0</v>
      </c>
      <c r="P203" s="72">
        <v>42112.0</v>
      </c>
      <c r="Q203" s="70">
        <v>156606.0</v>
      </c>
      <c r="R203" s="70" t="s">
        <v>27</v>
      </c>
      <c r="S203" s="73" t="b">
        <v>0</v>
      </c>
    </row>
    <row r="204">
      <c r="A204" s="69">
        <v>39.89</v>
      </c>
      <c r="B204" s="70">
        <v>2098.0</v>
      </c>
      <c r="C204" s="70" t="s">
        <v>1399</v>
      </c>
      <c r="D204" s="70" t="s">
        <v>29</v>
      </c>
      <c r="E204" s="70" t="s">
        <v>30</v>
      </c>
      <c r="F204" s="70" t="s">
        <v>35</v>
      </c>
      <c r="G204" s="70" t="s">
        <v>1400</v>
      </c>
      <c r="H204" s="70" t="s">
        <v>98</v>
      </c>
      <c r="I204" s="70" t="s">
        <v>2087</v>
      </c>
      <c r="J204" s="71" t="s">
        <v>33</v>
      </c>
      <c r="K204" s="71">
        <v>6.0</v>
      </c>
      <c r="L204" s="70">
        <v>38.874</v>
      </c>
      <c r="M204" s="70">
        <v>10.0</v>
      </c>
      <c r="N204" s="70">
        <v>389.97</v>
      </c>
      <c r="O204" s="70">
        <v>87889.0</v>
      </c>
      <c r="P204" s="72">
        <v>42112.0</v>
      </c>
      <c r="Q204" s="70">
        <v>156729.0</v>
      </c>
      <c r="R204" s="70" t="s">
        <v>27</v>
      </c>
      <c r="S204" s="73" t="b">
        <v>0</v>
      </c>
    </row>
    <row r="205">
      <c r="A205" s="69">
        <v>14.56</v>
      </c>
      <c r="B205" s="70">
        <v>2099.0</v>
      </c>
      <c r="C205" s="70" t="s">
        <v>1401</v>
      </c>
      <c r="D205" s="70" t="s">
        <v>29</v>
      </c>
      <c r="E205" s="70" t="s">
        <v>22</v>
      </c>
      <c r="F205" s="70" t="s">
        <v>172</v>
      </c>
      <c r="G205" s="70" t="s">
        <v>625</v>
      </c>
      <c r="H205" s="70" t="s">
        <v>98</v>
      </c>
      <c r="I205" s="70" t="s">
        <v>2087</v>
      </c>
      <c r="J205" s="71" t="s">
        <v>52</v>
      </c>
      <c r="K205" s="71">
        <v>4.0</v>
      </c>
      <c r="L205" s="70">
        <v>-45.528</v>
      </c>
      <c r="M205" s="70">
        <v>6.0</v>
      </c>
      <c r="N205" s="70">
        <v>84.59</v>
      </c>
      <c r="O205" s="70">
        <v>87888.0</v>
      </c>
      <c r="P205" s="72">
        <v>42012.0</v>
      </c>
      <c r="Q205" s="70">
        <v>156862.0</v>
      </c>
      <c r="R205" s="70" t="s">
        <v>27</v>
      </c>
      <c r="S205" s="73" t="b">
        <v>0</v>
      </c>
    </row>
    <row r="206">
      <c r="A206" s="69">
        <v>6.68</v>
      </c>
      <c r="B206" s="70">
        <v>2114.0</v>
      </c>
      <c r="C206" s="70" t="s">
        <v>1405</v>
      </c>
      <c r="D206" s="70" t="s">
        <v>21</v>
      </c>
      <c r="E206" s="70" t="s">
        <v>22</v>
      </c>
      <c r="F206" s="70" t="s">
        <v>23</v>
      </c>
      <c r="G206" s="70" t="s">
        <v>1406</v>
      </c>
      <c r="H206" s="70" t="s">
        <v>98</v>
      </c>
      <c r="I206" s="70" t="s">
        <v>2087</v>
      </c>
      <c r="J206" s="71" t="s">
        <v>52</v>
      </c>
      <c r="K206" s="71">
        <v>4.0</v>
      </c>
      <c r="L206" s="70">
        <v>-601.804</v>
      </c>
      <c r="M206" s="70">
        <v>10.0</v>
      </c>
      <c r="N206" s="70">
        <v>66.12</v>
      </c>
      <c r="O206" s="70">
        <v>88403.0</v>
      </c>
      <c r="P206" s="72">
        <v>42089.0</v>
      </c>
      <c r="Q206" s="70">
        <v>157180.0</v>
      </c>
      <c r="R206" s="70" t="s">
        <v>27</v>
      </c>
      <c r="S206" s="73" t="b">
        <v>0</v>
      </c>
    </row>
    <row r="207">
      <c r="A207" s="69">
        <v>2.89</v>
      </c>
      <c r="B207" s="70">
        <v>2114.0</v>
      </c>
      <c r="C207" s="70" t="s">
        <v>1405</v>
      </c>
      <c r="D207" s="70" t="s">
        <v>21</v>
      </c>
      <c r="E207" s="70" t="s">
        <v>22</v>
      </c>
      <c r="F207" s="70" t="s">
        <v>96</v>
      </c>
      <c r="G207" s="70" t="s">
        <v>1407</v>
      </c>
      <c r="H207" s="70" t="s">
        <v>98</v>
      </c>
      <c r="I207" s="70" t="s">
        <v>2087</v>
      </c>
      <c r="J207" s="71" t="s">
        <v>52</v>
      </c>
      <c r="K207" s="71">
        <v>4.0</v>
      </c>
      <c r="L207" s="70">
        <v>38.406</v>
      </c>
      <c r="M207" s="70">
        <v>1.0</v>
      </c>
      <c r="N207" s="70">
        <v>3.07</v>
      </c>
      <c r="O207" s="70">
        <v>88404.0</v>
      </c>
      <c r="P207" s="72">
        <v>42117.0</v>
      </c>
      <c r="Q207" s="70">
        <v>157215.0</v>
      </c>
      <c r="R207" s="70" t="s">
        <v>27</v>
      </c>
      <c r="S207" s="73" t="b">
        <v>0</v>
      </c>
    </row>
    <row r="208">
      <c r="A208" s="69">
        <v>226.67</v>
      </c>
      <c r="B208" s="70">
        <v>2114.0</v>
      </c>
      <c r="C208" s="70" t="s">
        <v>1405</v>
      </c>
      <c r="D208" s="70" t="s">
        <v>21</v>
      </c>
      <c r="E208" s="70" t="s">
        <v>30</v>
      </c>
      <c r="F208" s="70" t="s">
        <v>31</v>
      </c>
      <c r="G208" s="70" t="s">
        <v>1107</v>
      </c>
      <c r="H208" s="70" t="s">
        <v>98</v>
      </c>
      <c r="I208" s="70" t="s">
        <v>2087</v>
      </c>
      <c r="J208" s="71" t="s">
        <v>52</v>
      </c>
      <c r="K208" s="71">
        <v>4.0</v>
      </c>
      <c r="L208" s="70">
        <v>53.1144</v>
      </c>
      <c r="M208" s="70">
        <v>1.0</v>
      </c>
      <c r="N208" s="70">
        <v>255.83</v>
      </c>
      <c r="O208" s="70">
        <v>88405.0</v>
      </c>
      <c r="P208" s="72">
        <v>42061.0</v>
      </c>
      <c r="Q208" s="70">
        <v>157337.0</v>
      </c>
      <c r="R208" s="70" t="s">
        <v>27</v>
      </c>
      <c r="S208" s="73" t="b">
        <v>0</v>
      </c>
    </row>
    <row r="209">
      <c r="A209" s="69">
        <v>20.98</v>
      </c>
      <c r="B209" s="70">
        <v>2114.0</v>
      </c>
      <c r="C209" s="70" t="s">
        <v>1405</v>
      </c>
      <c r="D209" s="70" t="s">
        <v>21</v>
      </c>
      <c r="E209" s="70" t="s">
        <v>22</v>
      </c>
      <c r="F209" s="70" t="s">
        <v>100</v>
      </c>
      <c r="G209" s="70" t="s">
        <v>417</v>
      </c>
      <c r="H209" s="70" t="s">
        <v>98</v>
      </c>
      <c r="I209" s="70" t="s">
        <v>2087</v>
      </c>
      <c r="J209" s="71" t="s">
        <v>52</v>
      </c>
      <c r="K209" s="71">
        <v>4.0</v>
      </c>
      <c r="L209" s="70">
        <v>8.742</v>
      </c>
      <c r="M209" s="70">
        <v>20.0</v>
      </c>
      <c r="N209" s="70">
        <v>421.18</v>
      </c>
      <c r="O209" s="70">
        <v>88405.0</v>
      </c>
      <c r="P209" s="72">
        <v>42061.0</v>
      </c>
      <c r="Q209" s="70">
        <v>157338.0</v>
      </c>
      <c r="R209" s="70" t="s">
        <v>27</v>
      </c>
      <c r="S209" s="73" t="b">
        <v>0</v>
      </c>
    </row>
    <row r="210">
      <c r="A210" s="69">
        <v>95.95</v>
      </c>
      <c r="B210" s="70">
        <v>2115.0</v>
      </c>
      <c r="C210" s="70" t="s">
        <v>1408</v>
      </c>
      <c r="D210" s="70" t="s">
        <v>21</v>
      </c>
      <c r="E210" s="70" t="s">
        <v>30</v>
      </c>
      <c r="F210" s="70" t="s">
        <v>31</v>
      </c>
      <c r="G210" s="70" t="s">
        <v>1409</v>
      </c>
      <c r="H210" s="70" t="s">
        <v>98</v>
      </c>
      <c r="I210" s="70" t="s">
        <v>2087</v>
      </c>
      <c r="J210" s="71" t="s">
        <v>26</v>
      </c>
      <c r="K210" s="71">
        <v>3.0</v>
      </c>
      <c r="L210" s="70">
        <v>636.522</v>
      </c>
      <c r="M210" s="70">
        <v>14.0</v>
      </c>
      <c r="N210" s="70">
        <v>1377.46</v>
      </c>
      <c r="O210" s="70">
        <v>88406.0</v>
      </c>
      <c r="P210" s="72">
        <v>42123.0</v>
      </c>
      <c r="Q210" s="70">
        <v>157400.0</v>
      </c>
      <c r="R210" s="70" t="s">
        <v>27</v>
      </c>
      <c r="S210" s="73" t="b">
        <v>0</v>
      </c>
    </row>
    <row r="211">
      <c r="A211" s="69">
        <v>80.97</v>
      </c>
      <c r="B211" s="70">
        <v>2122.0</v>
      </c>
      <c r="C211" s="70" t="s">
        <v>1413</v>
      </c>
      <c r="D211" s="70" t="s">
        <v>83</v>
      </c>
      <c r="E211" s="70" t="s">
        <v>55</v>
      </c>
      <c r="F211" s="70" t="s">
        <v>62</v>
      </c>
      <c r="G211" s="70" t="s">
        <v>1414</v>
      </c>
      <c r="H211" s="70" t="s">
        <v>98</v>
      </c>
      <c r="I211" s="70" t="s">
        <v>2087</v>
      </c>
      <c r="J211" s="71" t="s">
        <v>38</v>
      </c>
      <c r="K211" s="71">
        <v>7.0</v>
      </c>
      <c r="L211" s="70">
        <v>-15.1844</v>
      </c>
      <c r="M211" s="70">
        <v>10.0</v>
      </c>
      <c r="N211" s="70">
        <v>799.76</v>
      </c>
      <c r="O211" s="70">
        <v>89664.0</v>
      </c>
      <c r="P211" s="72">
        <v>42036.0</v>
      </c>
      <c r="Q211" s="70">
        <v>157435.0</v>
      </c>
      <c r="R211" s="70" t="s">
        <v>27</v>
      </c>
      <c r="S211" s="73" t="b">
        <v>0</v>
      </c>
    </row>
    <row r="212">
      <c r="A212" s="69">
        <v>45.19</v>
      </c>
      <c r="B212" s="70">
        <v>2124.0</v>
      </c>
      <c r="C212" s="70" t="s">
        <v>1415</v>
      </c>
      <c r="D212" s="70" t="s">
        <v>83</v>
      </c>
      <c r="E212" s="70" t="s">
        <v>55</v>
      </c>
      <c r="F212" s="70" t="s">
        <v>126</v>
      </c>
      <c r="G212" s="70" t="s">
        <v>767</v>
      </c>
      <c r="H212" s="70" t="s">
        <v>98</v>
      </c>
      <c r="I212" s="70" t="s">
        <v>2087</v>
      </c>
      <c r="J212" s="71" t="s">
        <v>52</v>
      </c>
      <c r="K212" s="71">
        <v>4.0</v>
      </c>
      <c r="L212" s="70">
        <v>-61.194</v>
      </c>
      <c r="M212" s="70">
        <v>13.0</v>
      </c>
      <c r="N212" s="70">
        <v>609.09</v>
      </c>
      <c r="O212" s="70">
        <v>89665.0</v>
      </c>
      <c r="P212" s="72">
        <v>42005.0</v>
      </c>
      <c r="Q212" s="70">
        <v>157438.0</v>
      </c>
      <c r="R212" s="70" t="s">
        <v>27</v>
      </c>
      <c r="S212" s="73" t="b">
        <v>0</v>
      </c>
    </row>
    <row r="213">
      <c r="A213" s="69">
        <v>124.49</v>
      </c>
      <c r="B213" s="70">
        <v>2124.0</v>
      </c>
      <c r="C213" s="70" t="s">
        <v>1415</v>
      </c>
      <c r="D213" s="70" t="s">
        <v>21</v>
      </c>
      <c r="E213" s="70" t="s">
        <v>30</v>
      </c>
      <c r="F213" s="70" t="s">
        <v>108</v>
      </c>
      <c r="G213" s="70" t="s">
        <v>312</v>
      </c>
      <c r="H213" s="70" t="s">
        <v>98</v>
      </c>
      <c r="I213" s="70" t="s">
        <v>2087</v>
      </c>
      <c r="J213" s="71" t="s">
        <v>52</v>
      </c>
      <c r="K213" s="71">
        <v>4.0</v>
      </c>
      <c r="L213" s="70">
        <v>18.174</v>
      </c>
      <c r="M213" s="70">
        <v>21.0</v>
      </c>
      <c r="N213" s="70">
        <v>2761.94</v>
      </c>
      <c r="O213" s="70">
        <v>89666.0</v>
      </c>
      <c r="P213" s="72">
        <v>42089.0</v>
      </c>
      <c r="Q213" s="70">
        <v>157497.0</v>
      </c>
      <c r="R213" s="70" t="s">
        <v>27</v>
      </c>
      <c r="S213" s="73" t="b">
        <v>0</v>
      </c>
    </row>
    <row r="214">
      <c r="A214" s="69">
        <v>6.98</v>
      </c>
      <c r="B214" s="70">
        <v>2137.0</v>
      </c>
      <c r="C214" s="70" t="s">
        <v>1423</v>
      </c>
      <c r="D214" s="70" t="s">
        <v>21</v>
      </c>
      <c r="E214" s="70" t="s">
        <v>22</v>
      </c>
      <c r="F214" s="70" t="s">
        <v>67</v>
      </c>
      <c r="G214" s="70" t="s">
        <v>661</v>
      </c>
      <c r="H214" s="70" t="s">
        <v>98</v>
      </c>
      <c r="I214" s="70" t="s">
        <v>2087</v>
      </c>
      <c r="J214" s="71" t="s">
        <v>33</v>
      </c>
      <c r="K214" s="71">
        <v>6.0</v>
      </c>
      <c r="L214" s="70">
        <v>-343.868</v>
      </c>
      <c r="M214" s="70">
        <v>9.0</v>
      </c>
      <c r="N214" s="70">
        <v>64.48</v>
      </c>
      <c r="O214" s="70">
        <v>86002.0</v>
      </c>
      <c r="P214" s="72">
        <v>42035.0</v>
      </c>
      <c r="Q214" s="70">
        <v>157659.0</v>
      </c>
      <c r="R214" s="70" t="s">
        <v>27</v>
      </c>
      <c r="S214" s="73" t="b">
        <v>0</v>
      </c>
    </row>
    <row r="215">
      <c r="A215" s="69">
        <v>17.15</v>
      </c>
      <c r="B215" s="70">
        <v>2143.0</v>
      </c>
      <c r="C215" s="70" t="s">
        <v>1428</v>
      </c>
      <c r="D215" s="70" t="s">
        <v>29</v>
      </c>
      <c r="E215" s="70" t="s">
        <v>22</v>
      </c>
      <c r="F215" s="70" t="s">
        <v>100</v>
      </c>
      <c r="G215" s="70" t="s">
        <v>408</v>
      </c>
      <c r="H215" s="70" t="s">
        <v>98</v>
      </c>
      <c r="I215" s="70" t="s">
        <v>2087</v>
      </c>
      <c r="J215" s="71" t="s">
        <v>33</v>
      </c>
      <c r="K215" s="71">
        <v>6.0</v>
      </c>
      <c r="L215" s="70">
        <v>33.66</v>
      </c>
      <c r="M215" s="70">
        <v>12.0</v>
      </c>
      <c r="N215" s="70">
        <v>200.61</v>
      </c>
      <c r="O215" s="70">
        <v>87569.0</v>
      </c>
      <c r="P215" s="72">
        <v>42168.0</v>
      </c>
      <c r="Q215" s="70">
        <v>157882.0</v>
      </c>
      <c r="R215" s="70" t="s">
        <v>27</v>
      </c>
      <c r="S215" s="73" t="b">
        <v>0</v>
      </c>
    </row>
    <row r="216">
      <c r="A216" s="69">
        <v>20.28</v>
      </c>
      <c r="B216" s="70">
        <v>2145.0</v>
      </c>
      <c r="C216" s="70" t="s">
        <v>1429</v>
      </c>
      <c r="D216" s="70" t="s">
        <v>21</v>
      </c>
      <c r="E216" s="70" t="s">
        <v>30</v>
      </c>
      <c r="F216" s="70" t="s">
        <v>35</v>
      </c>
      <c r="G216" s="70" t="s">
        <v>1329</v>
      </c>
      <c r="H216" s="70" t="s">
        <v>98</v>
      </c>
      <c r="I216" s="70" t="s">
        <v>2087</v>
      </c>
      <c r="J216" s="71" t="s">
        <v>43</v>
      </c>
      <c r="K216" s="71">
        <v>2.0</v>
      </c>
      <c r="L216" s="70">
        <v>15.678</v>
      </c>
      <c r="M216" s="70">
        <v>11.0</v>
      </c>
      <c r="N216" s="70">
        <v>237.83</v>
      </c>
      <c r="O216" s="70">
        <v>87072.0</v>
      </c>
      <c r="P216" s="72">
        <v>42045.0</v>
      </c>
      <c r="Q216" s="70">
        <v>157979.0</v>
      </c>
      <c r="R216" s="70" t="s">
        <v>27</v>
      </c>
      <c r="S216" s="73" t="b">
        <v>0</v>
      </c>
    </row>
    <row r="217">
      <c r="A217" s="69">
        <v>20.34</v>
      </c>
      <c r="B217" s="70">
        <v>2146.0</v>
      </c>
      <c r="C217" s="70" t="s">
        <v>1430</v>
      </c>
      <c r="D217" s="70" t="s">
        <v>21</v>
      </c>
      <c r="E217" s="70" t="s">
        <v>22</v>
      </c>
      <c r="F217" s="70" t="s">
        <v>100</v>
      </c>
      <c r="G217" s="70" t="s">
        <v>253</v>
      </c>
      <c r="H217" s="70" t="s">
        <v>98</v>
      </c>
      <c r="I217" s="70" t="s">
        <v>2087</v>
      </c>
      <c r="J217" s="71" t="s">
        <v>43</v>
      </c>
      <c r="K217" s="71">
        <v>2.0</v>
      </c>
      <c r="L217" s="70">
        <v>52.776</v>
      </c>
      <c r="M217" s="70">
        <v>2.0</v>
      </c>
      <c r="N217" s="70">
        <v>53.02</v>
      </c>
      <c r="O217" s="70">
        <v>87071.0</v>
      </c>
      <c r="P217" s="72">
        <v>42010.0</v>
      </c>
      <c r="Q217" s="70">
        <v>158047.0</v>
      </c>
      <c r="R217" s="70" t="s">
        <v>27</v>
      </c>
      <c r="S217" s="73" t="b">
        <v>0</v>
      </c>
    </row>
    <row r="218">
      <c r="A218" s="69">
        <v>1.48</v>
      </c>
      <c r="B218" s="70">
        <v>2183.0</v>
      </c>
      <c r="C218" s="70" t="s">
        <v>1445</v>
      </c>
      <c r="D218" s="70" t="s">
        <v>29</v>
      </c>
      <c r="E218" s="70" t="s">
        <v>22</v>
      </c>
      <c r="F218" s="70" t="s">
        <v>46</v>
      </c>
      <c r="G218" s="70" t="s">
        <v>1392</v>
      </c>
      <c r="H218" s="70" t="s">
        <v>98</v>
      </c>
      <c r="I218" s="70" t="s">
        <v>2087</v>
      </c>
      <c r="J218" s="71" t="s">
        <v>80</v>
      </c>
      <c r="K218" s="71">
        <v>1.0</v>
      </c>
      <c r="L218" s="70">
        <v>-203.098</v>
      </c>
      <c r="M218" s="70">
        <v>12.0</v>
      </c>
      <c r="N218" s="70">
        <v>19.32</v>
      </c>
      <c r="O218" s="70">
        <v>91571.0</v>
      </c>
      <c r="P218" s="72">
        <v>42170.0</v>
      </c>
      <c r="Q218" s="70">
        <v>158713.0</v>
      </c>
      <c r="R218" s="70" t="s">
        <v>27</v>
      </c>
      <c r="S218" s="73" t="b">
        <v>0</v>
      </c>
    </row>
    <row r="219">
      <c r="A219" s="69">
        <v>16.98</v>
      </c>
      <c r="B219" s="70">
        <v>2193.0</v>
      </c>
      <c r="C219" s="70" t="s">
        <v>1451</v>
      </c>
      <c r="D219" s="70" t="s">
        <v>29</v>
      </c>
      <c r="E219" s="70" t="s">
        <v>22</v>
      </c>
      <c r="F219" s="70" t="s">
        <v>23</v>
      </c>
      <c r="G219" s="70" t="s">
        <v>1450</v>
      </c>
      <c r="H219" s="70" t="s">
        <v>98</v>
      </c>
      <c r="I219" s="70" t="s">
        <v>2087</v>
      </c>
      <c r="J219" s="71" t="s">
        <v>33</v>
      </c>
      <c r="K219" s="71">
        <v>6.0</v>
      </c>
      <c r="L219" s="70">
        <v>-161.0</v>
      </c>
      <c r="M219" s="70">
        <v>11.0</v>
      </c>
      <c r="N219" s="70">
        <v>186.19</v>
      </c>
      <c r="O219" s="70">
        <v>90685.0</v>
      </c>
      <c r="P219" s="72">
        <v>42049.0</v>
      </c>
      <c r="Q219" s="70">
        <v>159034.0</v>
      </c>
      <c r="R219" s="70" t="s">
        <v>27</v>
      </c>
      <c r="S219" s="73" t="b">
        <v>0</v>
      </c>
    </row>
    <row r="220">
      <c r="A220" s="69">
        <v>115.99</v>
      </c>
      <c r="B220" s="70">
        <v>2193.0</v>
      </c>
      <c r="C220" s="70" t="s">
        <v>1451</v>
      </c>
      <c r="D220" s="70" t="s">
        <v>29</v>
      </c>
      <c r="E220" s="70" t="s">
        <v>55</v>
      </c>
      <c r="F220" s="70" t="s">
        <v>56</v>
      </c>
      <c r="G220" s="70">
        <v>282.0</v>
      </c>
      <c r="H220" s="70" t="s">
        <v>98</v>
      </c>
      <c r="I220" s="70" t="s">
        <v>2087</v>
      </c>
      <c r="J220" s="71" t="s">
        <v>33</v>
      </c>
      <c r="K220" s="71">
        <v>6.0</v>
      </c>
      <c r="L220" s="70">
        <v>848.3646</v>
      </c>
      <c r="M220" s="70">
        <v>12.0</v>
      </c>
      <c r="N220" s="70">
        <v>1227.94</v>
      </c>
      <c r="O220" s="70">
        <v>90685.0</v>
      </c>
      <c r="P220" s="72">
        <v>42049.0</v>
      </c>
      <c r="Q220" s="70">
        <v>159068.0</v>
      </c>
      <c r="R220" s="70" t="s">
        <v>27</v>
      </c>
      <c r="S220" s="73" t="b">
        <v>0</v>
      </c>
    </row>
    <row r="221">
      <c r="A221" s="69">
        <v>6.98</v>
      </c>
      <c r="B221" s="70">
        <v>2209.0</v>
      </c>
      <c r="C221" s="70" t="s">
        <v>1464</v>
      </c>
      <c r="D221" s="70" t="s">
        <v>29</v>
      </c>
      <c r="E221" s="70" t="s">
        <v>22</v>
      </c>
      <c r="F221" s="70" t="s">
        <v>67</v>
      </c>
      <c r="G221" s="70" t="s">
        <v>661</v>
      </c>
      <c r="H221" s="70" t="s">
        <v>98</v>
      </c>
      <c r="I221" s="70" t="s">
        <v>2087</v>
      </c>
      <c r="J221" s="71" t="s">
        <v>52</v>
      </c>
      <c r="K221" s="71">
        <v>4.0</v>
      </c>
      <c r="L221" s="70">
        <v>-98.056</v>
      </c>
      <c r="M221" s="70">
        <v>12.0</v>
      </c>
      <c r="N221" s="70">
        <v>83.93</v>
      </c>
      <c r="O221" s="70">
        <v>88030.0</v>
      </c>
      <c r="P221" s="72">
        <v>42026.0</v>
      </c>
      <c r="Q221" s="70">
        <v>160315.0</v>
      </c>
      <c r="R221" s="70" t="s">
        <v>27</v>
      </c>
      <c r="S221" s="73" t="b">
        <v>0</v>
      </c>
    </row>
    <row r="222">
      <c r="A222" s="69">
        <v>14.2</v>
      </c>
      <c r="B222" s="70">
        <v>2220.0</v>
      </c>
      <c r="C222" s="70" t="s">
        <v>1470</v>
      </c>
      <c r="D222" s="70" t="s">
        <v>83</v>
      </c>
      <c r="E222" s="70" t="s">
        <v>30</v>
      </c>
      <c r="F222" s="70" t="s">
        <v>35</v>
      </c>
      <c r="G222" s="70" t="s">
        <v>498</v>
      </c>
      <c r="H222" s="70" t="s">
        <v>98</v>
      </c>
      <c r="I222" s="70" t="s">
        <v>2087</v>
      </c>
      <c r="J222" s="71" t="s">
        <v>33</v>
      </c>
      <c r="K222" s="71">
        <v>6.0</v>
      </c>
      <c r="L222" s="70">
        <v>-324.73</v>
      </c>
      <c r="M222" s="70">
        <v>4.0</v>
      </c>
      <c r="N222" s="70">
        <v>55.08</v>
      </c>
      <c r="O222" s="70">
        <v>91036.0</v>
      </c>
      <c r="P222" s="72">
        <v>42063.0</v>
      </c>
      <c r="Q222" s="70">
        <v>160543.0</v>
      </c>
      <c r="R222" s="70" t="s">
        <v>27</v>
      </c>
      <c r="S222" s="73" t="b">
        <v>0</v>
      </c>
    </row>
    <row r="223">
      <c r="A223" s="69">
        <v>13.43</v>
      </c>
      <c r="B223" s="70">
        <v>2240.0</v>
      </c>
      <c r="C223" s="70" t="s">
        <v>1473</v>
      </c>
      <c r="D223" s="70" t="s">
        <v>21</v>
      </c>
      <c r="E223" s="70" t="s">
        <v>22</v>
      </c>
      <c r="F223" s="70" t="s">
        <v>100</v>
      </c>
      <c r="G223" s="70" t="s">
        <v>1189</v>
      </c>
      <c r="H223" s="70" t="s">
        <v>98</v>
      </c>
      <c r="I223" s="70" t="s">
        <v>2087</v>
      </c>
      <c r="J223" s="71" t="s">
        <v>80</v>
      </c>
      <c r="K223" s="71">
        <v>1.0</v>
      </c>
      <c r="L223" s="70">
        <v>-313.0218</v>
      </c>
      <c r="M223" s="70">
        <v>7.0</v>
      </c>
      <c r="N223" s="70">
        <v>99.75</v>
      </c>
      <c r="O223" s="70">
        <v>89102.0</v>
      </c>
      <c r="P223" s="72">
        <v>42100.0</v>
      </c>
      <c r="Q223" s="70">
        <v>160668.0</v>
      </c>
      <c r="R223" s="70" t="s">
        <v>27</v>
      </c>
      <c r="S223" s="73" t="b">
        <v>0</v>
      </c>
    </row>
    <row r="224">
      <c r="A224" s="69">
        <v>6.3</v>
      </c>
      <c r="B224" s="70">
        <v>2254.0</v>
      </c>
      <c r="C224" s="70" t="s">
        <v>1475</v>
      </c>
      <c r="D224" s="70" t="s">
        <v>21</v>
      </c>
      <c r="E224" s="70" t="s">
        <v>22</v>
      </c>
      <c r="F224" s="70" t="s">
        <v>96</v>
      </c>
      <c r="G224" s="70" t="s">
        <v>808</v>
      </c>
      <c r="H224" s="70" t="s">
        <v>98</v>
      </c>
      <c r="I224" s="70" t="s">
        <v>2087</v>
      </c>
      <c r="J224" s="71" t="s">
        <v>43</v>
      </c>
      <c r="K224" s="71">
        <v>2.0</v>
      </c>
      <c r="L224" s="70">
        <v>-464.282</v>
      </c>
      <c r="M224" s="70">
        <v>12.0</v>
      </c>
      <c r="N224" s="70">
        <v>68.72</v>
      </c>
      <c r="O224" s="70">
        <v>89278.0</v>
      </c>
      <c r="P224" s="72">
        <v>42031.0</v>
      </c>
      <c r="Q224" s="70">
        <v>160762.0</v>
      </c>
      <c r="R224" s="70" t="s">
        <v>27</v>
      </c>
      <c r="S224" s="73" t="b">
        <v>0</v>
      </c>
    </row>
    <row r="225">
      <c r="A225" s="69">
        <v>48.91</v>
      </c>
      <c r="B225" s="70">
        <v>2254.0</v>
      </c>
      <c r="C225" s="70" t="s">
        <v>1475</v>
      </c>
      <c r="D225" s="70" t="s">
        <v>21</v>
      </c>
      <c r="E225" s="70" t="s">
        <v>22</v>
      </c>
      <c r="F225" s="70" t="s">
        <v>67</v>
      </c>
      <c r="G225" s="70" t="s">
        <v>1476</v>
      </c>
      <c r="H225" s="70" t="s">
        <v>98</v>
      </c>
      <c r="I225" s="70" t="s">
        <v>2087</v>
      </c>
      <c r="J225" s="71" t="s">
        <v>43</v>
      </c>
      <c r="K225" s="71">
        <v>2.0</v>
      </c>
      <c r="L225" s="70">
        <v>156.7434</v>
      </c>
      <c r="M225" s="70">
        <v>14.0</v>
      </c>
      <c r="N225" s="70">
        <v>618.96</v>
      </c>
      <c r="O225" s="70">
        <v>89279.0</v>
      </c>
      <c r="P225" s="72">
        <v>42122.0</v>
      </c>
      <c r="Q225" s="70">
        <v>160825.0</v>
      </c>
      <c r="R225" s="70" t="s">
        <v>27</v>
      </c>
      <c r="S225" s="73" t="b">
        <v>0</v>
      </c>
    </row>
    <row r="226">
      <c r="A226" s="69">
        <v>5.98</v>
      </c>
      <c r="B226" s="70">
        <v>2254.0</v>
      </c>
      <c r="C226" s="70" t="s">
        <v>1475</v>
      </c>
      <c r="D226" s="70" t="s">
        <v>21</v>
      </c>
      <c r="E226" s="70" t="s">
        <v>22</v>
      </c>
      <c r="F226" s="70" t="s">
        <v>67</v>
      </c>
      <c r="G226" s="70" t="s">
        <v>729</v>
      </c>
      <c r="H226" s="70" t="s">
        <v>98</v>
      </c>
      <c r="I226" s="70" t="s">
        <v>2087</v>
      </c>
      <c r="J226" s="71" t="s">
        <v>43</v>
      </c>
      <c r="K226" s="71">
        <v>2.0</v>
      </c>
      <c r="L226" s="70">
        <v>110.118</v>
      </c>
      <c r="M226" s="70">
        <v>13.0</v>
      </c>
      <c r="N226" s="70">
        <v>77.54</v>
      </c>
      <c r="O226" s="70">
        <v>89279.0</v>
      </c>
      <c r="P226" s="72">
        <v>42122.0</v>
      </c>
      <c r="Q226" s="70">
        <v>160860.0</v>
      </c>
      <c r="R226" s="70" t="s">
        <v>27</v>
      </c>
      <c r="S226" s="73" t="b">
        <v>0</v>
      </c>
    </row>
    <row r="227">
      <c r="A227" s="69">
        <v>60.97</v>
      </c>
      <c r="B227" s="70">
        <v>2256.0</v>
      </c>
      <c r="C227" s="70" t="s">
        <v>1477</v>
      </c>
      <c r="D227" s="70" t="s">
        <v>21</v>
      </c>
      <c r="E227" s="70" t="s">
        <v>22</v>
      </c>
      <c r="F227" s="70" t="s">
        <v>172</v>
      </c>
      <c r="G227" s="70" t="s">
        <v>1478</v>
      </c>
      <c r="H227" s="70" t="s">
        <v>98</v>
      </c>
      <c r="I227" s="70" t="s">
        <v>2087</v>
      </c>
      <c r="J227" s="71" t="s">
        <v>60</v>
      </c>
      <c r="K227" s="71">
        <v>5.0</v>
      </c>
      <c r="L227" s="70">
        <v>-42.588</v>
      </c>
      <c r="M227" s="70">
        <v>6.0</v>
      </c>
      <c r="N227" s="70">
        <v>361.72</v>
      </c>
      <c r="O227" s="70">
        <v>87963.0</v>
      </c>
      <c r="P227" s="72">
        <v>42006.0</v>
      </c>
      <c r="Q227" s="70">
        <v>160861.0</v>
      </c>
      <c r="R227" s="70" t="s">
        <v>27</v>
      </c>
      <c r="S227" s="73" t="b">
        <v>0</v>
      </c>
    </row>
    <row r="228">
      <c r="A228" s="69">
        <v>70.98</v>
      </c>
      <c r="B228" s="70">
        <v>2256.0</v>
      </c>
      <c r="C228" s="70" t="s">
        <v>1477</v>
      </c>
      <c r="D228" s="70" t="s">
        <v>21</v>
      </c>
      <c r="E228" s="70" t="s">
        <v>30</v>
      </c>
      <c r="F228" s="70" t="s">
        <v>31</v>
      </c>
      <c r="G228" s="70" t="s">
        <v>1479</v>
      </c>
      <c r="H228" s="70" t="s">
        <v>98</v>
      </c>
      <c r="I228" s="70" t="s">
        <v>2087</v>
      </c>
      <c r="J228" s="71" t="s">
        <v>43</v>
      </c>
      <c r="K228" s="71">
        <v>2.0</v>
      </c>
      <c r="L228" s="70">
        <v>-222.95</v>
      </c>
      <c r="M228" s="70">
        <v>20.0</v>
      </c>
      <c r="N228" s="70">
        <v>1373.47</v>
      </c>
      <c r="O228" s="70">
        <v>87964.0</v>
      </c>
      <c r="P228" s="72">
        <v>42087.0</v>
      </c>
      <c r="Q228" s="70">
        <v>160891.0</v>
      </c>
      <c r="R228" s="70" t="s">
        <v>27</v>
      </c>
      <c r="S228" s="73" t="b">
        <v>0</v>
      </c>
    </row>
    <row r="229">
      <c r="A229" s="69">
        <v>6.68</v>
      </c>
      <c r="B229" s="70">
        <v>2257.0</v>
      </c>
      <c r="C229" s="70" t="s">
        <v>1480</v>
      </c>
      <c r="D229" s="70" t="s">
        <v>21</v>
      </c>
      <c r="E229" s="70" t="s">
        <v>22</v>
      </c>
      <c r="F229" s="70" t="s">
        <v>67</v>
      </c>
      <c r="G229" s="70" t="s">
        <v>1481</v>
      </c>
      <c r="H229" s="70" t="s">
        <v>98</v>
      </c>
      <c r="I229" s="70" t="s">
        <v>2087</v>
      </c>
      <c r="J229" s="71" t="s">
        <v>60</v>
      </c>
      <c r="K229" s="71">
        <v>5.0</v>
      </c>
      <c r="L229" s="70">
        <v>7.6245</v>
      </c>
      <c r="M229" s="70">
        <v>14.0</v>
      </c>
      <c r="N229" s="70">
        <v>91.92</v>
      </c>
      <c r="O229" s="70">
        <v>87965.0</v>
      </c>
      <c r="P229" s="72">
        <v>42167.0</v>
      </c>
      <c r="Q229" s="70">
        <v>160924.0</v>
      </c>
      <c r="R229" s="70" t="s">
        <v>27</v>
      </c>
      <c r="S229" s="73" t="b">
        <v>0</v>
      </c>
    </row>
    <row r="230">
      <c r="A230" s="69">
        <v>7.64</v>
      </c>
      <c r="B230" s="70">
        <v>2258.0</v>
      </c>
      <c r="C230" s="70" t="s">
        <v>1482</v>
      </c>
      <c r="D230" s="70" t="s">
        <v>21</v>
      </c>
      <c r="E230" s="70" t="s">
        <v>22</v>
      </c>
      <c r="F230" s="70" t="s">
        <v>49</v>
      </c>
      <c r="G230" s="70" t="s">
        <v>866</v>
      </c>
      <c r="H230" s="70" t="s">
        <v>98</v>
      </c>
      <c r="I230" s="70" t="s">
        <v>2087</v>
      </c>
      <c r="J230" s="71" t="s">
        <v>80</v>
      </c>
      <c r="K230" s="71">
        <v>1.0</v>
      </c>
      <c r="L230" s="70">
        <v>-1676.612</v>
      </c>
      <c r="M230" s="70">
        <v>9.0</v>
      </c>
      <c r="N230" s="70">
        <v>73.29</v>
      </c>
      <c r="O230" s="70">
        <v>87962.0</v>
      </c>
      <c r="P230" s="72">
        <v>42072.0</v>
      </c>
      <c r="Q230" s="70">
        <v>161080.0</v>
      </c>
      <c r="R230" s="70" t="s">
        <v>27</v>
      </c>
      <c r="S230" s="73" t="b">
        <v>0</v>
      </c>
    </row>
    <row r="231">
      <c r="A231" s="69">
        <v>400.97</v>
      </c>
      <c r="B231" s="70">
        <v>2258.0</v>
      </c>
      <c r="C231" s="70" t="s">
        <v>1482</v>
      </c>
      <c r="D231" s="70" t="s">
        <v>21</v>
      </c>
      <c r="E231" s="70" t="s">
        <v>55</v>
      </c>
      <c r="F231" s="70" t="s">
        <v>62</v>
      </c>
      <c r="G231" s="70" t="s">
        <v>893</v>
      </c>
      <c r="H231" s="70" t="s">
        <v>98</v>
      </c>
      <c r="I231" s="70" t="s">
        <v>2087</v>
      </c>
      <c r="J231" s="71" t="s">
        <v>80</v>
      </c>
      <c r="K231" s="71">
        <v>1.0</v>
      </c>
      <c r="L231" s="70">
        <v>45.1278</v>
      </c>
      <c r="M231" s="70">
        <v>8.0</v>
      </c>
      <c r="N231" s="70">
        <v>2961.32</v>
      </c>
      <c r="O231" s="70">
        <v>87962.0</v>
      </c>
      <c r="P231" s="72">
        <v>42072.0</v>
      </c>
      <c r="Q231" s="70">
        <v>161087.0</v>
      </c>
      <c r="R231" s="70" t="s">
        <v>27</v>
      </c>
      <c r="S231" s="73" t="b">
        <v>0</v>
      </c>
    </row>
    <row r="232">
      <c r="A232" s="69">
        <v>4.98</v>
      </c>
      <c r="B232" s="70">
        <v>2260.0</v>
      </c>
      <c r="C232" s="70" t="s">
        <v>1483</v>
      </c>
      <c r="D232" s="70" t="s">
        <v>21</v>
      </c>
      <c r="E232" s="70" t="s">
        <v>22</v>
      </c>
      <c r="F232" s="70" t="s">
        <v>96</v>
      </c>
      <c r="G232" s="70" t="s">
        <v>993</v>
      </c>
      <c r="H232" s="70" t="s">
        <v>98</v>
      </c>
      <c r="I232" s="70" t="s">
        <v>2087</v>
      </c>
      <c r="J232" s="71" t="s">
        <v>38</v>
      </c>
      <c r="K232" s="71">
        <v>7.0</v>
      </c>
      <c r="L232" s="70">
        <v>-52.864</v>
      </c>
      <c r="M232" s="70">
        <v>17.0</v>
      </c>
      <c r="N232" s="70">
        <v>87.11</v>
      </c>
      <c r="O232" s="70">
        <v>89601.0</v>
      </c>
      <c r="P232" s="72">
        <v>42050.0</v>
      </c>
      <c r="Q232" s="70">
        <v>161210.0</v>
      </c>
      <c r="R232" s="70" t="s">
        <v>27</v>
      </c>
      <c r="S232" s="73" t="b">
        <v>0</v>
      </c>
    </row>
    <row r="233">
      <c r="A233" s="69">
        <v>20.99</v>
      </c>
      <c r="B233" s="70">
        <v>2260.0</v>
      </c>
      <c r="C233" s="70" t="s">
        <v>1483</v>
      </c>
      <c r="D233" s="70" t="s">
        <v>21</v>
      </c>
      <c r="E233" s="70" t="s">
        <v>55</v>
      </c>
      <c r="F233" s="70" t="s">
        <v>56</v>
      </c>
      <c r="G233" s="70" t="s">
        <v>1484</v>
      </c>
      <c r="H233" s="70" t="s">
        <v>98</v>
      </c>
      <c r="I233" s="70" t="s">
        <v>2087</v>
      </c>
      <c r="J233" s="71" t="s">
        <v>38</v>
      </c>
      <c r="K233" s="71">
        <v>7.0</v>
      </c>
      <c r="L233" s="70">
        <v>45.378</v>
      </c>
      <c r="M233" s="70">
        <v>9.0</v>
      </c>
      <c r="N233" s="70">
        <v>170.46</v>
      </c>
      <c r="O233" s="70">
        <v>89601.0</v>
      </c>
      <c r="P233" s="72">
        <v>42050.0</v>
      </c>
      <c r="Q233" s="70">
        <v>161212.0</v>
      </c>
      <c r="R233" s="70" t="s">
        <v>27</v>
      </c>
      <c r="S233" s="73" t="b">
        <v>0</v>
      </c>
    </row>
    <row r="234">
      <c r="A234" s="69">
        <v>4.98</v>
      </c>
      <c r="B234" s="70">
        <v>2260.0</v>
      </c>
      <c r="C234" s="70" t="s">
        <v>1483</v>
      </c>
      <c r="D234" s="70" t="s">
        <v>21</v>
      </c>
      <c r="E234" s="70" t="s">
        <v>22</v>
      </c>
      <c r="F234" s="70" t="s">
        <v>96</v>
      </c>
      <c r="G234" s="70" t="s">
        <v>993</v>
      </c>
      <c r="H234" s="70" t="s">
        <v>98</v>
      </c>
      <c r="I234" s="70" t="s">
        <v>2087</v>
      </c>
      <c r="J234" s="71" t="s">
        <v>43</v>
      </c>
      <c r="K234" s="71">
        <v>2.0</v>
      </c>
      <c r="L234" s="70">
        <v>4949.916</v>
      </c>
      <c r="M234" s="70">
        <v>1.0</v>
      </c>
      <c r="N234" s="70">
        <v>4.95</v>
      </c>
      <c r="O234" s="70">
        <v>89602.0</v>
      </c>
      <c r="P234" s="72">
        <v>42115.0</v>
      </c>
      <c r="Q234" s="70">
        <v>161304.0</v>
      </c>
      <c r="R234" s="70" t="s">
        <v>27</v>
      </c>
      <c r="S234" s="73" t="b">
        <v>0</v>
      </c>
    </row>
    <row r="235">
      <c r="A235" s="69">
        <v>119.99</v>
      </c>
      <c r="B235" s="70">
        <v>2260.0</v>
      </c>
      <c r="C235" s="70" t="s">
        <v>1483</v>
      </c>
      <c r="D235" s="70" t="s">
        <v>21</v>
      </c>
      <c r="E235" s="70" t="s">
        <v>55</v>
      </c>
      <c r="F235" s="70" t="s">
        <v>62</v>
      </c>
      <c r="G235" s="70" t="s">
        <v>614</v>
      </c>
      <c r="H235" s="70" t="s">
        <v>98</v>
      </c>
      <c r="I235" s="70" t="s">
        <v>2087</v>
      </c>
      <c r="J235" s="71" t="s">
        <v>43</v>
      </c>
      <c r="K235" s="71">
        <v>2.0</v>
      </c>
      <c r="L235" s="70">
        <v>1055.604</v>
      </c>
      <c r="M235" s="70">
        <v>4.0</v>
      </c>
      <c r="N235" s="70">
        <v>461.24</v>
      </c>
      <c r="O235" s="70">
        <v>89602.0</v>
      </c>
      <c r="P235" s="72">
        <v>42115.0</v>
      </c>
      <c r="Q235" s="70">
        <v>161310.0</v>
      </c>
      <c r="R235" s="70" t="s">
        <v>27</v>
      </c>
      <c r="S235" s="73" t="b">
        <v>0</v>
      </c>
    </row>
    <row r="236">
      <c r="A236" s="69">
        <v>259.71</v>
      </c>
      <c r="B236" s="70">
        <v>2268.0</v>
      </c>
      <c r="C236" s="70" t="s">
        <v>1491</v>
      </c>
      <c r="D236" s="70" t="s">
        <v>40</v>
      </c>
      <c r="E236" s="70" t="s">
        <v>30</v>
      </c>
      <c r="F236" s="70" t="s">
        <v>108</v>
      </c>
      <c r="G236" s="70" t="s">
        <v>231</v>
      </c>
      <c r="H236" s="70" t="s">
        <v>98</v>
      </c>
      <c r="I236" s="70" t="s">
        <v>2087</v>
      </c>
      <c r="J236" s="71" t="s">
        <v>26</v>
      </c>
      <c r="K236" s="71">
        <v>3.0</v>
      </c>
      <c r="L236" s="70">
        <v>138.222</v>
      </c>
      <c r="M236" s="70">
        <v>17.0</v>
      </c>
      <c r="N236" s="70">
        <v>4086.5</v>
      </c>
      <c r="O236" s="70">
        <v>89571.0</v>
      </c>
      <c r="P236" s="72">
        <v>42158.0</v>
      </c>
      <c r="Q236" s="70">
        <v>161599.0</v>
      </c>
      <c r="R236" s="70" t="s">
        <v>27</v>
      </c>
      <c r="S236" s="73" t="b">
        <v>0</v>
      </c>
    </row>
    <row r="237">
      <c r="A237" s="69">
        <v>20.48</v>
      </c>
      <c r="B237" s="70">
        <v>2270.0</v>
      </c>
      <c r="C237" s="70" t="s">
        <v>1492</v>
      </c>
      <c r="D237" s="70" t="s">
        <v>40</v>
      </c>
      <c r="E237" s="70" t="s">
        <v>22</v>
      </c>
      <c r="F237" s="70" t="s">
        <v>172</v>
      </c>
      <c r="G237" s="70" t="s">
        <v>1336</v>
      </c>
      <c r="H237" s="70" t="s">
        <v>98</v>
      </c>
      <c r="I237" s="70" t="s">
        <v>2087</v>
      </c>
      <c r="J237" s="71" t="s">
        <v>60</v>
      </c>
      <c r="K237" s="71">
        <v>5.0</v>
      </c>
      <c r="L237" s="70">
        <v>711.2448</v>
      </c>
      <c r="M237" s="70">
        <v>18.0</v>
      </c>
      <c r="N237" s="70">
        <v>375.03</v>
      </c>
      <c r="O237" s="70">
        <v>89572.0</v>
      </c>
      <c r="P237" s="72">
        <v>42041.0</v>
      </c>
      <c r="Q237" s="70">
        <v>161657.0</v>
      </c>
      <c r="R237" s="70" t="s">
        <v>27</v>
      </c>
      <c r="S237" s="73" t="b">
        <v>0</v>
      </c>
    </row>
    <row r="238">
      <c r="A238" s="69">
        <v>1.86</v>
      </c>
      <c r="B238" s="70">
        <v>2270.0</v>
      </c>
      <c r="C238" s="70" t="s">
        <v>1492</v>
      </c>
      <c r="D238" s="70" t="s">
        <v>40</v>
      </c>
      <c r="E238" s="70" t="s">
        <v>22</v>
      </c>
      <c r="F238" s="70" t="s">
        <v>46</v>
      </c>
      <c r="G238" s="70" t="s">
        <v>208</v>
      </c>
      <c r="H238" s="70" t="s">
        <v>98</v>
      </c>
      <c r="I238" s="70" t="s">
        <v>2087</v>
      </c>
      <c r="J238" s="71" t="s">
        <v>60</v>
      </c>
      <c r="K238" s="71">
        <v>5.0</v>
      </c>
      <c r="L238" s="70">
        <v>-1084.846963</v>
      </c>
      <c r="M238" s="70">
        <v>12.0</v>
      </c>
      <c r="N238" s="70">
        <v>22.11</v>
      </c>
      <c r="O238" s="70">
        <v>89572.0</v>
      </c>
      <c r="P238" s="72">
        <v>42041.0</v>
      </c>
      <c r="Q238" s="70">
        <v>161661.0</v>
      </c>
      <c r="R238" s="70" t="s">
        <v>27</v>
      </c>
      <c r="S238" s="73" t="b">
        <v>0</v>
      </c>
    </row>
    <row r="239">
      <c r="A239" s="69">
        <v>205.99</v>
      </c>
      <c r="B239" s="70">
        <v>2270.0</v>
      </c>
      <c r="C239" s="70" t="s">
        <v>1492</v>
      </c>
      <c r="D239" s="70" t="s">
        <v>40</v>
      </c>
      <c r="E239" s="70" t="s">
        <v>55</v>
      </c>
      <c r="F239" s="70" t="s">
        <v>56</v>
      </c>
      <c r="G239" s="70" t="s">
        <v>1493</v>
      </c>
      <c r="H239" s="70" t="s">
        <v>98</v>
      </c>
      <c r="I239" s="70" t="s">
        <v>2087</v>
      </c>
      <c r="J239" s="71" t="s">
        <v>60</v>
      </c>
      <c r="K239" s="71">
        <v>5.0</v>
      </c>
      <c r="L239" s="70">
        <v>-156.772</v>
      </c>
      <c r="M239" s="70">
        <v>17.0</v>
      </c>
      <c r="N239" s="70">
        <v>2875.35</v>
      </c>
      <c r="O239" s="70">
        <v>89572.0</v>
      </c>
      <c r="P239" s="72">
        <v>42041.0</v>
      </c>
      <c r="Q239" s="70">
        <v>161693.0</v>
      </c>
      <c r="R239" s="70" t="s">
        <v>27</v>
      </c>
      <c r="S239" s="73" t="b">
        <v>0</v>
      </c>
    </row>
    <row r="240">
      <c r="A240" s="69">
        <v>17.7</v>
      </c>
      <c r="B240" s="70">
        <v>2285.0</v>
      </c>
      <c r="C240" s="70" t="s">
        <v>1505</v>
      </c>
      <c r="D240" s="70" t="s">
        <v>21</v>
      </c>
      <c r="E240" s="70" t="s">
        <v>22</v>
      </c>
      <c r="F240" s="70" t="s">
        <v>100</v>
      </c>
      <c r="G240" s="70" t="s">
        <v>1095</v>
      </c>
      <c r="H240" s="70" t="s">
        <v>98</v>
      </c>
      <c r="I240" s="70" t="s">
        <v>2087</v>
      </c>
      <c r="J240" s="71" t="s">
        <v>60</v>
      </c>
      <c r="K240" s="71">
        <v>5.0</v>
      </c>
      <c r="L240" s="70">
        <v>-85.022</v>
      </c>
      <c r="M240" s="70">
        <v>21.0</v>
      </c>
      <c r="N240" s="70">
        <v>374.6</v>
      </c>
      <c r="O240" s="70">
        <v>90148.0</v>
      </c>
      <c r="P240" s="72">
        <v>42076.0</v>
      </c>
      <c r="Q240" s="70">
        <v>162235.0</v>
      </c>
      <c r="R240" s="70" t="s">
        <v>27</v>
      </c>
      <c r="S240" s="73" t="b">
        <v>0</v>
      </c>
    </row>
    <row r="241">
      <c r="A241" s="69">
        <v>4.91</v>
      </c>
      <c r="B241" s="70">
        <v>2286.0</v>
      </c>
      <c r="C241" s="70" t="s">
        <v>1506</v>
      </c>
      <c r="D241" s="70" t="s">
        <v>21</v>
      </c>
      <c r="E241" s="70" t="s">
        <v>22</v>
      </c>
      <c r="F241" s="70" t="s">
        <v>96</v>
      </c>
      <c r="G241" s="70" t="s">
        <v>115</v>
      </c>
      <c r="H241" s="70" t="s">
        <v>98</v>
      </c>
      <c r="I241" s="70" t="s">
        <v>2087</v>
      </c>
      <c r="J241" s="71" t="s">
        <v>26</v>
      </c>
      <c r="K241" s="71">
        <v>3.0</v>
      </c>
      <c r="L241" s="70">
        <v>99.198</v>
      </c>
      <c r="M241" s="70">
        <v>12.0</v>
      </c>
      <c r="N241" s="70">
        <v>61.87</v>
      </c>
      <c r="O241" s="70">
        <v>90145.0</v>
      </c>
      <c r="P241" s="72">
        <v>42039.0</v>
      </c>
      <c r="Q241" s="70">
        <v>162238.0</v>
      </c>
      <c r="R241" s="70" t="s">
        <v>27</v>
      </c>
      <c r="S241" s="73" t="b">
        <v>0</v>
      </c>
    </row>
    <row r="242">
      <c r="A242" s="69">
        <v>7.28</v>
      </c>
      <c r="B242" s="70">
        <v>2286.0</v>
      </c>
      <c r="C242" s="70" t="s">
        <v>1506</v>
      </c>
      <c r="D242" s="70" t="s">
        <v>21</v>
      </c>
      <c r="E242" s="70" t="s">
        <v>22</v>
      </c>
      <c r="F242" s="70" t="s">
        <v>67</v>
      </c>
      <c r="G242" s="70" t="s">
        <v>588</v>
      </c>
      <c r="H242" s="70" t="s">
        <v>98</v>
      </c>
      <c r="I242" s="70" t="s">
        <v>2087</v>
      </c>
      <c r="J242" s="71" t="s">
        <v>26</v>
      </c>
      <c r="K242" s="71">
        <v>3.0</v>
      </c>
      <c r="L242" s="70">
        <v>136.0314</v>
      </c>
      <c r="M242" s="70">
        <v>6.0</v>
      </c>
      <c r="N242" s="70">
        <v>48.88</v>
      </c>
      <c r="O242" s="70">
        <v>90145.0</v>
      </c>
      <c r="P242" s="72">
        <v>42039.0</v>
      </c>
      <c r="Q242" s="70">
        <v>162265.0</v>
      </c>
      <c r="R242" s="70" t="s">
        <v>27</v>
      </c>
      <c r="S242" s="73" t="b">
        <v>0</v>
      </c>
    </row>
    <row r="243">
      <c r="A243" s="69">
        <v>6.68</v>
      </c>
      <c r="B243" s="70">
        <v>2286.0</v>
      </c>
      <c r="C243" s="70" t="s">
        <v>1506</v>
      </c>
      <c r="D243" s="70" t="s">
        <v>21</v>
      </c>
      <c r="E243" s="70" t="s">
        <v>22</v>
      </c>
      <c r="F243" s="70" t="s">
        <v>67</v>
      </c>
      <c r="G243" s="70" t="s">
        <v>1481</v>
      </c>
      <c r="H243" s="70" t="s">
        <v>98</v>
      </c>
      <c r="I243" s="70" t="s">
        <v>2087</v>
      </c>
      <c r="J243" s="71" t="s">
        <v>26</v>
      </c>
      <c r="K243" s="71">
        <v>3.0</v>
      </c>
      <c r="L243" s="70">
        <v>-100.072</v>
      </c>
      <c r="M243" s="70">
        <v>3.0</v>
      </c>
      <c r="N243" s="70">
        <v>21.56</v>
      </c>
      <c r="O243" s="70">
        <v>90145.0</v>
      </c>
      <c r="P243" s="72">
        <v>42039.0</v>
      </c>
      <c r="Q243" s="70">
        <v>162266.0</v>
      </c>
      <c r="R243" s="70" t="s">
        <v>27</v>
      </c>
      <c r="S243" s="73" t="b">
        <v>0</v>
      </c>
    </row>
    <row r="244">
      <c r="A244" s="69">
        <v>18.97</v>
      </c>
      <c r="B244" s="70">
        <v>2287.0</v>
      </c>
      <c r="C244" s="70" t="s">
        <v>1507</v>
      </c>
      <c r="D244" s="70" t="s">
        <v>21</v>
      </c>
      <c r="E244" s="70" t="s">
        <v>22</v>
      </c>
      <c r="F244" s="70" t="s">
        <v>67</v>
      </c>
      <c r="G244" s="70" t="s">
        <v>529</v>
      </c>
      <c r="H244" s="70" t="s">
        <v>98</v>
      </c>
      <c r="I244" s="70" t="s">
        <v>2087</v>
      </c>
      <c r="J244" s="71" t="s">
        <v>26</v>
      </c>
      <c r="K244" s="71">
        <v>3.0</v>
      </c>
      <c r="L244" s="70">
        <v>-12.0267</v>
      </c>
      <c r="M244" s="70">
        <v>8.0</v>
      </c>
      <c r="N244" s="70">
        <v>164.67</v>
      </c>
      <c r="O244" s="70">
        <v>90146.0</v>
      </c>
      <c r="P244" s="72">
        <v>42088.0</v>
      </c>
      <c r="Q244" s="70">
        <v>162330.0</v>
      </c>
      <c r="R244" s="70" t="s">
        <v>27</v>
      </c>
      <c r="S244" s="73" t="b">
        <v>0</v>
      </c>
    </row>
    <row r="245">
      <c r="A245" s="69">
        <v>12.28</v>
      </c>
      <c r="B245" s="70">
        <v>2287.0</v>
      </c>
      <c r="C245" s="70" t="s">
        <v>1507</v>
      </c>
      <c r="D245" s="70" t="s">
        <v>21</v>
      </c>
      <c r="E245" s="70" t="s">
        <v>22</v>
      </c>
      <c r="F245" s="70" t="s">
        <v>67</v>
      </c>
      <c r="G245" s="70" t="s">
        <v>205</v>
      </c>
      <c r="H245" s="70" t="s">
        <v>98</v>
      </c>
      <c r="I245" s="70" t="s">
        <v>2087</v>
      </c>
      <c r="J245" s="71" t="s">
        <v>26</v>
      </c>
      <c r="K245" s="71">
        <v>3.0</v>
      </c>
      <c r="L245" s="70">
        <v>122.508</v>
      </c>
      <c r="M245" s="70">
        <v>6.0</v>
      </c>
      <c r="N245" s="70">
        <v>72.74</v>
      </c>
      <c r="O245" s="70">
        <v>90146.0</v>
      </c>
      <c r="P245" s="72">
        <v>42088.0</v>
      </c>
      <c r="Q245" s="70">
        <v>162331.0</v>
      </c>
      <c r="R245" s="70" t="s">
        <v>27</v>
      </c>
      <c r="S245" s="73" t="b">
        <v>0</v>
      </c>
    </row>
    <row r="246">
      <c r="A246" s="69">
        <v>34.99</v>
      </c>
      <c r="B246" s="70">
        <v>2287.0</v>
      </c>
      <c r="C246" s="70" t="s">
        <v>1507</v>
      </c>
      <c r="D246" s="70" t="s">
        <v>21</v>
      </c>
      <c r="E246" s="70" t="s">
        <v>22</v>
      </c>
      <c r="F246" s="70" t="s">
        <v>23</v>
      </c>
      <c r="G246" s="70" t="s">
        <v>73</v>
      </c>
      <c r="H246" s="70" t="s">
        <v>98</v>
      </c>
      <c r="I246" s="70" t="s">
        <v>2087</v>
      </c>
      <c r="J246" s="71" t="s">
        <v>26</v>
      </c>
      <c r="K246" s="71">
        <v>3.0</v>
      </c>
      <c r="L246" s="70">
        <v>-12.0267</v>
      </c>
      <c r="M246" s="70">
        <v>12.0</v>
      </c>
      <c r="N246" s="70">
        <v>418.75</v>
      </c>
      <c r="O246" s="70">
        <v>90146.0</v>
      </c>
      <c r="P246" s="72">
        <v>42088.0</v>
      </c>
      <c r="Q246" s="70">
        <v>162335.0</v>
      </c>
      <c r="R246" s="70" t="s">
        <v>27</v>
      </c>
      <c r="S246" s="73" t="b">
        <v>0</v>
      </c>
    </row>
    <row r="247">
      <c r="A247" s="69">
        <v>54.1</v>
      </c>
      <c r="B247" s="70">
        <v>2287.0</v>
      </c>
      <c r="C247" s="70" t="s">
        <v>1507</v>
      </c>
      <c r="D247" s="70" t="s">
        <v>21</v>
      </c>
      <c r="E247" s="70" t="s">
        <v>22</v>
      </c>
      <c r="F247" s="70" t="s">
        <v>100</v>
      </c>
      <c r="G247" s="70" t="s">
        <v>1508</v>
      </c>
      <c r="H247" s="70" t="s">
        <v>98</v>
      </c>
      <c r="I247" s="70" t="s">
        <v>2087</v>
      </c>
      <c r="J247" s="71" t="s">
        <v>52</v>
      </c>
      <c r="K247" s="71">
        <v>4.0</v>
      </c>
      <c r="L247" s="70">
        <v>34.068</v>
      </c>
      <c r="M247" s="70">
        <v>9.0</v>
      </c>
      <c r="N247" s="70">
        <v>469.59</v>
      </c>
      <c r="O247" s="70">
        <v>90147.0</v>
      </c>
      <c r="P247" s="72">
        <v>42054.0</v>
      </c>
      <c r="Q247" s="70">
        <v>162586.0</v>
      </c>
      <c r="R247" s="70" t="s">
        <v>27</v>
      </c>
      <c r="S247" s="73" t="b">
        <v>0</v>
      </c>
    </row>
    <row r="248">
      <c r="A248" s="69">
        <v>270.98</v>
      </c>
      <c r="B248" s="70">
        <v>2302.0</v>
      </c>
      <c r="C248" s="70" t="s">
        <v>1513</v>
      </c>
      <c r="D248" s="70" t="s">
        <v>21</v>
      </c>
      <c r="E248" s="70" t="s">
        <v>30</v>
      </c>
      <c r="F248" s="70" t="s">
        <v>31</v>
      </c>
      <c r="G248" s="70" t="s">
        <v>1514</v>
      </c>
      <c r="H248" s="70" t="s">
        <v>98</v>
      </c>
      <c r="I248" s="70" t="s">
        <v>2087</v>
      </c>
      <c r="J248" s="71" t="s">
        <v>26</v>
      </c>
      <c r="K248" s="71">
        <v>3.0</v>
      </c>
      <c r="L248" s="70">
        <v>27.726</v>
      </c>
      <c r="M248" s="70">
        <v>9.0</v>
      </c>
      <c r="N248" s="70">
        <v>2439.37</v>
      </c>
      <c r="O248" s="70">
        <v>87695.0</v>
      </c>
      <c r="P248" s="72">
        <v>42046.0</v>
      </c>
      <c r="Q248" s="70">
        <v>162683.0</v>
      </c>
      <c r="R248" s="70" t="s">
        <v>27</v>
      </c>
      <c r="S248" s="73" t="b">
        <v>0</v>
      </c>
    </row>
    <row r="249">
      <c r="A249" s="69">
        <v>12.53</v>
      </c>
      <c r="B249" s="70">
        <v>2302.0</v>
      </c>
      <c r="C249" s="70" t="s">
        <v>1513</v>
      </c>
      <c r="D249" s="70" t="s">
        <v>21</v>
      </c>
      <c r="E249" s="70" t="s">
        <v>22</v>
      </c>
      <c r="F249" s="70" t="s">
        <v>96</v>
      </c>
      <c r="G249" s="70" t="s">
        <v>704</v>
      </c>
      <c r="H249" s="70" t="s">
        <v>98</v>
      </c>
      <c r="I249" s="70" t="s">
        <v>2087</v>
      </c>
      <c r="J249" s="71" t="s">
        <v>33</v>
      </c>
      <c r="K249" s="71">
        <v>6.0</v>
      </c>
      <c r="L249" s="70">
        <v>244.464</v>
      </c>
      <c r="M249" s="70">
        <v>8.0</v>
      </c>
      <c r="N249" s="70">
        <v>92.02</v>
      </c>
      <c r="O249" s="70">
        <v>87696.0</v>
      </c>
      <c r="P249" s="72">
        <v>42007.0</v>
      </c>
      <c r="Q249" s="70">
        <v>162744.0</v>
      </c>
      <c r="R249" s="70" t="s">
        <v>27</v>
      </c>
      <c r="S249" s="73" t="b">
        <v>0</v>
      </c>
    </row>
    <row r="250">
      <c r="A250" s="69">
        <v>146.34</v>
      </c>
      <c r="B250" s="70">
        <v>2302.0</v>
      </c>
      <c r="C250" s="70" t="s">
        <v>1513</v>
      </c>
      <c r="D250" s="70" t="s">
        <v>21</v>
      </c>
      <c r="E250" s="70" t="s">
        <v>30</v>
      </c>
      <c r="F250" s="70" t="s">
        <v>108</v>
      </c>
      <c r="G250" s="70" t="s">
        <v>1515</v>
      </c>
      <c r="H250" s="70" t="s">
        <v>98</v>
      </c>
      <c r="I250" s="70" t="s">
        <v>2087</v>
      </c>
      <c r="J250" s="71" t="s">
        <v>33</v>
      </c>
      <c r="K250" s="71">
        <v>6.0</v>
      </c>
      <c r="L250" s="70">
        <v>-473.578</v>
      </c>
      <c r="M250" s="70">
        <v>2.0</v>
      </c>
      <c r="N250" s="70">
        <v>283.55</v>
      </c>
      <c r="O250" s="70">
        <v>87696.0</v>
      </c>
      <c r="P250" s="72">
        <v>42007.0</v>
      </c>
      <c r="Q250" s="70">
        <v>162745.0</v>
      </c>
      <c r="R250" s="70" t="s">
        <v>27</v>
      </c>
      <c r="S250" s="73" t="b">
        <v>0</v>
      </c>
    </row>
    <row r="251">
      <c r="A251" s="69">
        <v>9.48</v>
      </c>
      <c r="B251" s="70">
        <v>2308.0</v>
      </c>
      <c r="C251" s="70" t="s">
        <v>1518</v>
      </c>
      <c r="D251" s="70" t="s">
        <v>40</v>
      </c>
      <c r="E251" s="70" t="s">
        <v>30</v>
      </c>
      <c r="F251" s="70" t="s">
        <v>35</v>
      </c>
      <c r="G251" s="70" t="s">
        <v>36</v>
      </c>
      <c r="H251" s="70" t="s">
        <v>98</v>
      </c>
      <c r="I251" s="70" t="s">
        <v>2087</v>
      </c>
      <c r="J251" s="71" t="s">
        <v>43</v>
      </c>
      <c r="K251" s="71">
        <v>2.0</v>
      </c>
      <c r="L251" s="70">
        <v>-50.4</v>
      </c>
      <c r="M251" s="70">
        <v>2.0</v>
      </c>
      <c r="N251" s="70">
        <v>20.22</v>
      </c>
      <c r="O251" s="70">
        <v>90557.0</v>
      </c>
      <c r="P251" s="72">
        <v>42087.0</v>
      </c>
      <c r="Q251" s="70">
        <v>163005.0</v>
      </c>
      <c r="R251" s="70" t="s">
        <v>27</v>
      </c>
      <c r="S251" s="73" t="b">
        <v>0</v>
      </c>
    </row>
    <row r="252">
      <c r="A252" s="69">
        <v>193.17</v>
      </c>
      <c r="B252" s="70">
        <v>2308.0</v>
      </c>
      <c r="C252" s="70" t="s">
        <v>1518</v>
      </c>
      <c r="D252" s="70" t="s">
        <v>40</v>
      </c>
      <c r="E252" s="70" t="s">
        <v>22</v>
      </c>
      <c r="F252" s="70" t="s">
        <v>100</v>
      </c>
      <c r="G252" s="70" t="s">
        <v>1064</v>
      </c>
      <c r="H252" s="70" t="s">
        <v>98</v>
      </c>
      <c r="I252" s="70" t="s">
        <v>2087</v>
      </c>
      <c r="J252" s="71" t="s">
        <v>43</v>
      </c>
      <c r="K252" s="71">
        <v>2.0</v>
      </c>
      <c r="L252" s="70">
        <v>-348.754</v>
      </c>
      <c r="M252" s="70">
        <v>8.0</v>
      </c>
      <c r="N252" s="70">
        <v>1548.97</v>
      </c>
      <c r="O252" s="70">
        <v>90557.0</v>
      </c>
      <c r="P252" s="72">
        <v>42087.0</v>
      </c>
      <c r="Q252" s="70">
        <v>163006.0</v>
      </c>
      <c r="R252" s="70" t="s">
        <v>27</v>
      </c>
      <c r="S252" s="73" t="b">
        <v>0</v>
      </c>
    </row>
    <row r="253">
      <c r="A253" s="69">
        <v>200.98</v>
      </c>
      <c r="B253" s="70">
        <v>2345.0</v>
      </c>
      <c r="C253" s="70" t="s">
        <v>1530</v>
      </c>
      <c r="D253" s="70" t="s">
        <v>21</v>
      </c>
      <c r="E253" s="70" t="s">
        <v>30</v>
      </c>
      <c r="F253" s="70" t="s">
        <v>31</v>
      </c>
      <c r="G253" s="70" t="s">
        <v>1531</v>
      </c>
      <c r="H253" s="70" t="s">
        <v>98</v>
      </c>
      <c r="I253" s="70" t="s">
        <v>2087</v>
      </c>
      <c r="J253" s="71" t="s">
        <v>33</v>
      </c>
      <c r="K253" s="71">
        <v>6.0</v>
      </c>
      <c r="L253" s="70">
        <v>-132.426</v>
      </c>
      <c r="M253" s="70">
        <v>9.0</v>
      </c>
      <c r="N253" s="70">
        <v>1805.9</v>
      </c>
      <c r="O253" s="70">
        <v>89504.0</v>
      </c>
      <c r="P253" s="72">
        <v>42077.0</v>
      </c>
      <c r="Q253" s="70">
        <v>163673.0</v>
      </c>
      <c r="R253" s="70" t="s">
        <v>27</v>
      </c>
      <c r="S253" s="73" t="b">
        <v>0</v>
      </c>
    </row>
    <row r="254">
      <c r="A254" s="69">
        <v>179.29</v>
      </c>
      <c r="B254" s="70">
        <v>2345.0</v>
      </c>
      <c r="C254" s="70" t="s">
        <v>1530</v>
      </c>
      <c r="D254" s="70" t="s">
        <v>21</v>
      </c>
      <c r="E254" s="70" t="s">
        <v>30</v>
      </c>
      <c r="F254" s="70" t="s">
        <v>108</v>
      </c>
      <c r="G254" s="70" t="s">
        <v>427</v>
      </c>
      <c r="H254" s="70" t="s">
        <v>98</v>
      </c>
      <c r="I254" s="70" t="s">
        <v>2087</v>
      </c>
      <c r="J254" s="71" t="s">
        <v>33</v>
      </c>
      <c r="K254" s="71">
        <v>6.0</v>
      </c>
      <c r="L254" s="70">
        <v>-411.236</v>
      </c>
      <c r="M254" s="70">
        <v>2.0</v>
      </c>
      <c r="N254" s="70">
        <v>311.41</v>
      </c>
      <c r="O254" s="70">
        <v>89504.0</v>
      </c>
      <c r="P254" s="72">
        <v>42077.0</v>
      </c>
      <c r="Q254" s="70">
        <v>163833.0</v>
      </c>
      <c r="R254" s="70" t="s">
        <v>27</v>
      </c>
      <c r="S254" s="73" t="b">
        <v>0</v>
      </c>
    </row>
    <row r="255">
      <c r="A255" s="69">
        <v>297.64</v>
      </c>
      <c r="B255" s="70">
        <v>2346.0</v>
      </c>
      <c r="C255" s="70" t="s">
        <v>1532</v>
      </c>
      <c r="D255" s="70" t="s">
        <v>21</v>
      </c>
      <c r="E255" s="70" t="s">
        <v>55</v>
      </c>
      <c r="F255" s="70" t="s">
        <v>62</v>
      </c>
      <c r="G255" s="70" t="s">
        <v>380</v>
      </c>
      <c r="H255" s="70" t="s">
        <v>98</v>
      </c>
      <c r="I255" s="70" t="s">
        <v>2087</v>
      </c>
      <c r="J255" s="71" t="s">
        <v>33</v>
      </c>
      <c r="K255" s="71">
        <v>6.0</v>
      </c>
      <c r="L255" s="70">
        <v>-48.972</v>
      </c>
      <c r="M255" s="70">
        <v>12.0</v>
      </c>
      <c r="N255" s="70">
        <v>3707.05</v>
      </c>
      <c r="O255" s="70">
        <v>89503.0</v>
      </c>
      <c r="P255" s="72">
        <v>42014.0</v>
      </c>
      <c r="Q255" s="70">
        <v>163839.0</v>
      </c>
      <c r="R255" s="70" t="s">
        <v>27</v>
      </c>
      <c r="S255" s="73" t="b">
        <v>0</v>
      </c>
    </row>
    <row r="256">
      <c r="A256" s="69">
        <v>218.75</v>
      </c>
      <c r="B256" s="70">
        <v>2346.0</v>
      </c>
      <c r="C256" s="70" t="s">
        <v>1532</v>
      </c>
      <c r="D256" s="70" t="s">
        <v>21</v>
      </c>
      <c r="E256" s="70" t="s">
        <v>30</v>
      </c>
      <c r="F256" s="70" t="s">
        <v>108</v>
      </c>
      <c r="G256" s="70" t="s">
        <v>445</v>
      </c>
      <c r="H256" s="70" t="s">
        <v>98</v>
      </c>
      <c r="I256" s="70" t="s">
        <v>2087</v>
      </c>
      <c r="J256" s="71" t="s">
        <v>26</v>
      </c>
      <c r="K256" s="71">
        <v>3.0</v>
      </c>
      <c r="L256" s="70">
        <v>62.298</v>
      </c>
      <c r="M256" s="70">
        <v>17.0</v>
      </c>
      <c r="N256" s="70">
        <v>2805.18</v>
      </c>
      <c r="O256" s="70">
        <v>89505.0</v>
      </c>
      <c r="P256" s="72">
        <v>42144.0</v>
      </c>
      <c r="Q256" s="70">
        <v>163902.0</v>
      </c>
      <c r="R256" s="70" t="s">
        <v>27</v>
      </c>
      <c r="S256" s="73" t="b">
        <v>0</v>
      </c>
    </row>
    <row r="257">
      <c r="A257" s="69">
        <v>205.99</v>
      </c>
      <c r="B257" s="70">
        <v>2358.0</v>
      </c>
      <c r="C257" s="70" t="s">
        <v>1540</v>
      </c>
      <c r="D257" s="70" t="s">
        <v>21</v>
      </c>
      <c r="E257" s="70" t="s">
        <v>55</v>
      </c>
      <c r="F257" s="70" t="s">
        <v>56</v>
      </c>
      <c r="G257" s="70" t="s">
        <v>76</v>
      </c>
      <c r="H257" s="70" t="s">
        <v>98</v>
      </c>
      <c r="I257" s="70" t="s">
        <v>2087</v>
      </c>
      <c r="J257" s="71" t="s">
        <v>26</v>
      </c>
      <c r="K257" s="71">
        <v>3.0</v>
      </c>
      <c r="L257" s="70">
        <v>147.0</v>
      </c>
      <c r="M257" s="70">
        <v>2.0</v>
      </c>
      <c r="N257" s="70">
        <v>324.62</v>
      </c>
      <c r="O257" s="70">
        <v>88267.0</v>
      </c>
      <c r="P257" s="72">
        <v>42067.0</v>
      </c>
      <c r="Q257" s="70">
        <v>164504.0</v>
      </c>
      <c r="R257" s="70" t="s">
        <v>27</v>
      </c>
      <c r="S257" s="73" t="b">
        <v>0</v>
      </c>
    </row>
    <row r="258">
      <c r="A258" s="69">
        <v>2.08</v>
      </c>
      <c r="B258" s="70">
        <v>2358.0</v>
      </c>
      <c r="C258" s="70" t="s">
        <v>1540</v>
      </c>
      <c r="D258" s="70" t="s">
        <v>29</v>
      </c>
      <c r="E258" s="70" t="s">
        <v>22</v>
      </c>
      <c r="F258" s="70" t="s">
        <v>122</v>
      </c>
      <c r="G258" s="70" t="s">
        <v>213</v>
      </c>
      <c r="H258" s="70" t="s">
        <v>98</v>
      </c>
      <c r="I258" s="70" t="s">
        <v>2087</v>
      </c>
      <c r="J258" s="71" t="s">
        <v>33</v>
      </c>
      <c r="K258" s="71">
        <v>6.0</v>
      </c>
      <c r="L258" s="70">
        <v>-1045.016</v>
      </c>
      <c r="M258" s="70">
        <v>19.0</v>
      </c>
      <c r="N258" s="70">
        <v>40.93</v>
      </c>
      <c r="O258" s="70">
        <v>88268.0</v>
      </c>
      <c r="P258" s="72">
        <v>42049.0</v>
      </c>
      <c r="Q258" s="70">
        <v>164606.0</v>
      </c>
      <c r="R258" s="70" t="s">
        <v>27</v>
      </c>
      <c r="S258" s="73" t="b">
        <v>0</v>
      </c>
    </row>
    <row r="259">
      <c r="A259" s="69">
        <v>7.28</v>
      </c>
      <c r="B259" s="70">
        <v>2359.0</v>
      </c>
      <c r="C259" s="70" t="s">
        <v>1541</v>
      </c>
      <c r="D259" s="70" t="s">
        <v>29</v>
      </c>
      <c r="E259" s="70" t="s">
        <v>22</v>
      </c>
      <c r="F259" s="70" t="s">
        <v>67</v>
      </c>
      <c r="G259" s="70" t="s">
        <v>1542</v>
      </c>
      <c r="H259" s="70" t="s">
        <v>98</v>
      </c>
      <c r="I259" s="70" t="s">
        <v>2087</v>
      </c>
      <c r="J259" s="71" t="s">
        <v>52</v>
      </c>
      <c r="K259" s="71">
        <v>4.0</v>
      </c>
      <c r="L259" s="70">
        <v>167.16</v>
      </c>
      <c r="M259" s="70">
        <v>7.0</v>
      </c>
      <c r="N259" s="70">
        <v>53.42</v>
      </c>
      <c r="O259" s="70">
        <v>88265.0</v>
      </c>
      <c r="P259" s="72">
        <v>42040.0</v>
      </c>
      <c r="Q259" s="70">
        <v>164728.0</v>
      </c>
      <c r="R259" s="70" t="s">
        <v>27</v>
      </c>
      <c r="S259" s="73" t="b">
        <v>0</v>
      </c>
    </row>
    <row r="260">
      <c r="A260" s="69">
        <v>8.33</v>
      </c>
      <c r="B260" s="70">
        <v>2361.0</v>
      </c>
      <c r="C260" s="70" t="s">
        <v>1543</v>
      </c>
      <c r="D260" s="70" t="s">
        <v>21</v>
      </c>
      <c r="E260" s="70" t="s">
        <v>55</v>
      </c>
      <c r="F260" s="70" t="s">
        <v>126</v>
      </c>
      <c r="G260" s="70" t="s">
        <v>279</v>
      </c>
      <c r="H260" s="70" t="s">
        <v>98</v>
      </c>
      <c r="I260" s="70" t="s">
        <v>2087</v>
      </c>
      <c r="J260" s="71" t="s">
        <v>26</v>
      </c>
      <c r="K260" s="71">
        <v>3.0</v>
      </c>
      <c r="L260" s="70">
        <v>-344.82</v>
      </c>
      <c r="M260" s="70">
        <v>1.0</v>
      </c>
      <c r="N260" s="70">
        <v>8.49</v>
      </c>
      <c r="O260" s="70">
        <v>88266.0</v>
      </c>
      <c r="P260" s="72">
        <v>42060.0</v>
      </c>
      <c r="Q260" s="70">
        <v>164888.0</v>
      </c>
      <c r="R260" s="70" t="s">
        <v>27</v>
      </c>
      <c r="S260" s="73" t="b">
        <v>0</v>
      </c>
    </row>
    <row r="261">
      <c r="A261" s="69">
        <v>5.98</v>
      </c>
      <c r="B261" s="70">
        <v>2369.0</v>
      </c>
      <c r="C261" s="70" t="s">
        <v>1546</v>
      </c>
      <c r="D261" s="70" t="s">
        <v>83</v>
      </c>
      <c r="E261" s="70" t="s">
        <v>22</v>
      </c>
      <c r="F261" s="70" t="s">
        <v>67</v>
      </c>
      <c r="G261" s="70" t="s">
        <v>88</v>
      </c>
      <c r="H261" s="70" t="s">
        <v>98</v>
      </c>
      <c r="I261" s="70" t="s">
        <v>2087</v>
      </c>
      <c r="J261" s="71" t="s">
        <v>43</v>
      </c>
      <c r="K261" s="71">
        <v>2.0</v>
      </c>
      <c r="L261" s="70">
        <v>-41.9727</v>
      </c>
      <c r="M261" s="70">
        <v>13.0</v>
      </c>
      <c r="N261" s="70">
        <v>77.42</v>
      </c>
      <c r="O261" s="70">
        <v>90408.0</v>
      </c>
      <c r="P261" s="72">
        <v>42017.0</v>
      </c>
      <c r="Q261" s="70">
        <v>164926.0</v>
      </c>
      <c r="R261" s="70" t="s">
        <v>27</v>
      </c>
      <c r="S261" s="73" t="b">
        <v>0</v>
      </c>
    </row>
    <row r="262">
      <c r="A262" s="69">
        <v>6.48</v>
      </c>
      <c r="B262" s="70">
        <v>2393.0</v>
      </c>
      <c r="C262" s="70" t="s">
        <v>1558</v>
      </c>
      <c r="D262" s="70" t="s">
        <v>21</v>
      </c>
      <c r="E262" s="70" t="s">
        <v>22</v>
      </c>
      <c r="F262" s="70" t="s">
        <v>67</v>
      </c>
      <c r="G262" s="70" t="s">
        <v>1559</v>
      </c>
      <c r="H262" s="70" t="s">
        <v>98</v>
      </c>
      <c r="I262" s="70" t="s">
        <v>2087</v>
      </c>
      <c r="J262" s="71" t="s">
        <v>60</v>
      </c>
      <c r="K262" s="71">
        <v>5.0</v>
      </c>
      <c r="L262" s="70">
        <v>-1191.526</v>
      </c>
      <c r="M262" s="70">
        <v>2.0</v>
      </c>
      <c r="N262" s="70">
        <v>16.5</v>
      </c>
      <c r="O262" s="70">
        <v>86950.0</v>
      </c>
      <c r="P262" s="72">
        <v>42153.0</v>
      </c>
      <c r="Q262" s="70">
        <v>165951.0</v>
      </c>
      <c r="R262" s="70" t="s">
        <v>27</v>
      </c>
      <c r="S262" s="73" t="b">
        <v>0</v>
      </c>
    </row>
    <row r="263">
      <c r="A263" s="69">
        <v>105.29</v>
      </c>
      <c r="B263" s="70">
        <v>2393.0</v>
      </c>
      <c r="C263" s="70" t="s">
        <v>1558</v>
      </c>
      <c r="D263" s="70" t="s">
        <v>21</v>
      </c>
      <c r="E263" s="70" t="s">
        <v>30</v>
      </c>
      <c r="F263" s="70" t="s">
        <v>35</v>
      </c>
      <c r="G263" s="70" t="s">
        <v>1053</v>
      </c>
      <c r="H263" s="70" t="s">
        <v>98</v>
      </c>
      <c r="I263" s="70" t="s">
        <v>2087</v>
      </c>
      <c r="J263" s="71" t="s">
        <v>38</v>
      </c>
      <c r="K263" s="71">
        <v>7.0</v>
      </c>
      <c r="L263" s="70">
        <v>-45.01</v>
      </c>
      <c r="M263" s="70">
        <v>12.0</v>
      </c>
      <c r="N263" s="70">
        <v>1202.66</v>
      </c>
      <c r="O263" s="70">
        <v>86951.0</v>
      </c>
      <c r="P263" s="72">
        <v>42008.0</v>
      </c>
      <c r="Q263" s="70">
        <v>166137.0</v>
      </c>
      <c r="R263" s="70" t="s">
        <v>27</v>
      </c>
      <c r="S263" s="73" t="b">
        <v>0</v>
      </c>
    </row>
    <row r="264">
      <c r="A264" s="69">
        <v>11.7</v>
      </c>
      <c r="B264" s="70">
        <v>2394.0</v>
      </c>
      <c r="C264" s="70" t="s">
        <v>1560</v>
      </c>
      <c r="D264" s="70" t="s">
        <v>21</v>
      </c>
      <c r="E264" s="70" t="s">
        <v>22</v>
      </c>
      <c r="F264" s="70" t="s">
        <v>78</v>
      </c>
      <c r="G264" s="70" t="s">
        <v>1561</v>
      </c>
      <c r="H264" s="70" t="s">
        <v>98</v>
      </c>
      <c r="I264" s="70" t="s">
        <v>2087</v>
      </c>
      <c r="J264" s="71" t="s">
        <v>60</v>
      </c>
      <c r="K264" s="71">
        <v>5.0</v>
      </c>
      <c r="L264" s="70">
        <v>39.21</v>
      </c>
      <c r="M264" s="70">
        <v>16.0</v>
      </c>
      <c r="N264" s="70">
        <v>196.69</v>
      </c>
      <c r="O264" s="70">
        <v>86949.0</v>
      </c>
      <c r="P264" s="72">
        <v>42125.0</v>
      </c>
      <c r="Q264" s="70">
        <v>166138.0</v>
      </c>
      <c r="R264" s="70" t="s">
        <v>27</v>
      </c>
      <c r="S264" s="73" t="b">
        <v>0</v>
      </c>
    </row>
    <row r="265">
      <c r="A265" s="69">
        <v>4.55</v>
      </c>
      <c r="B265" s="70">
        <v>2394.0</v>
      </c>
      <c r="C265" s="70" t="s">
        <v>1560</v>
      </c>
      <c r="D265" s="70" t="s">
        <v>21</v>
      </c>
      <c r="E265" s="70" t="s">
        <v>22</v>
      </c>
      <c r="F265" s="70" t="s">
        <v>78</v>
      </c>
      <c r="G265" s="70" t="s">
        <v>1007</v>
      </c>
      <c r="H265" s="70" t="s">
        <v>98</v>
      </c>
      <c r="I265" s="70" t="s">
        <v>2087</v>
      </c>
      <c r="J265" s="71" t="s">
        <v>60</v>
      </c>
      <c r="K265" s="71">
        <v>5.0</v>
      </c>
      <c r="L265" s="70">
        <v>100.38</v>
      </c>
      <c r="M265" s="70">
        <v>9.0</v>
      </c>
      <c r="N265" s="70">
        <v>40.28</v>
      </c>
      <c r="O265" s="70">
        <v>86949.0</v>
      </c>
      <c r="P265" s="72">
        <v>42125.0</v>
      </c>
      <c r="Q265" s="70">
        <v>166170.0</v>
      </c>
      <c r="R265" s="70" t="s">
        <v>27</v>
      </c>
      <c r="S265" s="73" t="b">
        <v>0</v>
      </c>
    </row>
    <row r="266">
      <c r="A266" s="69">
        <v>60.97</v>
      </c>
      <c r="B266" s="70">
        <v>2395.0</v>
      </c>
      <c r="C266" s="70" t="s">
        <v>1562</v>
      </c>
      <c r="D266" s="70" t="s">
        <v>21</v>
      </c>
      <c r="E266" s="70" t="s">
        <v>22</v>
      </c>
      <c r="F266" s="70" t="s">
        <v>172</v>
      </c>
      <c r="G266" s="70" t="s">
        <v>1478</v>
      </c>
      <c r="H266" s="70" t="s">
        <v>98</v>
      </c>
      <c r="I266" s="70" t="s">
        <v>2087</v>
      </c>
      <c r="J266" s="71" t="s">
        <v>80</v>
      </c>
      <c r="K266" s="71">
        <v>1.0</v>
      </c>
      <c r="L266" s="70">
        <v>79.4232</v>
      </c>
      <c r="M266" s="70">
        <v>15.0</v>
      </c>
      <c r="N266" s="70">
        <v>904.31</v>
      </c>
      <c r="O266" s="70">
        <v>86952.0</v>
      </c>
      <c r="P266" s="72">
        <v>42086.0</v>
      </c>
      <c r="Q266" s="70">
        <v>166200.0</v>
      </c>
      <c r="R266" s="70" t="s">
        <v>27</v>
      </c>
      <c r="S266" s="73" t="b">
        <v>0</v>
      </c>
    </row>
    <row r="267">
      <c r="A267" s="69">
        <v>65.99</v>
      </c>
      <c r="B267" s="70">
        <v>2417.0</v>
      </c>
      <c r="C267" s="70" t="s">
        <v>1564</v>
      </c>
      <c r="D267" s="70" t="s">
        <v>83</v>
      </c>
      <c r="E267" s="70" t="s">
        <v>55</v>
      </c>
      <c r="F267" s="70" t="s">
        <v>56</v>
      </c>
      <c r="G267" s="70" t="s">
        <v>731</v>
      </c>
      <c r="H267" s="70" t="s">
        <v>98</v>
      </c>
      <c r="I267" s="70" t="s">
        <v>2087</v>
      </c>
      <c r="J267" s="71" t="s">
        <v>33</v>
      </c>
      <c r="K267" s="71">
        <v>6.0</v>
      </c>
      <c r="L267" s="70">
        <v>-60.564</v>
      </c>
      <c r="M267" s="70">
        <v>13.0</v>
      </c>
      <c r="N267" s="70">
        <v>765.65</v>
      </c>
      <c r="O267" s="70">
        <v>86754.0</v>
      </c>
      <c r="P267" s="72">
        <v>42077.0</v>
      </c>
      <c r="Q267" s="70">
        <v>166296.0</v>
      </c>
      <c r="R267" s="70" t="s">
        <v>27</v>
      </c>
      <c r="S267" s="73" t="b">
        <v>0</v>
      </c>
    </row>
    <row r="268">
      <c r="A268" s="69">
        <v>2.1</v>
      </c>
      <c r="B268" s="70">
        <v>2418.0</v>
      </c>
      <c r="C268" s="70" t="s">
        <v>1565</v>
      </c>
      <c r="D268" s="70" t="s">
        <v>83</v>
      </c>
      <c r="E268" s="70" t="s">
        <v>22</v>
      </c>
      <c r="F268" s="70" t="s">
        <v>23</v>
      </c>
      <c r="G268" s="70" t="s">
        <v>1566</v>
      </c>
      <c r="H268" s="70" t="s">
        <v>98</v>
      </c>
      <c r="I268" s="70" t="s">
        <v>2087</v>
      </c>
      <c r="J268" s="71" t="s">
        <v>43</v>
      </c>
      <c r="K268" s="71">
        <v>2.0</v>
      </c>
      <c r="L268" s="70">
        <v>-1473.906</v>
      </c>
      <c r="M268" s="70">
        <v>4.0</v>
      </c>
      <c r="N268" s="70">
        <v>8.72</v>
      </c>
      <c r="O268" s="70">
        <v>86750.0</v>
      </c>
      <c r="P268" s="72">
        <v>42010.0</v>
      </c>
      <c r="Q268" s="70">
        <v>166302.0</v>
      </c>
      <c r="R268" s="70" t="s">
        <v>27</v>
      </c>
      <c r="S268" s="73" t="b">
        <v>0</v>
      </c>
    </row>
    <row r="269">
      <c r="A269" s="69">
        <v>599.99</v>
      </c>
      <c r="B269" s="70">
        <v>2418.0</v>
      </c>
      <c r="C269" s="70" t="s">
        <v>1565</v>
      </c>
      <c r="D269" s="70" t="s">
        <v>83</v>
      </c>
      <c r="E269" s="70" t="s">
        <v>55</v>
      </c>
      <c r="F269" s="70" t="s">
        <v>394</v>
      </c>
      <c r="G269" s="70" t="s">
        <v>1567</v>
      </c>
      <c r="H269" s="70" t="s">
        <v>98</v>
      </c>
      <c r="I269" s="70" t="s">
        <v>2087</v>
      </c>
      <c r="J269" s="71" t="s">
        <v>33</v>
      </c>
      <c r="K269" s="71">
        <v>6.0</v>
      </c>
      <c r="L269" s="70">
        <v>-343.126</v>
      </c>
      <c r="M269" s="70">
        <v>11.0</v>
      </c>
      <c r="N269" s="70">
        <v>6355.69</v>
      </c>
      <c r="O269" s="70">
        <v>86753.0</v>
      </c>
      <c r="P269" s="72">
        <v>42014.0</v>
      </c>
      <c r="Q269" s="70">
        <v>166329.0</v>
      </c>
      <c r="R269" s="70" t="s">
        <v>27</v>
      </c>
      <c r="S269" s="73" t="b">
        <v>0</v>
      </c>
    </row>
    <row r="270">
      <c r="A270" s="69">
        <v>2.78</v>
      </c>
      <c r="B270" s="70">
        <v>2418.0</v>
      </c>
      <c r="C270" s="70" t="s">
        <v>1565</v>
      </c>
      <c r="D270" s="70" t="s">
        <v>83</v>
      </c>
      <c r="E270" s="70" t="s">
        <v>22</v>
      </c>
      <c r="F270" s="70" t="s">
        <v>23</v>
      </c>
      <c r="G270" s="70" t="s">
        <v>1525</v>
      </c>
      <c r="H270" s="70" t="s">
        <v>98</v>
      </c>
      <c r="I270" s="70" t="s">
        <v>2087</v>
      </c>
      <c r="J270" s="71" t="s">
        <v>33</v>
      </c>
      <c r="K270" s="71">
        <v>6.0</v>
      </c>
      <c r="L270" s="70">
        <v>66.36</v>
      </c>
      <c r="M270" s="70">
        <v>10.0</v>
      </c>
      <c r="N270" s="70">
        <v>28.09</v>
      </c>
      <c r="O270" s="70">
        <v>86753.0</v>
      </c>
      <c r="P270" s="72">
        <v>42014.0</v>
      </c>
      <c r="Q270" s="70">
        <v>166330.0</v>
      </c>
      <c r="R270" s="70" t="s">
        <v>27</v>
      </c>
      <c r="S270" s="73" t="b">
        <v>0</v>
      </c>
    </row>
    <row r="271">
      <c r="A271" s="69">
        <v>225.04</v>
      </c>
      <c r="B271" s="70">
        <v>2419.0</v>
      </c>
      <c r="C271" s="70" t="s">
        <v>1568</v>
      </c>
      <c r="D271" s="70" t="s">
        <v>83</v>
      </c>
      <c r="E271" s="70" t="s">
        <v>22</v>
      </c>
      <c r="F271" s="70" t="s">
        <v>172</v>
      </c>
      <c r="G271" s="70" t="s">
        <v>1569</v>
      </c>
      <c r="H271" s="70" t="s">
        <v>98</v>
      </c>
      <c r="I271" s="70" t="s">
        <v>2087</v>
      </c>
      <c r="J271" s="71" t="s">
        <v>52</v>
      </c>
      <c r="K271" s="71">
        <v>4.0</v>
      </c>
      <c r="L271" s="70">
        <v>-162.918</v>
      </c>
      <c r="M271" s="70">
        <v>5.0</v>
      </c>
      <c r="N271" s="70">
        <v>1130.15</v>
      </c>
      <c r="O271" s="70">
        <v>86751.0</v>
      </c>
      <c r="P271" s="72">
        <v>42089.0</v>
      </c>
      <c r="Q271" s="70">
        <v>166332.0</v>
      </c>
      <c r="R271" s="70" t="s">
        <v>27</v>
      </c>
      <c r="S271" s="73" t="b">
        <v>0</v>
      </c>
    </row>
    <row r="272">
      <c r="A272" s="69">
        <v>7.84</v>
      </c>
      <c r="B272" s="70">
        <v>2419.0</v>
      </c>
      <c r="C272" s="70" t="s">
        <v>1568</v>
      </c>
      <c r="D272" s="70" t="s">
        <v>83</v>
      </c>
      <c r="E272" s="70" t="s">
        <v>22</v>
      </c>
      <c r="F272" s="70" t="s">
        <v>78</v>
      </c>
      <c r="G272" s="70" t="s">
        <v>1570</v>
      </c>
      <c r="H272" s="70" t="s">
        <v>98</v>
      </c>
      <c r="I272" s="70" t="s">
        <v>2087</v>
      </c>
      <c r="J272" s="71" t="s">
        <v>52</v>
      </c>
      <c r="K272" s="71">
        <v>4.0</v>
      </c>
      <c r="L272" s="70">
        <v>859.7178</v>
      </c>
      <c r="M272" s="70">
        <v>7.0</v>
      </c>
      <c r="N272" s="70">
        <v>54.37</v>
      </c>
      <c r="O272" s="70">
        <v>86751.0</v>
      </c>
      <c r="P272" s="72">
        <v>42089.0</v>
      </c>
      <c r="Q272" s="70">
        <v>166360.0</v>
      </c>
      <c r="R272" s="70" t="s">
        <v>27</v>
      </c>
      <c r="S272" s="73" t="b">
        <v>0</v>
      </c>
    </row>
    <row r="273">
      <c r="A273" s="69">
        <v>9.11</v>
      </c>
      <c r="B273" s="70">
        <v>2420.0</v>
      </c>
      <c r="C273" s="70" t="s">
        <v>1571</v>
      </c>
      <c r="D273" s="70" t="s">
        <v>83</v>
      </c>
      <c r="E273" s="70" t="s">
        <v>22</v>
      </c>
      <c r="F273" s="70" t="s">
        <v>67</v>
      </c>
      <c r="G273" s="70" t="s">
        <v>878</v>
      </c>
      <c r="H273" s="70" t="s">
        <v>98</v>
      </c>
      <c r="I273" s="70" t="s">
        <v>2087</v>
      </c>
      <c r="J273" s="71" t="s">
        <v>26</v>
      </c>
      <c r="K273" s="71">
        <v>3.0</v>
      </c>
      <c r="L273" s="70">
        <v>-23.072</v>
      </c>
      <c r="M273" s="70">
        <v>11.0</v>
      </c>
      <c r="N273" s="70">
        <v>100.87</v>
      </c>
      <c r="O273" s="70">
        <v>86752.0</v>
      </c>
      <c r="P273" s="72">
        <v>42130.0</v>
      </c>
      <c r="Q273" s="70">
        <v>166363.0</v>
      </c>
      <c r="R273" s="70" t="s">
        <v>27</v>
      </c>
      <c r="S273" s="73" t="b">
        <v>0</v>
      </c>
    </row>
    <row r="274">
      <c r="A274" s="69">
        <v>63.94</v>
      </c>
      <c r="B274" s="70">
        <v>2441.0</v>
      </c>
      <c r="C274" s="70" t="s">
        <v>1584</v>
      </c>
      <c r="D274" s="70" t="s">
        <v>83</v>
      </c>
      <c r="E274" s="70" t="s">
        <v>30</v>
      </c>
      <c r="F274" s="70" t="s">
        <v>35</v>
      </c>
      <c r="G274" s="70" t="s">
        <v>349</v>
      </c>
      <c r="H274" s="70" t="s">
        <v>98</v>
      </c>
      <c r="I274" s="70" t="s">
        <v>2087</v>
      </c>
      <c r="J274" s="71" t="s">
        <v>33</v>
      </c>
      <c r="K274" s="71">
        <v>6.0</v>
      </c>
      <c r="L274" s="70">
        <v>-100.17</v>
      </c>
      <c r="M274" s="70">
        <v>11.0</v>
      </c>
      <c r="N274" s="70">
        <v>709.7</v>
      </c>
      <c r="O274" s="70">
        <v>89300.0</v>
      </c>
      <c r="P274" s="72">
        <v>42098.0</v>
      </c>
      <c r="Q274" s="70">
        <v>167452.0</v>
      </c>
      <c r="R274" s="70" t="s">
        <v>27</v>
      </c>
      <c r="S274" s="73" t="b">
        <v>0</v>
      </c>
    </row>
    <row r="275">
      <c r="A275" s="69">
        <v>5.02</v>
      </c>
      <c r="B275" s="70">
        <v>2442.0</v>
      </c>
      <c r="C275" s="70" t="s">
        <v>1585</v>
      </c>
      <c r="D275" s="70" t="s">
        <v>83</v>
      </c>
      <c r="E275" s="70" t="s">
        <v>55</v>
      </c>
      <c r="F275" s="70" t="s">
        <v>126</v>
      </c>
      <c r="G275" s="70" t="s">
        <v>578</v>
      </c>
      <c r="H275" s="70" t="s">
        <v>98</v>
      </c>
      <c r="I275" s="70" t="s">
        <v>2087</v>
      </c>
      <c r="J275" s="71" t="s">
        <v>33</v>
      </c>
      <c r="K275" s="71">
        <v>6.0</v>
      </c>
      <c r="L275" s="70">
        <v>-3.948</v>
      </c>
      <c r="M275" s="70">
        <v>5.0</v>
      </c>
      <c r="N275" s="70">
        <v>27.42</v>
      </c>
      <c r="O275" s="70">
        <v>89300.0</v>
      </c>
      <c r="P275" s="72">
        <v>42098.0</v>
      </c>
      <c r="Q275" s="70">
        <v>167486.0</v>
      </c>
      <c r="R275" s="70" t="s">
        <v>27</v>
      </c>
      <c r="S275" s="73" t="b">
        <v>0</v>
      </c>
    </row>
    <row r="276">
      <c r="A276" s="69">
        <v>58.1</v>
      </c>
      <c r="B276" s="70">
        <v>2443.0</v>
      </c>
      <c r="C276" s="70" t="s">
        <v>1586</v>
      </c>
      <c r="D276" s="70" t="s">
        <v>21</v>
      </c>
      <c r="E276" s="70" t="s">
        <v>22</v>
      </c>
      <c r="F276" s="70" t="s">
        <v>78</v>
      </c>
      <c r="G276" s="70" t="s">
        <v>191</v>
      </c>
      <c r="H276" s="70" t="s">
        <v>98</v>
      </c>
      <c r="I276" s="70" t="s">
        <v>2087</v>
      </c>
      <c r="J276" s="71" t="s">
        <v>38</v>
      </c>
      <c r="K276" s="71">
        <v>7.0</v>
      </c>
      <c r="L276" s="70">
        <v>1633.986</v>
      </c>
      <c r="M276" s="70">
        <v>13.0</v>
      </c>
      <c r="N276" s="70">
        <v>739.06</v>
      </c>
      <c r="O276" s="70">
        <v>89299.0</v>
      </c>
      <c r="P276" s="72">
        <v>42022.0</v>
      </c>
      <c r="Q276" s="70">
        <v>167516.0</v>
      </c>
      <c r="R276" s="70" t="s">
        <v>27</v>
      </c>
      <c r="S276" s="73" t="b">
        <v>0</v>
      </c>
    </row>
    <row r="277">
      <c r="A277" s="69">
        <v>2.28</v>
      </c>
      <c r="B277" s="70">
        <v>2443.0</v>
      </c>
      <c r="C277" s="70" t="s">
        <v>1586</v>
      </c>
      <c r="D277" s="70" t="s">
        <v>21</v>
      </c>
      <c r="E277" s="70" t="s">
        <v>22</v>
      </c>
      <c r="F277" s="70" t="s">
        <v>23</v>
      </c>
      <c r="G277" s="70" t="s">
        <v>1587</v>
      </c>
      <c r="H277" s="70" t="s">
        <v>98</v>
      </c>
      <c r="I277" s="70" t="s">
        <v>2087</v>
      </c>
      <c r="J277" s="71" t="s">
        <v>80</v>
      </c>
      <c r="K277" s="71">
        <v>1.0</v>
      </c>
      <c r="L277" s="70">
        <v>-2002.6314</v>
      </c>
      <c r="M277" s="70">
        <v>13.0</v>
      </c>
      <c r="N277" s="70">
        <v>30.47</v>
      </c>
      <c r="O277" s="70">
        <v>89301.0</v>
      </c>
      <c r="P277" s="72">
        <v>42156.0</v>
      </c>
      <c r="Q277" s="70">
        <v>167646.0</v>
      </c>
      <c r="R277" s="70" t="s">
        <v>27</v>
      </c>
      <c r="S277" s="73" t="b">
        <v>0</v>
      </c>
    </row>
    <row r="278">
      <c r="A278" s="69">
        <v>3499.99</v>
      </c>
      <c r="B278" s="70">
        <v>2454.0</v>
      </c>
      <c r="C278" s="70" t="s">
        <v>1591</v>
      </c>
      <c r="D278" s="70" t="s">
        <v>21</v>
      </c>
      <c r="E278" s="70" t="s">
        <v>55</v>
      </c>
      <c r="F278" s="70" t="s">
        <v>394</v>
      </c>
      <c r="G278" s="70" t="s">
        <v>911</v>
      </c>
      <c r="H278" s="70" t="s">
        <v>98</v>
      </c>
      <c r="I278" s="70" t="s">
        <v>2087</v>
      </c>
      <c r="J278" s="71" t="s">
        <v>38</v>
      </c>
      <c r="K278" s="71">
        <v>7.0</v>
      </c>
      <c r="L278" s="70">
        <v>-68.432</v>
      </c>
      <c r="M278" s="70">
        <v>1.0</v>
      </c>
      <c r="N278" s="70">
        <v>3550.28</v>
      </c>
      <c r="O278" s="70">
        <v>89219.0</v>
      </c>
      <c r="P278" s="72">
        <v>42064.0</v>
      </c>
      <c r="Q278" s="70">
        <v>168413.0</v>
      </c>
      <c r="R278" s="70" t="s">
        <v>27</v>
      </c>
      <c r="S278" s="73" t="b">
        <v>0</v>
      </c>
    </row>
    <row r="279">
      <c r="A279" s="69">
        <v>179.99</v>
      </c>
      <c r="B279" s="70">
        <v>2456.0</v>
      </c>
      <c r="C279" s="70" t="s">
        <v>1592</v>
      </c>
      <c r="D279" s="70" t="s">
        <v>29</v>
      </c>
      <c r="E279" s="70" t="s">
        <v>55</v>
      </c>
      <c r="F279" s="70" t="s">
        <v>126</v>
      </c>
      <c r="G279" s="70" t="s">
        <v>389</v>
      </c>
      <c r="H279" s="70" t="s">
        <v>98</v>
      </c>
      <c r="I279" s="70" t="s">
        <v>2087</v>
      </c>
      <c r="J279" s="71" t="s">
        <v>52</v>
      </c>
      <c r="K279" s="71">
        <v>4.0</v>
      </c>
      <c r="L279" s="70">
        <v>733.2822</v>
      </c>
      <c r="M279" s="70">
        <v>7.0</v>
      </c>
      <c r="N279" s="70">
        <v>1188.63</v>
      </c>
      <c r="O279" s="70">
        <v>89218.0</v>
      </c>
      <c r="P279" s="72">
        <v>42026.0</v>
      </c>
      <c r="Q279" s="70">
        <v>168539.0</v>
      </c>
      <c r="R279" s="70" t="s">
        <v>27</v>
      </c>
      <c r="S279" s="73" t="b">
        <v>0</v>
      </c>
    </row>
    <row r="280">
      <c r="A280" s="69">
        <v>92.23</v>
      </c>
      <c r="B280" s="70">
        <v>2456.0</v>
      </c>
      <c r="C280" s="70" t="s">
        <v>1592</v>
      </c>
      <c r="D280" s="70" t="s">
        <v>29</v>
      </c>
      <c r="E280" s="70" t="s">
        <v>30</v>
      </c>
      <c r="F280" s="70" t="s">
        <v>35</v>
      </c>
      <c r="G280" s="70" t="s">
        <v>1593</v>
      </c>
      <c r="H280" s="70" t="s">
        <v>98</v>
      </c>
      <c r="I280" s="70" t="s">
        <v>2087</v>
      </c>
      <c r="J280" s="71" t="s">
        <v>52</v>
      </c>
      <c r="K280" s="71">
        <v>4.0</v>
      </c>
      <c r="L280" s="70">
        <v>-905.9904</v>
      </c>
      <c r="M280" s="70">
        <v>11.0</v>
      </c>
      <c r="N280" s="70">
        <v>1009.93</v>
      </c>
      <c r="O280" s="70">
        <v>89218.0</v>
      </c>
      <c r="P280" s="72">
        <v>42026.0</v>
      </c>
      <c r="Q280" s="70">
        <v>168571.0</v>
      </c>
      <c r="R280" s="70" t="s">
        <v>27</v>
      </c>
      <c r="S280" s="73" t="b">
        <v>0</v>
      </c>
    </row>
    <row r="281">
      <c r="A281" s="69">
        <v>1.74</v>
      </c>
      <c r="B281" s="70">
        <v>2464.0</v>
      </c>
      <c r="C281" s="70" t="s">
        <v>1600</v>
      </c>
      <c r="D281" s="70" t="s">
        <v>83</v>
      </c>
      <c r="E281" s="70" t="s">
        <v>30</v>
      </c>
      <c r="F281" s="70" t="s">
        <v>35</v>
      </c>
      <c r="G281" s="70" t="s">
        <v>148</v>
      </c>
      <c r="H281" s="70" t="s">
        <v>98</v>
      </c>
      <c r="I281" s="70" t="s">
        <v>2087</v>
      </c>
      <c r="J281" s="71" t="s">
        <v>80</v>
      </c>
      <c r="K281" s="71">
        <v>1.0</v>
      </c>
      <c r="L281" s="70">
        <v>608.262</v>
      </c>
      <c r="M281" s="70">
        <v>4.0</v>
      </c>
      <c r="N281" s="70">
        <v>10.41</v>
      </c>
      <c r="O281" s="70">
        <v>88713.0</v>
      </c>
      <c r="P281" s="72">
        <v>42135.0</v>
      </c>
      <c r="Q281" s="70">
        <v>168958.0</v>
      </c>
      <c r="R281" s="70" t="s">
        <v>27</v>
      </c>
      <c r="S281" s="73" t="b">
        <v>0</v>
      </c>
    </row>
    <row r="282">
      <c r="A282" s="69">
        <v>227.55</v>
      </c>
      <c r="B282" s="70">
        <v>2464.0</v>
      </c>
      <c r="C282" s="70" t="s">
        <v>1600</v>
      </c>
      <c r="D282" s="70" t="s">
        <v>83</v>
      </c>
      <c r="E282" s="70" t="s">
        <v>30</v>
      </c>
      <c r="F282" s="70" t="s">
        <v>108</v>
      </c>
      <c r="G282" s="70" t="s">
        <v>1601</v>
      </c>
      <c r="H282" s="70" t="s">
        <v>98</v>
      </c>
      <c r="I282" s="70" t="s">
        <v>2087</v>
      </c>
      <c r="J282" s="71" t="s">
        <v>80</v>
      </c>
      <c r="K282" s="71">
        <v>1.0</v>
      </c>
      <c r="L282" s="70">
        <v>-570.1696</v>
      </c>
      <c r="M282" s="70">
        <v>16.0</v>
      </c>
      <c r="N282" s="70">
        <v>2849.64</v>
      </c>
      <c r="O282" s="70">
        <v>88713.0</v>
      </c>
      <c r="P282" s="72">
        <v>42135.0</v>
      </c>
      <c r="Q282" s="70">
        <v>168984.0</v>
      </c>
      <c r="R282" s="70" t="s">
        <v>27</v>
      </c>
      <c r="S282" s="73" t="b">
        <v>0</v>
      </c>
    </row>
    <row r="283">
      <c r="A283" s="69">
        <v>6.28</v>
      </c>
      <c r="B283" s="70">
        <v>2464.0</v>
      </c>
      <c r="C283" s="70" t="s">
        <v>1600</v>
      </c>
      <c r="D283" s="70" t="s">
        <v>83</v>
      </c>
      <c r="E283" s="70" t="s">
        <v>22</v>
      </c>
      <c r="F283" s="70" t="s">
        <v>78</v>
      </c>
      <c r="G283" s="70" t="s">
        <v>1602</v>
      </c>
      <c r="H283" s="70" t="s">
        <v>98</v>
      </c>
      <c r="I283" s="70" t="s">
        <v>2087</v>
      </c>
      <c r="J283" s="71" t="s">
        <v>43</v>
      </c>
      <c r="K283" s="71">
        <v>2.0</v>
      </c>
      <c r="L283" s="70">
        <v>1.278</v>
      </c>
      <c r="M283" s="70">
        <v>6.0</v>
      </c>
      <c r="N283" s="70">
        <v>38.04</v>
      </c>
      <c r="O283" s="70">
        <v>88714.0</v>
      </c>
      <c r="P283" s="72">
        <v>42024.0</v>
      </c>
      <c r="Q283" s="70">
        <v>168988.0</v>
      </c>
      <c r="R283" s="70" t="s">
        <v>27</v>
      </c>
      <c r="S283" s="73" t="b">
        <v>0</v>
      </c>
    </row>
    <row r="284">
      <c r="A284" s="69">
        <v>3.08</v>
      </c>
      <c r="B284" s="70">
        <v>2464.0</v>
      </c>
      <c r="C284" s="70" t="s">
        <v>1600</v>
      </c>
      <c r="D284" s="70" t="s">
        <v>83</v>
      </c>
      <c r="E284" s="70" t="s">
        <v>22</v>
      </c>
      <c r="F284" s="70" t="s">
        <v>96</v>
      </c>
      <c r="G284" s="70" t="s">
        <v>1385</v>
      </c>
      <c r="H284" s="70" t="s">
        <v>98</v>
      </c>
      <c r="I284" s="70" t="s">
        <v>2087</v>
      </c>
      <c r="J284" s="71" t="s">
        <v>43</v>
      </c>
      <c r="K284" s="71">
        <v>2.0</v>
      </c>
      <c r="L284" s="70">
        <v>424.29</v>
      </c>
      <c r="M284" s="70">
        <v>14.0</v>
      </c>
      <c r="N284" s="70">
        <v>42.53</v>
      </c>
      <c r="O284" s="70">
        <v>88714.0</v>
      </c>
      <c r="P284" s="72">
        <v>42024.0</v>
      </c>
      <c r="Q284" s="70">
        <v>169023.0</v>
      </c>
      <c r="R284" s="70" t="s">
        <v>27</v>
      </c>
      <c r="S284" s="73" t="b">
        <v>0</v>
      </c>
    </row>
    <row r="285">
      <c r="A285" s="69">
        <v>58.1</v>
      </c>
      <c r="B285" s="70">
        <v>2468.0</v>
      </c>
      <c r="C285" s="70" t="s">
        <v>1606</v>
      </c>
      <c r="D285" s="70" t="s">
        <v>29</v>
      </c>
      <c r="E285" s="70" t="s">
        <v>22</v>
      </c>
      <c r="F285" s="70" t="s">
        <v>78</v>
      </c>
      <c r="G285" s="70" t="s">
        <v>191</v>
      </c>
      <c r="H285" s="70" t="s">
        <v>98</v>
      </c>
      <c r="I285" s="70" t="s">
        <v>2087</v>
      </c>
      <c r="J285" s="71" t="s">
        <v>80</v>
      </c>
      <c r="K285" s="71">
        <v>1.0</v>
      </c>
      <c r="L285" s="70">
        <v>765.75</v>
      </c>
      <c r="M285" s="70">
        <v>3.0</v>
      </c>
      <c r="N285" s="70">
        <v>169.46</v>
      </c>
      <c r="O285" s="70">
        <v>88135.0</v>
      </c>
      <c r="P285" s="72">
        <v>42121.0</v>
      </c>
      <c r="Q285" s="70">
        <v>169244.0</v>
      </c>
      <c r="R285" s="70" t="s">
        <v>27</v>
      </c>
      <c r="S285" s="73" t="b">
        <v>0</v>
      </c>
    </row>
    <row r="286">
      <c r="A286" s="69">
        <v>65.99</v>
      </c>
      <c r="B286" s="70">
        <v>2468.0</v>
      </c>
      <c r="C286" s="70" t="s">
        <v>1606</v>
      </c>
      <c r="D286" s="70" t="s">
        <v>21</v>
      </c>
      <c r="E286" s="70" t="s">
        <v>55</v>
      </c>
      <c r="F286" s="70" t="s">
        <v>56</v>
      </c>
      <c r="G286" s="70" t="s">
        <v>1162</v>
      </c>
      <c r="H286" s="70" t="s">
        <v>98</v>
      </c>
      <c r="I286" s="70" t="s">
        <v>2087</v>
      </c>
      <c r="J286" s="71" t="s">
        <v>60</v>
      </c>
      <c r="K286" s="71">
        <v>5.0</v>
      </c>
      <c r="L286" s="70">
        <v>-335.041</v>
      </c>
      <c r="M286" s="70">
        <v>13.0</v>
      </c>
      <c r="N286" s="70">
        <v>724.57</v>
      </c>
      <c r="O286" s="70">
        <v>88137.0</v>
      </c>
      <c r="P286" s="72">
        <v>42076.0</v>
      </c>
      <c r="Q286" s="70">
        <v>169374.0</v>
      </c>
      <c r="R286" s="70" t="s">
        <v>27</v>
      </c>
      <c r="S286" s="73" t="b">
        <v>0</v>
      </c>
    </row>
    <row r="287">
      <c r="A287" s="69">
        <v>5.18</v>
      </c>
      <c r="B287" s="70">
        <v>2481.0</v>
      </c>
      <c r="C287" s="70" t="s">
        <v>1608</v>
      </c>
      <c r="D287" s="70" t="s">
        <v>21</v>
      </c>
      <c r="E287" s="70" t="s">
        <v>22</v>
      </c>
      <c r="F287" s="70" t="s">
        <v>78</v>
      </c>
      <c r="G287" s="70" t="s">
        <v>604</v>
      </c>
      <c r="H287" s="70" t="s">
        <v>98</v>
      </c>
      <c r="I287" s="70" t="s">
        <v>2087</v>
      </c>
      <c r="J287" s="71" t="s">
        <v>80</v>
      </c>
      <c r="K287" s="71">
        <v>1.0</v>
      </c>
      <c r="L287" s="70">
        <v>-188.034</v>
      </c>
      <c r="M287" s="70">
        <v>14.0</v>
      </c>
      <c r="N287" s="70">
        <v>79.61</v>
      </c>
      <c r="O287" s="70">
        <v>91000.0</v>
      </c>
      <c r="P287" s="72">
        <v>42100.0</v>
      </c>
      <c r="Q287" s="70">
        <v>169469.0</v>
      </c>
      <c r="R287" s="70" t="s">
        <v>27</v>
      </c>
      <c r="S287" s="73" t="b">
        <v>0</v>
      </c>
    </row>
    <row r="288">
      <c r="A288" s="69">
        <v>6.48</v>
      </c>
      <c r="B288" s="70">
        <v>2484.0</v>
      </c>
      <c r="C288" s="70" t="s">
        <v>1609</v>
      </c>
      <c r="D288" s="70" t="s">
        <v>21</v>
      </c>
      <c r="E288" s="70" t="s">
        <v>22</v>
      </c>
      <c r="F288" s="70" t="s">
        <v>67</v>
      </c>
      <c r="G288" s="70" t="s">
        <v>1559</v>
      </c>
      <c r="H288" s="70" t="s">
        <v>98</v>
      </c>
      <c r="I288" s="70" t="s">
        <v>2087</v>
      </c>
      <c r="J288" s="71" t="s">
        <v>60</v>
      </c>
      <c r="K288" s="71">
        <v>5.0</v>
      </c>
      <c r="L288" s="70">
        <v>322.122</v>
      </c>
      <c r="M288" s="70">
        <v>16.0</v>
      </c>
      <c r="N288" s="70">
        <v>109.99</v>
      </c>
      <c r="O288" s="70">
        <v>88998.0</v>
      </c>
      <c r="P288" s="72">
        <v>42076.0</v>
      </c>
      <c r="Q288" s="70">
        <v>169503.0</v>
      </c>
      <c r="R288" s="70" t="s">
        <v>27</v>
      </c>
      <c r="S288" s="73" t="b">
        <v>0</v>
      </c>
    </row>
    <row r="289">
      <c r="A289" s="69">
        <v>111.03</v>
      </c>
      <c r="B289" s="70">
        <v>2484.0</v>
      </c>
      <c r="C289" s="70" t="s">
        <v>1609</v>
      </c>
      <c r="D289" s="70" t="s">
        <v>21</v>
      </c>
      <c r="E289" s="70" t="s">
        <v>22</v>
      </c>
      <c r="F289" s="70" t="s">
        <v>100</v>
      </c>
      <c r="G289" s="70" t="s">
        <v>1610</v>
      </c>
      <c r="H289" s="70" t="s">
        <v>98</v>
      </c>
      <c r="I289" s="70" t="s">
        <v>2087</v>
      </c>
      <c r="J289" s="71" t="s">
        <v>60</v>
      </c>
      <c r="K289" s="71">
        <v>5.0</v>
      </c>
      <c r="L289" s="70">
        <v>366.54</v>
      </c>
      <c r="M289" s="70">
        <v>8.0</v>
      </c>
      <c r="N289" s="70">
        <v>900.12</v>
      </c>
      <c r="O289" s="70">
        <v>88998.0</v>
      </c>
      <c r="P289" s="72">
        <v>42076.0</v>
      </c>
      <c r="Q289" s="70">
        <v>169531.0</v>
      </c>
      <c r="R289" s="70" t="s">
        <v>27</v>
      </c>
      <c r="S289" s="73" t="b">
        <v>0</v>
      </c>
    </row>
    <row r="290">
      <c r="A290" s="69">
        <v>71.37</v>
      </c>
      <c r="B290" s="70">
        <v>2486.0</v>
      </c>
      <c r="C290" s="70" t="s">
        <v>1611</v>
      </c>
      <c r="D290" s="70" t="s">
        <v>40</v>
      </c>
      <c r="E290" s="70" t="s">
        <v>30</v>
      </c>
      <c r="F290" s="70" t="s">
        <v>108</v>
      </c>
      <c r="G290" s="70" t="s">
        <v>1536</v>
      </c>
      <c r="H290" s="70" t="s">
        <v>98</v>
      </c>
      <c r="I290" s="70" t="s">
        <v>2087</v>
      </c>
      <c r="J290" s="71" t="s">
        <v>60</v>
      </c>
      <c r="K290" s="71">
        <v>5.0</v>
      </c>
      <c r="L290" s="70">
        <v>-439.908</v>
      </c>
      <c r="M290" s="70">
        <v>4.0</v>
      </c>
      <c r="N290" s="70">
        <v>237.62</v>
      </c>
      <c r="O290" s="70">
        <v>91414.0</v>
      </c>
      <c r="P290" s="72">
        <v>42041.0</v>
      </c>
      <c r="Q290" s="70">
        <v>169533.0</v>
      </c>
      <c r="R290" s="70" t="s">
        <v>27</v>
      </c>
      <c r="S290" s="73" t="b">
        <v>0</v>
      </c>
    </row>
    <row r="291">
      <c r="A291" s="69">
        <v>205.99</v>
      </c>
      <c r="B291" s="70">
        <v>2486.0</v>
      </c>
      <c r="C291" s="70" t="s">
        <v>1611</v>
      </c>
      <c r="D291" s="70" t="s">
        <v>40</v>
      </c>
      <c r="E291" s="70" t="s">
        <v>55</v>
      </c>
      <c r="F291" s="70" t="s">
        <v>56</v>
      </c>
      <c r="G291" s="70" t="s">
        <v>1077</v>
      </c>
      <c r="H291" s="70" t="s">
        <v>98</v>
      </c>
      <c r="I291" s="70" t="s">
        <v>2087</v>
      </c>
      <c r="J291" s="71" t="s">
        <v>60</v>
      </c>
      <c r="K291" s="71">
        <v>5.0</v>
      </c>
      <c r="L291" s="70">
        <v>1087.716</v>
      </c>
      <c r="M291" s="70">
        <v>1.0</v>
      </c>
      <c r="N291" s="70">
        <v>176.42</v>
      </c>
      <c r="O291" s="70">
        <v>91414.0</v>
      </c>
      <c r="P291" s="72">
        <v>42041.0</v>
      </c>
      <c r="Q291" s="70">
        <v>169534.0</v>
      </c>
      <c r="R291" s="70" t="s">
        <v>27</v>
      </c>
      <c r="S291" s="73" t="b">
        <v>0</v>
      </c>
    </row>
    <row r="292">
      <c r="A292" s="69">
        <v>180.98</v>
      </c>
      <c r="B292" s="70">
        <v>2486.0</v>
      </c>
      <c r="C292" s="70" t="s">
        <v>1611</v>
      </c>
      <c r="D292" s="70" t="s">
        <v>40</v>
      </c>
      <c r="E292" s="70" t="s">
        <v>30</v>
      </c>
      <c r="F292" s="70" t="s">
        <v>31</v>
      </c>
      <c r="G292" s="70" t="s">
        <v>1311</v>
      </c>
      <c r="H292" s="70" t="s">
        <v>98</v>
      </c>
      <c r="I292" s="70" t="s">
        <v>2087</v>
      </c>
      <c r="J292" s="71" t="s">
        <v>43</v>
      </c>
      <c r="K292" s="71">
        <v>2.0</v>
      </c>
      <c r="L292" s="70">
        <v>9.204</v>
      </c>
      <c r="M292" s="70">
        <v>11.0</v>
      </c>
      <c r="N292" s="70">
        <v>2084.16</v>
      </c>
      <c r="O292" s="70">
        <v>91416.0</v>
      </c>
      <c r="P292" s="72">
        <v>42038.0</v>
      </c>
      <c r="Q292" s="70">
        <v>169565.0</v>
      </c>
      <c r="R292" s="70" t="s">
        <v>27</v>
      </c>
      <c r="S292" s="73" t="b">
        <v>0</v>
      </c>
    </row>
    <row r="293">
      <c r="A293" s="69">
        <v>3.08</v>
      </c>
      <c r="B293" s="70">
        <v>2487.0</v>
      </c>
      <c r="C293" s="70" t="s">
        <v>1612</v>
      </c>
      <c r="D293" s="70" t="s">
        <v>40</v>
      </c>
      <c r="E293" s="70" t="s">
        <v>22</v>
      </c>
      <c r="F293" s="70" t="s">
        <v>96</v>
      </c>
      <c r="G293" s="70" t="s">
        <v>1385</v>
      </c>
      <c r="H293" s="70" t="s">
        <v>98</v>
      </c>
      <c r="I293" s="70" t="s">
        <v>2087</v>
      </c>
      <c r="J293" s="71" t="s">
        <v>33</v>
      </c>
      <c r="K293" s="71">
        <v>6.0</v>
      </c>
      <c r="L293" s="70">
        <v>257.0832</v>
      </c>
      <c r="M293" s="70">
        <v>14.0</v>
      </c>
      <c r="N293" s="70">
        <v>43.41</v>
      </c>
      <c r="O293" s="70">
        <v>91415.0</v>
      </c>
      <c r="P293" s="72">
        <v>42175.0</v>
      </c>
      <c r="Q293" s="70">
        <v>169631.0</v>
      </c>
      <c r="R293" s="70" t="s">
        <v>27</v>
      </c>
      <c r="S293" s="73" t="b">
        <v>0</v>
      </c>
    </row>
    <row r="294">
      <c r="A294" s="69">
        <v>2.78</v>
      </c>
      <c r="B294" s="70">
        <v>2487.0</v>
      </c>
      <c r="C294" s="70" t="s">
        <v>1612</v>
      </c>
      <c r="D294" s="70" t="s">
        <v>40</v>
      </c>
      <c r="E294" s="70" t="s">
        <v>22</v>
      </c>
      <c r="F294" s="70" t="s">
        <v>23</v>
      </c>
      <c r="G294" s="70" t="s">
        <v>1525</v>
      </c>
      <c r="H294" s="70" t="s">
        <v>98</v>
      </c>
      <c r="I294" s="70" t="s">
        <v>2087</v>
      </c>
      <c r="J294" s="71" t="s">
        <v>33</v>
      </c>
      <c r="K294" s="71">
        <v>6.0</v>
      </c>
      <c r="L294" s="70">
        <v>0.7854</v>
      </c>
      <c r="M294" s="70">
        <v>18.0</v>
      </c>
      <c r="N294" s="70">
        <v>46.42</v>
      </c>
      <c r="O294" s="70">
        <v>91415.0</v>
      </c>
      <c r="P294" s="72">
        <v>42175.0</v>
      </c>
      <c r="Q294" s="70">
        <v>169662.0</v>
      </c>
      <c r="R294" s="70" t="s">
        <v>27</v>
      </c>
      <c r="S294" s="73" t="b">
        <v>0</v>
      </c>
    </row>
    <row r="295">
      <c r="A295" s="69">
        <v>136.98</v>
      </c>
      <c r="B295" s="70">
        <v>2487.0</v>
      </c>
      <c r="C295" s="70" t="s">
        <v>1612</v>
      </c>
      <c r="D295" s="70" t="s">
        <v>40</v>
      </c>
      <c r="E295" s="70" t="s">
        <v>30</v>
      </c>
      <c r="F295" s="70" t="s">
        <v>35</v>
      </c>
      <c r="G295" s="70" t="s">
        <v>1150</v>
      </c>
      <c r="H295" s="70" t="s">
        <v>98</v>
      </c>
      <c r="I295" s="70" t="s">
        <v>2087</v>
      </c>
      <c r="J295" s="71" t="s">
        <v>43</v>
      </c>
      <c r="K295" s="71">
        <v>2.0</v>
      </c>
      <c r="L295" s="70">
        <v>88.56</v>
      </c>
      <c r="M295" s="70">
        <v>8.0</v>
      </c>
      <c r="N295" s="70">
        <v>1140.95</v>
      </c>
      <c r="O295" s="70">
        <v>91417.0</v>
      </c>
      <c r="P295" s="72">
        <v>42157.0</v>
      </c>
      <c r="Q295" s="70">
        <v>169726.0</v>
      </c>
      <c r="R295" s="70" t="s">
        <v>27</v>
      </c>
      <c r="S295" s="73" t="b">
        <v>0</v>
      </c>
    </row>
    <row r="296">
      <c r="A296" s="69">
        <v>4.91</v>
      </c>
      <c r="B296" s="70">
        <v>2488.0</v>
      </c>
      <c r="C296" s="70" t="s">
        <v>1613</v>
      </c>
      <c r="D296" s="70" t="s">
        <v>83</v>
      </c>
      <c r="E296" s="70" t="s">
        <v>22</v>
      </c>
      <c r="F296" s="70" t="s">
        <v>96</v>
      </c>
      <c r="G296" s="70" t="s">
        <v>115</v>
      </c>
      <c r="H296" s="70" t="s">
        <v>98</v>
      </c>
      <c r="I296" s="70" t="s">
        <v>2087</v>
      </c>
      <c r="J296" s="71" t="s">
        <v>52</v>
      </c>
      <c r="K296" s="71">
        <v>4.0</v>
      </c>
      <c r="L296" s="70">
        <v>12.726</v>
      </c>
      <c r="M296" s="70">
        <v>9.0</v>
      </c>
      <c r="N296" s="70">
        <v>42.69</v>
      </c>
      <c r="O296" s="70">
        <v>86887.0</v>
      </c>
      <c r="P296" s="72">
        <v>42103.0</v>
      </c>
      <c r="Q296" s="70">
        <v>169756.0</v>
      </c>
      <c r="R296" s="70" t="s">
        <v>27</v>
      </c>
      <c r="S296" s="73" t="b">
        <v>0</v>
      </c>
    </row>
    <row r="297">
      <c r="A297" s="69">
        <v>28.15</v>
      </c>
      <c r="B297" s="70">
        <v>2488.0</v>
      </c>
      <c r="C297" s="70" t="s">
        <v>1613</v>
      </c>
      <c r="D297" s="70" t="s">
        <v>83</v>
      </c>
      <c r="E297" s="70" t="s">
        <v>22</v>
      </c>
      <c r="F297" s="70" t="s">
        <v>23</v>
      </c>
      <c r="G297" s="70" t="s">
        <v>1614</v>
      </c>
      <c r="H297" s="70" t="s">
        <v>98</v>
      </c>
      <c r="I297" s="70" t="s">
        <v>2087</v>
      </c>
      <c r="J297" s="71" t="s">
        <v>52</v>
      </c>
      <c r="K297" s="71">
        <v>4.0</v>
      </c>
      <c r="L297" s="70">
        <v>160.8066</v>
      </c>
      <c r="M297" s="70">
        <v>11.0</v>
      </c>
      <c r="N297" s="70">
        <v>327.41</v>
      </c>
      <c r="O297" s="70">
        <v>86887.0</v>
      </c>
      <c r="P297" s="72">
        <v>42103.0</v>
      </c>
      <c r="Q297" s="70">
        <v>169855.0</v>
      </c>
      <c r="R297" s="70" t="s">
        <v>27</v>
      </c>
      <c r="S297" s="73" t="b">
        <v>0</v>
      </c>
    </row>
    <row r="298">
      <c r="A298" s="69">
        <v>2.16</v>
      </c>
      <c r="B298" s="70">
        <v>2526.0</v>
      </c>
      <c r="C298" s="70" t="s">
        <v>1636</v>
      </c>
      <c r="D298" s="70" t="s">
        <v>21</v>
      </c>
      <c r="E298" s="70" t="s">
        <v>22</v>
      </c>
      <c r="F298" s="70" t="s">
        <v>78</v>
      </c>
      <c r="G298" s="70" t="s">
        <v>1073</v>
      </c>
      <c r="H298" s="70" t="s">
        <v>98</v>
      </c>
      <c r="I298" s="70" t="s">
        <v>2087</v>
      </c>
      <c r="J298" s="71" t="s">
        <v>33</v>
      </c>
      <c r="K298" s="71">
        <v>6.0</v>
      </c>
      <c r="L298" s="70">
        <v>395.76</v>
      </c>
      <c r="M298" s="70">
        <v>24.0</v>
      </c>
      <c r="N298" s="70">
        <v>58.05</v>
      </c>
      <c r="O298" s="70">
        <v>87208.0</v>
      </c>
      <c r="P298" s="72">
        <v>42147.0</v>
      </c>
      <c r="Q298" s="70">
        <v>171576.0</v>
      </c>
      <c r="R298" s="70" t="s">
        <v>27</v>
      </c>
      <c r="S298" s="73" t="b">
        <v>0</v>
      </c>
    </row>
    <row r="299">
      <c r="A299" s="69">
        <v>21.38</v>
      </c>
      <c r="B299" s="70">
        <v>2527.0</v>
      </c>
      <c r="C299" s="70" t="s">
        <v>1637</v>
      </c>
      <c r="D299" s="70" t="s">
        <v>21</v>
      </c>
      <c r="E299" s="70" t="s">
        <v>22</v>
      </c>
      <c r="F299" s="70" t="s">
        <v>23</v>
      </c>
      <c r="G299" s="70" t="s">
        <v>1521</v>
      </c>
      <c r="H299" s="70" t="s">
        <v>98</v>
      </c>
      <c r="I299" s="70" t="s">
        <v>2087</v>
      </c>
      <c r="J299" s="71" t="s">
        <v>33</v>
      </c>
      <c r="K299" s="71">
        <v>6.0</v>
      </c>
      <c r="L299" s="70">
        <v>-39.396</v>
      </c>
      <c r="M299" s="70">
        <v>3.0</v>
      </c>
      <c r="N299" s="70">
        <v>68.64</v>
      </c>
      <c r="O299" s="70">
        <v>87208.0</v>
      </c>
      <c r="P299" s="72">
        <v>42147.0</v>
      </c>
      <c r="Q299" s="70">
        <v>171710.0</v>
      </c>
      <c r="R299" s="70" t="s">
        <v>27</v>
      </c>
      <c r="S299" s="73" t="b">
        <v>0</v>
      </c>
    </row>
    <row r="300">
      <c r="A300" s="69">
        <v>12.53</v>
      </c>
      <c r="B300" s="70">
        <v>2539.0</v>
      </c>
      <c r="C300" s="70" t="s">
        <v>1641</v>
      </c>
      <c r="D300" s="70" t="s">
        <v>29</v>
      </c>
      <c r="E300" s="70" t="s">
        <v>22</v>
      </c>
      <c r="F300" s="70" t="s">
        <v>96</v>
      </c>
      <c r="G300" s="70" t="s">
        <v>1161</v>
      </c>
      <c r="H300" s="70" t="s">
        <v>98</v>
      </c>
      <c r="I300" s="70" t="s">
        <v>2087</v>
      </c>
      <c r="J300" s="71" t="s">
        <v>43</v>
      </c>
      <c r="K300" s="71">
        <v>2.0</v>
      </c>
      <c r="L300" s="70">
        <v>215.718</v>
      </c>
      <c r="M300" s="70">
        <v>5.0</v>
      </c>
      <c r="N300" s="70">
        <v>61.1</v>
      </c>
      <c r="O300" s="70">
        <v>91017.0</v>
      </c>
      <c r="P300" s="72">
        <v>42101.0</v>
      </c>
      <c r="Q300" s="70">
        <v>171994.0</v>
      </c>
      <c r="R300" s="70" t="s">
        <v>27</v>
      </c>
      <c r="S300" s="73" t="b">
        <v>0</v>
      </c>
    </row>
    <row r="301">
      <c r="A301" s="69">
        <v>178.47</v>
      </c>
      <c r="B301" s="70">
        <v>2540.0</v>
      </c>
      <c r="C301" s="70" t="s">
        <v>1642</v>
      </c>
      <c r="D301" s="70" t="s">
        <v>29</v>
      </c>
      <c r="E301" s="70" t="s">
        <v>22</v>
      </c>
      <c r="F301" s="70" t="s">
        <v>100</v>
      </c>
      <c r="G301" s="70" t="s">
        <v>355</v>
      </c>
      <c r="H301" s="70" t="s">
        <v>98</v>
      </c>
      <c r="I301" s="70" t="s">
        <v>2087</v>
      </c>
      <c r="J301" s="71" t="s">
        <v>43</v>
      </c>
      <c r="K301" s="71">
        <v>2.0</v>
      </c>
      <c r="L301" s="70">
        <v>106.9848</v>
      </c>
      <c r="M301" s="70">
        <v>1.0</v>
      </c>
      <c r="N301" s="70">
        <v>193.81</v>
      </c>
      <c r="O301" s="70">
        <v>91017.0</v>
      </c>
      <c r="P301" s="72">
        <v>42101.0</v>
      </c>
      <c r="Q301" s="70">
        <v>171998.0</v>
      </c>
      <c r="R301" s="70" t="s">
        <v>27</v>
      </c>
      <c r="S301" s="73" t="b">
        <v>0</v>
      </c>
    </row>
    <row r="302">
      <c r="A302" s="69">
        <v>15.68</v>
      </c>
      <c r="B302" s="70">
        <v>2543.0</v>
      </c>
      <c r="C302" s="70" t="s">
        <v>1643</v>
      </c>
      <c r="D302" s="70" t="s">
        <v>40</v>
      </c>
      <c r="E302" s="70" t="s">
        <v>30</v>
      </c>
      <c r="F302" s="70" t="s">
        <v>35</v>
      </c>
      <c r="G302" s="70" t="s">
        <v>1644</v>
      </c>
      <c r="H302" s="70" t="s">
        <v>98</v>
      </c>
      <c r="I302" s="70" t="s">
        <v>2087</v>
      </c>
      <c r="J302" s="71" t="s">
        <v>52</v>
      </c>
      <c r="K302" s="71">
        <v>4.0</v>
      </c>
      <c r="L302" s="70">
        <v>3.54</v>
      </c>
      <c r="M302" s="70">
        <v>17.0</v>
      </c>
      <c r="N302" s="70">
        <v>257.48</v>
      </c>
      <c r="O302" s="70">
        <v>87917.0</v>
      </c>
      <c r="P302" s="72">
        <v>42166.0</v>
      </c>
      <c r="Q302" s="70">
        <v>172026.0</v>
      </c>
      <c r="R302" s="70" t="s">
        <v>27</v>
      </c>
      <c r="S302" s="73" t="b">
        <v>0</v>
      </c>
    </row>
    <row r="303">
      <c r="A303" s="69">
        <v>195.99</v>
      </c>
      <c r="B303" s="70">
        <v>2543.0</v>
      </c>
      <c r="C303" s="70" t="s">
        <v>1643</v>
      </c>
      <c r="D303" s="70" t="s">
        <v>40</v>
      </c>
      <c r="E303" s="70" t="s">
        <v>55</v>
      </c>
      <c r="F303" s="70" t="s">
        <v>56</v>
      </c>
      <c r="G303" s="70" t="s">
        <v>1535</v>
      </c>
      <c r="H303" s="70" t="s">
        <v>98</v>
      </c>
      <c r="I303" s="70" t="s">
        <v>2087</v>
      </c>
      <c r="J303" s="71" t="s">
        <v>52</v>
      </c>
      <c r="K303" s="71">
        <v>4.0</v>
      </c>
      <c r="L303" s="70">
        <v>40.284</v>
      </c>
      <c r="M303" s="70">
        <v>19.0</v>
      </c>
      <c r="N303" s="70">
        <v>3194.99</v>
      </c>
      <c r="O303" s="70">
        <v>87917.0</v>
      </c>
      <c r="P303" s="72">
        <v>42166.0</v>
      </c>
      <c r="Q303" s="70">
        <v>172029.0</v>
      </c>
      <c r="R303" s="70" t="s">
        <v>27</v>
      </c>
      <c r="S303" s="73" t="b">
        <v>0</v>
      </c>
    </row>
    <row r="304">
      <c r="A304" s="69">
        <v>99.99</v>
      </c>
      <c r="B304" s="70">
        <v>2545.0</v>
      </c>
      <c r="C304" s="70" t="s">
        <v>1645</v>
      </c>
      <c r="D304" s="70" t="s">
        <v>29</v>
      </c>
      <c r="E304" s="70" t="s">
        <v>55</v>
      </c>
      <c r="F304" s="70" t="s">
        <v>62</v>
      </c>
      <c r="G304" s="70" t="s">
        <v>84</v>
      </c>
      <c r="H304" s="70" t="s">
        <v>98</v>
      </c>
      <c r="I304" s="70" t="s">
        <v>2087</v>
      </c>
      <c r="J304" s="71" t="s">
        <v>43</v>
      </c>
      <c r="K304" s="71">
        <v>2.0</v>
      </c>
      <c r="L304" s="70">
        <v>90.024</v>
      </c>
      <c r="M304" s="70">
        <v>2.0</v>
      </c>
      <c r="N304" s="70">
        <v>202.98</v>
      </c>
      <c r="O304" s="70">
        <v>87915.0</v>
      </c>
      <c r="P304" s="72">
        <v>42073.0</v>
      </c>
      <c r="Q304" s="70">
        <v>172283.0</v>
      </c>
      <c r="R304" s="70" t="s">
        <v>27</v>
      </c>
      <c r="S304" s="73" t="b">
        <v>0</v>
      </c>
    </row>
    <row r="305">
      <c r="A305" s="69">
        <v>6.48</v>
      </c>
      <c r="B305" s="70">
        <v>2547.0</v>
      </c>
      <c r="C305" s="70" t="s">
        <v>1646</v>
      </c>
      <c r="D305" s="70" t="s">
        <v>40</v>
      </c>
      <c r="E305" s="70" t="s">
        <v>22</v>
      </c>
      <c r="F305" s="70" t="s">
        <v>67</v>
      </c>
      <c r="G305" s="70" t="s">
        <v>1631</v>
      </c>
      <c r="H305" s="70" t="s">
        <v>98</v>
      </c>
      <c r="I305" s="70" t="s">
        <v>2087</v>
      </c>
      <c r="J305" s="71" t="s">
        <v>38</v>
      </c>
      <c r="K305" s="71">
        <v>7.0</v>
      </c>
      <c r="L305" s="70">
        <v>2.232</v>
      </c>
      <c r="M305" s="70">
        <v>1.0</v>
      </c>
      <c r="N305" s="70">
        <v>10.86</v>
      </c>
      <c r="O305" s="70">
        <v>87916.0</v>
      </c>
      <c r="P305" s="72">
        <v>42113.0</v>
      </c>
      <c r="Q305" s="70">
        <v>172344.0</v>
      </c>
      <c r="R305" s="70" t="s">
        <v>27</v>
      </c>
      <c r="S305" s="73" t="b">
        <v>0</v>
      </c>
    </row>
    <row r="306">
      <c r="A306" s="69">
        <v>8.6</v>
      </c>
      <c r="B306" s="70">
        <v>2578.0</v>
      </c>
      <c r="C306" s="70" t="s">
        <v>1663</v>
      </c>
      <c r="D306" s="70" t="s">
        <v>29</v>
      </c>
      <c r="E306" s="70" t="s">
        <v>22</v>
      </c>
      <c r="F306" s="70" t="s">
        <v>78</v>
      </c>
      <c r="G306" s="70" t="s">
        <v>638</v>
      </c>
      <c r="H306" s="70" t="s">
        <v>98</v>
      </c>
      <c r="I306" s="70" t="s">
        <v>2087</v>
      </c>
      <c r="J306" s="71" t="s">
        <v>33</v>
      </c>
      <c r="K306" s="71">
        <v>6.0</v>
      </c>
      <c r="L306" s="70">
        <v>309.7116</v>
      </c>
      <c r="M306" s="70">
        <v>5.0</v>
      </c>
      <c r="N306" s="70">
        <v>46.85</v>
      </c>
      <c r="O306" s="70">
        <v>88298.0</v>
      </c>
      <c r="P306" s="72">
        <v>42126.0</v>
      </c>
      <c r="Q306" s="70">
        <v>173567.0</v>
      </c>
      <c r="R306" s="70" t="s">
        <v>27</v>
      </c>
      <c r="S306" s="73" t="b">
        <v>0</v>
      </c>
    </row>
    <row r="307">
      <c r="A307" s="69">
        <v>3.58</v>
      </c>
      <c r="B307" s="70">
        <v>2578.0</v>
      </c>
      <c r="C307" s="70" t="s">
        <v>1663</v>
      </c>
      <c r="D307" s="70" t="s">
        <v>29</v>
      </c>
      <c r="E307" s="70" t="s">
        <v>22</v>
      </c>
      <c r="F307" s="70" t="s">
        <v>46</v>
      </c>
      <c r="G307" s="70" t="s">
        <v>47</v>
      </c>
      <c r="H307" s="70" t="s">
        <v>98</v>
      </c>
      <c r="I307" s="70" t="s">
        <v>2087</v>
      </c>
      <c r="J307" s="71" t="s">
        <v>33</v>
      </c>
      <c r="K307" s="71">
        <v>6.0</v>
      </c>
      <c r="L307" s="70">
        <v>-128.856</v>
      </c>
      <c r="M307" s="70">
        <v>26.0</v>
      </c>
      <c r="N307" s="70">
        <v>93.57</v>
      </c>
      <c r="O307" s="70">
        <v>88298.0</v>
      </c>
      <c r="P307" s="72">
        <v>42126.0</v>
      </c>
      <c r="Q307" s="70">
        <v>173594.0</v>
      </c>
      <c r="R307" s="70" t="s">
        <v>27</v>
      </c>
      <c r="S307" s="73" t="b">
        <v>0</v>
      </c>
    </row>
    <row r="308">
      <c r="A308" s="69">
        <v>105.49</v>
      </c>
      <c r="B308" s="70">
        <v>2578.0</v>
      </c>
      <c r="C308" s="70" t="s">
        <v>1663</v>
      </c>
      <c r="D308" s="70" t="s">
        <v>29</v>
      </c>
      <c r="E308" s="70" t="s">
        <v>30</v>
      </c>
      <c r="F308" s="70" t="s">
        <v>108</v>
      </c>
      <c r="G308" s="70" t="s">
        <v>1664</v>
      </c>
      <c r="H308" s="70" t="s">
        <v>98</v>
      </c>
      <c r="I308" s="70" t="s">
        <v>2087</v>
      </c>
      <c r="J308" s="71" t="s">
        <v>33</v>
      </c>
      <c r="K308" s="71">
        <v>6.0</v>
      </c>
      <c r="L308" s="70">
        <v>-36.946</v>
      </c>
      <c r="M308" s="70">
        <v>34.0</v>
      </c>
      <c r="N308" s="70">
        <v>2694.49</v>
      </c>
      <c r="O308" s="70">
        <v>88298.0</v>
      </c>
      <c r="P308" s="72">
        <v>42126.0</v>
      </c>
      <c r="Q308" s="70">
        <v>173721.0</v>
      </c>
      <c r="R308" s="70" t="s">
        <v>27</v>
      </c>
      <c r="S308" s="73" t="b">
        <v>0</v>
      </c>
    </row>
    <row r="309">
      <c r="A309" s="69">
        <v>212.6</v>
      </c>
      <c r="B309" s="70">
        <v>2579.0</v>
      </c>
      <c r="C309" s="70" t="s">
        <v>1665</v>
      </c>
      <c r="D309" s="70" t="s">
        <v>29</v>
      </c>
      <c r="E309" s="70" t="s">
        <v>30</v>
      </c>
      <c r="F309" s="70" t="s">
        <v>108</v>
      </c>
      <c r="G309" s="70" t="s">
        <v>940</v>
      </c>
      <c r="H309" s="70" t="s">
        <v>98</v>
      </c>
      <c r="I309" s="70" t="s">
        <v>2087</v>
      </c>
      <c r="J309" s="71" t="s">
        <v>33</v>
      </c>
      <c r="K309" s="71">
        <v>6.0</v>
      </c>
      <c r="L309" s="70">
        <v>-274.498</v>
      </c>
      <c r="M309" s="70">
        <v>1.0</v>
      </c>
      <c r="N309" s="70">
        <v>174.5</v>
      </c>
      <c r="O309" s="70">
        <v>88296.0</v>
      </c>
      <c r="P309" s="72">
        <v>42007.0</v>
      </c>
      <c r="Q309" s="70">
        <v>173726.0</v>
      </c>
      <c r="R309" s="70" t="s">
        <v>27</v>
      </c>
      <c r="S309" s="73" t="b">
        <v>0</v>
      </c>
    </row>
    <row r="310">
      <c r="A310" s="69">
        <v>1.76</v>
      </c>
      <c r="B310" s="70">
        <v>2579.0</v>
      </c>
      <c r="C310" s="70" t="s">
        <v>1665</v>
      </c>
      <c r="D310" s="70" t="s">
        <v>29</v>
      </c>
      <c r="E310" s="70" t="s">
        <v>30</v>
      </c>
      <c r="F310" s="70" t="s">
        <v>35</v>
      </c>
      <c r="G310" s="70" t="s">
        <v>1236</v>
      </c>
      <c r="H310" s="70" t="s">
        <v>98</v>
      </c>
      <c r="I310" s="70" t="s">
        <v>2087</v>
      </c>
      <c r="J310" s="71" t="s">
        <v>33</v>
      </c>
      <c r="K310" s="71">
        <v>6.0</v>
      </c>
      <c r="L310" s="70">
        <v>0.588</v>
      </c>
      <c r="M310" s="70">
        <v>15.0</v>
      </c>
      <c r="N310" s="70">
        <v>26.01</v>
      </c>
      <c r="O310" s="70">
        <v>88297.0</v>
      </c>
      <c r="P310" s="72">
        <v>42021.0</v>
      </c>
      <c r="Q310" s="70">
        <v>173786.0</v>
      </c>
      <c r="R310" s="70" t="s">
        <v>27</v>
      </c>
      <c r="S310" s="73" t="b">
        <v>0</v>
      </c>
    </row>
    <row r="311">
      <c r="A311" s="69">
        <v>419.19</v>
      </c>
      <c r="B311" s="70">
        <v>2593.0</v>
      </c>
      <c r="C311" s="70" t="s">
        <v>1672</v>
      </c>
      <c r="D311" s="70" t="s">
        <v>21</v>
      </c>
      <c r="E311" s="70" t="s">
        <v>22</v>
      </c>
      <c r="F311" s="70" t="s">
        <v>100</v>
      </c>
      <c r="G311" s="70" t="s">
        <v>506</v>
      </c>
      <c r="H311" s="70" t="s">
        <v>98</v>
      </c>
      <c r="I311" s="70" t="s">
        <v>2087</v>
      </c>
      <c r="J311" s="71" t="s">
        <v>60</v>
      </c>
      <c r="K311" s="71">
        <v>5.0</v>
      </c>
      <c r="L311" s="70">
        <v>-39.606</v>
      </c>
      <c r="M311" s="70">
        <v>10.0</v>
      </c>
      <c r="N311" s="70">
        <v>4354.55</v>
      </c>
      <c r="O311" s="70">
        <v>87772.0</v>
      </c>
      <c r="P311" s="72">
        <v>42111.0</v>
      </c>
      <c r="Q311" s="70">
        <v>173983.0</v>
      </c>
      <c r="R311" s="70" t="s">
        <v>27</v>
      </c>
      <c r="S311" s="73" t="b">
        <v>0</v>
      </c>
    </row>
    <row r="312">
      <c r="A312" s="69">
        <v>85.99</v>
      </c>
      <c r="B312" s="70">
        <v>2593.0</v>
      </c>
      <c r="C312" s="70" t="s">
        <v>1672</v>
      </c>
      <c r="D312" s="70" t="s">
        <v>21</v>
      </c>
      <c r="E312" s="70" t="s">
        <v>55</v>
      </c>
      <c r="F312" s="70" t="s">
        <v>56</v>
      </c>
      <c r="G312" s="70" t="s">
        <v>325</v>
      </c>
      <c r="H312" s="70" t="s">
        <v>98</v>
      </c>
      <c r="I312" s="70" t="s">
        <v>2087</v>
      </c>
      <c r="J312" s="71" t="s">
        <v>52</v>
      </c>
      <c r="K312" s="71">
        <v>4.0</v>
      </c>
      <c r="L312" s="70">
        <v>311.73</v>
      </c>
      <c r="M312" s="70">
        <v>2.0</v>
      </c>
      <c r="N312" s="70">
        <v>146.17</v>
      </c>
      <c r="O312" s="70">
        <v>87773.0</v>
      </c>
      <c r="P312" s="72">
        <v>42075.0</v>
      </c>
      <c r="Q312" s="70">
        <v>174047.0</v>
      </c>
      <c r="R312" s="70" t="s">
        <v>27</v>
      </c>
      <c r="S312" s="73" t="b">
        <v>0</v>
      </c>
    </row>
    <row r="313">
      <c r="A313" s="69">
        <v>20.27</v>
      </c>
      <c r="B313" s="70">
        <v>2620.0</v>
      </c>
      <c r="C313" s="70" t="s">
        <v>1685</v>
      </c>
      <c r="D313" s="70" t="s">
        <v>21</v>
      </c>
      <c r="E313" s="70" t="s">
        <v>22</v>
      </c>
      <c r="F313" s="70" t="s">
        <v>172</v>
      </c>
      <c r="G313" s="70" t="s">
        <v>1057</v>
      </c>
      <c r="H313" s="70" t="s">
        <v>98</v>
      </c>
      <c r="I313" s="70" t="s">
        <v>2087</v>
      </c>
      <c r="J313" s="71" t="s">
        <v>80</v>
      </c>
      <c r="K313" s="71">
        <v>1.0</v>
      </c>
      <c r="L313" s="70">
        <v>381.618</v>
      </c>
      <c r="M313" s="70">
        <v>13.0</v>
      </c>
      <c r="N313" s="70">
        <v>257.92</v>
      </c>
      <c r="O313" s="70">
        <v>88017.0</v>
      </c>
      <c r="P313" s="72">
        <v>42086.0</v>
      </c>
      <c r="Q313" s="70">
        <v>174876.0</v>
      </c>
      <c r="R313" s="70" t="s">
        <v>27</v>
      </c>
      <c r="S313" s="73" t="b">
        <v>0</v>
      </c>
    </row>
    <row r="314">
      <c r="A314" s="69">
        <v>40.97</v>
      </c>
      <c r="B314" s="70">
        <v>2621.0</v>
      </c>
      <c r="C314" s="70" t="s">
        <v>1686</v>
      </c>
      <c r="D314" s="70" t="s">
        <v>21</v>
      </c>
      <c r="E314" s="70" t="s">
        <v>22</v>
      </c>
      <c r="F314" s="70" t="s">
        <v>23</v>
      </c>
      <c r="G314" s="70" t="s">
        <v>1687</v>
      </c>
      <c r="H314" s="70" t="s">
        <v>98</v>
      </c>
      <c r="I314" s="70" t="s">
        <v>2087</v>
      </c>
      <c r="J314" s="71" t="s">
        <v>52</v>
      </c>
      <c r="K314" s="71">
        <v>4.0</v>
      </c>
      <c r="L314" s="70">
        <v>-177.058</v>
      </c>
      <c r="M314" s="70">
        <v>5.0</v>
      </c>
      <c r="N314" s="70">
        <v>207.22</v>
      </c>
      <c r="O314" s="70">
        <v>88016.0</v>
      </c>
      <c r="P314" s="72">
        <v>42082.0</v>
      </c>
      <c r="Q314" s="70">
        <v>174879.0</v>
      </c>
      <c r="R314" s="70" t="s">
        <v>27</v>
      </c>
      <c r="S314" s="73" t="b">
        <v>0</v>
      </c>
    </row>
    <row r="315">
      <c r="A315" s="69">
        <v>89.99</v>
      </c>
      <c r="B315" s="70">
        <v>2655.0</v>
      </c>
      <c r="C315" s="70" t="s">
        <v>1701</v>
      </c>
      <c r="D315" s="70" t="s">
        <v>83</v>
      </c>
      <c r="E315" s="70" t="s">
        <v>30</v>
      </c>
      <c r="F315" s="70" t="s">
        <v>31</v>
      </c>
      <c r="G315" s="70" t="s">
        <v>1702</v>
      </c>
      <c r="H315" s="70" t="s">
        <v>98</v>
      </c>
      <c r="I315" s="70" t="s">
        <v>2087</v>
      </c>
      <c r="J315" s="71" t="s">
        <v>33</v>
      </c>
      <c r="K315" s="71">
        <v>6.0</v>
      </c>
      <c r="L315" s="70">
        <v>223.416</v>
      </c>
      <c r="M315" s="70">
        <v>6.0</v>
      </c>
      <c r="N315" s="70">
        <v>511.25</v>
      </c>
      <c r="O315" s="70">
        <v>86063.0</v>
      </c>
      <c r="P315" s="72">
        <v>42112.0</v>
      </c>
      <c r="Q315" s="70">
        <v>175512.0</v>
      </c>
      <c r="R315" s="70" t="s">
        <v>27</v>
      </c>
      <c r="S315" s="73" t="b">
        <v>0</v>
      </c>
    </row>
    <row r="316">
      <c r="A316" s="69">
        <v>2.94</v>
      </c>
      <c r="B316" s="70">
        <v>2655.0</v>
      </c>
      <c r="C316" s="70" t="s">
        <v>1701</v>
      </c>
      <c r="D316" s="70" t="s">
        <v>21</v>
      </c>
      <c r="E316" s="70" t="s">
        <v>22</v>
      </c>
      <c r="F316" s="70" t="s">
        <v>23</v>
      </c>
      <c r="G316" s="70" t="s">
        <v>1703</v>
      </c>
      <c r="H316" s="70" t="s">
        <v>98</v>
      </c>
      <c r="I316" s="70" t="s">
        <v>2087</v>
      </c>
      <c r="J316" s="71" t="s">
        <v>26</v>
      </c>
      <c r="K316" s="71">
        <v>3.0</v>
      </c>
      <c r="L316" s="70">
        <v>-93.9274</v>
      </c>
      <c r="M316" s="70">
        <v>10.0</v>
      </c>
      <c r="N316" s="70">
        <v>29.88</v>
      </c>
      <c r="O316" s="70">
        <v>86064.0</v>
      </c>
      <c r="P316" s="72">
        <v>42102.0</v>
      </c>
      <c r="Q316" s="70">
        <v>175576.0</v>
      </c>
      <c r="R316" s="70" t="s">
        <v>27</v>
      </c>
      <c r="S316" s="73" t="b">
        <v>0</v>
      </c>
    </row>
    <row r="317">
      <c r="A317" s="69">
        <v>165.2</v>
      </c>
      <c r="B317" s="70">
        <v>2671.0</v>
      </c>
      <c r="C317" s="70" t="s">
        <v>1714</v>
      </c>
      <c r="D317" s="70" t="s">
        <v>29</v>
      </c>
      <c r="E317" s="70" t="s">
        <v>22</v>
      </c>
      <c r="F317" s="70" t="s">
        <v>100</v>
      </c>
      <c r="G317" s="70" t="s">
        <v>378</v>
      </c>
      <c r="H317" s="70" t="s">
        <v>98</v>
      </c>
      <c r="I317" s="70" t="s">
        <v>2087</v>
      </c>
      <c r="J317" s="71" t="s">
        <v>60</v>
      </c>
      <c r="K317" s="71">
        <v>5.0</v>
      </c>
      <c r="L317" s="70">
        <v>-48.958</v>
      </c>
      <c r="M317" s="70">
        <v>42.0</v>
      </c>
      <c r="N317" s="70">
        <v>6938.19</v>
      </c>
      <c r="O317" s="70">
        <v>90551.0</v>
      </c>
      <c r="P317" s="72">
        <v>42153.0</v>
      </c>
      <c r="Q317" s="70">
        <v>176029.0</v>
      </c>
      <c r="R317" s="70" t="s">
        <v>27</v>
      </c>
      <c r="S317" s="73" t="b">
        <v>0</v>
      </c>
    </row>
    <row r="318">
      <c r="A318" s="69">
        <v>41.32</v>
      </c>
      <c r="B318" s="70">
        <v>2677.0</v>
      </c>
      <c r="C318" s="70" t="s">
        <v>1715</v>
      </c>
      <c r="D318" s="70" t="s">
        <v>40</v>
      </c>
      <c r="E318" s="70" t="s">
        <v>30</v>
      </c>
      <c r="F318" s="70" t="s">
        <v>35</v>
      </c>
      <c r="G318" s="70" t="s">
        <v>1716</v>
      </c>
      <c r="H318" s="70" t="s">
        <v>98</v>
      </c>
      <c r="I318" s="70" t="s">
        <v>2087</v>
      </c>
      <c r="J318" s="71" t="s">
        <v>43</v>
      </c>
      <c r="K318" s="71">
        <v>2.0</v>
      </c>
      <c r="L318" s="70">
        <v>-32.816</v>
      </c>
      <c r="M318" s="70">
        <v>10.0</v>
      </c>
      <c r="N318" s="70">
        <v>419.27</v>
      </c>
      <c r="O318" s="70">
        <v>86633.0</v>
      </c>
      <c r="P318" s="72">
        <v>42171.0</v>
      </c>
      <c r="Q318" s="70">
        <v>176120.0</v>
      </c>
      <c r="R318" s="70" t="s">
        <v>27</v>
      </c>
      <c r="S318" s="73" t="b">
        <v>0</v>
      </c>
    </row>
    <row r="319">
      <c r="A319" s="69">
        <v>6.88</v>
      </c>
      <c r="B319" s="70">
        <v>2677.0</v>
      </c>
      <c r="C319" s="70" t="s">
        <v>1715</v>
      </c>
      <c r="D319" s="70" t="s">
        <v>40</v>
      </c>
      <c r="E319" s="70" t="s">
        <v>22</v>
      </c>
      <c r="F319" s="70" t="s">
        <v>67</v>
      </c>
      <c r="G319" s="70" t="s">
        <v>450</v>
      </c>
      <c r="H319" s="70" t="s">
        <v>98</v>
      </c>
      <c r="I319" s="70" t="s">
        <v>2087</v>
      </c>
      <c r="J319" s="71" t="s">
        <v>43</v>
      </c>
      <c r="K319" s="71">
        <v>2.0</v>
      </c>
      <c r="L319" s="70">
        <v>-15.61</v>
      </c>
      <c r="M319" s="70">
        <v>5.0</v>
      </c>
      <c r="N319" s="70">
        <v>36.0</v>
      </c>
      <c r="O319" s="70">
        <v>86633.0</v>
      </c>
      <c r="P319" s="72">
        <v>42171.0</v>
      </c>
      <c r="Q319" s="70">
        <v>176190.0</v>
      </c>
      <c r="R319" s="70" t="s">
        <v>27</v>
      </c>
      <c r="S319" s="73" t="b">
        <v>0</v>
      </c>
    </row>
    <row r="320">
      <c r="A320" s="69">
        <v>8.74</v>
      </c>
      <c r="B320" s="70">
        <v>2684.0</v>
      </c>
      <c r="C320" s="70" t="s">
        <v>1717</v>
      </c>
      <c r="D320" s="70" t="s">
        <v>40</v>
      </c>
      <c r="E320" s="70" t="s">
        <v>22</v>
      </c>
      <c r="F320" s="70" t="s">
        <v>49</v>
      </c>
      <c r="G320" s="70" t="s">
        <v>1034</v>
      </c>
      <c r="H320" s="70" t="s">
        <v>98</v>
      </c>
      <c r="I320" s="70" t="s">
        <v>2087</v>
      </c>
      <c r="J320" s="71" t="s">
        <v>38</v>
      </c>
      <c r="K320" s="71">
        <v>7.0</v>
      </c>
      <c r="L320" s="70">
        <v>23.616</v>
      </c>
      <c r="M320" s="70">
        <v>1.0</v>
      </c>
      <c r="N320" s="70">
        <v>11.78</v>
      </c>
      <c r="O320" s="70">
        <v>89146.0</v>
      </c>
      <c r="P320" s="72">
        <v>42050.0</v>
      </c>
      <c r="Q320" s="70">
        <v>176248.0</v>
      </c>
      <c r="R320" s="70" t="s">
        <v>27</v>
      </c>
      <c r="S320" s="73" t="b">
        <v>0</v>
      </c>
    </row>
    <row r="321">
      <c r="A321" s="69">
        <v>18.97</v>
      </c>
      <c r="B321" s="70">
        <v>2684.0</v>
      </c>
      <c r="C321" s="70" t="s">
        <v>1717</v>
      </c>
      <c r="D321" s="70" t="s">
        <v>40</v>
      </c>
      <c r="E321" s="70" t="s">
        <v>22</v>
      </c>
      <c r="F321" s="70" t="s">
        <v>67</v>
      </c>
      <c r="G321" s="70" t="s">
        <v>529</v>
      </c>
      <c r="H321" s="70" t="s">
        <v>98</v>
      </c>
      <c r="I321" s="70" t="s">
        <v>2087</v>
      </c>
      <c r="J321" s="71" t="s">
        <v>38</v>
      </c>
      <c r="K321" s="71">
        <v>7.0</v>
      </c>
      <c r="L321" s="70">
        <v>-1748.012</v>
      </c>
      <c r="M321" s="70">
        <v>1.0</v>
      </c>
      <c r="N321" s="70">
        <v>20.96</v>
      </c>
      <c r="O321" s="70">
        <v>89146.0</v>
      </c>
      <c r="P321" s="72">
        <v>42050.0</v>
      </c>
      <c r="Q321" s="70">
        <v>176378.0</v>
      </c>
      <c r="R321" s="70" t="s">
        <v>27</v>
      </c>
      <c r="S321" s="73" t="b">
        <v>0</v>
      </c>
    </row>
    <row r="322">
      <c r="A322" s="69">
        <v>4.97</v>
      </c>
      <c r="B322" s="70">
        <v>2684.0</v>
      </c>
      <c r="C322" s="70" t="s">
        <v>1717</v>
      </c>
      <c r="D322" s="70" t="s">
        <v>40</v>
      </c>
      <c r="E322" s="70" t="s">
        <v>30</v>
      </c>
      <c r="F322" s="70" t="s">
        <v>35</v>
      </c>
      <c r="G322" s="70" t="s">
        <v>1718</v>
      </c>
      <c r="H322" s="70" t="s">
        <v>98</v>
      </c>
      <c r="I322" s="70" t="s">
        <v>2087</v>
      </c>
      <c r="J322" s="71" t="s">
        <v>60</v>
      </c>
      <c r="K322" s="71">
        <v>5.0</v>
      </c>
      <c r="L322" s="70">
        <v>-180.152</v>
      </c>
      <c r="M322" s="70">
        <v>5.0</v>
      </c>
      <c r="N322" s="70">
        <v>26.66</v>
      </c>
      <c r="O322" s="70">
        <v>89148.0</v>
      </c>
      <c r="P322" s="72">
        <v>42104.0</v>
      </c>
      <c r="Q322" s="70">
        <v>176382.0</v>
      </c>
      <c r="R322" s="70" t="s">
        <v>27</v>
      </c>
      <c r="S322" s="73" t="b">
        <v>0</v>
      </c>
    </row>
    <row r="323">
      <c r="A323" s="69">
        <v>2.62</v>
      </c>
      <c r="B323" s="70">
        <v>2684.0</v>
      </c>
      <c r="C323" s="70" t="s">
        <v>1717</v>
      </c>
      <c r="D323" s="70" t="s">
        <v>40</v>
      </c>
      <c r="E323" s="70" t="s">
        <v>22</v>
      </c>
      <c r="F323" s="70" t="s">
        <v>46</v>
      </c>
      <c r="G323" s="70" t="s">
        <v>985</v>
      </c>
      <c r="H323" s="70" t="s">
        <v>98</v>
      </c>
      <c r="I323" s="70" t="s">
        <v>2087</v>
      </c>
      <c r="J323" s="71" t="s">
        <v>60</v>
      </c>
      <c r="K323" s="71">
        <v>5.0</v>
      </c>
      <c r="L323" s="70">
        <v>8.388</v>
      </c>
      <c r="M323" s="70">
        <v>12.0</v>
      </c>
      <c r="N323" s="70">
        <v>29.55</v>
      </c>
      <c r="O323" s="70">
        <v>89148.0</v>
      </c>
      <c r="P323" s="72">
        <v>42104.0</v>
      </c>
      <c r="Q323" s="70">
        <v>176410.0</v>
      </c>
      <c r="R323" s="70" t="s">
        <v>27</v>
      </c>
      <c r="S323" s="73" t="b">
        <v>0</v>
      </c>
    </row>
    <row r="324">
      <c r="A324" s="69">
        <v>65.99</v>
      </c>
      <c r="B324" s="70">
        <v>2684.0</v>
      </c>
      <c r="C324" s="70" t="s">
        <v>1717</v>
      </c>
      <c r="D324" s="70" t="s">
        <v>40</v>
      </c>
      <c r="E324" s="70" t="s">
        <v>55</v>
      </c>
      <c r="F324" s="70" t="s">
        <v>56</v>
      </c>
      <c r="G324" s="70">
        <v>6120.0</v>
      </c>
      <c r="H324" s="70" t="s">
        <v>98</v>
      </c>
      <c r="I324" s="70" t="s">
        <v>2087</v>
      </c>
      <c r="J324" s="71" t="s">
        <v>60</v>
      </c>
      <c r="K324" s="71">
        <v>5.0</v>
      </c>
      <c r="L324" s="70">
        <v>9.9399</v>
      </c>
      <c r="M324" s="70">
        <v>21.0</v>
      </c>
      <c r="N324" s="70">
        <v>1237.4</v>
      </c>
      <c r="O324" s="70">
        <v>89148.0</v>
      </c>
      <c r="P324" s="72">
        <v>42104.0</v>
      </c>
      <c r="Q324" s="70">
        <v>176443.0</v>
      </c>
      <c r="R324" s="70" t="s">
        <v>27</v>
      </c>
      <c r="S324" s="73" t="b">
        <v>0</v>
      </c>
    </row>
    <row r="325">
      <c r="A325" s="69">
        <v>107.53</v>
      </c>
      <c r="B325" s="70">
        <v>2696.0</v>
      </c>
      <c r="C325" s="70" t="s">
        <v>1724</v>
      </c>
      <c r="D325" s="70" t="s">
        <v>29</v>
      </c>
      <c r="E325" s="70" t="s">
        <v>30</v>
      </c>
      <c r="F325" s="70" t="s">
        <v>35</v>
      </c>
      <c r="G325" s="70" t="s">
        <v>1154</v>
      </c>
      <c r="H325" s="70" t="s">
        <v>98</v>
      </c>
      <c r="I325" s="70" t="s">
        <v>2087</v>
      </c>
      <c r="J325" s="71" t="s">
        <v>52</v>
      </c>
      <c r="K325" s="71">
        <v>4.0</v>
      </c>
      <c r="L325" s="70">
        <v>-89.418</v>
      </c>
      <c r="M325" s="70">
        <v>6.0</v>
      </c>
      <c r="N325" s="70">
        <v>612.92</v>
      </c>
      <c r="O325" s="70">
        <v>87676.0</v>
      </c>
      <c r="P325" s="72">
        <v>42068.0</v>
      </c>
      <c r="Q325" s="70">
        <v>176698.0</v>
      </c>
      <c r="R325" s="70" t="s">
        <v>27</v>
      </c>
      <c r="S325" s="73" t="b">
        <v>0</v>
      </c>
    </row>
    <row r="326">
      <c r="A326" s="69">
        <v>1.74</v>
      </c>
      <c r="B326" s="70">
        <v>2697.0</v>
      </c>
      <c r="C326" s="70" t="s">
        <v>1725</v>
      </c>
      <c r="D326" s="70" t="s">
        <v>21</v>
      </c>
      <c r="E326" s="70" t="s">
        <v>30</v>
      </c>
      <c r="F326" s="70" t="s">
        <v>35</v>
      </c>
      <c r="G326" s="70" t="s">
        <v>148</v>
      </c>
      <c r="H326" s="70" t="s">
        <v>98</v>
      </c>
      <c r="I326" s="70" t="s">
        <v>2087</v>
      </c>
      <c r="J326" s="71" t="s">
        <v>80</v>
      </c>
      <c r="K326" s="71">
        <v>1.0</v>
      </c>
      <c r="L326" s="70">
        <v>9.252</v>
      </c>
      <c r="M326" s="70">
        <v>16.0</v>
      </c>
      <c r="N326" s="70">
        <v>29.08</v>
      </c>
      <c r="O326" s="70">
        <v>87678.0</v>
      </c>
      <c r="P326" s="72">
        <v>42058.0</v>
      </c>
      <c r="Q326" s="70">
        <v>176825.0</v>
      </c>
      <c r="R326" s="70" t="s">
        <v>27</v>
      </c>
      <c r="S326" s="73" t="b">
        <v>0</v>
      </c>
    </row>
    <row r="327">
      <c r="A327" s="69">
        <v>119.99</v>
      </c>
      <c r="B327" s="70">
        <v>2697.0</v>
      </c>
      <c r="C327" s="70" t="s">
        <v>1725</v>
      </c>
      <c r="D327" s="70" t="s">
        <v>21</v>
      </c>
      <c r="E327" s="70" t="s">
        <v>55</v>
      </c>
      <c r="F327" s="70" t="s">
        <v>62</v>
      </c>
      <c r="G327" s="70" t="s">
        <v>215</v>
      </c>
      <c r="H327" s="70" t="s">
        <v>98</v>
      </c>
      <c r="I327" s="70" t="s">
        <v>2087</v>
      </c>
      <c r="J327" s="71" t="s">
        <v>80</v>
      </c>
      <c r="K327" s="71">
        <v>1.0</v>
      </c>
      <c r="L327" s="70">
        <v>-1197.042</v>
      </c>
      <c r="M327" s="70">
        <v>21.0</v>
      </c>
      <c r="N327" s="70">
        <v>2569.57</v>
      </c>
      <c r="O327" s="70">
        <v>87678.0</v>
      </c>
      <c r="P327" s="72">
        <v>42058.0</v>
      </c>
      <c r="Q327" s="70">
        <v>176955.0</v>
      </c>
      <c r="R327" s="70" t="s">
        <v>27</v>
      </c>
      <c r="S327" s="73" t="b">
        <v>0</v>
      </c>
    </row>
    <row r="328">
      <c r="A328" s="69">
        <v>3.6</v>
      </c>
      <c r="B328" s="70">
        <v>2704.0</v>
      </c>
      <c r="C328" s="70" t="s">
        <v>1729</v>
      </c>
      <c r="D328" s="70" t="s">
        <v>83</v>
      </c>
      <c r="E328" s="70" t="s">
        <v>22</v>
      </c>
      <c r="F328" s="70" t="s">
        <v>67</v>
      </c>
      <c r="G328" s="70" t="s">
        <v>1165</v>
      </c>
      <c r="H328" s="70" t="s">
        <v>98</v>
      </c>
      <c r="I328" s="70" t="s">
        <v>2087</v>
      </c>
      <c r="J328" s="71" t="s">
        <v>52</v>
      </c>
      <c r="K328" s="71">
        <v>4.0</v>
      </c>
      <c r="L328" s="70">
        <v>2755.6422</v>
      </c>
      <c r="M328" s="70">
        <v>4.0</v>
      </c>
      <c r="N328" s="70">
        <v>15.19</v>
      </c>
      <c r="O328" s="70">
        <v>91407.0</v>
      </c>
      <c r="P328" s="72">
        <v>42124.0</v>
      </c>
      <c r="Q328" s="70">
        <v>177081.0</v>
      </c>
      <c r="R328" s="70" t="s">
        <v>27</v>
      </c>
      <c r="S328" s="73" t="b">
        <v>0</v>
      </c>
    </row>
    <row r="329">
      <c r="A329" s="69">
        <v>13.48</v>
      </c>
      <c r="B329" s="70">
        <v>2704.0</v>
      </c>
      <c r="C329" s="70" t="s">
        <v>1729</v>
      </c>
      <c r="D329" s="70" t="s">
        <v>83</v>
      </c>
      <c r="E329" s="70" t="s">
        <v>22</v>
      </c>
      <c r="F329" s="70" t="s">
        <v>100</v>
      </c>
      <c r="G329" s="70" t="s">
        <v>1730</v>
      </c>
      <c r="H329" s="70" t="s">
        <v>98</v>
      </c>
      <c r="I329" s="70" t="s">
        <v>2087</v>
      </c>
      <c r="J329" s="71" t="s">
        <v>52</v>
      </c>
      <c r="K329" s="71">
        <v>4.0</v>
      </c>
      <c r="L329" s="70">
        <v>-256.018</v>
      </c>
      <c r="M329" s="70">
        <v>4.0</v>
      </c>
      <c r="N329" s="70">
        <v>59.49</v>
      </c>
      <c r="O329" s="70">
        <v>91408.0</v>
      </c>
      <c r="P329" s="72">
        <v>42124.0</v>
      </c>
      <c r="Q329" s="70">
        <v>177151.0</v>
      </c>
      <c r="R329" s="70" t="s">
        <v>27</v>
      </c>
      <c r="S329" s="73" t="b">
        <v>0</v>
      </c>
    </row>
    <row r="330">
      <c r="A330" s="69">
        <v>40.48</v>
      </c>
      <c r="B330" s="70">
        <v>2720.0</v>
      </c>
      <c r="C330" s="70" t="s">
        <v>1737</v>
      </c>
      <c r="D330" s="70" t="s">
        <v>40</v>
      </c>
      <c r="E330" s="70" t="s">
        <v>55</v>
      </c>
      <c r="F330" s="70" t="s">
        <v>126</v>
      </c>
      <c r="G330" s="70" t="s">
        <v>569</v>
      </c>
      <c r="H330" s="70" t="s">
        <v>98</v>
      </c>
      <c r="I330" s="70" t="s">
        <v>2087</v>
      </c>
      <c r="J330" s="71" t="s">
        <v>43</v>
      </c>
      <c r="K330" s="71">
        <v>2.0</v>
      </c>
      <c r="L330" s="70">
        <v>-25.634</v>
      </c>
      <c r="M330" s="70">
        <v>6.0</v>
      </c>
      <c r="N330" s="70">
        <v>264.95</v>
      </c>
      <c r="O330" s="70">
        <v>88766.0</v>
      </c>
      <c r="P330" s="72">
        <v>42171.0</v>
      </c>
      <c r="Q330" s="70">
        <v>177371.0</v>
      </c>
      <c r="R330" s="70" t="s">
        <v>27</v>
      </c>
      <c r="S330" s="73" t="b">
        <v>0</v>
      </c>
    </row>
    <row r="331">
      <c r="A331" s="69">
        <v>4.98</v>
      </c>
      <c r="B331" s="70">
        <v>2724.0</v>
      </c>
      <c r="C331" s="70" t="s">
        <v>1738</v>
      </c>
      <c r="D331" s="70" t="s">
        <v>29</v>
      </c>
      <c r="E331" s="70" t="s">
        <v>22</v>
      </c>
      <c r="F331" s="70" t="s">
        <v>67</v>
      </c>
      <c r="G331" s="70" t="s">
        <v>259</v>
      </c>
      <c r="H331" s="70" t="s">
        <v>98</v>
      </c>
      <c r="I331" s="70" t="s">
        <v>2087</v>
      </c>
      <c r="J331" s="71" t="s">
        <v>60</v>
      </c>
      <c r="K331" s="71">
        <v>5.0</v>
      </c>
      <c r="L331" s="70">
        <v>-37.562</v>
      </c>
      <c r="M331" s="70">
        <v>10.0</v>
      </c>
      <c r="N331" s="70">
        <v>53.21</v>
      </c>
      <c r="O331" s="70">
        <v>88959.0</v>
      </c>
      <c r="P331" s="72">
        <v>42125.0</v>
      </c>
      <c r="Q331" s="70">
        <v>177401.0</v>
      </c>
      <c r="R331" s="70" t="s">
        <v>27</v>
      </c>
      <c r="S331" s="73" t="b">
        <v>0</v>
      </c>
    </row>
    <row r="332">
      <c r="A332" s="69">
        <v>6.48</v>
      </c>
      <c r="B332" s="70">
        <v>2724.0</v>
      </c>
      <c r="C332" s="70" t="s">
        <v>1738</v>
      </c>
      <c r="D332" s="70" t="s">
        <v>29</v>
      </c>
      <c r="E332" s="70" t="s">
        <v>22</v>
      </c>
      <c r="F332" s="70" t="s">
        <v>67</v>
      </c>
      <c r="G332" s="70" t="s">
        <v>486</v>
      </c>
      <c r="H332" s="70" t="s">
        <v>98</v>
      </c>
      <c r="I332" s="70" t="s">
        <v>2087</v>
      </c>
      <c r="J332" s="71" t="s">
        <v>60</v>
      </c>
      <c r="K332" s="71">
        <v>5.0</v>
      </c>
      <c r="L332" s="70">
        <v>-449.694</v>
      </c>
      <c r="M332" s="70">
        <v>18.0</v>
      </c>
      <c r="N332" s="70">
        <v>122.8</v>
      </c>
      <c r="O332" s="70">
        <v>88959.0</v>
      </c>
      <c r="P332" s="72">
        <v>42125.0</v>
      </c>
      <c r="Q332" s="70">
        <v>177407.0</v>
      </c>
      <c r="R332" s="70" t="s">
        <v>27</v>
      </c>
      <c r="S332" s="73" t="b">
        <v>0</v>
      </c>
    </row>
    <row r="333">
      <c r="A333" s="69">
        <v>28.15</v>
      </c>
      <c r="B333" s="70">
        <v>2725.0</v>
      </c>
      <c r="C333" s="70" t="s">
        <v>1739</v>
      </c>
      <c r="D333" s="70" t="s">
        <v>29</v>
      </c>
      <c r="E333" s="70" t="s">
        <v>22</v>
      </c>
      <c r="F333" s="70" t="s">
        <v>23</v>
      </c>
      <c r="G333" s="70" t="s">
        <v>1614</v>
      </c>
      <c r="H333" s="70" t="s">
        <v>98</v>
      </c>
      <c r="I333" s="70" t="s">
        <v>2087</v>
      </c>
      <c r="J333" s="71" t="s">
        <v>33</v>
      </c>
      <c r="K333" s="71">
        <v>6.0</v>
      </c>
      <c r="L333" s="70">
        <v>-66.248</v>
      </c>
      <c r="M333" s="70">
        <v>10.0</v>
      </c>
      <c r="N333" s="70">
        <v>282.38</v>
      </c>
      <c r="O333" s="70">
        <v>88958.0</v>
      </c>
      <c r="P333" s="72">
        <v>42021.0</v>
      </c>
      <c r="Q333" s="70">
        <v>177464.0</v>
      </c>
      <c r="R333" s="70" t="s">
        <v>27</v>
      </c>
      <c r="S333" s="73" t="b">
        <v>0</v>
      </c>
    </row>
    <row r="334">
      <c r="A334" s="69">
        <v>161.55</v>
      </c>
      <c r="B334" s="70">
        <v>2750.0</v>
      </c>
      <c r="C334" s="70" t="s">
        <v>1749</v>
      </c>
      <c r="D334" s="70" t="s">
        <v>40</v>
      </c>
      <c r="E334" s="70" t="s">
        <v>22</v>
      </c>
      <c r="F334" s="70" t="s">
        <v>100</v>
      </c>
      <c r="G334" s="70" t="s">
        <v>114</v>
      </c>
      <c r="H334" s="70" t="s">
        <v>98</v>
      </c>
      <c r="I334" s="70" t="s">
        <v>2087</v>
      </c>
      <c r="J334" s="71" t="s">
        <v>38</v>
      </c>
      <c r="K334" s="71">
        <v>7.0</v>
      </c>
      <c r="L334" s="70">
        <v>664.518</v>
      </c>
      <c r="M334" s="70">
        <v>4.0</v>
      </c>
      <c r="N334" s="70">
        <v>657.61</v>
      </c>
      <c r="O334" s="70">
        <v>91424.0</v>
      </c>
      <c r="P334" s="72">
        <v>42071.0</v>
      </c>
      <c r="Q334" s="70">
        <v>178170.0</v>
      </c>
      <c r="R334" s="70" t="s">
        <v>27</v>
      </c>
      <c r="S334" s="73" t="b">
        <v>0</v>
      </c>
    </row>
    <row r="335">
      <c r="A335" s="69">
        <v>11.55</v>
      </c>
      <c r="B335" s="70">
        <v>2770.0</v>
      </c>
      <c r="C335" s="70" t="s">
        <v>1755</v>
      </c>
      <c r="D335" s="70" t="s">
        <v>21</v>
      </c>
      <c r="E335" s="70" t="s">
        <v>22</v>
      </c>
      <c r="F335" s="70" t="s">
        <v>23</v>
      </c>
      <c r="G335" s="70" t="s">
        <v>211</v>
      </c>
      <c r="H335" s="70" t="s">
        <v>98</v>
      </c>
      <c r="I335" s="70" t="s">
        <v>2087</v>
      </c>
      <c r="J335" s="71" t="s">
        <v>38</v>
      </c>
      <c r="K335" s="71">
        <v>7.0</v>
      </c>
      <c r="L335" s="70">
        <v>1289.382</v>
      </c>
      <c r="M335" s="70">
        <v>14.0</v>
      </c>
      <c r="N335" s="70">
        <v>159.53</v>
      </c>
      <c r="O335" s="70">
        <v>88975.0</v>
      </c>
      <c r="P335" s="72">
        <v>42071.0</v>
      </c>
      <c r="Q335" s="70">
        <v>178392.0</v>
      </c>
      <c r="R335" s="70" t="s">
        <v>27</v>
      </c>
      <c r="S335" s="73" t="b">
        <v>0</v>
      </c>
    </row>
    <row r="336">
      <c r="A336" s="69">
        <v>177.98</v>
      </c>
      <c r="B336" s="70">
        <v>2771.0</v>
      </c>
      <c r="C336" s="70" t="s">
        <v>1756</v>
      </c>
      <c r="D336" s="70" t="s">
        <v>21</v>
      </c>
      <c r="E336" s="70" t="s">
        <v>22</v>
      </c>
      <c r="F336" s="70" t="s">
        <v>172</v>
      </c>
      <c r="G336" s="70" t="s">
        <v>1044</v>
      </c>
      <c r="H336" s="70" t="s">
        <v>98</v>
      </c>
      <c r="I336" s="70" t="s">
        <v>2087</v>
      </c>
      <c r="J336" s="71" t="s">
        <v>33</v>
      </c>
      <c r="K336" s="71">
        <v>6.0</v>
      </c>
      <c r="L336" s="70">
        <v>-191.548</v>
      </c>
      <c r="M336" s="70">
        <v>3.0</v>
      </c>
      <c r="N336" s="70">
        <v>536.29</v>
      </c>
      <c r="O336" s="70">
        <v>88974.0</v>
      </c>
      <c r="P336" s="72">
        <v>42168.0</v>
      </c>
      <c r="Q336" s="70">
        <v>178425.0</v>
      </c>
      <c r="R336" s="70" t="s">
        <v>27</v>
      </c>
      <c r="S336" s="73" t="b">
        <v>0</v>
      </c>
    </row>
    <row r="337">
      <c r="A337" s="69">
        <v>205.99</v>
      </c>
      <c r="B337" s="70">
        <v>2778.0</v>
      </c>
      <c r="C337" s="70" t="s">
        <v>1761</v>
      </c>
      <c r="D337" s="70" t="s">
        <v>83</v>
      </c>
      <c r="E337" s="70" t="s">
        <v>55</v>
      </c>
      <c r="F337" s="70" t="s">
        <v>56</v>
      </c>
      <c r="G337" s="70" t="s">
        <v>1762</v>
      </c>
      <c r="H337" s="70" t="s">
        <v>98</v>
      </c>
      <c r="I337" s="70" t="s">
        <v>2087</v>
      </c>
      <c r="J337" s="71" t="s">
        <v>26</v>
      </c>
      <c r="K337" s="71">
        <v>3.0</v>
      </c>
      <c r="L337" s="70">
        <v>111.0525</v>
      </c>
      <c r="M337" s="70">
        <v>12.0</v>
      </c>
      <c r="N337" s="70">
        <v>2118.99</v>
      </c>
      <c r="O337" s="70">
        <v>87160.0</v>
      </c>
      <c r="P337" s="72">
        <v>42046.0</v>
      </c>
      <c r="Q337" s="70">
        <v>178650.0</v>
      </c>
      <c r="R337" s="70" t="s">
        <v>27</v>
      </c>
      <c r="S337" s="73" t="b">
        <v>0</v>
      </c>
    </row>
    <row r="338">
      <c r="A338" s="69">
        <v>205.99</v>
      </c>
      <c r="B338" s="70">
        <v>2778.0</v>
      </c>
      <c r="C338" s="70" t="s">
        <v>1761</v>
      </c>
      <c r="D338" s="70" t="s">
        <v>83</v>
      </c>
      <c r="E338" s="70" t="s">
        <v>55</v>
      </c>
      <c r="F338" s="70" t="s">
        <v>56</v>
      </c>
      <c r="G338" s="70" t="s">
        <v>76</v>
      </c>
      <c r="H338" s="70" t="s">
        <v>98</v>
      </c>
      <c r="I338" s="70" t="s">
        <v>2087</v>
      </c>
      <c r="J338" s="71" t="s">
        <v>26</v>
      </c>
      <c r="K338" s="71">
        <v>3.0</v>
      </c>
      <c r="L338" s="70">
        <v>-1963.752</v>
      </c>
      <c r="M338" s="70">
        <v>5.0</v>
      </c>
      <c r="N338" s="70">
        <v>837.64</v>
      </c>
      <c r="O338" s="70">
        <v>87160.0</v>
      </c>
      <c r="P338" s="72">
        <v>42046.0</v>
      </c>
      <c r="Q338" s="70">
        <v>178651.0</v>
      </c>
      <c r="R338" s="70" t="s">
        <v>27</v>
      </c>
      <c r="S338" s="73" t="b">
        <v>0</v>
      </c>
    </row>
    <row r="339">
      <c r="A339" s="69">
        <v>35.99</v>
      </c>
      <c r="B339" s="70">
        <v>2779.0</v>
      </c>
      <c r="C339" s="70" t="s">
        <v>1763</v>
      </c>
      <c r="D339" s="70" t="s">
        <v>21</v>
      </c>
      <c r="E339" s="70" t="s">
        <v>55</v>
      </c>
      <c r="F339" s="70" t="s">
        <v>56</v>
      </c>
      <c r="G339" s="70" t="s">
        <v>677</v>
      </c>
      <c r="H339" s="70" t="s">
        <v>98</v>
      </c>
      <c r="I339" s="70" t="s">
        <v>2087</v>
      </c>
      <c r="J339" s="71" t="s">
        <v>52</v>
      </c>
      <c r="K339" s="71">
        <v>4.0</v>
      </c>
      <c r="L339" s="70">
        <v>-60.704</v>
      </c>
      <c r="M339" s="70">
        <v>11.0</v>
      </c>
      <c r="N339" s="70">
        <v>345.07</v>
      </c>
      <c r="O339" s="70">
        <v>87161.0</v>
      </c>
      <c r="P339" s="72">
        <v>42166.0</v>
      </c>
      <c r="Q339" s="70">
        <v>178749.0</v>
      </c>
      <c r="R339" s="70" t="s">
        <v>27</v>
      </c>
      <c r="S339" s="73" t="b">
        <v>0</v>
      </c>
    </row>
    <row r="340">
      <c r="A340" s="69">
        <v>47.98</v>
      </c>
      <c r="B340" s="70">
        <v>2787.0</v>
      </c>
      <c r="C340" s="70" t="s">
        <v>1767</v>
      </c>
      <c r="D340" s="70" t="s">
        <v>83</v>
      </c>
      <c r="E340" s="70" t="s">
        <v>55</v>
      </c>
      <c r="F340" s="70" t="s">
        <v>126</v>
      </c>
      <c r="G340" s="70" t="s">
        <v>701</v>
      </c>
      <c r="H340" s="70" t="s">
        <v>98</v>
      </c>
      <c r="I340" s="70" t="s">
        <v>2087</v>
      </c>
      <c r="J340" s="71" t="s">
        <v>52</v>
      </c>
      <c r="K340" s="71">
        <v>4.0</v>
      </c>
      <c r="L340" s="70">
        <v>-44.436</v>
      </c>
      <c r="M340" s="70">
        <v>8.0</v>
      </c>
      <c r="N340" s="70">
        <v>393.98</v>
      </c>
      <c r="O340" s="70">
        <v>91316.0</v>
      </c>
      <c r="P340" s="72">
        <v>42075.0</v>
      </c>
      <c r="Q340" s="70">
        <v>178846.0</v>
      </c>
      <c r="R340" s="70" t="s">
        <v>27</v>
      </c>
      <c r="S340" s="73" t="b">
        <v>0</v>
      </c>
    </row>
    <row r="341">
      <c r="A341" s="69">
        <v>30.56</v>
      </c>
      <c r="B341" s="70">
        <v>2813.0</v>
      </c>
      <c r="C341" s="70" t="s">
        <v>1782</v>
      </c>
      <c r="D341" s="70" t="s">
        <v>21</v>
      </c>
      <c r="E341" s="70" t="s">
        <v>22</v>
      </c>
      <c r="F341" s="70" t="s">
        <v>78</v>
      </c>
      <c r="G341" s="70" t="s">
        <v>1783</v>
      </c>
      <c r="H341" s="70" t="s">
        <v>98</v>
      </c>
      <c r="I341" s="70" t="s">
        <v>2087</v>
      </c>
      <c r="J341" s="71" t="s">
        <v>33</v>
      </c>
      <c r="K341" s="71">
        <v>6.0</v>
      </c>
      <c r="L341" s="70">
        <v>-95.6186</v>
      </c>
      <c r="M341" s="70">
        <v>12.0</v>
      </c>
      <c r="N341" s="70">
        <v>364.92</v>
      </c>
      <c r="O341" s="70">
        <v>88819.0</v>
      </c>
      <c r="P341" s="72">
        <v>42042.0</v>
      </c>
      <c r="Q341" s="70">
        <v>179931.0</v>
      </c>
      <c r="R341" s="70" t="s">
        <v>27</v>
      </c>
      <c r="S341" s="73" t="b">
        <v>0</v>
      </c>
    </row>
    <row r="342">
      <c r="A342" s="69">
        <v>21.98</v>
      </c>
      <c r="B342" s="70">
        <v>2840.0</v>
      </c>
      <c r="C342" s="70" t="s">
        <v>1793</v>
      </c>
      <c r="D342" s="70" t="s">
        <v>21</v>
      </c>
      <c r="E342" s="70" t="s">
        <v>22</v>
      </c>
      <c r="F342" s="70" t="s">
        <v>23</v>
      </c>
      <c r="G342" s="70" t="s">
        <v>1788</v>
      </c>
      <c r="H342" s="70" t="s">
        <v>98</v>
      </c>
      <c r="I342" s="70" t="s">
        <v>2087</v>
      </c>
      <c r="J342" s="71" t="s">
        <v>52</v>
      </c>
      <c r="K342" s="71">
        <v>4.0</v>
      </c>
      <c r="L342" s="70">
        <v>21.096</v>
      </c>
      <c r="M342" s="70">
        <v>16.0</v>
      </c>
      <c r="N342" s="70">
        <v>360.03</v>
      </c>
      <c r="O342" s="70">
        <v>87884.0</v>
      </c>
      <c r="P342" s="72">
        <v>42082.0</v>
      </c>
      <c r="Q342" s="70">
        <v>180700.0</v>
      </c>
      <c r="R342" s="70" t="s">
        <v>27</v>
      </c>
      <c r="S342" s="73" t="b">
        <v>0</v>
      </c>
    </row>
    <row r="343">
      <c r="A343" s="69">
        <v>15.68</v>
      </c>
      <c r="B343" s="70">
        <v>2840.0</v>
      </c>
      <c r="C343" s="70" t="s">
        <v>1793</v>
      </c>
      <c r="D343" s="70" t="s">
        <v>21</v>
      </c>
      <c r="E343" s="70" t="s">
        <v>30</v>
      </c>
      <c r="F343" s="70" t="s">
        <v>35</v>
      </c>
      <c r="G343" s="70" t="s">
        <v>1644</v>
      </c>
      <c r="H343" s="70" t="s">
        <v>98</v>
      </c>
      <c r="I343" s="70" t="s">
        <v>2087</v>
      </c>
      <c r="J343" s="71" t="s">
        <v>52</v>
      </c>
      <c r="K343" s="71">
        <v>4.0</v>
      </c>
      <c r="L343" s="70">
        <v>1166.628</v>
      </c>
      <c r="M343" s="70">
        <v>17.0</v>
      </c>
      <c r="N343" s="70">
        <v>260.01</v>
      </c>
      <c r="O343" s="70">
        <v>87885.0</v>
      </c>
      <c r="P343" s="72">
        <v>42166.0</v>
      </c>
      <c r="Q343" s="70">
        <v>180760.0</v>
      </c>
      <c r="R343" s="70" t="s">
        <v>27</v>
      </c>
      <c r="S343" s="73" t="b">
        <v>0</v>
      </c>
    </row>
    <row r="344">
      <c r="A344" s="69">
        <v>14.98</v>
      </c>
      <c r="B344" s="70">
        <v>2840.0</v>
      </c>
      <c r="C344" s="70" t="s">
        <v>1793</v>
      </c>
      <c r="D344" s="70" t="s">
        <v>21</v>
      </c>
      <c r="E344" s="70" t="s">
        <v>30</v>
      </c>
      <c r="F344" s="70" t="s">
        <v>35</v>
      </c>
      <c r="G344" s="70" t="s">
        <v>1794</v>
      </c>
      <c r="H344" s="70" t="s">
        <v>98</v>
      </c>
      <c r="I344" s="70" t="s">
        <v>2087</v>
      </c>
      <c r="J344" s="71" t="s">
        <v>52</v>
      </c>
      <c r="K344" s="71">
        <v>4.0</v>
      </c>
      <c r="L344" s="70">
        <v>-40.6042</v>
      </c>
      <c r="M344" s="70">
        <v>18.0</v>
      </c>
      <c r="N344" s="70">
        <v>273.79</v>
      </c>
      <c r="O344" s="70">
        <v>87885.0</v>
      </c>
      <c r="P344" s="72">
        <v>42166.0</v>
      </c>
      <c r="Q344" s="70">
        <v>180767.0</v>
      </c>
      <c r="R344" s="70" t="s">
        <v>27</v>
      </c>
      <c r="S344" s="73" t="b">
        <v>0</v>
      </c>
    </row>
    <row r="345">
      <c r="A345" s="69">
        <v>38.76</v>
      </c>
      <c r="B345" s="70">
        <v>2840.0</v>
      </c>
      <c r="C345" s="70" t="s">
        <v>1793</v>
      </c>
      <c r="D345" s="70" t="s">
        <v>21</v>
      </c>
      <c r="E345" s="70" t="s">
        <v>22</v>
      </c>
      <c r="F345" s="70" t="s">
        <v>67</v>
      </c>
      <c r="G345" s="70" t="s">
        <v>1795</v>
      </c>
      <c r="H345" s="70" t="s">
        <v>98</v>
      </c>
      <c r="I345" s="70" t="s">
        <v>2087</v>
      </c>
      <c r="J345" s="71" t="s">
        <v>52</v>
      </c>
      <c r="K345" s="71">
        <v>4.0</v>
      </c>
      <c r="L345" s="70">
        <v>-294.084</v>
      </c>
      <c r="M345" s="70">
        <v>1.0</v>
      </c>
      <c r="N345" s="70">
        <v>44.62</v>
      </c>
      <c r="O345" s="70">
        <v>87885.0</v>
      </c>
      <c r="P345" s="72">
        <v>42166.0</v>
      </c>
      <c r="Q345" s="70">
        <v>180798.0</v>
      </c>
      <c r="R345" s="70" t="s">
        <v>27</v>
      </c>
      <c r="S345" s="73" t="b">
        <v>0</v>
      </c>
    </row>
    <row r="346">
      <c r="A346" s="69">
        <v>90.48</v>
      </c>
      <c r="B346" s="70">
        <v>2847.0</v>
      </c>
      <c r="C346" s="70" t="s">
        <v>1796</v>
      </c>
      <c r="D346" s="70" t="s">
        <v>21</v>
      </c>
      <c r="E346" s="70" t="s">
        <v>22</v>
      </c>
      <c r="F346" s="70" t="s">
        <v>49</v>
      </c>
      <c r="G346" s="70" t="s">
        <v>1281</v>
      </c>
      <c r="H346" s="70" t="s">
        <v>98</v>
      </c>
      <c r="I346" s="70" t="s">
        <v>2087</v>
      </c>
      <c r="J346" s="71" t="s">
        <v>52</v>
      </c>
      <c r="K346" s="71">
        <v>4.0</v>
      </c>
      <c r="L346" s="70">
        <v>55.5552</v>
      </c>
      <c r="M346" s="70">
        <v>3.0</v>
      </c>
      <c r="N346" s="70">
        <v>268.64</v>
      </c>
      <c r="O346" s="70">
        <v>85928.0</v>
      </c>
      <c r="P346" s="72">
        <v>42103.0</v>
      </c>
      <c r="Q346" s="70">
        <v>180861.0</v>
      </c>
      <c r="R346" s="70" t="s">
        <v>27</v>
      </c>
      <c r="S346" s="73" t="b">
        <v>0</v>
      </c>
    </row>
    <row r="347">
      <c r="A347" s="69">
        <v>9.77</v>
      </c>
      <c r="B347" s="70">
        <v>2847.0</v>
      </c>
      <c r="C347" s="70" t="s">
        <v>1796</v>
      </c>
      <c r="D347" s="70" t="s">
        <v>21</v>
      </c>
      <c r="E347" s="70" t="s">
        <v>30</v>
      </c>
      <c r="F347" s="70" t="s">
        <v>35</v>
      </c>
      <c r="G347" s="70" t="s">
        <v>1118</v>
      </c>
      <c r="H347" s="70" t="s">
        <v>98</v>
      </c>
      <c r="I347" s="70" t="s">
        <v>2087</v>
      </c>
      <c r="J347" s="71" t="s">
        <v>52</v>
      </c>
      <c r="K347" s="71">
        <v>4.0</v>
      </c>
      <c r="L347" s="70">
        <v>-535.332</v>
      </c>
      <c r="M347" s="70">
        <v>9.0</v>
      </c>
      <c r="N347" s="70">
        <v>87.68</v>
      </c>
      <c r="O347" s="70">
        <v>85928.0</v>
      </c>
      <c r="P347" s="72">
        <v>42103.0</v>
      </c>
      <c r="Q347" s="70">
        <v>180894.0</v>
      </c>
      <c r="R347" s="70" t="s">
        <v>27</v>
      </c>
      <c r="S347" s="73" t="b">
        <v>0</v>
      </c>
    </row>
    <row r="348">
      <c r="A348" s="69">
        <v>34.99</v>
      </c>
      <c r="B348" s="70">
        <v>2847.0</v>
      </c>
      <c r="C348" s="70" t="s">
        <v>1796</v>
      </c>
      <c r="D348" s="70" t="s">
        <v>21</v>
      </c>
      <c r="E348" s="70" t="s">
        <v>22</v>
      </c>
      <c r="F348" s="70" t="s">
        <v>23</v>
      </c>
      <c r="G348" s="70" t="s">
        <v>73</v>
      </c>
      <c r="H348" s="70" t="s">
        <v>98</v>
      </c>
      <c r="I348" s="70" t="s">
        <v>2087</v>
      </c>
      <c r="J348" s="71" t="s">
        <v>52</v>
      </c>
      <c r="K348" s="71">
        <v>4.0</v>
      </c>
      <c r="L348" s="70">
        <v>-208.7204</v>
      </c>
      <c r="M348" s="70">
        <v>1.0</v>
      </c>
      <c r="N348" s="70">
        <v>37.62</v>
      </c>
      <c r="O348" s="70">
        <v>85928.0</v>
      </c>
      <c r="P348" s="72">
        <v>42103.0</v>
      </c>
      <c r="Q348" s="70">
        <v>180922.0</v>
      </c>
      <c r="R348" s="70" t="s">
        <v>27</v>
      </c>
      <c r="S348" s="73" t="b">
        <v>0</v>
      </c>
    </row>
    <row r="349">
      <c r="A349" s="69">
        <v>49.99</v>
      </c>
      <c r="B349" s="70">
        <v>2848.0</v>
      </c>
      <c r="C349" s="70" t="s">
        <v>1797</v>
      </c>
      <c r="D349" s="70" t="s">
        <v>21</v>
      </c>
      <c r="E349" s="70" t="s">
        <v>55</v>
      </c>
      <c r="F349" s="70" t="s">
        <v>126</v>
      </c>
      <c r="G349" s="70" t="s">
        <v>186</v>
      </c>
      <c r="H349" s="70" t="s">
        <v>98</v>
      </c>
      <c r="I349" s="70" t="s">
        <v>2087</v>
      </c>
      <c r="J349" s="71" t="s">
        <v>33</v>
      </c>
      <c r="K349" s="71">
        <v>6.0</v>
      </c>
      <c r="L349" s="70">
        <v>38.886</v>
      </c>
      <c r="M349" s="70">
        <v>16.0</v>
      </c>
      <c r="N349" s="70">
        <v>832.97</v>
      </c>
      <c r="O349" s="70">
        <v>85929.0</v>
      </c>
      <c r="P349" s="72">
        <v>42161.0</v>
      </c>
      <c r="Q349" s="70">
        <v>181054.0</v>
      </c>
      <c r="R349" s="70" t="s">
        <v>27</v>
      </c>
      <c r="S349" s="73" t="b">
        <v>0</v>
      </c>
    </row>
    <row r="350">
      <c r="A350" s="69">
        <v>2.94</v>
      </c>
      <c r="B350" s="70">
        <v>2858.0</v>
      </c>
      <c r="C350" s="70" t="s">
        <v>1801</v>
      </c>
      <c r="D350" s="70" t="s">
        <v>21</v>
      </c>
      <c r="E350" s="70" t="s">
        <v>22</v>
      </c>
      <c r="F350" s="70" t="s">
        <v>23</v>
      </c>
      <c r="G350" s="70" t="s">
        <v>403</v>
      </c>
      <c r="H350" s="70" t="s">
        <v>98</v>
      </c>
      <c r="I350" s="70" t="s">
        <v>2087</v>
      </c>
      <c r="J350" s="71" t="s">
        <v>38</v>
      </c>
      <c r="K350" s="71">
        <v>7.0</v>
      </c>
      <c r="L350" s="70">
        <v>-8.876</v>
      </c>
      <c r="M350" s="70">
        <v>3.0</v>
      </c>
      <c r="N350" s="70">
        <v>8.79</v>
      </c>
      <c r="O350" s="70">
        <v>88279.0</v>
      </c>
      <c r="P350" s="72">
        <v>42141.0</v>
      </c>
      <c r="Q350" s="70">
        <v>181342.0</v>
      </c>
      <c r="R350" s="70" t="s">
        <v>27</v>
      </c>
      <c r="S350" s="73" t="b">
        <v>0</v>
      </c>
    </row>
    <row r="351">
      <c r="A351" s="69">
        <v>67.28</v>
      </c>
      <c r="B351" s="70">
        <v>2858.0</v>
      </c>
      <c r="C351" s="70" t="s">
        <v>1801</v>
      </c>
      <c r="D351" s="70" t="s">
        <v>21</v>
      </c>
      <c r="E351" s="70" t="s">
        <v>22</v>
      </c>
      <c r="F351" s="70" t="s">
        <v>78</v>
      </c>
      <c r="G351" s="70" t="s">
        <v>457</v>
      </c>
      <c r="H351" s="70" t="s">
        <v>98</v>
      </c>
      <c r="I351" s="70" t="s">
        <v>2087</v>
      </c>
      <c r="J351" s="71" t="s">
        <v>33</v>
      </c>
      <c r="K351" s="71">
        <v>6.0</v>
      </c>
      <c r="L351" s="70">
        <v>14.754</v>
      </c>
      <c r="M351" s="70">
        <v>30.0</v>
      </c>
      <c r="N351" s="70">
        <v>2051.68</v>
      </c>
      <c r="O351" s="70">
        <v>88282.0</v>
      </c>
      <c r="P351" s="72">
        <v>42147.0</v>
      </c>
      <c r="Q351" s="70">
        <v>181372.0</v>
      </c>
      <c r="R351" s="70" t="s">
        <v>27</v>
      </c>
      <c r="S351" s="73" t="b">
        <v>0</v>
      </c>
    </row>
    <row r="352">
      <c r="A352" s="69">
        <v>130.98</v>
      </c>
      <c r="B352" s="70">
        <v>2858.0</v>
      </c>
      <c r="C352" s="70" t="s">
        <v>1801</v>
      </c>
      <c r="D352" s="70" t="s">
        <v>21</v>
      </c>
      <c r="E352" s="70" t="s">
        <v>30</v>
      </c>
      <c r="F352" s="70" t="s">
        <v>132</v>
      </c>
      <c r="G352" s="70" t="s">
        <v>272</v>
      </c>
      <c r="H352" s="70" t="s">
        <v>98</v>
      </c>
      <c r="I352" s="70" t="s">
        <v>2087</v>
      </c>
      <c r="J352" s="71" t="s">
        <v>33</v>
      </c>
      <c r="K352" s="71">
        <v>6.0</v>
      </c>
      <c r="L352" s="70">
        <v>669.612</v>
      </c>
      <c r="M352" s="70">
        <v>42.0</v>
      </c>
      <c r="N352" s="70">
        <v>5295.03</v>
      </c>
      <c r="O352" s="70">
        <v>88282.0</v>
      </c>
      <c r="P352" s="72">
        <v>42147.0</v>
      </c>
      <c r="Q352" s="70">
        <v>181434.0</v>
      </c>
      <c r="R352" s="70" t="s">
        <v>27</v>
      </c>
      <c r="S352" s="73" t="b">
        <v>0</v>
      </c>
    </row>
    <row r="353">
      <c r="A353" s="69">
        <v>2.78</v>
      </c>
      <c r="B353" s="70">
        <v>2858.0</v>
      </c>
      <c r="C353" s="70" t="s">
        <v>1801</v>
      </c>
      <c r="D353" s="70" t="s">
        <v>21</v>
      </c>
      <c r="E353" s="70" t="s">
        <v>22</v>
      </c>
      <c r="F353" s="70" t="s">
        <v>23</v>
      </c>
      <c r="G353" s="70" t="s">
        <v>1525</v>
      </c>
      <c r="H353" s="70" t="s">
        <v>98</v>
      </c>
      <c r="I353" s="70" t="s">
        <v>2087</v>
      </c>
      <c r="J353" s="71" t="s">
        <v>33</v>
      </c>
      <c r="K353" s="71">
        <v>6.0</v>
      </c>
      <c r="L353" s="70">
        <v>213.0</v>
      </c>
      <c r="M353" s="70">
        <v>28.0</v>
      </c>
      <c r="N353" s="70">
        <v>80.27</v>
      </c>
      <c r="O353" s="70">
        <v>88282.0</v>
      </c>
      <c r="P353" s="72">
        <v>42147.0</v>
      </c>
      <c r="Q353" s="70">
        <v>181500.0</v>
      </c>
      <c r="R353" s="70" t="s">
        <v>27</v>
      </c>
      <c r="S353" s="73" t="b">
        <v>0</v>
      </c>
    </row>
    <row r="354">
      <c r="A354" s="69">
        <v>142.86</v>
      </c>
      <c r="B354" s="70">
        <v>2859.0</v>
      </c>
      <c r="C354" s="70" t="s">
        <v>1802</v>
      </c>
      <c r="D354" s="70" t="s">
        <v>21</v>
      </c>
      <c r="E354" s="70" t="s">
        <v>22</v>
      </c>
      <c r="F354" s="70" t="s">
        <v>100</v>
      </c>
      <c r="G354" s="70" t="s">
        <v>1168</v>
      </c>
      <c r="H354" s="70" t="s">
        <v>98</v>
      </c>
      <c r="I354" s="70" t="s">
        <v>2087</v>
      </c>
      <c r="J354" s="71" t="s">
        <v>26</v>
      </c>
      <c r="K354" s="71">
        <v>3.0</v>
      </c>
      <c r="L354" s="70">
        <v>-8.3881</v>
      </c>
      <c r="M354" s="70">
        <v>23.0</v>
      </c>
      <c r="N354" s="70">
        <v>3292.02</v>
      </c>
      <c r="O354" s="70">
        <v>88281.0</v>
      </c>
      <c r="P354" s="72">
        <v>42095.0</v>
      </c>
      <c r="Q354" s="70">
        <v>181528.0</v>
      </c>
      <c r="R354" s="70" t="s">
        <v>27</v>
      </c>
      <c r="S354" s="73" t="b">
        <v>0</v>
      </c>
    </row>
    <row r="355">
      <c r="A355" s="69">
        <v>2.89</v>
      </c>
      <c r="B355" s="70">
        <v>2873.0</v>
      </c>
      <c r="C355" s="70" t="s">
        <v>1809</v>
      </c>
      <c r="D355" s="70" t="s">
        <v>40</v>
      </c>
      <c r="E355" s="70" t="s">
        <v>22</v>
      </c>
      <c r="F355" s="70" t="s">
        <v>96</v>
      </c>
      <c r="G355" s="70" t="s">
        <v>539</v>
      </c>
      <c r="H355" s="70" t="s">
        <v>98</v>
      </c>
      <c r="I355" s="70" t="s">
        <v>2087</v>
      </c>
      <c r="J355" s="71" t="s">
        <v>52</v>
      </c>
      <c r="K355" s="71">
        <v>4.0</v>
      </c>
      <c r="L355" s="70">
        <v>441.594</v>
      </c>
      <c r="M355" s="70">
        <v>12.0</v>
      </c>
      <c r="N355" s="70">
        <v>33.02</v>
      </c>
      <c r="O355" s="70">
        <v>89872.0</v>
      </c>
      <c r="P355" s="72">
        <v>42026.0</v>
      </c>
      <c r="Q355" s="70">
        <v>182072.0</v>
      </c>
      <c r="R355" s="70" t="s">
        <v>27</v>
      </c>
      <c r="S355" s="73" t="b">
        <v>0</v>
      </c>
    </row>
    <row r="356">
      <c r="A356" s="69">
        <v>217.85</v>
      </c>
      <c r="B356" s="70">
        <v>2873.0</v>
      </c>
      <c r="C356" s="70" t="s">
        <v>1809</v>
      </c>
      <c r="D356" s="70" t="s">
        <v>40</v>
      </c>
      <c r="E356" s="70" t="s">
        <v>30</v>
      </c>
      <c r="F356" s="70" t="s">
        <v>108</v>
      </c>
      <c r="G356" s="70" t="s">
        <v>1810</v>
      </c>
      <c r="H356" s="70" t="s">
        <v>98</v>
      </c>
      <c r="I356" s="70" t="s">
        <v>2087</v>
      </c>
      <c r="J356" s="71" t="s">
        <v>52</v>
      </c>
      <c r="K356" s="71">
        <v>4.0</v>
      </c>
      <c r="L356" s="70">
        <v>394.17</v>
      </c>
      <c r="M356" s="70">
        <v>10.0</v>
      </c>
      <c r="N356" s="70">
        <v>2273.1</v>
      </c>
      <c r="O356" s="70">
        <v>89872.0</v>
      </c>
      <c r="P356" s="72">
        <v>42026.0</v>
      </c>
      <c r="Q356" s="70">
        <v>182075.0</v>
      </c>
      <c r="R356" s="70" t="s">
        <v>27</v>
      </c>
      <c r="S356" s="73" t="b">
        <v>0</v>
      </c>
    </row>
    <row r="357">
      <c r="A357" s="69">
        <v>6.68</v>
      </c>
      <c r="B357" s="70">
        <v>2880.0</v>
      </c>
      <c r="C357" s="70" t="s">
        <v>1816</v>
      </c>
      <c r="D357" s="70" t="s">
        <v>40</v>
      </c>
      <c r="E357" s="70" t="s">
        <v>22</v>
      </c>
      <c r="F357" s="70" t="s">
        <v>67</v>
      </c>
      <c r="G357" s="70" t="s">
        <v>1481</v>
      </c>
      <c r="H357" s="70" t="s">
        <v>98</v>
      </c>
      <c r="I357" s="70" t="s">
        <v>2087</v>
      </c>
      <c r="J357" s="71" t="s">
        <v>33</v>
      </c>
      <c r="K357" s="71">
        <v>6.0</v>
      </c>
      <c r="L357" s="70">
        <v>-2.352</v>
      </c>
      <c r="M357" s="70">
        <v>11.0</v>
      </c>
      <c r="N357" s="70">
        <v>77.2</v>
      </c>
      <c r="O357" s="70">
        <v>88626.0</v>
      </c>
      <c r="P357" s="72">
        <v>42091.0</v>
      </c>
      <c r="Q357" s="70">
        <v>182559.0</v>
      </c>
      <c r="R357" s="70" t="s">
        <v>27</v>
      </c>
      <c r="S357" s="73" t="b">
        <v>0</v>
      </c>
    </row>
    <row r="358">
      <c r="A358" s="69">
        <v>243.98</v>
      </c>
      <c r="B358" s="70">
        <v>2880.0</v>
      </c>
      <c r="C358" s="70" t="s">
        <v>1816</v>
      </c>
      <c r="D358" s="70" t="s">
        <v>40</v>
      </c>
      <c r="E358" s="70" t="s">
        <v>30</v>
      </c>
      <c r="F358" s="70" t="s">
        <v>31</v>
      </c>
      <c r="G358" s="70" t="s">
        <v>1432</v>
      </c>
      <c r="H358" s="70" t="s">
        <v>98</v>
      </c>
      <c r="I358" s="70" t="s">
        <v>2087</v>
      </c>
      <c r="J358" s="71" t="s">
        <v>60</v>
      </c>
      <c r="K358" s="71">
        <v>5.0</v>
      </c>
      <c r="L358" s="70">
        <v>1059.288</v>
      </c>
      <c r="M358" s="70">
        <v>25.0</v>
      </c>
      <c r="N358" s="70">
        <v>5587.89</v>
      </c>
      <c r="O358" s="70">
        <v>88627.0</v>
      </c>
      <c r="P358" s="72">
        <v>42132.0</v>
      </c>
      <c r="Q358" s="70">
        <v>182586.0</v>
      </c>
      <c r="R358" s="70" t="s">
        <v>27</v>
      </c>
      <c r="S358" s="73" t="b">
        <v>0</v>
      </c>
    </row>
    <row r="359">
      <c r="A359" s="69">
        <v>4.06</v>
      </c>
      <c r="B359" s="70">
        <v>2882.0</v>
      </c>
      <c r="C359" s="70" t="s">
        <v>1817</v>
      </c>
      <c r="D359" s="70" t="s">
        <v>83</v>
      </c>
      <c r="E359" s="70" t="s">
        <v>22</v>
      </c>
      <c r="F359" s="70" t="s">
        <v>172</v>
      </c>
      <c r="G359" s="70" t="s">
        <v>628</v>
      </c>
      <c r="H359" s="70" t="s">
        <v>98</v>
      </c>
      <c r="I359" s="70" t="s">
        <v>2087</v>
      </c>
      <c r="J359" s="71" t="s">
        <v>60</v>
      </c>
      <c r="K359" s="71">
        <v>5.0</v>
      </c>
      <c r="L359" s="70">
        <v>-246.2761</v>
      </c>
      <c r="M359" s="70">
        <v>37.0</v>
      </c>
      <c r="N359" s="70">
        <v>159.89</v>
      </c>
      <c r="O359" s="70">
        <v>55300.0</v>
      </c>
      <c r="P359" s="72">
        <v>42055.0</v>
      </c>
      <c r="Q359" s="70">
        <v>182680.0</v>
      </c>
      <c r="R359" s="70" t="s">
        <v>27</v>
      </c>
      <c r="S359" s="73" t="b">
        <v>0</v>
      </c>
    </row>
    <row r="360">
      <c r="A360" s="69">
        <v>3.75</v>
      </c>
      <c r="B360" s="70">
        <v>2882.0</v>
      </c>
      <c r="C360" s="70" t="s">
        <v>1817</v>
      </c>
      <c r="D360" s="70" t="s">
        <v>83</v>
      </c>
      <c r="E360" s="70" t="s">
        <v>22</v>
      </c>
      <c r="F360" s="70" t="s">
        <v>96</v>
      </c>
      <c r="G360" s="70" t="s">
        <v>1818</v>
      </c>
      <c r="H360" s="70" t="s">
        <v>98</v>
      </c>
      <c r="I360" s="70" t="s">
        <v>2087</v>
      </c>
      <c r="J360" s="71" t="s">
        <v>60</v>
      </c>
      <c r="K360" s="71">
        <v>5.0</v>
      </c>
      <c r="L360" s="70">
        <v>55.1946</v>
      </c>
      <c r="M360" s="70">
        <v>48.0</v>
      </c>
      <c r="N360" s="70">
        <v>180.48</v>
      </c>
      <c r="O360" s="70">
        <v>55300.0</v>
      </c>
      <c r="P360" s="72">
        <v>42055.0</v>
      </c>
      <c r="Q360" s="70">
        <v>182681.0</v>
      </c>
      <c r="R360" s="70" t="s">
        <v>27</v>
      </c>
      <c r="S360" s="73" t="b">
        <v>0</v>
      </c>
    </row>
    <row r="361">
      <c r="A361" s="69">
        <v>10.68</v>
      </c>
      <c r="B361" s="70">
        <v>2882.0</v>
      </c>
      <c r="C361" s="70" t="s">
        <v>1817</v>
      </c>
      <c r="D361" s="70" t="s">
        <v>83</v>
      </c>
      <c r="E361" s="70" t="s">
        <v>30</v>
      </c>
      <c r="F361" s="70" t="s">
        <v>35</v>
      </c>
      <c r="G361" s="70" t="s">
        <v>1819</v>
      </c>
      <c r="H361" s="70" t="s">
        <v>98</v>
      </c>
      <c r="I361" s="70" t="s">
        <v>2087</v>
      </c>
      <c r="J361" s="71" t="s">
        <v>60</v>
      </c>
      <c r="K361" s="71">
        <v>5.0</v>
      </c>
      <c r="L361" s="70">
        <v>-307.2965</v>
      </c>
      <c r="M361" s="70">
        <v>31.0</v>
      </c>
      <c r="N361" s="70">
        <v>350.48</v>
      </c>
      <c r="O361" s="70">
        <v>55300.0</v>
      </c>
      <c r="P361" s="72">
        <v>42055.0</v>
      </c>
      <c r="Q361" s="70">
        <v>182683.0</v>
      </c>
      <c r="R361" s="70" t="s">
        <v>27</v>
      </c>
      <c r="S361" s="73" t="b">
        <v>0</v>
      </c>
    </row>
    <row r="362">
      <c r="A362" s="69">
        <v>28.99</v>
      </c>
      <c r="B362" s="70">
        <v>2882.0</v>
      </c>
      <c r="C362" s="70" t="s">
        <v>1817</v>
      </c>
      <c r="D362" s="70" t="s">
        <v>83</v>
      </c>
      <c r="E362" s="70" t="s">
        <v>55</v>
      </c>
      <c r="F362" s="70" t="s">
        <v>56</v>
      </c>
      <c r="G362" s="70" t="s">
        <v>1422</v>
      </c>
      <c r="H362" s="70" t="s">
        <v>98</v>
      </c>
      <c r="I362" s="70" t="s">
        <v>2087</v>
      </c>
      <c r="J362" s="71" t="s">
        <v>52</v>
      </c>
      <c r="K362" s="71">
        <v>4.0</v>
      </c>
      <c r="L362" s="70">
        <v>-16.06374</v>
      </c>
      <c r="M362" s="70">
        <v>39.0</v>
      </c>
      <c r="N362" s="70">
        <v>936.8</v>
      </c>
      <c r="O362" s="70">
        <v>16676.0</v>
      </c>
      <c r="P362" s="72">
        <v>42082.0</v>
      </c>
      <c r="Q362" s="70">
        <v>182750.0</v>
      </c>
      <c r="R362" s="70" t="s">
        <v>27</v>
      </c>
      <c r="S362" s="73" t="b">
        <v>0</v>
      </c>
    </row>
    <row r="363">
      <c r="A363" s="69">
        <v>6.48</v>
      </c>
      <c r="B363" s="70">
        <v>2882.0</v>
      </c>
      <c r="C363" s="70" t="s">
        <v>1817</v>
      </c>
      <c r="D363" s="70" t="s">
        <v>83</v>
      </c>
      <c r="E363" s="70" t="s">
        <v>22</v>
      </c>
      <c r="F363" s="70" t="s">
        <v>67</v>
      </c>
      <c r="G363" s="70" t="s">
        <v>1597</v>
      </c>
      <c r="H363" s="70" t="s">
        <v>98</v>
      </c>
      <c r="I363" s="70" t="s">
        <v>2087</v>
      </c>
      <c r="J363" s="71" t="s">
        <v>33</v>
      </c>
      <c r="K363" s="71">
        <v>6.0</v>
      </c>
      <c r="L363" s="70">
        <v>-160.3847</v>
      </c>
      <c r="M363" s="70">
        <v>35.0</v>
      </c>
      <c r="N363" s="70">
        <v>232.5</v>
      </c>
      <c r="O363" s="70">
        <v>4839.0</v>
      </c>
      <c r="P363" s="72">
        <v>42133.0</v>
      </c>
      <c r="Q363" s="70">
        <v>182781.0</v>
      </c>
      <c r="R363" s="70" t="s">
        <v>27</v>
      </c>
      <c r="S363" s="73" t="b">
        <v>0</v>
      </c>
    </row>
    <row r="364">
      <c r="A364" s="69">
        <v>363.25</v>
      </c>
      <c r="B364" s="70">
        <v>2882.0</v>
      </c>
      <c r="C364" s="70" t="s">
        <v>1817</v>
      </c>
      <c r="D364" s="70" t="s">
        <v>83</v>
      </c>
      <c r="E364" s="70" t="s">
        <v>22</v>
      </c>
      <c r="F364" s="70" t="s">
        <v>172</v>
      </c>
      <c r="G364" s="70" t="s">
        <v>875</v>
      </c>
      <c r="H364" s="70" t="s">
        <v>98</v>
      </c>
      <c r="I364" s="70" t="s">
        <v>2087</v>
      </c>
      <c r="J364" s="71" t="s">
        <v>60</v>
      </c>
      <c r="K364" s="71">
        <v>5.0</v>
      </c>
      <c r="L364" s="70">
        <v>732.2698</v>
      </c>
      <c r="M364" s="70">
        <v>21.0</v>
      </c>
      <c r="N364" s="70">
        <v>7497.05</v>
      </c>
      <c r="O364" s="70">
        <v>21958.0</v>
      </c>
      <c r="P364" s="72">
        <v>42160.0</v>
      </c>
      <c r="Q364" s="70">
        <v>182906.0</v>
      </c>
      <c r="R364" s="70" t="s">
        <v>27</v>
      </c>
      <c r="S364" s="73" t="b">
        <v>0</v>
      </c>
    </row>
    <row r="365">
      <c r="A365" s="69">
        <v>63.94</v>
      </c>
      <c r="B365" s="70">
        <v>2882.0</v>
      </c>
      <c r="C365" s="70" t="s">
        <v>1817</v>
      </c>
      <c r="D365" s="70" t="s">
        <v>83</v>
      </c>
      <c r="E365" s="70" t="s">
        <v>30</v>
      </c>
      <c r="F365" s="70" t="s">
        <v>35</v>
      </c>
      <c r="G365" s="70" t="s">
        <v>349</v>
      </c>
      <c r="H365" s="70" t="s">
        <v>98</v>
      </c>
      <c r="I365" s="70" t="s">
        <v>2087</v>
      </c>
      <c r="J365" s="71" t="s">
        <v>43</v>
      </c>
      <c r="K365" s="71">
        <v>2.0</v>
      </c>
      <c r="L365" s="70">
        <v>270.8743</v>
      </c>
      <c r="M365" s="70">
        <v>21.0</v>
      </c>
      <c r="N365" s="70">
        <v>1336.35</v>
      </c>
      <c r="O365" s="70">
        <v>40224.0</v>
      </c>
      <c r="P365" s="72">
        <v>42185.0</v>
      </c>
      <c r="Q365" s="70">
        <v>65.0</v>
      </c>
      <c r="R365" s="70" t="s">
        <v>27</v>
      </c>
      <c r="S365" s="73" t="b">
        <v>0</v>
      </c>
    </row>
    <row r="366">
      <c r="A366" s="69">
        <v>43.98</v>
      </c>
      <c r="B366" s="70">
        <v>2882.0</v>
      </c>
      <c r="C366" s="70" t="s">
        <v>1817</v>
      </c>
      <c r="D366" s="70" t="s">
        <v>83</v>
      </c>
      <c r="E366" s="70" t="s">
        <v>55</v>
      </c>
      <c r="F366" s="70" t="s">
        <v>126</v>
      </c>
      <c r="G366" s="70" t="s">
        <v>1820</v>
      </c>
      <c r="H366" s="70" t="s">
        <v>98</v>
      </c>
      <c r="I366" s="70" t="s">
        <v>2087</v>
      </c>
      <c r="J366" s="71" t="s">
        <v>26</v>
      </c>
      <c r="K366" s="71">
        <v>3.0</v>
      </c>
      <c r="L366" s="70">
        <v>333.7605</v>
      </c>
      <c r="M366" s="70">
        <v>40.0</v>
      </c>
      <c r="N366" s="70">
        <v>1724.01</v>
      </c>
      <c r="O366" s="70">
        <v>50917.0</v>
      </c>
      <c r="P366" s="72">
        <v>42025.0</v>
      </c>
      <c r="Q366" s="70">
        <v>612.0</v>
      </c>
      <c r="R366" s="70" t="s">
        <v>27</v>
      </c>
      <c r="S366" s="73" t="b">
        <v>0</v>
      </c>
    </row>
    <row r="367">
      <c r="A367" s="69">
        <v>5.58</v>
      </c>
      <c r="B367" s="70">
        <v>2928.0</v>
      </c>
      <c r="C367" s="70" t="s">
        <v>1840</v>
      </c>
      <c r="D367" s="70" t="s">
        <v>83</v>
      </c>
      <c r="E367" s="70" t="s">
        <v>22</v>
      </c>
      <c r="F367" s="70" t="s">
        <v>78</v>
      </c>
      <c r="G367" s="70" t="s">
        <v>1841</v>
      </c>
      <c r="H367" s="70" t="s">
        <v>98</v>
      </c>
      <c r="I367" s="70" t="s">
        <v>2087</v>
      </c>
      <c r="J367" s="71" t="s">
        <v>43</v>
      </c>
      <c r="K367" s="71">
        <v>2.0</v>
      </c>
      <c r="L367" s="70">
        <v>689.328</v>
      </c>
      <c r="M367" s="70">
        <v>42.0</v>
      </c>
      <c r="N367" s="70">
        <v>236.83</v>
      </c>
      <c r="O367" s="70">
        <v>90218.0</v>
      </c>
      <c r="P367" s="72">
        <v>42150.0</v>
      </c>
      <c r="Q367" s="70">
        <v>5059.0</v>
      </c>
      <c r="R367" s="70" t="s">
        <v>27</v>
      </c>
      <c r="S367" s="73" t="b">
        <v>0</v>
      </c>
    </row>
    <row r="368">
      <c r="A368" s="69">
        <v>54.1</v>
      </c>
      <c r="B368" s="70">
        <v>2928.0</v>
      </c>
      <c r="C368" s="70" t="s">
        <v>1840</v>
      </c>
      <c r="D368" s="70" t="s">
        <v>83</v>
      </c>
      <c r="E368" s="70" t="s">
        <v>22</v>
      </c>
      <c r="F368" s="70" t="s">
        <v>100</v>
      </c>
      <c r="G368" s="70" t="s">
        <v>1508</v>
      </c>
      <c r="H368" s="70" t="s">
        <v>98</v>
      </c>
      <c r="I368" s="70" t="s">
        <v>2087</v>
      </c>
      <c r="J368" s="71" t="s">
        <v>43</v>
      </c>
      <c r="K368" s="71">
        <v>2.0</v>
      </c>
      <c r="L368" s="70">
        <v>-33.586</v>
      </c>
      <c r="M368" s="70">
        <v>36.0</v>
      </c>
      <c r="N368" s="70">
        <v>1944.87</v>
      </c>
      <c r="O368" s="70">
        <v>90218.0</v>
      </c>
      <c r="P368" s="72">
        <v>42150.0</v>
      </c>
      <c r="Q368" s="70">
        <v>5061.0</v>
      </c>
      <c r="R368" s="70" t="s">
        <v>27</v>
      </c>
      <c r="S368" s="73" t="b">
        <v>0</v>
      </c>
    </row>
    <row r="369">
      <c r="A369" s="69">
        <v>36.55</v>
      </c>
      <c r="B369" s="70">
        <v>2960.0</v>
      </c>
      <c r="C369" s="70" t="s">
        <v>1855</v>
      </c>
      <c r="D369" s="70" t="s">
        <v>21</v>
      </c>
      <c r="E369" s="70" t="s">
        <v>22</v>
      </c>
      <c r="F369" s="70" t="s">
        <v>23</v>
      </c>
      <c r="G369" s="70" t="s">
        <v>899</v>
      </c>
      <c r="H369" s="70" t="s">
        <v>98</v>
      </c>
      <c r="I369" s="70" t="s">
        <v>2087</v>
      </c>
      <c r="J369" s="71" t="s">
        <v>38</v>
      </c>
      <c r="K369" s="71">
        <v>7.0</v>
      </c>
      <c r="L369" s="70">
        <v>-89.572</v>
      </c>
      <c r="M369" s="70">
        <v>11.0</v>
      </c>
      <c r="N369" s="70">
        <v>379.72</v>
      </c>
      <c r="O369" s="70">
        <v>90646.0</v>
      </c>
      <c r="P369" s="72">
        <v>42099.0</v>
      </c>
      <c r="Q369" s="70">
        <v>6757.0</v>
      </c>
      <c r="R369" s="70" t="s">
        <v>27</v>
      </c>
      <c r="S369" s="73" t="b">
        <v>0</v>
      </c>
    </row>
    <row r="370">
      <c r="A370" s="69">
        <v>9.68</v>
      </c>
      <c r="B370" s="70">
        <v>2968.0</v>
      </c>
      <c r="C370" s="70" t="s">
        <v>1860</v>
      </c>
      <c r="D370" s="70" t="s">
        <v>40</v>
      </c>
      <c r="E370" s="70" t="s">
        <v>22</v>
      </c>
      <c r="F370" s="70" t="s">
        <v>67</v>
      </c>
      <c r="G370" s="70" t="s">
        <v>1861</v>
      </c>
      <c r="H370" s="70" t="s">
        <v>98</v>
      </c>
      <c r="I370" s="70" t="s">
        <v>2087</v>
      </c>
      <c r="J370" s="71" t="s">
        <v>38</v>
      </c>
      <c r="K370" s="71">
        <v>7.0</v>
      </c>
      <c r="L370" s="70">
        <v>-536.242</v>
      </c>
      <c r="M370" s="70">
        <v>1.0</v>
      </c>
      <c r="N370" s="70">
        <v>10.94</v>
      </c>
      <c r="O370" s="70">
        <v>86085.0</v>
      </c>
      <c r="P370" s="72">
        <v>42057.0</v>
      </c>
      <c r="Q370" s="70">
        <v>7107.0</v>
      </c>
      <c r="R370" s="70" t="s">
        <v>27</v>
      </c>
      <c r="S370" s="73" t="b">
        <v>0</v>
      </c>
    </row>
    <row r="371">
      <c r="A371" s="69">
        <v>150.98</v>
      </c>
      <c r="B371" s="70">
        <v>2968.0</v>
      </c>
      <c r="C371" s="70" t="s">
        <v>1860</v>
      </c>
      <c r="D371" s="70" t="s">
        <v>40</v>
      </c>
      <c r="E371" s="70" t="s">
        <v>30</v>
      </c>
      <c r="F371" s="70" t="s">
        <v>108</v>
      </c>
      <c r="G371" s="70" t="s">
        <v>1862</v>
      </c>
      <c r="H371" s="70" t="s">
        <v>98</v>
      </c>
      <c r="I371" s="70" t="s">
        <v>2087</v>
      </c>
      <c r="J371" s="71" t="s">
        <v>38</v>
      </c>
      <c r="K371" s="71">
        <v>7.0</v>
      </c>
      <c r="L371" s="70">
        <v>-125.86</v>
      </c>
      <c r="M371" s="70">
        <v>5.0</v>
      </c>
      <c r="N371" s="70">
        <v>731.38</v>
      </c>
      <c r="O371" s="70">
        <v>86085.0</v>
      </c>
      <c r="P371" s="72">
        <v>42057.0</v>
      </c>
      <c r="Q371" s="70">
        <v>7203.0</v>
      </c>
      <c r="R371" s="70" t="s">
        <v>27</v>
      </c>
      <c r="S371" s="73" t="b">
        <v>0</v>
      </c>
    </row>
    <row r="372">
      <c r="A372" s="69">
        <v>363.25</v>
      </c>
      <c r="B372" s="70">
        <v>2968.0</v>
      </c>
      <c r="C372" s="70" t="s">
        <v>1860</v>
      </c>
      <c r="D372" s="70" t="s">
        <v>40</v>
      </c>
      <c r="E372" s="70" t="s">
        <v>22</v>
      </c>
      <c r="F372" s="70" t="s">
        <v>172</v>
      </c>
      <c r="G372" s="70" t="s">
        <v>875</v>
      </c>
      <c r="H372" s="70" t="s">
        <v>98</v>
      </c>
      <c r="I372" s="70" t="s">
        <v>2087</v>
      </c>
      <c r="J372" s="71" t="s">
        <v>33</v>
      </c>
      <c r="K372" s="71">
        <v>6.0</v>
      </c>
      <c r="L372" s="70">
        <v>36.1641</v>
      </c>
      <c r="M372" s="70">
        <v>1.0</v>
      </c>
      <c r="N372" s="70">
        <v>344.87</v>
      </c>
      <c r="O372" s="70">
        <v>86086.0</v>
      </c>
      <c r="P372" s="72">
        <v>42091.0</v>
      </c>
      <c r="Q372" s="70">
        <v>7269.0</v>
      </c>
      <c r="R372" s="70" t="s">
        <v>27</v>
      </c>
      <c r="S372" s="73" t="b">
        <v>0</v>
      </c>
    </row>
    <row r="373">
      <c r="A373" s="69">
        <v>125.99</v>
      </c>
      <c r="B373" s="70">
        <v>3053.0</v>
      </c>
      <c r="C373" s="70" t="s">
        <v>1899</v>
      </c>
      <c r="D373" s="70" t="s">
        <v>21</v>
      </c>
      <c r="E373" s="70" t="s">
        <v>55</v>
      </c>
      <c r="F373" s="70" t="s">
        <v>56</v>
      </c>
      <c r="G373" s="70" t="s">
        <v>802</v>
      </c>
      <c r="H373" s="70" t="s">
        <v>98</v>
      </c>
      <c r="I373" s="70" t="s">
        <v>2087</v>
      </c>
      <c r="J373" s="71" t="s">
        <v>43</v>
      </c>
      <c r="K373" s="71">
        <v>2.0</v>
      </c>
      <c r="L373" s="70">
        <v>402.066</v>
      </c>
      <c r="M373" s="70">
        <v>11.0</v>
      </c>
      <c r="N373" s="70">
        <v>1173.76</v>
      </c>
      <c r="O373" s="70">
        <v>86662.0</v>
      </c>
      <c r="P373" s="72">
        <v>42038.0</v>
      </c>
      <c r="Q373" s="70">
        <v>6979.0</v>
      </c>
      <c r="R373" s="70" t="s">
        <v>27</v>
      </c>
      <c r="S373" s="73" t="b">
        <v>0</v>
      </c>
    </row>
    <row r="374">
      <c r="A374" s="69">
        <v>39.99</v>
      </c>
      <c r="B374" s="70">
        <v>3086.0</v>
      </c>
      <c r="C374" s="70" t="s">
        <v>1916</v>
      </c>
      <c r="D374" s="70" t="s">
        <v>83</v>
      </c>
      <c r="E374" s="70" t="s">
        <v>55</v>
      </c>
      <c r="F374" s="70" t="s">
        <v>126</v>
      </c>
      <c r="G374" s="70" t="s">
        <v>1917</v>
      </c>
      <c r="H374" s="70" t="s">
        <v>98</v>
      </c>
      <c r="I374" s="70" t="s">
        <v>2087</v>
      </c>
      <c r="J374" s="71" t="s">
        <v>80</v>
      </c>
      <c r="K374" s="71">
        <v>1.0</v>
      </c>
      <c r="L374" s="70">
        <v>4.29</v>
      </c>
      <c r="M374" s="70">
        <v>3.0</v>
      </c>
      <c r="N374" s="70">
        <v>130.91</v>
      </c>
      <c r="O374" s="70">
        <v>88380.0</v>
      </c>
      <c r="P374" s="72">
        <v>42142.0</v>
      </c>
      <c r="Q374" s="70">
        <v>3777.0</v>
      </c>
      <c r="R374" s="70" t="s">
        <v>27</v>
      </c>
      <c r="S374" s="73" t="b">
        <v>0</v>
      </c>
    </row>
    <row r="375">
      <c r="A375" s="69">
        <v>35.99</v>
      </c>
      <c r="B375" s="70">
        <v>3100.0</v>
      </c>
      <c r="C375" s="70" t="s">
        <v>1926</v>
      </c>
      <c r="D375" s="70" t="s">
        <v>83</v>
      </c>
      <c r="E375" s="70" t="s">
        <v>55</v>
      </c>
      <c r="F375" s="70" t="s">
        <v>56</v>
      </c>
      <c r="G375" s="70" t="s">
        <v>1228</v>
      </c>
      <c r="H375" s="70" t="s">
        <v>98</v>
      </c>
      <c r="I375" s="70" t="s">
        <v>2087</v>
      </c>
      <c r="J375" s="71" t="s">
        <v>26</v>
      </c>
      <c r="K375" s="71">
        <v>3.0</v>
      </c>
      <c r="L375" s="70">
        <v>-299.8142</v>
      </c>
      <c r="M375" s="70">
        <v>1.0</v>
      </c>
      <c r="N375" s="70">
        <v>31.71</v>
      </c>
      <c r="O375" s="70">
        <v>89988.0</v>
      </c>
      <c r="P375" s="72">
        <v>42088.0</v>
      </c>
      <c r="Q375" s="70">
        <v>4960.0</v>
      </c>
      <c r="R375" s="70" t="s">
        <v>27</v>
      </c>
      <c r="S375" s="73" t="b">
        <v>0</v>
      </c>
    </row>
    <row r="376">
      <c r="A376" s="69">
        <v>3.08</v>
      </c>
      <c r="B376" s="70">
        <v>3105.0</v>
      </c>
      <c r="C376" s="70" t="s">
        <v>1927</v>
      </c>
      <c r="D376" s="70" t="s">
        <v>29</v>
      </c>
      <c r="E376" s="70" t="s">
        <v>22</v>
      </c>
      <c r="F376" s="70" t="s">
        <v>96</v>
      </c>
      <c r="G376" s="70" t="s">
        <v>1385</v>
      </c>
      <c r="H376" s="70" t="s">
        <v>98</v>
      </c>
      <c r="I376" s="70" t="s">
        <v>2087</v>
      </c>
      <c r="J376" s="71" t="s">
        <v>60</v>
      </c>
      <c r="K376" s="71">
        <v>5.0</v>
      </c>
      <c r="L376" s="70">
        <v>13.8</v>
      </c>
      <c r="M376" s="70">
        <v>19.0</v>
      </c>
      <c r="N376" s="70">
        <v>60.01</v>
      </c>
      <c r="O376" s="70">
        <v>86327.0</v>
      </c>
      <c r="P376" s="72">
        <v>42083.0</v>
      </c>
      <c r="Q376" s="70">
        <v>5028.0</v>
      </c>
      <c r="R376" s="70" t="s">
        <v>27</v>
      </c>
      <c r="S376" s="73" t="b">
        <v>0</v>
      </c>
    </row>
    <row r="377">
      <c r="A377" s="69">
        <v>6.48</v>
      </c>
      <c r="B377" s="70">
        <v>3105.0</v>
      </c>
      <c r="C377" s="70" t="s">
        <v>1927</v>
      </c>
      <c r="D377" s="70" t="s">
        <v>29</v>
      </c>
      <c r="E377" s="70" t="s">
        <v>22</v>
      </c>
      <c r="F377" s="70" t="s">
        <v>67</v>
      </c>
      <c r="G377" s="70" t="s">
        <v>484</v>
      </c>
      <c r="H377" s="70" t="s">
        <v>98</v>
      </c>
      <c r="I377" s="70" t="s">
        <v>2087</v>
      </c>
      <c r="J377" s="71" t="s">
        <v>60</v>
      </c>
      <c r="K377" s="71">
        <v>5.0</v>
      </c>
      <c r="L377" s="70">
        <v>4.392</v>
      </c>
      <c r="M377" s="70">
        <v>13.0</v>
      </c>
      <c r="N377" s="70">
        <v>90.98</v>
      </c>
      <c r="O377" s="70">
        <v>86327.0</v>
      </c>
      <c r="P377" s="72">
        <v>42083.0</v>
      </c>
      <c r="Q377" s="70">
        <v>5059.0</v>
      </c>
      <c r="R377" s="70" t="s">
        <v>27</v>
      </c>
      <c r="S377" s="73" t="b">
        <v>0</v>
      </c>
    </row>
    <row r="378">
      <c r="A378" s="69">
        <v>125.99</v>
      </c>
      <c r="B378" s="70">
        <v>3105.0</v>
      </c>
      <c r="C378" s="70" t="s">
        <v>1927</v>
      </c>
      <c r="D378" s="70" t="s">
        <v>29</v>
      </c>
      <c r="E378" s="70" t="s">
        <v>55</v>
      </c>
      <c r="F378" s="70" t="s">
        <v>56</v>
      </c>
      <c r="G378" s="70" t="s">
        <v>1928</v>
      </c>
      <c r="H378" s="70" t="s">
        <v>98</v>
      </c>
      <c r="I378" s="70" t="s">
        <v>2087</v>
      </c>
      <c r="J378" s="71" t="s">
        <v>60</v>
      </c>
      <c r="K378" s="71">
        <v>5.0</v>
      </c>
      <c r="L378" s="70">
        <v>-236.25</v>
      </c>
      <c r="M378" s="70">
        <v>12.0</v>
      </c>
      <c r="N378" s="70">
        <v>1270.7</v>
      </c>
      <c r="O378" s="70">
        <v>86327.0</v>
      </c>
      <c r="P378" s="72">
        <v>42083.0</v>
      </c>
      <c r="Q378" s="70">
        <v>5061.0</v>
      </c>
      <c r="R378" s="70" t="s">
        <v>27</v>
      </c>
      <c r="S378" s="73" t="b">
        <v>0</v>
      </c>
    </row>
    <row r="379">
      <c r="A379" s="69">
        <v>34.54</v>
      </c>
      <c r="B379" s="70">
        <v>3113.0</v>
      </c>
      <c r="C379" s="70" t="s">
        <v>1930</v>
      </c>
      <c r="D379" s="70" t="s">
        <v>21</v>
      </c>
      <c r="E379" s="70" t="s">
        <v>22</v>
      </c>
      <c r="F379" s="70" t="s">
        <v>78</v>
      </c>
      <c r="G379" s="70" t="s">
        <v>1931</v>
      </c>
      <c r="H379" s="70" t="s">
        <v>98</v>
      </c>
      <c r="I379" s="70" t="s">
        <v>2087</v>
      </c>
      <c r="J379" s="71" t="s">
        <v>38</v>
      </c>
      <c r="K379" s="71">
        <v>7.0</v>
      </c>
      <c r="L379" s="70">
        <v>-20.18226</v>
      </c>
      <c r="M379" s="70">
        <v>17.0</v>
      </c>
      <c r="N379" s="70">
        <v>574.97</v>
      </c>
      <c r="O379" s="70">
        <v>86860.0</v>
      </c>
      <c r="P379" s="72">
        <v>42141.0</v>
      </c>
      <c r="Q379" s="70">
        <v>5511.0</v>
      </c>
      <c r="R379" s="70" t="s">
        <v>27</v>
      </c>
      <c r="S379" s="73" t="b">
        <v>0</v>
      </c>
    </row>
    <row r="380">
      <c r="A380" s="69">
        <v>12.28</v>
      </c>
      <c r="B380" s="70">
        <v>3113.0</v>
      </c>
      <c r="C380" s="70" t="s">
        <v>1930</v>
      </c>
      <c r="D380" s="70" t="s">
        <v>21</v>
      </c>
      <c r="E380" s="70" t="s">
        <v>22</v>
      </c>
      <c r="F380" s="70" t="s">
        <v>67</v>
      </c>
      <c r="G380" s="70" t="s">
        <v>1881</v>
      </c>
      <c r="H380" s="70" t="s">
        <v>98</v>
      </c>
      <c r="I380" s="70" t="s">
        <v>2087</v>
      </c>
      <c r="J380" s="71" t="s">
        <v>38</v>
      </c>
      <c r="K380" s="71">
        <v>7.0</v>
      </c>
      <c r="L380" s="70">
        <v>-156.9722</v>
      </c>
      <c r="M380" s="70">
        <v>9.0</v>
      </c>
      <c r="N380" s="70">
        <v>115.22</v>
      </c>
      <c r="O380" s="70">
        <v>86860.0</v>
      </c>
      <c r="P380" s="72">
        <v>42141.0</v>
      </c>
      <c r="Q380" s="70">
        <v>5699.0</v>
      </c>
      <c r="R380" s="70" t="s">
        <v>27</v>
      </c>
      <c r="S380" s="73" t="b">
        <v>0</v>
      </c>
    </row>
    <row r="381">
      <c r="A381" s="69">
        <v>34.58</v>
      </c>
      <c r="B381" s="70">
        <v>3113.0</v>
      </c>
      <c r="C381" s="70" t="s">
        <v>1930</v>
      </c>
      <c r="D381" s="70" t="s">
        <v>21</v>
      </c>
      <c r="E381" s="70" t="s">
        <v>22</v>
      </c>
      <c r="F381" s="70" t="s">
        <v>23</v>
      </c>
      <c r="G381" s="70" t="s">
        <v>1932</v>
      </c>
      <c r="H381" s="70" t="s">
        <v>98</v>
      </c>
      <c r="I381" s="70" t="s">
        <v>2087</v>
      </c>
      <c r="J381" s="71" t="s">
        <v>38</v>
      </c>
      <c r="K381" s="71">
        <v>7.0</v>
      </c>
      <c r="L381" s="70">
        <v>384.5043</v>
      </c>
      <c r="M381" s="70">
        <v>13.0</v>
      </c>
      <c r="N381" s="70">
        <v>456.58</v>
      </c>
      <c r="O381" s="70">
        <v>86860.0</v>
      </c>
      <c r="P381" s="72">
        <v>42141.0</v>
      </c>
      <c r="Q381" s="70">
        <v>6054.0</v>
      </c>
      <c r="R381" s="70" t="s">
        <v>27</v>
      </c>
      <c r="S381" s="73" t="b">
        <v>0</v>
      </c>
    </row>
    <row r="382">
      <c r="A382" s="69">
        <v>349.45</v>
      </c>
      <c r="B382" s="70">
        <v>3119.0</v>
      </c>
      <c r="C382" s="70" t="s">
        <v>1933</v>
      </c>
      <c r="D382" s="70" t="s">
        <v>21</v>
      </c>
      <c r="E382" s="70" t="s">
        <v>30</v>
      </c>
      <c r="F382" s="70" t="s">
        <v>108</v>
      </c>
      <c r="G382" s="70" t="s">
        <v>684</v>
      </c>
      <c r="H382" s="70" t="s">
        <v>98</v>
      </c>
      <c r="I382" s="70" t="s">
        <v>2087</v>
      </c>
      <c r="J382" s="71" t="s">
        <v>43</v>
      </c>
      <c r="K382" s="71">
        <v>2.0</v>
      </c>
      <c r="L382" s="70">
        <v>513.084</v>
      </c>
      <c r="M382" s="70">
        <v>11.0</v>
      </c>
      <c r="N382" s="70">
        <v>3772.19</v>
      </c>
      <c r="O382" s="70">
        <v>86432.0</v>
      </c>
      <c r="P382" s="72">
        <v>42185.0</v>
      </c>
      <c r="Q382" s="70">
        <v>6241.0</v>
      </c>
      <c r="R382" s="70" t="s">
        <v>27</v>
      </c>
      <c r="S382" s="73" t="b">
        <v>0</v>
      </c>
    </row>
    <row r="383">
      <c r="A383" s="69">
        <v>315.98</v>
      </c>
      <c r="B383" s="70">
        <v>3120.0</v>
      </c>
      <c r="C383" s="70" t="s">
        <v>1934</v>
      </c>
      <c r="D383" s="70" t="s">
        <v>29</v>
      </c>
      <c r="E383" s="70" t="s">
        <v>22</v>
      </c>
      <c r="F383" s="70" t="s">
        <v>78</v>
      </c>
      <c r="G383" s="70" t="s">
        <v>1935</v>
      </c>
      <c r="H383" s="70" t="s">
        <v>98</v>
      </c>
      <c r="I383" s="70" t="s">
        <v>2087</v>
      </c>
      <c r="J383" s="71" t="s">
        <v>38</v>
      </c>
      <c r="K383" s="71">
        <v>7.0</v>
      </c>
      <c r="L383" s="70">
        <v>44.52</v>
      </c>
      <c r="M383" s="70">
        <v>9.0</v>
      </c>
      <c r="N383" s="70">
        <v>2642.48</v>
      </c>
      <c r="O383" s="70">
        <v>90160.0</v>
      </c>
      <c r="P383" s="72">
        <v>42169.0</v>
      </c>
      <c r="Q383" s="70">
        <v>6272.0</v>
      </c>
      <c r="R383" s="70" t="s">
        <v>27</v>
      </c>
      <c r="S383" s="73" t="b">
        <v>0</v>
      </c>
    </row>
    <row r="384">
      <c r="A384" s="69">
        <v>3.69</v>
      </c>
      <c r="B384" s="70">
        <v>3128.0</v>
      </c>
      <c r="C384" s="70" t="s">
        <v>1940</v>
      </c>
      <c r="D384" s="70" t="s">
        <v>40</v>
      </c>
      <c r="E384" s="70" t="s">
        <v>22</v>
      </c>
      <c r="F384" s="70" t="s">
        <v>49</v>
      </c>
      <c r="G384" s="70" t="s">
        <v>949</v>
      </c>
      <c r="H384" s="70" t="s">
        <v>98</v>
      </c>
      <c r="I384" s="70" t="s">
        <v>2087</v>
      </c>
      <c r="J384" s="71" t="s">
        <v>52</v>
      </c>
      <c r="K384" s="71">
        <v>4.0</v>
      </c>
      <c r="L384" s="70">
        <v>-139.076</v>
      </c>
      <c r="M384" s="70">
        <v>9.0</v>
      </c>
      <c r="N384" s="70">
        <v>31.98</v>
      </c>
      <c r="O384" s="70">
        <v>89810.0</v>
      </c>
      <c r="P384" s="72">
        <v>42180.0</v>
      </c>
      <c r="Q384" s="70">
        <v>6661.0</v>
      </c>
      <c r="R384" s="70" t="s">
        <v>27</v>
      </c>
      <c r="S384" s="73" t="b">
        <v>0</v>
      </c>
    </row>
    <row r="385">
      <c r="A385" s="69">
        <v>150.98</v>
      </c>
      <c r="B385" s="70">
        <v>3154.0</v>
      </c>
      <c r="C385" s="70" t="s">
        <v>1962</v>
      </c>
      <c r="D385" s="70" t="s">
        <v>21</v>
      </c>
      <c r="E385" s="70" t="s">
        <v>55</v>
      </c>
      <c r="F385" s="70" t="s">
        <v>62</v>
      </c>
      <c r="G385" s="70" t="s">
        <v>425</v>
      </c>
      <c r="H385" s="70" t="s">
        <v>98</v>
      </c>
      <c r="I385" s="70" t="s">
        <v>2087</v>
      </c>
      <c r="J385" s="71" t="s">
        <v>80</v>
      </c>
      <c r="K385" s="71">
        <v>1.0</v>
      </c>
      <c r="L385" s="70">
        <v>-3.948</v>
      </c>
      <c r="M385" s="70">
        <v>8.0</v>
      </c>
      <c r="N385" s="70">
        <v>1183.82</v>
      </c>
      <c r="O385" s="70">
        <v>86899.0</v>
      </c>
      <c r="P385" s="72">
        <v>42030.0</v>
      </c>
      <c r="Q385" s="70">
        <v>3687.0</v>
      </c>
      <c r="R385" s="70" t="s">
        <v>27</v>
      </c>
      <c r="S385" s="73" t="b">
        <v>0</v>
      </c>
    </row>
    <row r="386">
      <c r="A386" s="69">
        <v>17.7</v>
      </c>
      <c r="B386" s="70">
        <v>3154.0</v>
      </c>
      <c r="C386" s="70" t="s">
        <v>1962</v>
      </c>
      <c r="D386" s="70" t="s">
        <v>83</v>
      </c>
      <c r="E386" s="70" t="s">
        <v>22</v>
      </c>
      <c r="F386" s="70" t="s">
        <v>100</v>
      </c>
      <c r="G386" s="70" t="s">
        <v>1095</v>
      </c>
      <c r="H386" s="70" t="s">
        <v>98</v>
      </c>
      <c r="I386" s="70" t="s">
        <v>2087</v>
      </c>
      <c r="J386" s="71" t="s">
        <v>52</v>
      </c>
      <c r="K386" s="71">
        <v>4.0</v>
      </c>
      <c r="L386" s="70">
        <v>28.1826</v>
      </c>
      <c r="M386" s="70">
        <v>11.0</v>
      </c>
      <c r="N386" s="70">
        <v>201.77</v>
      </c>
      <c r="O386" s="70">
        <v>86900.0</v>
      </c>
      <c r="P386" s="72">
        <v>42152.0</v>
      </c>
      <c r="Q386" s="70">
        <v>3777.0</v>
      </c>
      <c r="R386" s="70" t="s">
        <v>27</v>
      </c>
      <c r="S386" s="73" t="b">
        <v>0</v>
      </c>
    </row>
    <row r="387">
      <c r="A387" s="69">
        <v>21.38</v>
      </c>
      <c r="B387" s="70">
        <v>3154.0</v>
      </c>
      <c r="C387" s="70" t="s">
        <v>1962</v>
      </c>
      <c r="D387" s="70" t="s">
        <v>21</v>
      </c>
      <c r="E387" s="70" t="s">
        <v>22</v>
      </c>
      <c r="F387" s="70" t="s">
        <v>23</v>
      </c>
      <c r="G387" s="70" t="s">
        <v>1521</v>
      </c>
      <c r="H387" s="70" t="s">
        <v>98</v>
      </c>
      <c r="I387" s="70" t="s">
        <v>2087</v>
      </c>
      <c r="J387" s="71" t="s">
        <v>80</v>
      </c>
      <c r="K387" s="71">
        <v>1.0</v>
      </c>
      <c r="L387" s="70">
        <v>-51.66</v>
      </c>
      <c r="M387" s="70">
        <v>21.0</v>
      </c>
      <c r="N387" s="70">
        <v>443.66</v>
      </c>
      <c r="O387" s="70">
        <v>86901.0</v>
      </c>
      <c r="P387" s="72">
        <v>42093.0</v>
      </c>
      <c r="Q387" s="70">
        <v>3783.0</v>
      </c>
      <c r="R387" s="70" t="s">
        <v>27</v>
      </c>
      <c r="S387" s="73" t="b">
        <v>0</v>
      </c>
    </row>
    <row r="388">
      <c r="A388" s="69">
        <v>60.22</v>
      </c>
      <c r="B388" s="70">
        <v>3155.0</v>
      </c>
      <c r="C388" s="70" t="s">
        <v>1963</v>
      </c>
      <c r="D388" s="70" t="s">
        <v>21</v>
      </c>
      <c r="E388" s="70" t="s">
        <v>22</v>
      </c>
      <c r="F388" s="70" t="s">
        <v>172</v>
      </c>
      <c r="G388" s="70" t="s">
        <v>1964</v>
      </c>
      <c r="H388" s="70" t="s">
        <v>98</v>
      </c>
      <c r="I388" s="70" t="s">
        <v>2087</v>
      </c>
      <c r="J388" s="71" t="s">
        <v>43</v>
      </c>
      <c r="K388" s="71">
        <v>2.0</v>
      </c>
      <c r="L388" s="70">
        <v>-193.914</v>
      </c>
      <c r="M388" s="70">
        <v>9.0</v>
      </c>
      <c r="N388" s="70">
        <v>541.76</v>
      </c>
      <c r="O388" s="70">
        <v>86898.0</v>
      </c>
      <c r="P388" s="72">
        <v>42024.0</v>
      </c>
      <c r="Q388" s="70">
        <v>4006.0</v>
      </c>
      <c r="R388" s="70" t="s">
        <v>27</v>
      </c>
      <c r="S388" s="73" t="b">
        <v>0</v>
      </c>
    </row>
    <row r="389">
      <c r="A389" s="69">
        <v>25.98</v>
      </c>
      <c r="B389" s="70">
        <v>3155.0</v>
      </c>
      <c r="C389" s="70" t="s">
        <v>1963</v>
      </c>
      <c r="D389" s="70" t="s">
        <v>21</v>
      </c>
      <c r="E389" s="70" t="s">
        <v>30</v>
      </c>
      <c r="F389" s="70" t="s">
        <v>31</v>
      </c>
      <c r="G389" s="70" t="s">
        <v>693</v>
      </c>
      <c r="H389" s="70" t="s">
        <v>98</v>
      </c>
      <c r="I389" s="70" t="s">
        <v>2087</v>
      </c>
      <c r="J389" s="71" t="s">
        <v>80</v>
      </c>
      <c r="K389" s="71">
        <v>1.0</v>
      </c>
      <c r="L389" s="70">
        <v>57.546</v>
      </c>
      <c r="M389" s="70">
        <v>4.0</v>
      </c>
      <c r="N389" s="70">
        <v>107.66</v>
      </c>
      <c r="O389" s="70">
        <v>86899.0</v>
      </c>
      <c r="P389" s="72">
        <v>42030.0</v>
      </c>
      <c r="Q389" s="70">
        <v>4037.0</v>
      </c>
      <c r="R389" s="70" t="s">
        <v>27</v>
      </c>
      <c r="S389" s="73" t="b">
        <v>0</v>
      </c>
    </row>
    <row r="390">
      <c r="A390" s="69">
        <v>32.48</v>
      </c>
      <c r="B390" s="70">
        <v>3155.0</v>
      </c>
      <c r="C390" s="70" t="s">
        <v>1963</v>
      </c>
      <c r="D390" s="70" t="s">
        <v>21</v>
      </c>
      <c r="E390" s="70" t="s">
        <v>22</v>
      </c>
      <c r="F390" s="70" t="s">
        <v>100</v>
      </c>
      <c r="G390" s="70" t="s">
        <v>453</v>
      </c>
      <c r="H390" s="70" t="s">
        <v>98</v>
      </c>
      <c r="I390" s="70" t="s">
        <v>2087</v>
      </c>
      <c r="J390" s="71" t="s">
        <v>80</v>
      </c>
      <c r="K390" s="71">
        <v>1.0</v>
      </c>
      <c r="L390" s="70">
        <v>-333.4254</v>
      </c>
      <c r="M390" s="70">
        <v>10.0</v>
      </c>
      <c r="N390" s="70">
        <v>318.83</v>
      </c>
      <c r="O390" s="70">
        <v>86899.0</v>
      </c>
      <c r="P390" s="72">
        <v>42030.0</v>
      </c>
      <c r="Q390" s="70">
        <v>4230.0</v>
      </c>
      <c r="R390" s="70" t="s">
        <v>27</v>
      </c>
      <c r="S390" s="73" t="b">
        <v>0</v>
      </c>
    </row>
    <row r="391">
      <c r="A391" s="69">
        <v>159.99</v>
      </c>
      <c r="B391" s="70">
        <v>3155.0</v>
      </c>
      <c r="C391" s="70" t="s">
        <v>1963</v>
      </c>
      <c r="D391" s="70" t="s">
        <v>83</v>
      </c>
      <c r="E391" s="70" t="s">
        <v>55</v>
      </c>
      <c r="F391" s="70" t="s">
        <v>126</v>
      </c>
      <c r="G391" s="70" t="s">
        <v>1965</v>
      </c>
      <c r="H391" s="70" t="s">
        <v>98</v>
      </c>
      <c r="I391" s="70" t="s">
        <v>2087</v>
      </c>
      <c r="J391" s="71" t="s">
        <v>38</v>
      </c>
      <c r="K391" s="71">
        <v>7.0</v>
      </c>
      <c r="L391" s="70">
        <v>12.264</v>
      </c>
      <c r="M391" s="70">
        <v>23.0</v>
      </c>
      <c r="N391" s="70">
        <v>3600.65</v>
      </c>
      <c r="O391" s="70">
        <v>86902.0</v>
      </c>
      <c r="P391" s="72">
        <v>42113.0</v>
      </c>
      <c r="Q391" s="70">
        <v>4261.0</v>
      </c>
      <c r="R391" s="70" t="s">
        <v>27</v>
      </c>
      <c r="S391" s="73" t="b">
        <v>0</v>
      </c>
    </row>
    <row r="392">
      <c r="A392" s="69">
        <v>280.98</v>
      </c>
      <c r="B392" s="70">
        <v>3167.0</v>
      </c>
      <c r="C392" s="70" t="s">
        <v>1966</v>
      </c>
      <c r="D392" s="70" t="s">
        <v>21</v>
      </c>
      <c r="E392" s="70" t="s">
        <v>30</v>
      </c>
      <c r="F392" s="70" t="s">
        <v>31</v>
      </c>
      <c r="G392" s="70" t="s">
        <v>455</v>
      </c>
      <c r="H392" s="70" t="s">
        <v>98</v>
      </c>
      <c r="I392" s="70" t="s">
        <v>2087</v>
      </c>
      <c r="J392" s="71" t="s">
        <v>60</v>
      </c>
      <c r="K392" s="71">
        <v>5.0</v>
      </c>
      <c r="L392" s="70">
        <v>-283.9914</v>
      </c>
      <c r="M392" s="70">
        <v>14.0</v>
      </c>
      <c r="N392" s="70">
        <v>3936.61</v>
      </c>
      <c r="O392" s="70">
        <v>86491.0</v>
      </c>
      <c r="P392" s="72">
        <v>42174.0</v>
      </c>
      <c r="Q392" s="70">
        <v>4391.0</v>
      </c>
      <c r="R392" s="70" t="s">
        <v>27</v>
      </c>
      <c r="S392" s="73" t="b">
        <v>0</v>
      </c>
    </row>
    <row r="393">
      <c r="A393" s="69">
        <v>4.98</v>
      </c>
      <c r="B393" s="70">
        <v>3167.0</v>
      </c>
      <c r="C393" s="70" t="s">
        <v>1966</v>
      </c>
      <c r="D393" s="70" t="s">
        <v>21</v>
      </c>
      <c r="E393" s="70" t="s">
        <v>22</v>
      </c>
      <c r="F393" s="70" t="s">
        <v>67</v>
      </c>
      <c r="G393" s="70" t="s">
        <v>259</v>
      </c>
      <c r="H393" s="70" t="s">
        <v>98</v>
      </c>
      <c r="I393" s="70" t="s">
        <v>2087</v>
      </c>
      <c r="J393" s="71" t="s">
        <v>60</v>
      </c>
      <c r="K393" s="71">
        <v>5.0</v>
      </c>
      <c r="L393" s="70">
        <v>-195.342</v>
      </c>
      <c r="M393" s="70">
        <v>15.0</v>
      </c>
      <c r="N393" s="70">
        <v>78.31</v>
      </c>
      <c r="O393" s="70">
        <v>86491.0</v>
      </c>
      <c r="P393" s="72">
        <v>42174.0</v>
      </c>
      <c r="Q393" s="70">
        <v>4610.0</v>
      </c>
      <c r="R393" s="70" t="s">
        <v>27</v>
      </c>
      <c r="S393" s="73" t="b">
        <v>0</v>
      </c>
    </row>
    <row r="394">
      <c r="A394" s="69">
        <v>3.98</v>
      </c>
      <c r="B394" s="70">
        <v>3167.0</v>
      </c>
      <c r="C394" s="70" t="s">
        <v>1966</v>
      </c>
      <c r="D394" s="70" t="s">
        <v>21</v>
      </c>
      <c r="E394" s="70" t="s">
        <v>22</v>
      </c>
      <c r="F394" s="70" t="s">
        <v>23</v>
      </c>
      <c r="G394" s="70" t="s">
        <v>981</v>
      </c>
      <c r="H394" s="70" t="s">
        <v>98</v>
      </c>
      <c r="I394" s="70" t="s">
        <v>2087</v>
      </c>
      <c r="J394" s="71" t="s">
        <v>60</v>
      </c>
      <c r="K394" s="71">
        <v>5.0</v>
      </c>
      <c r="L394" s="70">
        <v>-89.7092</v>
      </c>
      <c r="M394" s="70">
        <v>11.0</v>
      </c>
      <c r="N394" s="70">
        <v>42.46</v>
      </c>
      <c r="O394" s="70">
        <v>86491.0</v>
      </c>
      <c r="P394" s="72">
        <v>42174.0</v>
      </c>
      <c r="Q394" s="70">
        <v>4738.0</v>
      </c>
      <c r="R394" s="70" t="s">
        <v>27</v>
      </c>
      <c r="S394" s="73" t="b">
        <v>0</v>
      </c>
    </row>
    <row r="395">
      <c r="A395" s="69">
        <v>7.28</v>
      </c>
      <c r="B395" s="70">
        <v>3169.0</v>
      </c>
      <c r="C395" s="70" t="s">
        <v>1967</v>
      </c>
      <c r="D395" s="70" t="s">
        <v>40</v>
      </c>
      <c r="E395" s="70" t="s">
        <v>22</v>
      </c>
      <c r="F395" s="70" t="s">
        <v>67</v>
      </c>
      <c r="G395" s="70" t="s">
        <v>588</v>
      </c>
      <c r="H395" s="70" t="s">
        <v>98</v>
      </c>
      <c r="I395" s="70" t="s">
        <v>2087</v>
      </c>
      <c r="J395" s="71" t="s">
        <v>80</v>
      </c>
      <c r="K395" s="71">
        <v>1.0</v>
      </c>
      <c r="L395" s="70">
        <v>-44.415</v>
      </c>
      <c r="M395" s="70">
        <v>1.0</v>
      </c>
      <c r="N395" s="70">
        <v>14.66</v>
      </c>
      <c r="O395" s="70">
        <v>86490.0</v>
      </c>
      <c r="P395" s="72">
        <v>42107.0</v>
      </c>
      <c r="Q395" s="70">
        <v>4864.0</v>
      </c>
      <c r="R395" s="70" t="s">
        <v>27</v>
      </c>
      <c r="S395" s="73" t="b">
        <v>0</v>
      </c>
    </row>
    <row r="396">
      <c r="A396" s="69">
        <v>7.28</v>
      </c>
      <c r="B396" s="70">
        <v>3170.0</v>
      </c>
      <c r="C396" s="70" t="s">
        <v>1968</v>
      </c>
      <c r="D396" s="70" t="s">
        <v>21</v>
      </c>
      <c r="E396" s="70" t="s">
        <v>22</v>
      </c>
      <c r="F396" s="70" t="s">
        <v>67</v>
      </c>
      <c r="G396" s="70" t="s">
        <v>1969</v>
      </c>
      <c r="H396" s="70" t="s">
        <v>98</v>
      </c>
      <c r="I396" s="70" t="s">
        <v>2087</v>
      </c>
      <c r="J396" s="71" t="s">
        <v>60</v>
      </c>
      <c r="K396" s="71">
        <v>5.0</v>
      </c>
      <c r="L396" s="70">
        <v>167.334</v>
      </c>
      <c r="M396" s="70">
        <v>12.0</v>
      </c>
      <c r="N396" s="70">
        <v>83.14</v>
      </c>
      <c r="O396" s="70">
        <v>86489.0</v>
      </c>
      <c r="P396" s="72">
        <v>42048.0</v>
      </c>
      <c r="Q396" s="70">
        <v>4960.0</v>
      </c>
      <c r="R396" s="70" t="s">
        <v>27</v>
      </c>
      <c r="S396" s="73" t="b">
        <v>0</v>
      </c>
    </row>
    <row r="397">
      <c r="A397" s="69">
        <v>10.97</v>
      </c>
      <c r="B397" s="70">
        <v>3176.0</v>
      </c>
      <c r="C397" s="70" t="s">
        <v>1970</v>
      </c>
      <c r="D397" s="70" t="s">
        <v>83</v>
      </c>
      <c r="E397" s="70" t="s">
        <v>55</v>
      </c>
      <c r="F397" s="70" t="s">
        <v>126</v>
      </c>
      <c r="G397" s="70" t="s">
        <v>1971</v>
      </c>
      <c r="H397" s="70" t="s">
        <v>98</v>
      </c>
      <c r="I397" s="70" t="s">
        <v>2087</v>
      </c>
      <c r="J397" s="71" t="s">
        <v>80</v>
      </c>
      <c r="K397" s="71">
        <v>1.0</v>
      </c>
      <c r="L397" s="70">
        <v>65.598</v>
      </c>
      <c r="M397" s="70">
        <v>19.0</v>
      </c>
      <c r="N397" s="70">
        <v>215.25</v>
      </c>
      <c r="O397" s="70">
        <v>90820.0</v>
      </c>
      <c r="P397" s="72">
        <v>42128.0</v>
      </c>
      <c r="Q397" s="70">
        <v>5028.0</v>
      </c>
      <c r="R397" s="70" t="s">
        <v>27</v>
      </c>
      <c r="S397" s="73" t="b">
        <v>0</v>
      </c>
    </row>
    <row r="398">
      <c r="A398" s="69">
        <v>58.14</v>
      </c>
      <c r="B398" s="70">
        <v>3176.0</v>
      </c>
      <c r="C398" s="70" t="s">
        <v>1970</v>
      </c>
      <c r="D398" s="70" t="s">
        <v>83</v>
      </c>
      <c r="E398" s="70" t="s">
        <v>30</v>
      </c>
      <c r="F398" s="70" t="s">
        <v>132</v>
      </c>
      <c r="G398" s="70" t="s">
        <v>718</v>
      </c>
      <c r="H398" s="70" t="s">
        <v>98</v>
      </c>
      <c r="I398" s="70" t="s">
        <v>2087</v>
      </c>
      <c r="J398" s="71" t="s">
        <v>52</v>
      </c>
      <c r="K398" s="71">
        <v>4.0</v>
      </c>
      <c r="L398" s="70">
        <v>0.258</v>
      </c>
      <c r="M398" s="70">
        <v>22.0</v>
      </c>
      <c r="N398" s="70">
        <v>1358.02</v>
      </c>
      <c r="O398" s="70">
        <v>90821.0</v>
      </c>
      <c r="P398" s="72">
        <v>42180.0</v>
      </c>
      <c r="Q398" s="70">
        <v>5059.0</v>
      </c>
      <c r="R398" s="70" t="s">
        <v>27</v>
      </c>
      <c r="S398" s="73" t="b">
        <v>0</v>
      </c>
    </row>
    <row r="399">
      <c r="A399" s="69">
        <v>15.57</v>
      </c>
      <c r="B399" s="70">
        <v>3176.0</v>
      </c>
      <c r="C399" s="70" t="s">
        <v>1970</v>
      </c>
      <c r="D399" s="70" t="s">
        <v>83</v>
      </c>
      <c r="E399" s="70" t="s">
        <v>22</v>
      </c>
      <c r="F399" s="70" t="s">
        <v>49</v>
      </c>
      <c r="G399" s="70" t="s">
        <v>492</v>
      </c>
      <c r="H399" s="70" t="s">
        <v>98</v>
      </c>
      <c r="I399" s="70" t="s">
        <v>2087</v>
      </c>
      <c r="J399" s="71" t="s">
        <v>52</v>
      </c>
      <c r="K399" s="71">
        <v>4.0</v>
      </c>
      <c r="L399" s="70">
        <v>63.222</v>
      </c>
      <c r="M399" s="70">
        <v>22.0</v>
      </c>
      <c r="N399" s="70">
        <v>358.84</v>
      </c>
      <c r="O399" s="70">
        <v>90821.0</v>
      </c>
      <c r="P399" s="72">
        <v>42180.0</v>
      </c>
      <c r="Q399" s="70">
        <v>5061.0</v>
      </c>
      <c r="R399" s="70" t="s">
        <v>27</v>
      </c>
      <c r="S399" s="73" t="b">
        <v>0</v>
      </c>
    </row>
    <row r="400">
      <c r="A400" s="69">
        <v>62.18</v>
      </c>
      <c r="B400" s="70">
        <v>3177.0</v>
      </c>
      <c r="C400" s="70" t="s">
        <v>1972</v>
      </c>
      <c r="D400" s="70" t="s">
        <v>83</v>
      </c>
      <c r="E400" s="70" t="s">
        <v>30</v>
      </c>
      <c r="F400" s="70" t="s">
        <v>35</v>
      </c>
      <c r="G400" s="70" t="s">
        <v>971</v>
      </c>
      <c r="H400" s="70" t="s">
        <v>98</v>
      </c>
      <c r="I400" s="70" t="s">
        <v>2087</v>
      </c>
      <c r="J400" s="71" t="s">
        <v>33</v>
      </c>
      <c r="K400" s="71">
        <v>6.0</v>
      </c>
      <c r="L400" s="70">
        <v>-29.666</v>
      </c>
      <c r="M400" s="70">
        <v>9.0</v>
      </c>
      <c r="N400" s="70">
        <v>511.57</v>
      </c>
      <c r="O400" s="70">
        <v>90818.0</v>
      </c>
      <c r="P400" s="72">
        <v>42077.0</v>
      </c>
      <c r="Q400" s="70">
        <v>5189.0</v>
      </c>
      <c r="R400" s="70" t="s">
        <v>27</v>
      </c>
      <c r="S400" s="73" t="b">
        <v>0</v>
      </c>
    </row>
    <row r="401">
      <c r="A401" s="69">
        <v>1.68</v>
      </c>
      <c r="B401" s="70">
        <v>3177.0</v>
      </c>
      <c r="C401" s="70" t="s">
        <v>1972</v>
      </c>
      <c r="D401" s="70" t="s">
        <v>83</v>
      </c>
      <c r="E401" s="70" t="s">
        <v>22</v>
      </c>
      <c r="F401" s="70" t="s">
        <v>23</v>
      </c>
      <c r="G401" s="70" t="s">
        <v>1760</v>
      </c>
      <c r="H401" s="70" t="s">
        <v>98</v>
      </c>
      <c r="I401" s="70" t="s">
        <v>2087</v>
      </c>
      <c r="J401" s="71" t="s">
        <v>43</v>
      </c>
      <c r="K401" s="71">
        <v>2.0</v>
      </c>
      <c r="L401" s="70">
        <v>-1319.5</v>
      </c>
      <c r="M401" s="70">
        <v>5.0</v>
      </c>
      <c r="N401" s="70">
        <v>8.65</v>
      </c>
      <c r="O401" s="70">
        <v>90819.0</v>
      </c>
      <c r="P401" s="72">
        <v>42094.0</v>
      </c>
      <c r="Q401" s="70">
        <v>5381.0</v>
      </c>
      <c r="R401" s="70" t="s">
        <v>27</v>
      </c>
      <c r="S401" s="73" t="b">
        <v>0</v>
      </c>
    </row>
    <row r="402">
      <c r="A402" s="69">
        <v>170.98</v>
      </c>
      <c r="B402" s="70">
        <v>3187.0</v>
      </c>
      <c r="C402" s="70" t="s">
        <v>1974</v>
      </c>
      <c r="D402" s="70" t="s">
        <v>40</v>
      </c>
      <c r="E402" s="70" t="s">
        <v>30</v>
      </c>
      <c r="F402" s="70" t="s">
        <v>132</v>
      </c>
      <c r="G402" s="70" t="s">
        <v>726</v>
      </c>
      <c r="H402" s="70" t="s">
        <v>98</v>
      </c>
      <c r="I402" s="70" t="s">
        <v>2087</v>
      </c>
      <c r="J402" s="71" t="s">
        <v>80</v>
      </c>
      <c r="K402" s="71">
        <v>1.0</v>
      </c>
      <c r="L402" s="70">
        <v>-119.812</v>
      </c>
      <c r="M402" s="70">
        <v>1.0</v>
      </c>
      <c r="N402" s="70">
        <v>199.48</v>
      </c>
      <c r="O402" s="70">
        <v>89025.0</v>
      </c>
      <c r="P402" s="72">
        <v>42065.0</v>
      </c>
      <c r="Q402" s="70">
        <v>5511.0</v>
      </c>
      <c r="R402" s="70" t="s">
        <v>27</v>
      </c>
      <c r="S402" s="73" t="b">
        <v>0</v>
      </c>
    </row>
    <row r="403">
      <c r="A403" s="69">
        <v>4.98</v>
      </c>
      <c r="B403" s="70">
        <v>3194.0</v>
      </c>
      <c r="C403" s="70" t="s">
        <v>1976</v>
      </c>
      <c r="D403" s="70" t="s">
        <v>83</v>
      </c>
      <c r="E403" s="70" t="s">
        <v>22</v>
      </c>
      <c r="F403" s="70" t="s">
        <v>67</v>
      </c>
      <c r="G403" s="70" t="s">
        <v>1977</v>
      </c>
      <c r="H403" s="70" t="s">
        <v>98</v>
      </c>
      <c r="I403" s="70" t="s">
        <v>2087</v>
      </c>
      <c r="J403" s="71" t="s">
        <v>43</v>
      </c>
      <c r="K403" s="71">
        <v>2.0</v>
      </c>
      <c r="L403" s="70">
        <v>45.078</v>
      </c>
      <c r="M403" s="70">
        <v>9.0</v>
      </c>
      <c r="N403" s="70">
        <v>43.84</v>
      </c>
      <c r="O403" s="70">
        <v>89805.0</v>
      </c>
      <c r="P403" s="72">
        <v>42073.0</v>
      </c>
      <c r="Q403" s="70">
        <v>6241.0</v>
      </c>
      <c r="R403" s="70" t="s">
        <v>27</v>
      </c>
      <c r="S403" s="73" t="b">
        <v>0</v>
      </c>
    </row>
    <row r="404">
      <c r="A404" s="69">
        <v>22.84</v>
      </c>
      <c r="B404" s="70">
        <v>3194.0</v>
      </c>
      <c r="C404" s="70" t="s">
        <v>1976</v>
      </c>
      <c r="D404" s="70" t="s">
        <v>83</v>
      </c>
      <c r="E404" s="70" t="s">
        <v>22</v>
      </c>
      <c r="F404" s="70" t="s">
        <v>67</v>
      </c>
      <c r="G404" s="70" t="s">
        <v>1282</v>
      </c>
      <c r="H404" s="70" t="s">
        <v>98</v>
      </c>
      <c r="I404" s="70" t="s">
        <v>2087</v>
      </c>
      <c r="J404" s="71" t="s">
        <v>43</v>
      </c>
      <c r="K404" s="71">
        <v>2.0</v>
      </c>
      <c r="L404" s="70">
        <v>-110.376</v>
      </c>
      <c r="M404" s="70">
        <v>6.0</v>
      </c>
      <c r="N404" s="70">
        <v>141.74</v>
      </c>
      <c r="O404" s="70">
        <v>89805.0</v>
      </c>
      <c r="P404" s="72">
        <v>42073.0</v>
      </c>
      <c r="Q404" s="70">
        <v>6272.0</v>
      </c>
      <c r="R404" s="70" t="s">
        <v>27</v>
      </c>
      <c r="S404" s="73" t="b">
        <v>0</v>
      </c>
    </row>
    <row r="405">
      <c r="A405" s="69">
        <v>6.68</v>
      </c>
      <c r="B405" s="70">
        <v>3221.0</v>
      </c>
      <c r="C405" s="70" t="s">
        <v>1984</v>
      </c>
      <c r="D405" s="70" t="s">
        <v>21</v>
      </c>
      <c r="E405" s="70" t="s">
        <v>22</v>
      </c>
      <c r="F405" s="70" t="s">
        <v>23</v>
      </c>
      <c r="G405" s="70" t="s">
        <v>1406</v>
      </c>
      <c r="H405" s="70" t="s">
        <v>98</v>
      </c>
      <c r="I405" s="70" t="s">
        <v>2087</v>
      </c>
      <c r="J405" s="71" t="s">
        <v>38</v>
      </c>
      <c r="K405" s="71">
        <v>7.0</v>
      </c>
      <c r="L405" s="70">
        <v>-577.304</v>
      </c>
      <c r="M405" s="70">
        <v>7.0</v>
      </c>
      <c r="N405" s="70">
        <v>48.32</v>
      </c>
      <c r="O405" s="70">
        <v>90815.0</v>
      </c>
      <c r="P405" s="72">
        <v>42106.0</v>
      </c>
      <c r="Q405" s="70">
        <v>7107.0</v>
      </c>
      <c r="R405" s="70" t="s">
        <v>27</v>
      </c>
      <c r="S405" s="73" t="b">
        <v>0</v>
      </c>
    </row>
    <row r="406">
      <c r="A406" s="69">
        <v>39.48</v>
      </c>
      <c r="B406" s="70">
        <v>3222.0</v>
      </c>
      <c r="C406" s="70" t="s">
        <v>1985</v>
      </c>
      <c r="D406" s="70" t="s">
        <v>21</v>
      </c>
      <c r="E406" s="70" t="s">
        <v>55</v>
      </c>
      <c r="F406" s="70" t="s">
        <v>126</v>
      </c>
      <c r="G406" s="70" t="s">
        <v>478</v>
      </c>
      <c r="H406" s="70" t="s">
        <v>98</v>
      </c>
      <c r="I406" s="70" t="s">
        <v>2087</v>
      </c>
      <c r="J406" s="71" t="s">
        <v>52</v>
      </c>
      <c r="K406" s="71">
        <v>4.0</v>
      </c>
      <c r="L406" s="70">
        <v>-1535.4864</v>
      </c>
      <c r="M406" s="70">
        <v>8.0</v>
      </c>
      <c r="N406" s="70">
        <v>332.16</v>
      </c>
      <c r="O406" s="70">
        <v>90814.0</v>
      </c>
      <c r="P406" s="72">
        <v>42082.0</v>
      </c>
      <c r="Q406" s="70">
        <v>7203.0</v>
      </c>
      <c r="R406" s="70" t="s">
        <v>27</v>
      </c>
      <c r="S406" s="73" t="b">
        <v>0</v>
      </c>
    </row>
    <row r="407">
      <c r="A407" s="69">
        <v>8.12</v>
      </c>
      <c r="B407" s="70">
        <v>3222.0</v>
      </c>
      <c r="C407" s="70" t="s">
        <v>1985</v>
      </c>
      <c r="D407" s="70" t="s">
        <v>21</v>
      </c>
      <c r="E407" s="70" t="s">
        <v>55</v>
      </c>
      <c r="F407" s="70" t="s">
        <v>126</v>
      </c>
      <c r="G407" s="70" t="s">
        <v>567</v>
      </c>
      <c r="H407" s="70" t="s">
        <v>98</v>
      </c>
      <c r="I407" s="70" t="s">
        <v>2087</v>
      </c>
      <c r="J407" s="71" t="s">
        <v>52</v>
      </c>
      <c r="K407" s="71">
        <v>4.0</v>
      </c>
      <c r="L407" s="70">
        <v>-159.32</v>
      </c>
      <c r="M407" s="70">
        <v>17.0</v>
      </c>
      <c r="N407" s="70">
        <v>147.62</v>
      </c>
      <c r="O407" s="70">
        <v>90814.0</v>
      </c>
      <c r="P407" s="72">
        <v>42082.0</v>
      </c>
      <c r="Q407" s="70">
        <v>7269.0</v>
      </c>
      <c r="R407" s="70" t="s">
        <v>27</v>
      </c>
      <c r="S407" s="73" t="b">
        <v>0</v>
      </c>
    </row>
    <row r="408">
      <c r="A408" s="69">
        <v>60.98</v>
      </c>
      <c r="B408" s="70">
        <v>3224.0</v>
      </c>
      <c r="C408" s="70" t="s">
        <v>1986</v>
      </c>
      <c r="D408" s="70" t="s">
        <v>40</v>
      </c>
      <c r="E408" s="70" t="s">
        <v>30</v>
      </c>
      <c r="F408" s="70" t="s">
        <v>31</v>
      </c>
      <c r="G408" s="70" t="s">
        <v>1987</v>
      </c>
      <c r="H408" s="70" t="s">
        <v>98</v>
      </c>
      <c r="I408" s="70" t="s">
        <v>2087</v>
      </c>
      <c r="J408" s="71" t="s">
        <v>26</v>
      </c>
      <c r="K408" s="71">
        <v>3.0</v>
      </c>
      <c r="L408" s="70">
        <v>-74.088</v>
      </c>
      <c r="M408" s="70">
        <v>2.0</v>
      </c>
      <c r="N408" s="70">
        <v>125.9</v>
      </c>
      <c r="O408" s="70">
        <v>86508.0</v>
      </c>
      <c r="P408" s="72">
        <v>42095.0</v>
      </c>
      <c r="Q408" s="70">
        <v>7364.0</v>
      </c>
      <c r="R408" s="70" t="s">
        <v>27</v>
      </c>
      <c r="S408" s="73" t="b">
        <v>1</v>
      </c>
    </row>
    <row r="409">
      <c r="A409" s="69">
        <v>208.16</v>
      </c>
      <c r="B409" s="70">
        <v>3225.0</v>
      </c>
      <c r="C409" s="70" t="s">
        <v>1988</v>
      </c>
      <c r="D409" s="70" t="s">
        <v>40</v>
      </c>
      <c r="E409" s="70" t="s">
        <v>22</v>
      </c>
      <c r="F409" s="70" t="s">
        <v>172</v>
      </c>
      <c r="G409" s="70" t="s">
        <v>1989</v>
      </c>
      <c r="H409" s="70" t="s">
        <v>98</v>
      </c>
      <c r="I409" s="70" t="s">
        <v>2087</v>
      </c>
      <c r="J409" s="71" t="s">
        <v>26</v>
      </c>
      <c r="K409" s="71">
        <v>3.0</v>
      </c>
      <c r="L409" s="70">
        <v>-137.522</v>
      </c>
      <c r="M409" s="70">
        <v>4.0</v>
      </c>
      <c r="N409" s="70">
        <v>768.81</v>
      </c>
      <c r="O409" s="70">
        <v>86507.0</v>
      </c>
      <c r="P409" s="72">
        <v>42018.0</v>
      </c>
      <c r="Q409" s="70">
        <v>7521.0</v>
      </c>
      <c r="R409" s="70" t="s">
        <v>27</v>
      </c>
      <c r="S409" s="73" t="b">
        <v>0</v>
      </c>
    </row>
    <row r="410">
      <c r="A410" s="69">
        <v>90.48</v>
      </c>
      <c r="B410" s="70">
        <v>3226.0</v>
      </c>
      <c r="C410" s="70" t="s">
        <v>1990</v>
      </c>
      <c r="D410" s="70" t="s">
        <v>40</v>
      </c>
      <c r="E410" s="70" t="s">
        <v>22</v>
      </c>
      <c r="F410" s="70" t="s">
        <v>49</v>
      </c>
      <c r="G410" s="70" t="s">
        <v>1281</v>
      </c>
      <c r="H410" s="70" t="s">
        <v>98</v>
      </c>
      <c r="I410" s="70" t="s">
        <v>2087</v>
      </c>
      <c r="J410" s="71" t="s">
        <v>26</v>
      </c>
      <c r="K410" s="71">
        <v>3.0</v>
      </c>
      <c r="L410" s="70">
        <v>-11.816</v>
      </c>
      <c r="M410" s="70">
        <v>2.0</v>
      </c>
      <c r="N410" s="70">
        <v>183.39</v>
      </c>
      <c r="O410" s="70">
        <v>86507.0</v>
      </c>
      <c r="P410" s="72">
        <v>42018.0</v>
      </c>
      <c r="Q410" s="70">
        <v>7744.0</v>
      </c>
      <c r="R410" s="70" t="s">
        <v>27</v>
      </c>
      <c r="S410" s="73" t="b">
        <v>0</v>
      </c>
    </row>
    <row r="411">
      <c r="A411" s="69">
        <v>9.48</v>
      </c>
      <c r="B411" s="70">
        <v>3226.0</v>
      </c>
      <c r="C411" s="70" t="s">
        <v>1990</v>
      </c>
      <c r="D411" s="70" t="s">
        <v>40</v>
      </c>
      <c r="E411" s="70" t="s">
        <v>30</v>
      </c>
      <c r="F411" s="70" t="s">
        <v>35</v>
      </c>
      <c r="G411" s="70" t="s">
        <v>36</v>
      </c>
      <c r="H411" s="70" t="s">
        <v>98</v>
      </c>
      <c r="I411" s="70" t="s">
        <v>2087</v>
      </c>
      <c r="J411" s="71" t="s">
        <v>26</v>
      </c>
      <c r="K411" s="71">
        <v>3.0</v>
      </c>
      <c r="L411" s="70">
        <v>238.9338</v>
      </c>
      <c r="M411" s="70">
        <v>1.0</v>
      </c>
      <c r="N411" s="70">
        <v>12.9</v>
      </c>
      <c r="O411" s="70">
        <v>86507.0</v>
      </c>
      <c r="P411" s="72">
        <v>42018.0</v>
      </c>
      <c r="Q411" s="70">
        <v>7812.0</v>
      </c>
      <c r="R411" s="70" t="s">
        <v>27</v>
      </c>
      <c r="S411" s="73" t="b">
        <v>0</v>
      </c>
    </row>
    <row r="412">
      <c r="A412" s="69">
        <v>4.28</v>
      </c>
      <c r="B412" s="70">
        <v>3226.0</v>
      </c>
      <c r="C412" s="70" t="s">
        <v>1990</v>
      </c>
      <c r="D412" s="70" t="s">
        <v>40</v>
      </c>
      <c r="E412" s="70" t="s">
        <v>22</v>
      </c>
      <c r="F412" s="70" t="s">
        <v>23</v>
      </c>
      <c r="G412" s="70" t="s">
        <v>1149</v>
      </c>
      <c r="H412" s="70" t="s">
        <v>98</v>
      </c>
      <c r="I412" s="70" t="s">
        <v>2087</v>
      </c>
      <c r="J412" s="71" t="s">
        <v>26</v>
      </c>
      <c r="K412" s="71">
        <v>3.0</v>
      </c>
      <c r="L412" s="70">
        <v>-105.126</v>
      </c>
      <c r="M412" s="70">
        <v>4.0</v>
      </c>
      <c r="N412" s="70">
        <v>17.89</v>
      </c>
      <c r="O412" s="70">
        <v>86507.0</v>
      </c>
      <c r="P412" s="72">
        <v>42018.0</v>
      </c>
      <c r="Q412" s="70">
        <v>7815.0</v>
      </c>
      <c r="R412" s="70" t="s">
        <v>27</v>
      </c>
      <c r="S412" s="73" t="b">
        <v>0</v>
      </c>
    </row>
    <row r="413">
      <c r="A413" s="69">
        <v>22.24</v>
      </c>
      <c r="B413" s="70">
        <v>3226.0</v>
      </c>
      <c r="C413" s="70" t="s">
        <v>1990</v>
      </c>
      <c r="D413" s="70" t="s">
        <v>40</v>
      </c>
      <c r="E413" s="70" t="s">
        <v>55</v>
      </c>
      <c r="F413" s="70" t="s">
        <v>126</v>
      </c>
      <c r="G413" s="70" t="s">
        <v>1991</v>
      </c>
      <c r="H413" s="70" t="s">
        <v>98</v>
      </c>
      <c r="I413" s="70" t="s">
        <v>2087</v>
      </c>
      <c r="J413" s="71" t="s">
        <v>38</v>
      </c>
      <c r="K413" s="71">
        <v>7.0</v>
      </c>
      <c r="L413" s="70">
        <v>95.388</v>
      </c>
      <c r="M413" s="70">
        <v>12.0</v>
      </c>
      <c r="N413" s="70">
        <v>255.88</v>
      </c>
      <c r="O413" s="70">
        <v>86509.0</v>
      </c>
      <c r="P413" s="72">
        <v>42183.0</v>
      </c>
      <c r="Q413" s="70">
        <v>65.0</v>
      </c>
      <c r="R413" s="70" t="s">
        <v>27</v>
      </c>
      <c r="S413" s="73" t="b">
        <v>0</v>
      </c>
    </row>
    <row r="414">
      <c r="A414" s="69">
        <v>2.78</v>
      </c>
      <c r="B414" s="70">
        <v>3248.0</v>
      </c>
      <c r="C414" s="70" t="s">
        <v>2001</v>
      </c>
      <c r="D414" s="70" t="s">
        <v>40</v>
      </c>
      <c r="E414" s="70" t="s">
        <v>22</v>
      </c>
      <c r="F414" s="70" t="s">
        <v>78</v>
      </c>
      <c r="G414" s="70" t="s">
        <v>527</v>
      </c>
      <c r="H414" s="70" t="s">
        <v>98</v>
      </c>
      <c r="I414" s="70" t="s">
        <v>2087</v>
      </c>
      <c r="J414" s="71" t="s">
        <v>52</v>
      </c>
      <c r="K414" s="71">
        <v>4.0</v>
      </c>
      <c r="L414" s="70">
        <v>-340.5311</v>
      </c>
      <c r="M414" s="70">
        <v>17.0</v>
      </c>
      <c r="N414" s="70">
        <v>47.12</v>
      </c>
      <c r="O414" s="70">
        <v>87297.0</v>
      </c>
      <c r="P414" s="72">
        <v>42131.0</v>
      </c>
      <c r="Q414" s="70">
        <v>902.0</v>
      </c>
      <c r="R414" s="70" t="s">
        <v>27</v>
      </c>
      <c r="S414" s="73" t="b">
        <v>0</v>
      </c>
    </row>
    <row r="415">
      <c r="A415" s="69">
        <v>47.98</v>
      </c>
      <c r="B415" s="70">
        <v>3255.0</v>
      </c>
      <c r="C415" s="70" t="s">
        <v>2006</v>
      </c>
      <c r="D415" s="70" t="s">
        <v>29</v>
      </c>
      <c r="E415" s="70" t="s">
        <v>55</v>
      </c>
      <c r="F415" s="70" t="s">
        <v>126</v>
      </c>
      <c r="G415" s="70" t="s">
        <v>701</v>
      </c>
      <c r="H415" s="70" t="s">
        <v>98</v>
      </c>
      <c r="I415" s="70" t="s">
        <v>2087</v>
      </c>
      <c r="J415" s="71" t="s">
        <v>26</v>
      </c>
      <c r="K415" s="71">
        <v>3.0</v>
      </c>
      <c r="L415" s="70">
        <v>596.808</v>
      </c>
      <c r="M415" s="70">
        <v>2.0</v>
      </c>
      <c r="N415" s="70">
        <v>97.96</v>
      </c>
      <c r="O415" s="70">
        <v>90488.0</v>
      </c>
      <c r="P415" s="72">
        <v>42053.0</v>
      </c>
      <c r="Q415" s="70">
        <v>3687.0</v>
      </c>
      <c r="R415" s="70" t="s">
        <v>27</v>
      </c>
      <c r="S415" s="73" t="b">
        <v>0</v>
      </c>
    </row>
    <row r="416">
      <c r="A416" s="69">
        <v>89.83</v>
      </c>
      <c r="B416" s="70">
        <v>3279.0</v>
      </c>
      <c r="C416" s="70" t="s">
        <v>2015</v>
      </c>
      <c r="D416" s="70" t="s">
        <v>29</v>
      </c>
      <c r="E416" s="70" t="s">
        <v>22</v>
      </c>
      <c r="F416" s="70" t="s">
        <v>100</v>
      </c>
      <c r="G416" s="70" t="s">
        <v>2016</v>
      </c>
      <c r="H416" s="70" t="s">
        <v>98</v>
      </c>
      <c r="I416" s="70" t="s">
        <v>2087</v>
      </c>
      <c r="J416" s="71" t="s">
        <v>80</v>
      </c>
      <c r="K416" s="71">
        <v>1.0</v>
      </c>
      <c r="L416" s="70">
        <v>31.11</v>
      </c>
      <c r="M416" s="70">
        <v>4.0</v>
      </c>
      <c r="N416" s="70">
        <v>366.26</v>
      </c>
      <c r="O416" s="70">
        <v>90766.0</v>
      </c>
      <c r="P416" s="72">
        <v>42100.0</v>
      </c>
      <c r="Q416" s="70">
        <v>4960.0</v>
      </c>
      <c r="R416" s="70" t="s">
        <v>27</v>
      </c>
      <c r="S416" s="73" t="b">
        <v>0</v>
      </c>
    </row>
    <row r="417">
      <c r="A417" s="69">
        <v>13.43</v>
      </c>
      <c r="B417" s="70">
        <v>3279.0</v>
      </c>
      <c r="C417" s="70" t="s">
        <v>2015</v>
      </c>
      <c r="D417" s="70" t="s">
        <v>29</v>
      </c>
      <c r="E417" s="70" t="s">
        <v>22</v>
      </c>
      <c r="F417" s="70" t="s">
        <v>100</v>
      </c>
      <c r="G417" s="70" t="s">
        <v>1189</v>
      </c>
      <c r="H417" s="70" t="s">
        <v>98</v>
      </c>
      <c r="I417" s="70" t="s">
        <v>2087</v>
      </c>
      <c r="J417" s="71" t="s">
        <v>80</v>
      </c>
      <c r="K417" s="71">
        <v>1.0</v>
      </c>
      <c r="L417" s="70">
        <v>358.2954</v>
      </c>
      <c r="M417" s="70">
        <v>12.0</v>
      </c>
      <c r="N417" s="70">
        <v>157.99</v>
      </c>
      <c r="O417" s="70">
        <v>90766.0</v>
      </c>
      <c r="P417" s="72">
        <v>42100.0</v>
      </c>
      <c r="Q417" s="70">
        <v>5028.0</v>
      </c>
      <c r="R417" s="70" t="s">
        <v>27</v>
      </c>
      <c r="S417" s="73" t="b">
        <v>0</v>
      </c>
    </row>
    <row r="418">
      <c r="A418" s="69">
        <v>125.99</v>
      </c>
      <c r="B418" s="70">
        <v>3279.0</v>
      </c>
      <c r="C418" s="70" t="s">
        <v>2015</v>
      </c>
      <c r="D418" s="70" t="s">
        <v>29</v>
      </c>
      <c r="E418" s="70" t="s">
        <v>55</v>
      </c>
      <c r="F418" s="70" t="s">
        <v>56</v>
      </c>
      <c r="G418" s="70" t="s">
        <v>855</v>
      </c>
      <c r="H418" s="70" t="s">
        <v>98</v>
      </c>
      <c r="I418" s="70" t="s">
        <v>2087</v>
      </c>
      <c r="J418" s="71" t="s">
        <v>80</v>
      </c>
      <c r="K418" s="71">
        <v>1.0</v>
      </c>
      <c r="L418" s="70">
        <v>8.322</v>
      </c>
      <c r="M418" s="70">
        <v>11.0</v>
      </c>
      <c r="N418" s="70">
        <v>1212.88</v>
      </c>
      <c r="O418" s="70">
        <v>90766.0</v>
      </c>
      <c r="P418" s="72">
        <v>42100.0</v>
      </c>
      <c r="Q418" s="70">
        <v>5059.0</v>
      </c>
      <c r="R418" s="70" t="s">
        <v>27</v>
      </c>
      <c r="S418" s="73" t="b">
        <v>0</v>
      </c>
    </row>
    <row r="419">
      <c r="A419" s="69">
        <v>45.99</v>
      </c>
      <c r="B419" s="70">
        <v>3279.0</v>
      </c>
      <c r="C419" s="70" t="s">
        <v>2015</v>
      </c>
      <c r="D419" s="70" t="s">
        <v>29</v>
      </c>
      <c r="E419" s="70" t="s">
        <v>55</v>
      </c>
      <c r="F419" s="70" t="s">
        <v>56</v>
      </c>
      <c r="G419" s="70" t="s">
        <v>777</v>
      </c>
      <c r="H419" s="70" t="s">
        <v>98</v>
      </c>
      <c r="I419" s="70" t="s">
        <v>2087</v>
      </c>
      <c r="J419" s="71" t="s">
        <v>33</v>
      </c>
      <c r="K419" s="71">
        <v>6.0</v>
      </c>
      <c r="L419" s="70">
        <v>24.018</v>
      </c>
      <c r="M419" s="70">
        <v>3.0</v>
      </c>
      <c r="N419" s="70">
        <v>125.19</v>
      </c>
      <c r="O419" s="70">
        <v>90767.0</v>
      </c>
      <c r="P419" s="72">
        <v>42077.0</v>
      </c>
      <c r="Q419" s="70">
        <v>5061.0</v>
      </c>
      <c r="R419" s="70" t="s">
        <v>27</v>
      </c>
      <c r="S419" s="73" t="b">
        <v>0</v>
      </c>
    </row>
    <row r="420">
      <c r="A420" s="69">
        <v>363.25</v>
      </c>
      <c r="B420" s="70">
        <v>3283.0</v>
      </c>
      <c r="C420" s="70" t="s">
        <v>2017</v>
      </c>
      <c r="D420" s="70" t="s">
        <v>21</v>
      </c>
      <c r="E420" s="70" t="s">
        <v>22</v>
      </c>
      <c r="F420" s="70" t="s">
        <v>172</v>
      </c>
      <c r="G420" s="70" t="s">
        <v>875</v>
      </c>
      <c r="H420" s="70" t="s">
        <v>98</v>
      </c>
      <c r="I420" s="70" t="s">
        <v>2087</v>
      </c>
      <c r="J420" s="71" t="s">
        <v>43</v>
      </c>
      <c r="K420" s="71">
        <v>2.0</v>
      </c>
      <c r="L420" s="70">
        <v>-269.7555</v>
      </c>
      <c r="M420" s="70">
        <v>5.0</v>
      </c>
      <c r="N420" s="70">
        <v>1867.04</v>
      </c>
      <c r="O420" s="70">
        <v>90752.0</v>
      </c>
      <c r="P420" s="72">
        <v>42115.0</v>
      </c>
      <c r="Q420" s="70">
        <v>5189.0</v>
      </c>
      <c r="R420" s="70" t="s">
        <v>27</v>
      </c>
      <c r="S420" s="73" t="b">
        <v>0</v>
      </c>
    </row>
    <row r="421">
      <c r="A421" s="69">
        <v>17.48</v>
      </c>
      <c r="B421" s="70">
        <v>3283.0</v>
      </c>
      <c r="C421" s="70" t="s">
        <v>2017</v>
      </c>
      <c r="D421" s="70" t="s">
        <v>21</v>
      </c>
      <c r="E421" s="70" t="s">
        <v>55</v>
      </c>
      <c r="F421" s="70" t="s">
        <v>126</v>
      </c>
      <c r="G421" s="70" t="s">
        <v>245</v>
      </c>
      <c r="H421" s="70" t="s">
        <v>98</v>
      </c>
      <c r="I421" s="70" t="s">
        <v>2087</v>
      </c>
      <c r="J421" s="71" t="s">
        <v>38</v>
      </c>
      <c r="K421" s="71">
        <v>7.0</v>
      </c>
      <c r="L421" s="70">
        <v>710.8074</v>
      </c>
      <c r="M421" s="70">
        <v>31.0</v>
      </c>
      <c r="N421" s="70">
        <v>537.8</v>
      </c>
      <c r="O421" s="70">
        <v>90753.0</v>
      </c>
      <c r="P421" s="72">
        <v>42134.0</v>
      </c>
      <c r="Q421" s="70">
        <v>5381.0</v>
      </c>
      <c r="R421" s="70" t="s">
        <v>27</v>
      </c>
      <c r="S421" s="73" t="b">
        <v>0</v>
      </c>
    </row>
    <row r="422">
      <c r="A422" s="69">
        <v>19.23</v>
      </c>
      <c r="B422" s="70">
        <v>3284.0</v>
      </c>
      <c r="C422" s="70" t="s">
        <v>2018</v>
      </c>
      <c r="D422" s="70" t="s">
        <v>21</v>
      </c>
      <c r="E422" s="70" t="s">
        <v>30</v>
      </c>
      <c r="F422" s="70" t="s">
        <v>35</v>
      </c>
      <c r="G422" s="70" t="s">
        <v>318</v>
      </c>
      <c r="H422" s="70" t="s">
        <v>98</v>
      </c>
      <c r="I422" s="70" t="s">
        <v>2087</v>
      </c>
      <c r="J422" s="71" t="s">
        <v>60</v>
      </c>
      <c r="K422" s="71">
        <v>5.0</v>
      </c>
      <c r="L422" s="70">
        <v>-2133.278</v>
      </c>
      <c r="M422" s="70">
        <v>6.0</v>
      </c>
      <c r="N422" s="70">
        <v>119.78</v>
      </c>
      <c r="O422" s="70">
        <v>90751.0</v>
      </c>
      <c r="P422" s="72">
        <v>42055.0</v>
      </c>
      <c r="Q422" s="70">
        <v>5414.0</v>
      </c>
      <c r="R422" s="70" t="s">
        <v>27</v>
      </c>
      <c r="S422" s="73" t="b">
        <v>0</v>
      </c>
    </row>
    <row r="423">
      <c r="A423" s="69">
        <v>1.7</v>
      </c>
      <c r="B423" s="70">
        <v>3285.0</v>
      </c>
      <c r="C423" s="70" t="s">
        <v>2019</v>
      </c>
      <c r="D423" s="70" t="s">
        <v>83</v>
      </c>
      <c r="E423" s="70" t="s">
        <v>55</v>
      </c>
      <c r="F423" s="70" t="s">
        <v>126</v>
      </c>
      <c r="G423" s="70" t="s">
        <v>557</v>
      </c>
      <c r="H423" s="70" t="s">
        <v>98</v>
      </c>
      <c r="I423" s="70" t="s">
        <v>2087</v>
      </c>
      <c r="J423" s="71" t="s">
        <v>43</v>
      </c>
      <c r="K423" s="71">
        <v>2.0</v>
      </c>
      <c r="L423" s="70">
        <v>80.0712</v>
      </c>
      <c r="M423" s="70">
        <v>7.0</v>
      </c>
      <c r="N423" s="70">
        <v>12.15</v>
      </c>
      <c r="O423" s="70">
        <v>90750.0</v>
      </c>
      <c r="P423" s="72">
        <v>42010.0</v>
      </c>
      <c r="Q423" s="70">
        <v>5511.0</v>
      </c>
      <c r="R423" s="70" t="s">
        <v>27</v>
      </c>
      <c r="S423" s="73" t="b">
        <v>0</v>
      </c>
    </row>
    <row r="424">
      <c r="A424" s="69">
        <v>30.98</v>
      </c>
      <c r="B424" s="70">
        <v>3285.0</v>
      </c>
      <c r="C424" s="70" t="s">
        <v>2019</v>
      </c>
      <c r="D424" s="70" t="s">
        <v>83</v>
      </c>
      <c r="E424" s="70" t="s">
        <v>22</v>
      </c>
      <c r="F424" s="70" t="s">
        <v>67</v>
      </c>
      <c r="G424" s="70" t="s">
        <v>2020</v>
      </c>
      <c r="H424" s="70" t="s">
        <v>98</v>
      </c>
      <c r="I424" s="70" t="s">
        <v>2087</v>
      </c>
      <c r="J424" s="71" t="s">
        <v>43</v>
      </c>
      <c r="K424" s="71">
        <v>2.0</v>
      </c>
      <c r="L424" s="70">
        <v>896.406</v>
      </c>
      <c r="M424" s="70">
        <v>9.0</v>
      </c>
      <c r="N424" s="70">
        <v>288.42</v>
      </c>
      <c r="O424" s="70">
        <v>90750.0</v>
      </c>
      <c r="P424" s="72">
        <v>42010.0</v>
      </c>
      <c r="Q424" s="70">
        <v>5699.0</v>
      </c>
      <c r="R424" s="70" t="s">
        <v>27</v>
      </c>
      <c r="S424" s="73" t="b">
        <v>0</v>
      </c>
    </row>
    <row r="425">
      <c r="A425" s="69">
        <v>33.89</v>
      </c>
      <c r="B425" s="70">
        <v>3303.0</v>
      </c>
      <c r="C425" s="70" t="s">
        <v>2022</v>
      </c>
      <c r="D425" s="70" t="s">
        <v>29</v>
      </c>
      <c r="E425" s="70" t="s">
        <v>22</v>
      </c>
      <c r="F425" s="70" t="s">
        <v>100</v>
      </c>
      <c r="G425" s="70" t="s">
        <v>1924</v>
      </c>
      <c r="H425" s="70" t="s">
        <v>98</v>
      </c>
      <c r="I425" s="70" t="s">
        <v>2087</v>
      </c>
      <c r="J425" s="71" t="s">
        <v>26</v>
      </c>
      <c r="K425" s="71">
        <v>3.0</v>
      </c>
      <c r="L425" s="70">
        <v>68.676</v>
      </c>
      <c r="M425" s="70">
        <v>6.0</v>
      </c>
      <c r="N425" s="70">
        <v>200.64</v>
      </c>
      <c r="O425" s="70">
        <v>87795.0</v>
      </c>
      <c r="P425" s="72">
        <v>42011.0</v>
      </c>
      <c r="Q425" s="70">
        <v>6241.0</v>
      </c>
      <c r="R425" s="70" t="s">
        <v>27</v>
      </c>
      <c r="S425" s="73" t="b">
        <v>0</v>
      </c>
    </row>
    <row r="426">
      <c r="A426" s="69">
        <v>20.98</v>
      </c>
      <c r="B426" s="70">
        <v>3319.0</v>
      </c>
      <c r="C426" s="70" t="s">
        <v>2031</v>
      </c>
      <c r="D426" s="70" t="s">
        <v>40</v>
      </c>
      <c r="E426" s="70" t="s">
        <v>22</v>
      </c>
      <c r="F426" s="70" t="s">
        <v>78</v>
      </c>
      <c r="G426" s="70" t="s">
        <v>1080</v>
      </c>
      <c r="H426" s="70" t="s">
        <v>98</v>
      </c>
      <c r="I426" s="70" t="s">
        <v>2087</v>
      </c>
      <c r="J426" s="71" t="s">
        <v>52</v>
      </c>
      <c r="K426" s="71">
        <v>4.0</v>
      </c>
      <c r="L426" s="70">
        <v>30.024</v>
      </c>
      <c r="M426" s="70">
        <v>20.0</v>
      </c>
      <c r="N426" s="70">
        <v>431.43</v>
      </c>
      <c r="O426" s="70">
        <v>90104.0</v>
      </c>
      <c r="P426" s="72">
        <v>42145.0</v>
      </c>
      <c r="Q426" s="70">
        <v>6757.0</v>
      </c>
      <c r="R426" s="70" t="s">
        <v>27</v>
      </c>
      <c r="S426" s="73" t="b">
        <v>0</v>
      </c>
    </row>
    <row r="427">
      <c r="A427" s="69">
        <v>3.28</v>
      </c>
      <c r="B427" s="70">
        <v>3320.0</v>
      </c>
      <c r="C427" s="70" t="s">
        <v>2032</v>
      </c>
      <c r="D427" s="70" t="s">
        <v>40</v>
      </c>
      <c r="E427" s="70" t="s">
        <v>22</v>
      </c>
      <c r="F427" s="70" t="s">
        <v>23</v>
      </c>
      <c r="G427" s="70" t="s">
        <v>1248</v>
      </c>
      <c r="H427" s="70" t="s">
        <v>98</v>
      </c>
      <c r="I427" s="70" t="s">
        <v>2087</v>
      </c>
      <c r="J427" s="71" t="s">
        <v>80</v>
      </c>
      <c r="K427" s="71">
        <v>1.0</v>
      </c>
      <c r="L427" s="70">
        <v>0.4266</v>
      </c>
      <c r="M427" s="70">
        <v>18.0</v>
      </c>
      <c r="N427" s="70">
        <v>57.24</v>
      </c>
      <c r="O427" s="70">
        <v>90103.0</v>
      </c>
      <c r="P427" s="72">
        <v>42121.0</v>
      </c>
      <c r="Q427" s="70">
        <v>6978.0</v>
      </c>
      <c r="R427" s="70" t="s">
        <v>27</v>
      </c>
      <c r="S427" s="73" t="b">
        <v>0</v>
      </c>
    </row>
    <row r="428">
      <c r="A428" s="69">
        <v>40.97</v>
      </c>
      <c r="B428" s="70">
        <v>3320.0</v>
      </c>
      <c r="C428" s="70" t="s">
        <v>2032</v>
      </c>
      <c r="D428" s="70" t="s">
        <v>40</v>
      </c>
      <c r="E428" s="70" t="s">
        <v>22</v>
      </c>
      <c r="F428" s="70" t="s">
        <v>23</v>
      </c>
      <c r="G428" s="70" t="s">
        <v>1687</v>
      </c>
      <c r="H428" s="70" t="s">
        <v>98</v>
      </c>
      <c r="I428" s="70" t="s">
        <v>2087</v>
      </c>
      <c r="J428" s="71" t="s">
        <v>80</v>
      </c>
      <c r="K428" s="71">
        <v>1.0</v>
      </c>
      <c r="L428" s="70">
        <v>66.216</v>
      </c>
      <c r="M428" s="70">
        <v>22.0</v>
      </c>
      <c r="N428" s="70">
        <v>824.7</v>
      </c>
      <c r="O428" s="70">
        <v>90103.0</v>
      </c>
      <c r="P428" s="72">
        <v>42121.0</v>
      </c>
      <c r="Q428" s="70">
        <v>6979.0</v>
      </c>
      <c r="R428" s="70" t="s">
        <v>27</v>
      </c>
      <c r="S428" s="73" t="b">
        <v>0</v>
      </c>
    </row>
    <row r="429">
      <c r="A429" s="69">
        <v>5.98</v>
      </c>
      <c r="B429" s="70">
        <v>3331.0</v>
      </c>
      <c r="C429" s="70" t="s">
        <v>2038</v>
      </c>
      <c r="D429" s="70" t="s">
        <v>21</v>
      </c>
      <c r="E429" s="70" t="s">
        <v>22</v>
      </c>
      <c r="F429" s="70" t="s">
        <v>100</v>
      </c>
      <c r="G429" s="70" t="s">
        <v>980</v>
      </c>
      <c r="H429" s="70" t="s">
        <v>98</v>
      </c>
      <c r="I429" s="70" t="s">
        <v>2087</v>
      </c>
      <c r="J429" s="71" t="s">
        <v>80</v>
      </c>
      <c r="K429" s="71">
        <v>1.0</v>
      </c>
      <c r="L429" s="70">
        <v>-781.1342</v>
      </c>
      <c r="M429" s="70">
        <v>11.0</v>
      </c>
      <c r="N429" s="70">
        <v>65.85</v>
      </c>
      <c r="O429" s="70">
        <v>86283.0</v>
      </c>
      <c r="P429" s="72">
        <v>42009.0</v>
      </c>
      <c r="Q429" s="70">
        <v>7521.0</v>
      </c>
      <c r="R429" s="70" t="s">
        <v>27</v>
      </c>
      <c r="S429" s="73" t="b">
        <v>0</v>
      </c>
    </row>
    <row r="430">
      <c r="A430" s="69">
        <v>4.0</v>
      </c>
      <c r="B430" s="70">
        <v>3331.0</v>
      </c>
      <c r="C430" s="70" t="s">
        <v>2038</v>
      </c>
      <c r="D430" s="70" t="s">
        <v>21</v>
      </c>
      <c r="E430" s="70" t="s">
        <v>22</v>
      </c>
      <c r="F430" s="70" t="s">
        <v>67</v>
      </c>
      <c r="G430" s="70" t="s">
        <v>139</v>
      </c>
      <c r="H430" s="70" t="s">
        <v>98</v>
      </c>
      <c r="I430" s="70" t="s">
        <v>2087</v>
      </c>
      <c r="J430" s="71" t="s">
        <v>60</v>
      </c>
      <c r="K430" s="71">
        <v>5.0</v>
      </c>
      <c r="L430" s="70">
        <v>-23.296</v>
      </c>
      <c r="M430" s="70">
        <v>12.0</v>
      </c>
      <c r="N430" s="70">
        <v>50.71</v>
      </c>
      <c r="O430" s="70">
        <v>86284.0</v>
      </c>
      <c r="P430" s="72">
        <v>42013.0</v>
      </c>
      <c r="Q430" s="70">
        <v>7744.0</v>
      </c>
      <c r="R430" s="70" t="s">
        <v>27</v>
      </c>
      <c r="S430" s="73" t="b">
        <v>0</v>
      </c>
    </row>
    <row r="431">
      <c r="A431" s="69">
        <v>6.48</v>
      </c>
      <c r="B431" s="70">
        <v>3338.0</v>
      </c>
      <c r="C431" s="70" t="s">
        <v>2039</v>
      </c>
      <c r="D431" s="70" t="s">
        <v>83</v>
      </c>
      <c r="E431" s="70" t="s">
        <v>22</v>
      </c>
      <c r="F431" s="70" t="s">
        <v>67</v>
      </c>
      <c r="G431" s="70" t="s">
        <v>503</v>
      </c>
      <c r="H431" s="70" t="s">
        <v>98</v>
      </c>
      <c r="I431" s="70" t="s">
        <v>2087</v>
      </c>
      <c r="J431" s="71" t="s">
        <v>52</v>
      </c>
      <c r="K431" s="71">
        <v>4.0</v>
      </c>
      <c r="L431" s="70">
        <v>58.812</v>
      </c>
      <c r="M431" s="70">
        <v>7.0</v>
      </c>
      <c r="N431" s="70">
        <v>45.0</v>
      </c>
      <c r="O431" s="70">
        <v>85979.0</v>
      </c>
      <c r="P431" s="72">
        <v>42131.0</v>
      </c>
      <c r="Q431" s="70">
        <v>7812.0</v>
      </c>
      <c r="R431" s="70" t="s">
        <v>27</v>
      </c>
      <c r="S431" s="73" t="b">
        <v>0</v>
      </c>
    </row>
    <row r="432">
      <c r="A432" s="69">
        <v>2.61</v>
      </c>
      <c r="B432" s="70">
        <v>3339.0</v>
      </c>
      <c r="C432" s="70" t="s">
        <v>2040</v>
      </c>
      <c r="D432" s="70" t="s">
        <v>83</v>
      </c>
      <c r="E432" s="70" t="s">
        <v>22</v>
      </c>
      <c r="F432" s="70" t="s">
        <v>96</v>
      </c>
      <c r="G432" s="70" t="s">
        <v>794</v>
      </c>
      <c r="H432" s="70" t="s">
        <v>98</v>
      </c>
      <c r="I432" s="70" t="s">
        <v>2087</v>
      </c>
      <c r="J432" s="71" t="s">
        <v>38</v>
      </c>
      <c r="K432" s="71">
        <v>7.0</v>
      </c>
      <c r="L432" s="70">
        <v>4.0443</v>
      </c>
      <c r="M432" s="70">
        <v>7.0</v>
      </c>
      <c r="N432" s="70">
        <v>19.02</v>
      </c>
      <c r="O432" s="70">
        <v>85981.0</v>
      </c>
      <c r="P432" s="72">
        <v>42169.0</v>
      </c>
      <c r="Q432" s="70">
        <v>7815.0</v>
      </c>
      <c r="R432" s="70" t="s">
        <v>27</v>
      </c>
      <c r="S432" s="73" t="b">
        <v>0</v>
      </c>
    </row>
    <row r="433">
      <c r="A433" s="69">
        <v>11.66</v>
      </c>
      <c r="B433" s="70">
        <v>3339.0</v>
      </c>
      <c r="C433" s="70" t="s">
        <v>2040</v>
      </c>
      <c r="D433" s="70" t="s">
        <v>83</v>
      </c>
      <c r="E433" s="70" t="s">
        <v>22</v>
      </c>
      <c r="F433" s="70" t="s">
        <v>23</v>
      </c>
      <c r="G433" s="70" t="s">
        <v>1199</v>
      </c>
      <c r="H433" s="70" t="s">
        <v>98</v>
      </c>
      <c r="I433" s="70" t="s">
        <v>2087</v>
      </c>
      <c r="J433" s="71" t="s">
        <v>38</v>
      </c>
      <c r="K433" s="71">
        <v>7.0</v>
      </c>
      <c r="L433" s="70">
        <v>-10.3684</v>
      </c>
      <c r="M433" s="70">
        <v>16.0</v>
      </c>
      <c r="N433" s="70">
        <v>193.87</v>
      </c>
      <c r="O433" s="70">
        <v>85981.0</v>
      </c>
      <c r="P433" s="72">
        <v>42169.0</v>
      </c>
      <c r="Q433" s="70">
        <v>65.0</v>
      </c>
      <c r="R433" s="70" t="s">
        <v>27</v>
      </c>
      <c r="S433" s="73" t="b">
        <v>0</v>
      </c>
    </row>
    <row r="434">
      <c r="A434" s="69">
        <v>7.68</v>
      </c>
      <c r="B434" s="70">
        <v>3347.0</v>
      </c>
      <c r="C434" s="70" t="s">
        <v>2045</v>
      </c>
      <c r="D434" s="70" t="s">
        <v>83</v>
      </c>
      <c r="E434" s="70" t="s">
        <v>22</v>
      </c>
      <c r="F434" s="70" t="s">
        <v>78</v>
      </c>
      <c r="G434" s="70" t="s">
        <v>2046</v>
      </c>
      <c r="H434" s="70" t="s">
        <v>98</v>
      </c>
      <c r="I434" s="70" t="s">
        <v>2087</v>
      </c>
      <c r="J434" s="71" t="s">
        <v>43</v>
      </c>
      <c r="K434" s="71">
        <v>2.0</v>
      </c>
      <c r="L434" s="70">
        <v>125.9982</v>
      </c>
      <c r="M434" s="70">
        <v>1.0</v>
      </c>
      <c r="N434" s="70">
        <v>22.13</v>
      </c>
      <c r="O434" s="70">
        <v>89355.0</v>
      </c>
      <c r="P434" s="72">
        <v>42010.0</v>
      </c>
      <c r="Q434" s="70">
        <v>710.0</v>
      </c>
      <c r="R434" s="70" t="s">
        <v>27</v>
      </c>
      <c r="S434" s="73" t="b">
        <v>0</v>
      </c>
    </row>
    <row r="435">
      <c r="A435" s="69">
        <v>6.64</v>
      </c>
      <c r="B435" s="70">
        <v>3347.0</v>
      </c>
      <c r="C435" s="70" t="s">
        <v>2045</v>
      </c>
      <c r="D435" s="70" t="s">
        <v>83</v>
      </c>
      <c r="E435" s="70" t="s">
        <v>30</v>
      </c>
      <c r="F435" s="70" t="s">
        <v>35</v>
      </c>
      <c r="G435" s="70" t="s">
        <v>2027</v>
      </c>
      <c r="H435" s="70" t="s">
        <v>98</v>
      </c>
      <c r="I435" s="70" t="s">
        <v>2087</v>
      </c>
      <c r="J435" s="71" t="s">
        <v>43</v>
      </c>
      <c r="K435" s="71">
        <v>2.0</v>
      </c>
      <c r="L435" s="70">
        <v>-92.9292</v>
      </c>
      <c r="M435" s="70">
        <v>5.0</v>
      </c>
      <c r="N435" s="70">
        <v>34.17</v>
      </c>
      <c r="O435" s="70">
        <v>89355.0</v>
      </c>
      <c r="P435" s="72">
        <v>42010.0</v>
      </c>
      <c r="Q435" s="70">
        <v>740.0</v>
      </c>
      <c r="R435" s="70" t="s">
        <v>27</v>
      </c>
      <c r="S435" s="73" t="b">
        <v>0</v>
      </c>
    </row>
    <row r="436">
      <c r="A436" s="69">
        <v>110.99</v>
      </c>
      <c r="B436" s="70">
        <v>3347.0</v>
      </c>
      <c r="C436" s="70" t="s">
        <v>2045</v>
      </c>
      <c r="D436" s="70" t="s">
        <v>83</v>
      </c>
      <c r="E436" s="70" t="s">
        <v>55</v>
      </c>
      <c r="F436" s="70" t="s">
        <v>56</v>
      </c>
      <c r="G436" s="70" t="s">
        <v>337</v>
      </c>
      <c r="H436" s="70" t="s">
        <v>98</v>
      </c>
      <c r="I436" s="70" t="s">
        <v>2087</v>
      </c>
      <c r="J436" s="71" t="s">
        <v>43</v>
      </c>
      <c r="K436" s="71">
        <v>2.0</v>
      </c>
      <c r="L436" s="70">
        <v>-39.809</v>
      </c>
      <c r="M436" s="70">
        <v>1.0</v>
      </c>
      <c r="N436" s="70">
        <v>94.3</v>
      </c>
      <c r="O436" s="70">
        <v>89356.0</v>
      </c>
      <c r="P436" s="72">
        <v>42031.0</v>
      </c>
      <c r="Q436" s="70">
        <v>775.0</v>
      </c>
      <c r="R436" s="70" t="s">
        <v>27</v>
      </c>
      <c r="S436" s="73" t="b">
        <v>0</v>
      </c>
    </row>
    <row r="437">
      <c r="A437" s="69">
        <v>19.98</v>
      </c>
      <c r="B437" s="70">
        <v>3379.0</v>
      </c>
      <c r="C437" s="70" t="s">
        <v>2061</v>
      </c>
      <c r="D437" s="70" t="s">
        <v>21</v>
      </c>
      <c r="E437" s="70" t="s">
        <v>22</v>
      </c>
      <c r="F437" s="70" t="s">
        <v>67</v>
      </c>
      <c r="G437" s="70" t="s">
        <v>2062</v>
      </c>
      <c r="H437" s="70" t="s">
        <v>98</v>
      </c>
      <c r="I437" s="70" t="s">
        <v>2087</v>
      </c>
      <c r="J437" s="71" t="s">
        <v>52</v>
      </c>
      <c r="K437" s="71">
        <v>4.0</v>
      </c>
      <c r="L437" s="70">
        <v>-189.714</v>
      </c>
      <c r="M437" s="70">
        <v>12.0</v>
      </c>
      <c r="N437" s="70">
        <v>249.07</v>
      </c>
      <c r="O437" s="70">
        <v>88837.0</v>
      </c>
      <c r="P437" s="72">
        <v>42089.0</v>
      </c>
      <c r="Q437" s="70">
        <v>6054.0</v>
      </c>
      <c r="R437" s="70" t="s">
        <v>27</v>
      </c>
      <c r="S437" s="73" t="b">
        <v>0</v>
      </c>
    </row>
    <row r="438">
      <c r="A438" s="69">
        <v>3.14</v>
      </c>
      <c r="B438" s="70">
        <v>3379.0</v>
      </c>
      <c r="C438" s="70" t="s">
        <v>2061</v>
      </c>
      <c r="D438" s="70" t="s">
        <v>29</v>
      </c>
      <c r="E438" s="70" t="s">
        <v>22</v>
      </c>
      <c r="F438" s="70" t="s">
        <v>122</v>
      </c>
      <c r="G438" s="70" t="s">
        <v>1834</v>
      </c>
      <c r="H438" s="70" t="s">
        <v>98</v>
      </c>
      <c r="I438" s="70" t="s">
        <v>2087</v>
      </c>
      <c r="J438" s="71" t="s">
        <v>33</v>
      </c>
      <c r="K438" s="71">
        <v>6.0</v>
      </c>
      <c r="L438" s="70">
        <v>1628.37</v>
      </c>
      <c r="M438" s="70">
        <v>18.0</v>
      </c>
      <c r="N438" s="70">
        <v>59.22</v>
      </c>
      <c r="O438" s="70">
        <v>88839.0</v>
      </c>
      <c r="P438" s="72">
        <v>42119.0</v>
      </c>
      <c r="Q438" s="70">
        <v>6241.0</v>
      </c>
      <c r="R438" s="70" t="s">
        <v>27</v>
      </c>
      <c r="S438" s="73" t="b">
        <v>0</v>
      </c>
    </row>
    <row r="439">
      <c r="A439" s="69">
        <v>315.98</v>
      </c>
      <c r="B439" s="70">
        <v>3380.0</v>
      </c>
      <c r="C439" s="70" t="s">
        <v>2063</v>
      </c>
      <c r="D439" s="70" t="s">
        <v>29</v>
      </c>
      <c r="E439" s="70" t="s">
        <v>22</v>
      </c>
      <c r="F439" s="70" t="s">
        <v>78</v>
      </c>
      <c r="G439" s="70" t="s">
        <v>1935</v>
      </c>
      <c r="H439" s="70" t="s">
        <v>98</v>
      </c>
      <c r="I439" s="70" t="s">
        <v>2087</v>
      </c>
      <c r="J439" s="71" t="s">
        <v>80</v>
      </c>
      <c r="K439" s="71">
        <v>1.0</v>
      </c>
      <c r="L439" s="70">
        <v>-4.48</v>
      </c>
      <c r="M439" s="70">
        <v>18.0</v>
      </c>
      <c r="N439" s="70">
        <v>5572.18</v>
      </c>
      <c r="O439" s="70">
        <v>88838.0</v>
      </c>
      <c r="P439" s="72">
        <v>42114.0</v>
      </c>
      <c r="Q439" s="70">
        <v>6272.0</v>
      </c>
      <c r="R439" s="70" t="s">
        <v>27</v>
      </c>
      <c r="S439" s="73" t="b">
        <v>0</v>
      </c>
    </row>
    <row r="440">
      <c r="A440" s="69">
        <v>276.2</v>
      </c>
      <c r="B440" s="70">
        <v>3380.0</v>
      </c>
      <c r="C440" s="70" t="s">
        <v>2063</v>
      </c>
      <c r="D440" s="70" t="s">
        <v>29</v>
      </c>
      <c r="E440" s="70" t="s">
        <v>30</v>
      </c>
      <c r="F440" s="70" t="s">
        <v>31</v>
      </c>
      <c r="G440" s="70" t="s">
        <v>295</v>
      </c>
      <c r="H440" s="70" t="s">
        <v>98</v>
      </c>
      <c r="I440" s="70" t="s">
        <v>2087</v>
      </c>
      <c r="J440" s="71" t="s">
        <v>80</v>
      </c>
      <c r="K440" s="71">
        <v>1.0</v>
      </c>
      <c r="L440" s="70">
        <v>3193.284</v>
      </c>
      <c r="M440" s="70">
        <v>11.0</v>
      </c>
      <c r="N440" s="70">
        <v>2941.42</v>
      </c>
      <c r="O440" s="70">
        <v>88838.0</v>
      </c>
      <c r="P440" s="72">
        <v>42114.0</v>
      </c>
      <c r="Q440" s="70">
        <v>6498.0</v>
      </c>
      <c r="R440" s="70" t="s">
        <v>27</v>
      </c>
      <c r="S440" s="73" t="b">
        <v>0</v>
      </c>
    </row>
    <row r="441">
      <c r="A441" s="69">
        <v>63.94</v>
      </c>
      <c r="B441" s="70">
        <v>3380.0</v>
      </c>
      <c r="C441" s="70" t="s">
        <v>2063</v>
      </c>
      <c r="D441" s="70" t="s">
        <v>29</v>
      </c>
      <c r="E441" s="70" t="s">
        <v>30</v>
      </c>
      <c r="F441" s="70" t="s">
        <v>35</v>
      </c>
      <c r="G441" s="70" t="s">
        <v>349</v>
      </c>
      <c r="H441" s="70" t="s">
        <v>98</v>
      </c>
      <c r="I441" s="70" t="s">
        <v>2087</v>
      </c>
      <c r="J441" s="71" t="s">
        <v>80</v>
      </c>
      <c r="K441" s="71">
        <v>1.0</v>
      </c>
      <c r="L441" s="70">
        <v>43.6917</v>
      </c>
      <c r="M441" s="70">
        <v>8.0</v>
      </c>
      <c r="N441" s="70">
        <v>522.46</v>
      </c>
      <c r="O441" s="70">
        <v>88838.0</v>
      </c>
      <c r="P441" s="72">
        <v>42114.0</v>
      </c>
      <c r="Q441" s="70">
        <v>6500.0</v>
      </c>
      <c r="R441" s="70" t="s">
        <v>27</v>
      </c>
      <c r="S441" s="73" t="b">
        <v>0</v>
      </c>
    </row>
    <row r="442">
      <c r="A442" s="69">
        <v>11.97</v>
      </c>
      <c r="B442" s="70">
        <v>3381.0</v>
      </c>
      <c r="C442" s="70" t="s">
        <v>2064</v>
      </c>
      <c r="D442" s="70" t="s">
        <v>21</v>
      </c>
      <c r="E442" s="70" t="s">
        <v>22</v>
      </c>
      <c r="F442" s="70" t="s">
        <v>23</v>
      </c>
      <c r="G442" s="70" t="s">
        <v>2065</v>
      </c>
      <c r="H442" s="70" t="s">
        <v>98</v>
      </c>
      <c r="I442" s="70" t="s">
        <v>2087</v>
      </c>
      <c r="J442" s="71" t="s">
        <v>80</v>
      </c>
      <c r="K442" s="71">
        <v>1.0</v>
      </c>
      <c r="L442" s="70">
        <v>349.0593</v>
      </c>
      <c r="M442" s="70">
        <v>2.0</v>
      </c>
      <c r="N442" s="70">
        <v>25.31</v>
      </c>
      <c r="O442" s="70">
        <v>88836.0</v>
      </c>
      <c r="P442" s="72">
        <v>42086.0</v>
      </c>
      <c r="Q442" s="70">
        <v>6502.0</v>
      </c>
      <c r="R442" s="70" t="s">
        <v>27</v>
      </c>
      <c r="S442" s="73" t="b">
        <v>0</v>
      </c>
    </row>
    <row r="443">
      <c r="A443" s="69">
        <v>28.53</v>
      </c>
      <c r="B443" s="70">
        <v>3381.0</v>
      </c>
      <c r="C443" s="70" t="s">
        <v>2064</v>
      </c>
      <c r="D443" s="70" t="s">
        <v>29</v>
      </c>
      <c r="E443" s="70" t="s">
        <v>22</v>
      </c>
      <c r="F443" s="70" t="s">
        <v>78</v>
      </c>
      <c r="G443" s="70" t="s">
        <v>223</v>
      </c>
      <c r="H443" s="70" t="s">
        <v>98</v>
      </c>
      <c r="I443" s="70" t="s">
        <v>2087</v>
      </c>
      <c r="J443" s="71" t="s">
        <v>26</v>
      </c>
      <c r="K443" s="71">
        <v>3.0</v>
      </c>
      <c r="L443" s="70">
        <v>1.992</v>
      </c>
      <c r="M443" s="70">
        <v>18.0</v>
      </c>
      <c r="N443" s="70">
        <v>513.33</v>
      </c>
      <c r="O443" s="70">
        <v>88840.0</v>
      </c>
      <c r="P443" s="72">
        <v>42123.0</v>
      </c>
      <c r="Q443" s="70">
        <v>6661.0</v>
      </c>
      <c r="R443" s="70" t="s">
        <v>27</v>
      </c>
      <c r="S443" s="73" t="b">
        <v>0</v>
      </c>
    </row>
  </sheetData>
  <drawing r:id="rId1"/>
  <tableParts count="1">
    <tablePart r:id="rId3"/>
  </tableParts>
</worksheet>
</file>