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2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3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70845a043aafee/Desktop/"/>
    </mc:Choice>
  </mc:AlternateContent>
  <xr:revisionPtr revIDLastSave="140" documentId="8_{0ED7E536-4F45-4FB4-B3E4-9A581707E458}" xr6:coauthVersionLast="47" xr6:coauthVersionMax="47" xr10:uidLastSave="{2EDA8B5A-4101-4FA3-8B52-52294DF253E4}"/>
  <bookViews>
    <workbookView xWindow="-108" yWindow="-108" windowWidth="23256" windowHeight="12456" firstSheet="3" activeTab="12" xr2:uid="{BD674731-6758-4919-A27C-0B11EC43BE04}"/>
  </bookViews>
  <sheets>
    <sheet name="Buses 41" sheetId="1" r:id="rId1"/>
    <sheet name="Buses 42" sheetId="2" r:id="rId2"/>
    <sheet name="Buses 43" sheetId="3" r:id="rId3"/>
    <sheet name="CT 61" sheetId="4" r:id="rId4"/>
    <sheet name="CT 62" sheetId="5" r:id="rId5"/>
    <sheet name="LDV 21" sheetId="6" r:id="rId6"/>
    <sheet name="LDV 31" sheetId="7" r:id="rId7"/>
    <sheet name="LDV 32" sheetId="8" r:id="rId8"/>
    <sheet name="SUT 51" sheetId="9" r:id="rId9"/>
    <sheet name="SUT 52" sheetId="10" r:id="rId10"/>
    <sheet name="SUT 53" sheetId="11" r:id="rId11"/>
    <sheet name="SUT 54" sheetId="12" r:id="rId12"/>
    <sheet name="EMI and EC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3" l="1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5" i="13"/>
  <c r="H21" i="12"/>
  <c r="G21" i="12"/>
  <c r="F21" i="12"/>
  <c r="E21" i="12"/>
  <c r="D21" i="12"/>
  <c r="C21" i="12"/>
  <c r="H20" i="12"/>
  <c r="G20" i="12"/>
  <c r="F20" i="12"/>
  <c r="E20" i="12"/>
  <c r="D20" i="12"/>
  <c r="C20" i="12"/>
  <c r="H19" i="12"/>
  <c r="G19" i="12"/>
  <c r="F19" i="12"/>
  <c r="E19" i="12"/>
  <c r="D19" i="12"/>
  <c r="C19" i="12"/>
  <c r="H18" i="12"/>
  <c r="G18" i="12"/>
  <c r="F18" i="12"/>
  <c r="E18" i="12"/>
  <c r="D18" i="12"/>
  <c r="C18" i="12"/>
  <c r="H17" i="12"/>
  <c r="G17" i="12"/>
  <c r="F17" i="12"/>
  <c r="E17" i="12"/>
  <c r="D17" i="12"/>
  <c r="C17" i="12"/>
  <c r="H16" i="12"/>
  <c r="G16" i="12"/>
  <c r="F16" i="12"/>
  <c r="E16" i="12"/>
  <c r="D16" i="12"/>
  <c r="C16" i="12"/>
  <c r="H15" i="12"/>
  <c r="G15" i="12"/>
  <c r="F15" i="12"/>
  <c r="E15" i="12"/>
  <c r="D15" i="12"/>
  <c r="C15" i="12"/>
  <c r="H14" i="12"/>
  <c r="G14" i="12"/>
  <c r="F14" i="12"/>
  <c r="E14" i="12"/>
  <c r="D14" i="12"/>
  <c r="C14" i="12"/>
  <c r="H13" i="12"/>
  <c r="G13" i="12"/>
  <c r="F13" i="12"/>
  <c r="E13" i="12"/>
  <c r="D13" i="12"/>
  <c r="C13" i="12"/>
  <c r="H12" i="12"/>
  <c r="G12" i="12"/>
  <c r="F12" i="12"/>
  <c r="E12" i="12"/>
  <c r="D12" i="12"/>
  <c r="C12" i="12"/>
  <c r="H11" i="12"/>
  <c r="G11" i="12"/>
  <c r="F11" i="12"/>
  <c r="E11" i="12"/>
  <c r="D11" i="12"/>
  <c r="C11" i="12"/>
  <c r="H10" i="12"/>
  <c r="G10" i="12"/>
  <c r="F10" i="12"/>
  <c r="E10" i="12"/>
  <c r="D10" i="12"/>
  <c r="C10" i="12"/>
  <c r="H9" i="12"/>
  <c r="G9" i="12"/>
  <c r="F9" i="12"/>
  <c r="E9" i="12"/>
  <c r="D9" i="12"/>
  <c r="C9" i="12"/>
  <c r="H8" i="12"/>
  <c r="G8" i="12"/>
  <c r="F8" i="12"/>
  <c r="E8" i="12"/>
  <c r="D8" i="12"/>
  <c r="C8" i="12"/>
  <c r="H7" i="12"/>
  <c r="G7" i="12"/>
  <c r="F7" i="12"/>
  <c r="E7" i="12"/>
  <c r="D7" i="12"/>
  <c r="C7" i="12"/>
  <c r="H6" i="12"/>
  <c r="G6" i="12"/>
  <c r="F6" i="12"/>
  <c r="E6" i="12"/>
  <c r="D6" i="12"/>
  <c r="C6" i="12"/>
  <c r="H21" i="11"/>
  <c r="G21" i="11"/>
  <c r="F21" i="11"/>
  <c r="E21" i="11"/>
  <c r="D21" i="11"/>
  <c r="C21" i="11"/>
  <c r="H20" i="11"/>
  <c r="G20" i="11"/>
  <c r="F20" i="11"/>
  <c r="E20" i="11"/>
  <c r="D20" i="11"/>
  <c r="C20" i="11"/>
  <c r="H19" i="11"/>
  <c r="G19" i="11"/>
  <c r="F19" i="11"/>
  <c r="E19" i="11"/>
  <c r="D19" i="11"/>
  <c r="C19" i="11"/>
  <c r="H18" i="11"/>
  <c r="G18" i="11"/>
  <c r="F18" i="11"/>
  <c r="E18" i="11"/>
  <c r="D18" i="11"/>
  <c r="C18" i="11"/>
  <c r="H17" i="11"/>
  <c r="G17" i="11"/>
  <c r="F17" i="11"/>
  <c r="E17" i="11"/>
  <c r="D17" i="11"/>
  <c r="C17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H15" i="10"/>
  <c r="G15" i="10"/>
  <c r="F15" i="10"/>
  <c r="E15" i="10"/>
  <c r="D15" i="10"/>
  <c r="C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H6" i="10"/>
  <c r="G6" i="10"/>
  <c r="F6" i="10"/>
  <c r="E6" i="10"/>
  <c r="D6" i="10"/>
  <c r="C6" i="10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C12" i="9"/>
  <c r="H11" i="9"/>
  <c r="G11" i="9"/>
  <c r="F11" i="9"/>
  <c r="E11" i="9"/>
  <c r="D11" i="9"/>
  <c r="C11" i="9"/>
  <c r="H10" i="9"/>
  <c r="G10" i="9"/>
  <c r="F10" i="9"/>
  <c r="E10" i="9"/>
  <c r="D10" i="9"/>
  <c r="C10" i="9"/>
  <c r="H9" i="9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H6" i="9"/>
  <c r="G6" i="9"/>
  <c r="F6" i="9"/>
  <c r="E6" i="9"/>
  <c r="D6" i="9"/>
  <c r="C6" i="9"/>
  <c r="H21" i="8"/>
  <c r="G21" i="8"/>
  <c r="F21" i="8"/>
  <c r="E21" i="8"/>
  <c r="D21" i="8"/>
  <c r="C21" i="8"/>
  <c r="H20" i="8"/>
  <c r="G20" i="8"/>
  <c r="F20" i="8"/>
  <c r="E20" i="8"/>
  <c r="D20" i="8"/>
  <c r="C20" i="8"/>
  <c r="H19" i="8"/>
  <c r="G19" i="8"/>
  <c r="F19" i="8"/>
  <c r="E19" i="8"/>
  <c r="D19" i="8"/>
  <c r="C19" i="8"/>
  <c r="H18" i="8"/>
  <c r="G18" i="8"/>
  <c r="F18" i="8"/>
  <c r="E18" i="8"/>
  <c r="D18" i="8"/>
  <c r="C18" i="8"/>
  <c r="H17" i="8"/>
  <c r="G17" i="8"/>
  <c r="F17" i="8"/>
  <c r="E17" i="8"/>
  <c r="D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H13" i="8"/>
  <c r="G13" i="8"/>
  <c r="F13" i="8"/>
  <c r="E13" i="8"/>
  <c r="D13" i="8"/>
  <c r="C13" i="8"/>
  <c r="H12" i="8"/>
  <c r="G12" i="8"/>
  <c r="F12" i="8"/>
  <c r="E12" i="8"/>
  <c r="D12" i="8"/>
  <c r="C12" i="8"/>
  <c r="H11" i="8"/>
  <c r="G11" i="8"/>
  <c r="F11" i="8"/>
  <c r="E11" i="8"/>
  <c r="D11" i="8"/>
  <c r="C11" i="8"/>
  <c r="H10" i="8"/>
  <c r="G10" i="8"/>
  <c r="F10" i="8"/>
  <c r="E10" i="8"/>
  <c r="D10" i="8"/>
  <c r="C10" i="8"/>
  <c r="H9" i="8"/>
  <c r="G9" i="8"/>
  <c r="F9" i="8"/>
  <c r="E9" i="8"/>
  <c r="D9" i="8"/>
  <c r="C9" i="8"/>
  <c r="H8" i="8"/>
  <c r="G8" i="8"/>
  <c r="F8" i="8"/>
  <c r="E8" i="8"/>
  <c r="D8" i="8"/>
  <c r="C8" i="8"/>
  <c r="H7" i="8"/>
  <c r="G7" i="8"/>
  <c r="F7" i="8"/>
  <c r="E7" i="8"/>
  <c r="D7" i="8"/>
  <c r="C7" i="8"/>
  <c r="H6" i="8"/>
  <c r="G6" i="8"/>
  <c r="F6" i="8"/>
  <c r="E6" i="8"/>
  <c r="D6" i="8"/>
  <c r="C6" i="8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F7" i="7"/>
  <c r="E7" i="7"/>
  <c r="D7" i="7"/>
  <c r="C7" i="7"/>
  <c r="H6" i="7"/>
  <c r="G6" i="7"/>
  <c r="F6" i="7"/>
  <c r="E6" i="7"/>
  <c r="D6" i="7"/>
  <c r="C6" i="7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21" i="5"/>
  <c r="G21" i="5"/>
  <c r="F21" i="5"/>
  <c r="E21" i="5"/>
  <c r="D21" i="5"/>
  <c r="C21" i="5"/>
  <c r="H20" i="5"/>
  <c r="G20" i="5"/>
  <c r="F20" i="5"/>
  <c r="E20" i="5"/>
  <c r="D20" i="5"/>
  <c r="C20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H15" i="5"/>
  <c r="G15" i="5"/>
  <c r="F15" i="5"/>
  <c r="E15" i="5"/>
  <c r="D15" i="5"/>
  <c r="C15" i="5"/>
  <c r="H14" i="5"/>
  <c r="G14" i="5"/>
  <c r="F14" i="5"/>
  <c r="E14" i="5"/>
  <c r="D14" i="5"/>
  <c r="C14" i="5"/>
  <c r="H13" i="5"/>
  <c r="G13" i="5"/>
  <c r="F13" i="5"/>
  <c r="E13" i="5"/>
  <c r="D13" i="5"/>
  <c r="C13" i="5"/>
  <c r="H12" i="5"/>
  <c r="G12" i="5"/>
  <c r="F12" i="5"/>
  <c r="E12" i="5"/>
  <c r="D12" i="5"/>
  <c r="C12" i="5"/>
  <c r="H11" i="5"/>
  <c r="G11" i="5"/>
  <c r="F11" i="5"/>
  <c r="E11" i="5"/>
  <c r="D11" i="5"/>
  <c r="C11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H21" i="4"/>
  <c r="G21" i="4"/>
  <c r="F21" i="4"/>
  <c r="E21" i="4"/>
  <c r="D21" i="4"/>
  <c r="C21" i="4"/>
  <c r="H20" i="4"/>
  <c r="G20" i="4"/>
  <c r="F20" i="4"/>
  <c r="E20" i="4"/>
  <c r="D20" i="4"/>
  <c r="C20" i="4"/>
  <c r="H19" i="4"/>
  <c r="G19" i="4"/>
  <c r="F19" i="4"/>
  <c r="E19" i="4"/>
  <c r="D19" i="4"/>
  <c r="C19" i="4"/>
  <c r="H18" i="4"/>
  <c r="G18" i="4"/>
  <c r="F18" i="4"/>
  <c r="E18" i="4"/>
  <c r="D18" i="4"/>
  <c r="C18" i="4"/>
  <c r="H17" i="4"/>
  <c r="G17" i="4"/>
  <c r="F17" i="4"/>
  <c r="E17" i="4"/>
  <c r="D17" i="4"/>
  <c r="C17" i="4"/>
  <c r="H16" i="4"/>
  <c r="G16" i="4"/>
  <c r="F16" i="4"/>
  <c r="E16" i="4"/>
  <c r="D16" i="4"/>
  <c r="C16" i="4"/>
  <c r="H15" i="4"/>
  <c r="G15" i="4"/>
  <c r="F15" i="4"/>
  <c r="E15" i="4"/>
  <c r="D15" i="4"/>
  <c r="C15" i="4"/>
  <c r="H14" i="4"/>
  <c r="G14" i="4"/>
  <c r="F14" i="4"/>
  <c r="E14" i="4"/>
  <c r="D14" i="4"/>
  <c r="C14" i="4"/>
  <c r="H13" i="4"/>
  <c r="G13" i="4"/>
  <c r="F13" i="4"/>
  <c r="E13" i="4"/>
  <c r="D13" i="4"/>
  <c r="C13" i="4"/>
  <c r="H12" i="4"/>
  <c r="G12" i="4"/>
  <c r="F12" i="4"/>
  <c r="E12" i="4"/>
  <c r="D12" i="4"/>
  <c r="C12" i="4"/>
  <c r="H11" i="4"/>
  <c r="G11" i="4"/>
  <c r="F11" i="4"/>
  <c r="E11" i="4"/>
  <c r="D11" i="4"/>
  <c r="C11" i="4"/>
  <c r="H10" i="4"/>
  <c r="G10" i="4"/>
  <c r="F10" i="4"/>
  <c r="E10" i="4"/>
  <c r="D10" i="4"/>
  <c r="C10" i="4"/>
  <c r="H9" i="4"/>
  <c r="G9" i="4"/>
  <c r="F9" i="4"/>
  <c r="E9" i="4"/>
  <c r="D9" i="4"/>
  <c r="C9" i="4"/>
  <c r="H8" i="4"/>
  <c r="G8" i="4"/>
  <c r="F8" i="4"/>
  <c r="E8" i="4"/>
  <c r="D8" i="4"/>
  <c r="C8" i="4"/>
  <c r="H7" i="4"/>
  <c r="G7" i="4"/>
  <c r="F7" i="4"/>
  <c r="E7" i="4"/>
  <c r="D7" i="4"/>
  <c r="C7" i="4"/>
  <c r="H6" i="4"/>
  <c r="G6" i="4"/>
  <c r="F6" i="4"/>
  <c r="E6" i="4"/>
  <c r="D6" i="4"/>
  <c r="C6" i="4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<sst xmlns="http://schemas.openxmlformats.org/spreadsheetml/2006/main" count="183" uniqueCount="31">
  <si>
    <t>Class</t>
  </si>
  <si>
    <t>Type</t>
  </si>
  <si>
    <t>Fuel</t>
  </si>
  <si>
    <t>Select Year</t>
  </si>
  <si>
    <t>Undecided</t>
  </si>
  <si>
    <t>Moves</t>
  </si>
  <si>
    <t>SpeedBinID</t>
  </si>
  <si>
    <t>Co2</t>
  </si>
  <si>
    <t>Total_PM2.5</t>
  </si>
  <si>
    <t>Brake_PM2.5</t>
  </si>
  <si>
    <t>Tire_PM2.5</t>
  </si>
  <si>
    <t>Energy consumption Rate (J/Mile)</t>
  </si>
  <si>
    <t>DieselFuel2</t>
  </si>
  <si>
    <t>Nox</t>
  </si>
  <si>
    <t>Buses_41_OtherBuses_Group6</t>
  </si>
  <si>
    <t>Buses_42_OtherBuses_Group6</t>
  </si>
  <si>
    <t>Buses_43_OtherBuses_Group6</t>
  </si>
  <si>
    <t>CTs_61_Group6</t>
  </si>
  <si>
    <t>2-Diesel Fuel</t>
  </si>
  <si>
    <t>NOx</t>
  </si>
  <si>
    <t>CT_62_Combination Long-haul Truck_Group6</t>
  </si>
  <si>
    <t>LDV_21_Group9</t>
  </si>
  <si>
    <t>LDV_31_Group9</t>
  </si>
  <si>
    <t>LDV_32_Group9</t>
  </si>
  <si>
    <t>SUT_51_Group6</t>
  </si>
  <si>
    <t>SUT_52_Group6</t>
  </si>
  <si>
    <t>SUT_53_Group6</t>
  </si>
  <si>
    <t>SUT_54_Group6</t>
  </si>
  <si>
    <t>DMV Vehicle</t>
  </si>
  <si>
    <t>vehicle</t>
  </si>
  <si>
    <t>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</si>
</sst>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11182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8">
    <xf numFmtId="0" fontId="0" fillId="0" borderId="0" xfId="0"/>
    <xf numFmtId="0" fontId="1" fillId="2" borderId="2" xfId="1" applyBorder="1" applyAlignment="1">
      <alignment horizontal="center"/>
    </xf>
    <xf numFmtId="0" fontId="2" fillId="3" borderId="0" xfId="2"/>
    <xf numFmtId="0" fontId="3" fillId="4" borderId="1" xfId="3" applyAlignment="1">
      <alignment horizontal="center"/>
    </xf>
    <xf numFmtId="0" fontId="3" fillId="4" borderId="1" xfId="3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[1]DieselFuel2!$C$6:$C$21</c:f>
              <c:numCache>
                <c:formatCode>General</c:formatCode>
                <c:ptCount val="16"/>
                <c:pt idx="0">
                  <c:v>5909.2880885763825</c:v>
                </c:pt>
                <c:pt idx="1">
                  <c:v>3722.8834704915016</c:v>
                </c:pt>
                <c:pt idx="2">
                  <c:v>2478.5610830287524</c:v>
                </c:pt>
                <c:pt idx="3">
                  <c:v>2194.9992782903228</c:v>
                </c:pt>
                <c:pt idx="4">
                  <c:v>1998.4609907170495</c:v>
                </c:pt>
                <c:pt idx="5">
                  <c:v>1778.5028163104244</c:v>
                </c:pt>
                <c:pt idx="6">
                  <c:v>1748.1067501816774</c:v>
                </c:pt>
                <c:pt idx="7">
                  <c:v>1575.0519770238493</c:v>
                </c:pt>
                <c:pt idx="8">
                  <c:v>1529.8317812944708</c:v>
                </c:pt>
                <c:pt idx="9">
                  <c:v>1495.9114236178689</c:v>
                </c:pt>
                <c:pt idx="10">
                  <c:v>1478.9189281843519</c:v>
                </c:pt>
                <c:pt idx="11">
                  <c:v>1465.0164843346861</c:v>
                </c:pt>
                <c:pt idx="12">
                  <c:v>1448.6683095888111</c:v>
                </c:pt>
                <c:pt idx="13">
                  <c:v>1534.7259856550827</c:v>
                </c:pt>
                <c:pt idx="14">
                  <c:v>1616.5885379933186</c:v>
                </c:pt>
                <c:pt idx="15">
                  <c:v>1701.5845659118056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F-4A7D-8603-4B5CA76AA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2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[2]DieselFuel2!$F$6:$F$21</c:f>
              <c:numCache>
                <c:formatCode>General</c:formatCode>
                <c:ptCount val="16"/>
                <c:pt idx="0">
                  <c:v>0.16042017448161711</c:v>
                </c:pt>
                <c:pt idx="1">
                  <c:v>0.15687894043306153</c:v>
                </c:pt>
                <c:pt idx="2">
                  <c:v>8.6484928373617778E-2</c:v>
                </c:pt>
                <c:pt idx="3">
                  <c:v>5.6584908911382549E-2</c:v>
                </c:pt>
                <c:pt idx="4">
                  <c:v>3.9678163372073298E-2</c:v>
                </c:pt>
                <c:pt idx="5">
                  <c:v>2.7630704979296823E-2</c:v>
                </c:pt>
                <c:pt idx="6">
                  <c:v>2.1566254626744684E-2</c:v>
                </c:pt>
                <c:pt idx="7">
                  <c:v>1.6257639820090382E-2</c:v>
                </c:pt>
                <c:pt idx="8">
                  <c:v>1.1316999637538188E-2</c:v>
                </c:pt>
                <c:pt idx="9">
                  <c:v>7.5271533891964953E-3</c:v>
                </c:pt>
                <c:pt idx="10">
                  <c:v>4.9236776839582976E-3</c:v>
                </c:pt>
                <c:pt idx="11">
                  <c:v>2.7935672848753436E-3</c:v>
                </c:pt>
                <c:pt idx="12">
                  <c:v>1.903794957316997E-3</c:v>
                </c:pt>
                <c:pt idx="13">
                  <c:v>1.4007229595453337E-3</c:v>
                </c:pt>
                <c:pt idx="14">
                  <c:v>9.8395883290867568E-4</c:v>
                </c:pt>
                <c:pt idx="15">
                  <c:v>7.0769329659910835E-4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B-4B5D-9370-71B95254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7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[2]DieselFuel2!$G$6:$G$21</c:f>
              <c:numCache>
                <c:formatCode>General</c:formatCode>
                <c:ptCount val="16"/>
                <c:pt idx="0">
                  <c:v>5.0105881701749278E-3</c:v>
                </c:pt>
                <c:pt idx="1">
                  <c:v>4.7376258572757509E-3</c:v>
                </c:pt>
                <c:pt idx="2">
                  <c:v>4.3975947176993855E-3</c:v>
                </c:pt>
                <c:pt idx="3">
                  <c:v>4.0822261583154636E-3</c:v>
                </c:pt>
                <c:pt idx="4">
                  <c:v>3.7894668240310396E-3</c:v>
                </c:pt>
                <c:pt idx="5">
                  <c:v>3.5174195932928497E-3</c:v>
                </c:pt>
                <c:pt idx="6">
                  <c:v>3.2642319827018225E-3</c:v>
                </c:pt>
                <c:pt idx="7">
                  <c:v>3.0305735645708757E-3</c:v>
                </c:pt>
                <c:pt idx="8">
                  <c:v>2.8127840102560625E-3</c:v>
                </c:pt>
                <c:pt idx="9">
                  <c:v>2.6107517243718964E-3</c:v>
                </c:pt>
                <c:pt idx="10">
                  <c:v>2.4234946675260999E-3</c:v>
                </c:pt>
                <c:pt idx="11">
                  <c:v>2.249071080011213E-3</c:v>
                </c:pt>
                <c:pt idx="12">
                  <c:v>2.0874363236730417E-3</c:v>
                </c:pt>
                <c:pt idx="13">
                  <c:v>1.9376529972735016E-3</c:v>
                </c:pt>
                <c:pt idx="14">
                  <c:v>1.7986497851119258E-3</c:v>
                </c:pt>
                <c:pt idx="15">
                  <c:v>1.6695339241044247E-3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6-479B-AF57-667275D49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9000000000000007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[2]DieselFuel2!$H$6:$H$21</c:f>
              <c:numCache>
                <c:formatCode>General</c:formatCode>
                <c:ptCount val="16"/>
                <c:pt idx="0">
                  <c:v>78704479.440550238</c:v>
                </c:pt>
                <c:pt idx="1">
                  <c:v>46098525.312408827</c:v>
                </c:pt>
                <c:pt idx="2">
                  <c:v>33125277.082147371</c:v>
                </c:pt>
                <c:pt idx="3">
                  <c:v>29424271.623725358</c:v>
                </c:pt>
                <c:pt idx="4">
                  <c:v>26524812.076853286</c:v>
                </c:pt>
                <c:pt idx="5">
                  <c:v>24002395.715045646</c:v>
                </c:pt>
                <c:pt idx="6">
                  <c:v>22966388.944570348</c:v>
                </c:pt>
                <c:pt idx="7">
                  <c:v>21197919.656756163</c:v>
                </c:pt>
                <c:pt idx="8">
                  <c:v>20409248.901996396</c:v>
                </c:pt>
                <c:pt idx="9">
                  <c:v>19804595.831384908</c:v>
                </c:pt>
                <c:pt idx="10">
                  <c:v>19391786.491248958</c:v>
                </c:pt>
                <c:pt idx="11">
                  <c:v>19054038.296690885</c:v>
                </c:pt>
                <c:pt idx="12">
                  <c:v>18685791.737479087</c:v>
                </c:pt>
                <c:pt idx="13">
                  <c:v>19789505.416696455</c:v>
                </c:pt>
                <c:pt idx="14">
                  <c:v>20850405.754627995</c:v>
                </c:pt>
                <c:pt idx="15">
                  <c:v>22045273.027603164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1-4140-931F-4A10D852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5000000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[3]DieselFuel2!$C$6:$C$21</c:f>
              <c:numCache>
                <c:formatCode>General</c:formatCode>
                <c:ptCount val="16"/>
                <c:pt idx="0">
                  <c:v>4666.3915213586952</c:v>
                </c:pt>
                <c:pt idx="1">
                  <c:v>2836.372434734265</c:v>
                </c:pt>
                <c:pt idx="2">
                  <c:v>1989.6057748642024</c:v>
                </c:pt>
                <c:pt idx="3">
                  <c:v>1767.0255864271328</c:v>
                </c:pt>
                <c:pt idx="4">
                  <c:v>1573.8715054575753</c:v>
                </c:pt>
                <c:pt idx="5">
                  <c:v>1412.2490232693231</c:v>
                </c:pt>
                <c:pt idx="6">
                  <c:v>1342.9979313875488</c:v>
                </c:pt>
                <c:pt idx="7">
                  <c:v>1230.6843073258101</c:v>
                </c:pt>
                <c:pt idx="8">
                  <c:v>1176.4680937579303</c:v>
                </c:pt>
                <c:pt idx="9">
                  <c:v>1135.3918613844828</c:v>
                </c:pt>
                <c:pt idx="10">
                  <c:v>1111.3837477061461</c:v>
                </c:pt>
                <c:pt idx="11">
                  <c:v>1091.7412576846855</c:v>
                </c:pt>
                <c:pt idx="12">
                  <c:v>1065.9364090166976</c:v>
                </c:pt>
                <c:pt idx="13">
                  <c:v>1109.1483999865045</c:v>
                </c:pt>
                <c:pt idx="14">
                  <c:v>1151.5017164114518</c:v>
                </c:pt>
                <c:pt idx="15">
                  <c:v>1191.6385364515565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0-465A-87D4-6F5F14678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9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[3]DieselFuel2!$D$6:$D$21</c:f>
              <c:numCache>
                <c:formatCode>General</c:formatCode>
                <c:ptCount val="16"/>
                <c:pt idx="0">
                  <c:v>14.754632521310288</c:v>
                </c:pt>
                <c:pt idx="1">
                  <c:v>7.8463406154789475</c:v>
                </c:pt>
                <c:pt idx="2">
                  <c:v>4.6847450466691996</c:v>
                </c:pt>
                <c:pt idx="3">
                  <c:v>3.6373764326043365</c:v>
                </c:pt>
                <c:pt idx="4">
                  <c:v>2.8956296858061972</c:v>
                </c:pt>
                <c:pt idx="5">
                  <c:v>2.3264716970337957</c:v>
                </c:pt>
                <c:pt idx="6">
                  <c:v>1.9708576776444047</c:v>
                </c:pt>
                <c:pt idx="7">
                  <c:v>1.6546845960103445</c:v>
                </c:pt>
                <c:pt idx="8">
                  <c:v>1.3976446099751656</c:v>
                </c:pt>
                <c:pt idx="9">
                  <c:v>1.1974576544674957</c:v>
                </c:pt>
                <c:pt idx="10">
                  <c:v>1.03512071795609</c:v>
                </c:pt>
                <c:pt idx="11">
                  <c:v>0.90229979478167499</c:v>
                </c:pt>
                <c:pt idx="12">
                  <c:v>0.78125728862439181</c:v>
                </c:pt>
                <c:pt idx="13">
                  <c:v>0.79110938180730017</c:v>
                </c:pt>
                <c:pt idx="14">
                  <c:v>0.80868628000346188</c:v>
                </c:pt>
                <c:pt idx="15">
                  <c:v>0.83337269496107602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2-491E-88CD-CAF34B45F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6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[3]DieselFuel2!$E$6:$E$21</c:f>
              <c:numCache>
                <c:formatCode>General</c:formatCode>
                <c:ptCount val="16"/>
                <c:pt idx="0">
                  <c:v>5.0752131028746698E-2</c:v>
                </c:pt>
                <c:pt idx="1">
                  <c:v>3.6094844898072943E-2</c:v>
                </c:pt>
                <c:pt idx="2">
                  <c:v>2.650985458690094E-2</c:v>
                </c:pt>
                <c:pt idx="3">
                  <c:v>2.3153823529843204E-2</c:v>
                </c:pt>
                <c:pt idx="4">
                  <c:v>2.0430096682914952E-2</c:v>
                </c:pt>
                <c:pt idx="5">
                  <c:v>1.6715630331239101E-2</c:v>
                </c:pt>
                <c:pt idx="6">
                  <c:v>1.5338071153109886E-2</c:v>
                </c:pt>
                <c:pt idx="7">
                  <c:v>1.181833484178826E-2</c:v>
                </c:pt>
                <c:pt idx="8">
                  <c:v>9.91845175315712E-3</c:v>
                </c:pt>
                <c:pt idx="9">
                  <c:v>8.4568579446189229E-3</c:v>
                </c:pt>
                <c:pt idx="10">
                  <c:v>7.4176742998886625E-3</c:v>
                </c:pt>
                <c:pt idx="11">
                  <c:v>6.5674448044851716E-3</c:v>
                </c:pt>
                <c:pt idx="12">
                  <c:v>5.932316825408933E-3</c:v>
                </c:pt>
                <c:pt idx="13">
                  <c:v>6.7573707703975135E-3</c:v>
                </c:pt>
                <c:pt idx="14">
                  <c:v>7.5741184340037526E-3</c:v>
                </c:pt>
                <c:pt idx="15">
                  <c:v>8.5764647292922384E-3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3-4FD7-A58B-20FFA41D6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5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[3]DieselFuel2!$F$6:$F$21</c:f>
              <c:numCache>
                <c:formatCode>General</c:formatCode>
                <c:ptCount val="16"/>
                <c:pt idx="0">
                  <c:v>0.14396322205972309</c:v>
                </c:pt>
                <c:pt idx="1">
                  <c:v>0.13037469580307257</c:v>
                </c:pt>
                <c:pt idx="2">
                  <c:v>7.2324900654674326E-2</c:v>
                </c:pt>
                <c:pt idx="3">
                  <c:v>4.8098705026895484E-2</c:v>
                </c:pt>
                <c:pt idx="4">
                  <c:v>3.4427042611773574E-2</c:v>
                </c:pt>
                <c:pt idx="5">
                  <c:v>2.4476759281398478E-2</c:v>
                </c:pt>
                <c:pt idx="6">
                  <c:v>1.9400979591118257E-2</c:v>
                </c:pt>
                <c:pt idx="7">
                  <c:v>1.4621273908521621E-2</c:v>
                </c:pt>
                <c:pt idx="8">
                  <c:v>1.059019704773123E-2</c:v>
                </c:pt>
                <c:pt idx="9">
                  <c:v>7.4775968772782678E-3</c:v>
                </c:pt>
                <c:pt idx="10">
                  <c:v>5.1712377496101729E-3</c:v>
                </c:pt>
                <c:pt idx="11">
                  <c:v>3.28418997437338E-3</c:v>
                </c:pt>
                <c:pt idx="12">
                  <c:v>2.3264555612112427E-3</c:v>
                </c:pt>
                <c:pt idx="13">
                  <c:v>1.7577228247077582E-3</c:v>
                </c:pt>
                <c:pt idx="14">
                  <c:v>1.2857500150356528E-3</c:v>
                </c:pt>
                <c:pt idx="15">
                  <c:v>9.6334527873166568E-4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5-42F2-B2B3-FEAA586C3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16000000000000003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[3]DieselFuel2!$G$6:$G$21</c:f>
              <c:numCache>
                <c:formatCode>General</c:formatCode>
                <c:ptCount val="16"/>
                <c:pt idx="0">
                  <c:v>4.6554415127773715E-3</c:v>
                </c:pt>
                <c:pt idx="1">
                  <c:v>4.4025308304227731E-3</c:v>
                </c:pt>
                <c:pt idx="2">
                  <c:v>4.0863970615200237E-3</c:v>
                </c:pt>
                <c:pt idx="3">
                  <c:v>3.7934218652130734E-3</c:v>
                </c:pt>
                <c:pt idx="4">
                  <c:v>3.5205981109352469E-3</c:v>
                </c:pt>
                <c:pt idx="5">
                  <c:v>3.2676874285806489E-3</c:v>
                </c:pt>
                <c:pt idx="6">
                  <c:v>3.0336813292397239E-3</c:v>
                </c:pt>
                <c:pt idx="7">
                  <c:v>2.8156276908317722E-3</c:v>
                </c:pt>
                <c:pt idx="8">
                  <c:v>2.6133248155748826E-3</c:v>
                </c:pt>
                <c:pt idx="9">
                  <c:v>2.4257092060735235E-3</c:v>
                </c:pt>
                <c:pt idx="10">
                  <c:v>2.2518090457421232E-3</c:v>
                </c:pt>
                <c:pt idx="11">
                  <c:v>2.0896256929235617E-3</c:v>
                </c:pt>
                <c:pt idx="12">
                  <c:v>1.9399476025834918E-3</c:v>
                </c:pt>
                <c:pt idx="13">
                  <c:v>1.8008494777127619E-3</c:v>
                </c:pt>
                <c:pt idx="14">
                  <c:v>1.671249484753848E-3</c:v>
                </c:pt>
                <c:pt idx="15">
                  <c:v>1.5511292875447587E-3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B-45FD-9455-64266743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000000000000001E-3"/>
          <c:min val="1.4000000000000004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[3]DieselFuel2!$H$6:$H$21</c:f>
              <c:numCache>
                <c:formatCode>General</c:formatCode>
                <c:ptCount val="16"/>
                <c:pt idx="0">
                  <c:v>63349456.17806907</c:v>
                </c:pt>
                <c:pt idx="1">
                  <c:v>38505698.377342813</c:v>
                </c:pt>
                <c:pt idx="2">
                  <c:v>27010246.470157348</c:v>
                </c:pt>
                <c:pt idx="3">
                  <c:v>23988571.70513453</c:v>
                </c:pt>
                <c:pt idx="4">
                  <c:v>21366382.472877517</c:v>
                </c:pt>
                <c:pt idx="5">
                  <c:v>19172236.658370897</c:v>
                </c:pt>
                <c:pt idx="6">
                  <c:v>18232113.988707859</c:v>
                </c:pt>
                <c:pt idx="7">
                  <c:v>16707377.89407566</c:v>
                </c:pt>
                <c:pt idx="8">
                  <c:v>15971351.567022486</c:v>
                </c:pt>
                <c:pt idx="9">
                  <c:v>15413720.962715982</c:v>
                </c:pt>
                <c:pt idx="10">
                  <c:v>15087797.086372711</c:v>
                </c:pt>
                <c:pt idx="11">
                  <c:v>14821127.622022757</c:v>
                </c:pt>
                <c:pt idx="12">
                  <c:v>14470808.706476772</c:v>
                </c:pt>
                <c:pt idx="13">
                  <c:v>15057452.487798238</c:v>
                </c:pt>
                <c:pt idx="14">
                  <c:v>15632403.87756842</c:v>
                </c:pt>
                <c:pt idx="15">
                  <c:v>16177301.071248459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1-4A76-AE94-6FF8C9DCD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8000000"/>
          <c:min val="1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[4]DieselFuel2!$C$6:$C$21</c:f>
              <c:numCache>
                <c:formatCode>General</c:formatCode>
                <c:ptCount val="16"/>
                <c:pt idx="0">
                  <c:v>5970.0029616400097</c:v>
                </c:pt>
                <c:pt idx="1">
                  <c:v>3845.1306271531503</c:v>
                </c:pt>
                <c:pt idx="2">
                  <c:v>2629.8993145223531</c:v>
                </c:pt>
                <c:pt idx="3">
                  <c:v>2304.2103845230604</c:v>
                </c:pt>
                <c:pt idx="4">
                  <c:v>2083.9358877259433</c:v>
                </c:pt>
                <c:pt idx="5">
                  <c:v>1952.0448854926597</c:v>
                </c:pt>
                <c:pt idx="6">
                  <c:v>1897.9983211813017</c:v>
                </c:pt>
                <c:pt idx="7">
                  <c:v>1673.4032346794083</c:v>
                </c:pt>
                <c:pt idx="8">
                  <c:v>1637.0318951559784</c:v>
                </c:pt>
                <c:pt idx="9">
                  <c:v>1608.743322514051</c:v>
                </c:pt>
                <c:pt idx="10">
                  <c:v>1542.0347278054946</c:v>
                </c:pt>
                <c:pt idx="11">
                  <c:v>1471.9736690300451</c:v>
                </c:pt>
                <c:pt idx="12">
                  <c:v>1487.245953337432</c:v>
                </c:pt>
                <c:pt idx="13">
                  <c:v>1557.6973042129391</c:v>
                </c:pt>
                <c:pt idx="14">
                  <c:v>1618.0854131860274</c:v>
                </c:pt>
                <c:pt idx="15">
                  <c:v>1679.6352729245755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7-4632-B429-DE39C661C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[1]DieselFuel2!$D$6:$D$21</c:f>
              <c:numCache>
                <c:formatCode>General</c:formatCode>
                <c:ptCount val="16"/>
                <c:pt idx="0">
                  <c:v>30.867345047575345</c:v>
                </c:pt>
                <c:pt idx="1">
                  <c:v>18.212446902915584</c:v>
                </c:pt>
                <c:pt idx="2">
                  <c:v>10.725625693007343</c:v>
                </c:pt>
                <c:pt idx="3">
                  <c:v>8.4795251928814643</c:v>
                </c:pt>
                <c:pt idx="4">
                  <c:v>6.8184973368877211</c:v>
                </c:pt>
                <c:pt idx="5">
                  <c:v>5.427556382452563</c:v>
                </c:pt>
                <c:pt idx="6">
                  <c:v>4.8481152878536014</c:v>
                </c:pt>
                <c:pt idx="7">
                  <c:v>4.0191933349879205</c:v>
                </c:pt>
                <c:pt idx="8">
                  <c:v>3.3225413751051227</c:v>
                </c:pt>
                <c:pt idx="9">
                  <c:v>2.7790177463445818</c:v>
                </c:pt>
                <c:pt idx="10">
                  <c:v>2.3305860632540498</c:v>
                </c:pt>
                <c:pt idx="11">
                  <c:v>1.9636875757732668</c:v>
                </c:pt>
                <c:pt idx="12">
                  <c:v>1.722265511312201</c:v>
                </c:pt>
                <c:pt idx="13">
                  <c:v>1.8827262841950581</c:v>
                </c:pt>
                <c:pt idx="14">
                  <c:v>2.0493021270973237</c:v>
                </c:pt>
                <c:pt idx="15">
                  <c:v>2.2499813412515466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D-4FC1-B10C-5F3BB00F8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[4]DieselFuel2!$D$6:$D$21</c:f>
              <c:numCache>
                <c:formatCode>General</c:formatCode>
                <c:ptCount val="16"/>
                <c:pt idx="0">
                  <c:v>32.07218531946512</c:v>
                </c:pt>
                <c:pt idx="1">
                  <c:v>19.484778836144713</c:v>
                </c:pt>
                <c:pt idx="2">
                  <c:v>11.968604924969005</c:v>
                </c:pt>
                <c:pt idx="3">
                  <c:v>8.8374524411822204</c:v>
                </c:pt>
                <c:pt idx="4">
                  <c:v>6.9046620866091759</c:v>
                </c:pt>
                <c:pt idx="5">
                  <c:v>6.0523518600166373</c:v>
                </c:pt>
                <c:pt idx="6">
                  <c:v>5.3428904358861837</c:v>
                </c:pt>
                <c:pt idx="7">
                  <c:v>4.3210028399616434</c:v>
                </c:pt>
                <c:pt idx="8">
                  <c:v>3.7296973933294892</c:v>
                </c:pt>
                <c:pt idx="9">
                  <c:v>3.2697858449328616</c:v>
                </c:pt>
                <c:pt idx="10">
                  <c:v>2.7432167167109411</c:v>
                </c:pt>
                <c:pt idx="11">
                  <c:v>2.2603512585941772</c:v>
                </c:pt>
                <c:pt idx="12">
                  <c:v>2.146646081505311</c:v>
                </c:pt>
                <c:pt idx="13">
                  <c:v>2.2973995219468355</c:v>
                </c:pt>
                <c:pt idx="14">
                  <c:v>2.4266194333718403</c:v>
                </c:pt>
                <c:pt idx="15">
                  <c:v>2.5765980168368583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B-43ED-9364-AAAD4B42C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[4]DieselFuel2!$E$6:$E$21</c:f>
              <c:numCache>
                <c:formatCode>General</c:formatCode>
                <c:ptCount val="16"/>
                <c:pt idx="0">
                  <c:v>0.18101355051417392</c:v>
                </c:pt>
                <c:pt idx="1">
                  <c:v>0.11185667276734194</c:v>
                </c:pt>
                <c:pt idx="2">
                  <c:v>7.6118408417263791E-2</c:v>
                </c:pt>
                <c:pt idx="3">
                  <c:v>6.7320012846493429E-2</c:v>
                </c:pt>
                <c:pt idx="4">
                  <c:v>5.8807068724741028E-2</c:v>
                </c:pt>
                <c:pt idx="5">
                  <c:v>5.5609855399257571E-2</c:v>
                </c:pt>
                <c:pt idx="6">
                  <c:v>5.2582220585625977E-2</c:v>
                </c:pt>
                <c:pt idx="7">
                  <c:v>4.0724238918956837E-2</c:v>
                </c:pt>
                <c:pt idx="8">
                  <c:v>3.7438312495865503E-2</c:v>
                </c:pt>
                <c:pt idx="9">
                  <c:v>3.4882591944572251E-2</c:v>
                </c:pt>
                <c:pt idx="10">
                  <c:v>3.0431102452841634E-2</c:v>
                </c:pt>
                <c:pt idx="11">
                  <c:v>2.5677518210909855E-2</c:v>
                </c:pt>
                <c:pt idx="12">
                  <c:v>2.4336969298091773E-2</c:v>
                </c:pt>
                <c:pt idx="13">
                  <c:v>2.5531738030933268E-2</c:v>
                </c:pt>
                <c:pt idx="14">
                  <c:v>2.6555833932108957E-2</c:v>
                </c:pt>
                <c:pt idx="15">
                  <c:v>2.7973283358181236E-2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3-4015-ABDF-56E19070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[4]DieselFuel2!$F$6:$F$21</c:f>
              <c:numCache>
                <c:formatCode>General</c:formatCode>
                <c:ptCount val="16"/>
                <c:pt idx="0">
                  <c:v>0.19692348247368804</c:v>
                </c:pt>
                <c:pt idx="1">
                  <c:v>0.23393442827106009</c:v>
                </c:pt>
                <c:pt idx="2">
                  <c:v>0.12990316687085401</c:v>
                </c:pt>
                <c:pt idx="3">
                  <c:v>7.4940498993268614E-2</c:v>
                </c:pt>
                <c:pt idx="4">
                  <c:v>4.5788504661995209E-2</c:v>
                </c:pt>
                <c:pt idx="5">
                  <c:v>4.0445142736721264E-2</c:v>
                </c:pt>
                <c:pt idx="6">
                  <c:v>2.9981685120838042E-2</c:v>
                </c:pt>
                <c:pt idx="7">
                  <c:v>2.2969869294584239E-2</c:v>
                </c:pt>
                <c:pt idx="8">
                  <c:v>1.6567498560139334E-2</c:v>
                </c:pt>
                <c:pt idx="9">
                  <c:v>1.1587882828417622E-2</c:v>
                </c:pt>
                <c:pt idx="10">
                  <c:v>7.1654472599688573E-3</c:v>
                </c:pt>
                <c:pt idx="11">
                  <c:v>3.4321457591433295E-3</c:v>
                </c:pt>
                <c:pt idx="12">
                  <c:v>1.3677890858047276E-3</c:v>
                </c:pt>
                <c:pt idx="13">
                  <c:v>1.0423423005528768E-3</c:v>
                </c:pt>
                <c:pt idx="14">
                  <c:v>7.6338893330117521E-4</c:v>
                </c:pt>
                <c:pt idx="15">
                  <c:v>5.7054407538894517E-4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F-479D-9F9A-7FC39BA80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[4]DieselFuel2!$G$6:$G$21</c:f>
              <c:numCache>
                <c:formatCode>General</c:formatCode>
                <c:ptCount val="16"/>
                <c:pt idx="0">
                  <c:v>8.4322233076795736E-3</c:v>
                </c:pt>
                <c:pt idx="1">
                  <c:v>7.9741656691516092E-3</c:v>
                </c:pt>
                <c:pt idx="2">
                  <c:v>7.4011937390368078E-3</c:v>
                </c:pt>
                <c:pt idx="3">
                  <c:v>6.8701112288795203E-3</c:v>
                </c:pt>
                <c:pt idx="4">
                  <c:v>6.3771406823562825E-3</c:v>
                </c:pt>
                <c:pt idx="5">
                  <c:v>5.919061621580738E-3</c:v>
                </c:pt>
                <c:pt idx="6">
                  <c:v>5.4941549111845039E-3</c:v>
                </c:pt>
                <c:pt idx="7">
                  <c:v>5.1001033780542267E-3</c:v>
                </c:pt>
                <c:pt idx="8">
                  <c:v>4.7338347148493196E-3</c:v>
                </c:pt>
                <c:pt idx="9">
                  <c:v>4.3934619785953475E-3</c:v>
                </c:pt>
                <c:pt idx="10">
                  <c:v>4.0780604422717267E-3</c:v>
                </c:pt>
                <c:pt idx="11">
                  <c:v>3.7855771404852715E-3</c:v>
                </c:pt>
                <c:pt idx="12">
                  <c:v>3.5138555669794848E-3</c:v>
                </c:pt>
                <c:pt idx="13">
                  <c:v>3.2616907203279308E-3</c:v>
                </c:pt>
                <c:pt idx="14">
                  <c:v>3.0272742057973058E-3</c:v>
                </c:pt>
                <c:pt idx="15">
                  <c:v>2.8098098298525134E-3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6-4CB9-800E-059F1EDDA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[4]DieselFuel2!$H$6:$H$21</c:f>
              <c:numCache>
                <c:formatCode>General</c:formatCode>
                <c:ptCount val="16"/>
                <c:pt idx="0">
                  <c:v>81046849.924880922</c:v>
                </c:pt>
                <c:pt idx="1">
                  <c:v>52200268.067971155</c:v>
                </c:pt>
                <c:pt idx="2">
                  <c:v>35702685.017664753</c:v>
                </c:pt>
                <c:pt idx="3">
                  <c:v>31281238.068767458</c:v>
                </c:pt>
                <c:pt idx="4">
                  <c:v>28290844.842042092</c:v>
                </c:pt>
                <c:pt idx="5">
                  <c:v>26500349.025221862</c:v>
                </c:pt>
                <c:pt idx="6">
                  <c:v>25766630.486496456</c:v>
                </c:pt>
                <c:pt idx="7">
                  <c:v>22717607.172425199</c:v>
                </c:pt>
                <c:pt idx="8">
                  <c:v>22223816.361263726</c:v>
                </c:pt>
                <c:pt idx="9">
                  <c:v>21839777.500642169</c:v>
                </c:pt>
                <c:pt idx="10">
                  <c:v>20934161.457323335</c:v>
                </c:pt>
                <c:pt idx="11">
                  <c:v>19983037.946659576</c:v>
                </c:pt>
                <c:pt idx="12">
                  <c:v>20190366.141889736</c:v>
                </c:pt>
                <c:pt idx="13">
                  <c:v>21146814.607032292</c:v>
                </c:pt>
                <c:pt idx="14">
                  <c:v>21966596.907870475</c:v>
                </c:pt>
                <c:pt idx="15">
                  <c:v>22802198.808893759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9-4D6D-B87D-F9C0497A4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000000.00000001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[5]DieselFuel2!$C$6:$C$21</c:f>
              <c:numCache>
                <c:formatCode>General</c:formatCode>
                <c:ptCount val="16"/>
                <c:pt idx="0">
                  <c:v>6274.6559033754129</c:v>
                </c:pt>
                <c:pt idx="1">
                  <c:v>3775.299166773355</c:v>
                </c:pt>
                <c:pt idx="2">
                  <c:v>2556.6161439232496</c:v>
                </c:pt>
                <c:pt idx="3">
                  <c:v>2289.2401800649209</c:v>
                </c:pt>
                <c:pt idx="4">
                  <c:v>2094.2602109542213</c:v>
                </c:pt>
                <c:pt idx="5">
                  <c:v>1959.1185236421697</c:v>
                </c:pt>
                <c:pt idx="6">
                  <c:v>1911.4507513098424</c:v>
                </c:pt>
                <c:pt idx="7">
                  <c:v>1678.0548264146046</c:v>
                </c:pt>
                <c:pt idx="8">
                  <c:v>1643.386801776322</c:v>
                </c:pt>
                <c:pt idx="9">
                  <c:v>1616.4233592565768</c:v>
                </c:pt>
                <c:pt idx="10">
                  <c:v>1540.2517920884345</c:v>
                </c:pt>
                <c:pt idx="11">
                  <c:v>1456.7188458886578</c:v>
                </c:pt>
                <c:pt idx="12">
                  <c:v>1467.23189429328</c:v>
                </c:pt>
                <c:pt idx="13">
                  <c:v>1538.4379603895075</c:v>
                </c:pt>
                <c:pt idx="14">
                  <c:v>1599.4808376381429</c:v>
                </c:pt>
                <c:pt idx="15">
                  <c:v>1661.5111288961714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F-44D0-A611-8809B3792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[5]DieselFuel2!$D$6:$D$21</c:f>
              <c:numCache>
                <c:formatCode>General</c:formatCode>
                <c:ptCount val="16"/>
                <c:pt idx="0">
                  <c:v>36.068481785823757</c:v>
                </c:pt>
                <c:pt idx="1">
                  <c:v>19.952277375251231</c:v>
                </c:pt>
                <c:pt idx="2">
                  <c:v>11.955454006387196</c:v>
                </c:pt>
                <c:pt idx="3">
                  <c:v>8.9744562806664661</c:v>
                </c:pt>
                <c:pt idx="4">
                  <c:v>7.0727507144445267</c:v>
                </c:pt>
                <c:pt idx="5">
                  <c:v>6.1992551575634165</c:v>
                </c:pt>
                <c:pt idx="6">
                  <c:v>5.5234718357142274</c:v>
                </c:pt>
                <c:pt idx="7">
                  <c:v>4.4102706372499227</c:v>
                </c:pt>
                <c:pt idx="8">
                  <c:v>3.8083876195120423</c:v>
                </c:pt>
                <c:pt idx="9">
                  <c:v>3.3402781006583973</c:v>
                </c:pt>
                <c:pt idx="10">
                  <c:v>2.7712492846740551</c:v>
                </c:pt>
                <c:pt idx="11">
                  <c:v>2.2385245412163264</c:v>
                </c:pt>
                <c:pt idx="12">
                  <c:v>2.1320732432068548</c:v>
                </c:pt>
                <c:pt idx="13">
                  <c:v>2.3428771825291457</c:v>
                </c:pt>
                <c:pt idx="14">
                  <c:v>2.5235608589508347</c:v>
                </c:pt>
                <c:pt idx="15">
                  <c:v>2.7342156182454445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3-44BD-AC60-3E15920A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[5]DieselFuel2!$E$6:$E$21</c:f>
              <c:numCache>
                <c:formatCode>General</c:formatCode>
                <c:ptCount val="16"/>
                <c:pt idx="0">
                  <c:v>0.17179922902351424</c:v>
                </c:pt>
                <c:pt idx="1">
                  <c:v>9.7544567257826495E-2</c:v>
                </c:pt>
                <c:pt idx="2">
                  <c:v>6.5713499205952389E-2</c:v>
                </c:pt>
                <c:pt idx="3">
                  <c:v>5.953497120296615E-2</c:v>
                </c:pt>
                <c:pt idx="4">
                  <c:v>5.2663314532316208E-2</c:v>
                </c:pt>
                <c:pt idx="5">
                  <c:v>4.9903167260558892E-2</c:v>
                </c:pt>
                <c:pt idx="6">
                  <c:v>4.7194965129994861E-2</c:v>
                </c:pt>
                <c:pt idx="7">
                  <c:v>3.6808037145606536E-2</c:v>
                </c:pt>
                <c:pt idx="8">
                  <c:v>3.3913139625895275E-2</c:v>
                </c:pt>
                <c:pt idx="9">
                  <c:v>3.166158786163762E-2</c:v>
                </c:pt>
                <c:pt idx="10">
                  <c:v>2.7793725172928739E-2</c:v>
                </c:pt>
                <c:pt idx="11">
                  <c:v>2.3640160764617054E-2</c:v>
                </c:pt>
                <c:pt idx="12">
                  <c:v>2.2240823321157274E-2</c:v>
                </c:pt>
                <c:pt idx="13">
                  <c:v>2.2911937192453914E-2</c:v>
                </c:pt>
                <c:pt idx="14">
                  <c:v>2.3487164127337604E-2</c:v>
                </c:pt>
                <c:pt idx="15">
                  <c:v>2.4397693212925734E-2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B-4F97-8332-99B778A2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[5]DieselFuel2!$F$6:$F$21</c:f>
              <c:numCache>
                <c:formatCode>General</c:formatCode>
                <c:ptCount val="16"/>
                <c:pt idx="0">
                  <c:v>0.22020156491391518</c:v>
                </c:pt>
                <c:pt idx="1">
                  <c:v>0.26099434217667544</c:v>
                </c:pt>
                <c:pt idx="2">
                  <c:v>0.14503185335140534</c:v>
                </c:pt>
                <c:pt idx="3">
                  <c:v>8.2874532214843033E-2</c:v>
                </c:pt>
                <c:pt idx="4">
                  <c:v>5.0687464178614104E-2</c:v>
                </c:pt>
                <c:pt idx="5">
                  <c:v>4.4500851918219377E-2</c:v>
                </c:pt>
                <c:pt idx="6">
                  <c:v>3.2999924969277068E-2</c:v>
                </c:pt>
                <c:pt idx="7">
                  <c:v>2.5296543507572815E-2</c:v>
                </c:pt>
                <c:pt idx="8">
                  <c:v>1.8280072583685698E-2</c:v>
                </c:pt>
                <c:pt idx="9">
                  <c:v>1.2822832149221454E-2</c:v>
                </c:pt>
                <c:pt idx="10">
                  <c:v>7.9406981432485237E-3</c:v>
                </c:pt>
                <c:pt idx="11">
                  <c:v>3.7998402732528583E-3</c:v>
                </c:pt>
                <c:pt idx="12">
                  <c:v>1.5133691995246512E-3</c:v>
                </c:pt>
                <c:pt idx="13">
                  <c:v>1.1566496198553548E-3</c:v>
                </c:pt>
                <c:pt idx="14">
                  <c:v>8.508904720016412E-4</c:v>
                </c:pt>
                <c:pt idx="15">
                  <c:v>6.4783375780964056E-4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A-457E-935B-73779A70F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[5]DieselFuel2!$G$6:$G$21</c:f>
              <c:numCache>
                <c:formatCode>General</c:formatCode>
                <c:ptCount val="16"/>
                <c:pt idx="0">
                  <c:v>9.4620173216301562E-3</c:v>
                </c:pt>
                <c:pt idx="1">
                  <c:v>8.948002469513397E-3</c:v>
                </c:pt>
                <c:pt idx="2">
                  <c:v>8.3049992965181126E-3</c:v>
                </c:pt>
                <c:pt idx="3">
                  <c:v>7.709012553267957E-3</c:v>
                </c:pt>
                <c:pt idx="4">
                  <c:v>7.1559880604194536E-3</c:v>
                </c:pt>
                <c:pt idx="5">
                  <c:v>6.6420110817402983E-3</c:v>
                </c:pt>
                <c:pt idx="6">
                  <c:v>6.1650037427219652E-3</c:v>
                </c:pt>
                <c:pt idx="7">
                  <c:v>5.7229862954897171E-3</c:v>
                </c:pt>
                <c:pt idx="8">
                  <c:v>5.3120026873338666E-3</c:v>
                </c:pt>
                <c:pt idx="9">
                  <c:v>4.9300094741437078E-3</c:v>
                </c:pt>
                <c:pt idx="10">
                  <c:v>4.5759961237431803E-3</c:v>
                </c:pt>
                <c:pt idx="11">
                  <c:v>4.2479966604166775E-3</c:v>
                </c:pt>
                <c:pt idx="12">
                  <c:v>3.9430053104343825E-3</c:v>
                </c:pt>
                <c:pt idx="13">
                  <c:v>3.6599960479412165E-3</c:v>
                </c:pt>
                <c:pt idx="14">
                  <c:v>3.3970063402613535E-3</c:v>
                </c:pt>
                <c:pt idx="15">
                  <c:v>3.1529998324203675E-3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9-470A-9C9E-9D5E7EFBE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[1]DieselFuel2!$E$6:$E$21</c:f>
              <c:numCache>
                <c:formatCode>General</c:formatCode>
                <c:ptCount val="16"/>
                <c:pt idx="0">
                  <c:v>2.4531991272348092E-2</c:v>
                </c:pt>
                <c:pt idx="1">
                  <c:v>1.7242692287776824E-2</c:v>
                </c:pt>
                <c:pt idx="2">
                  <c:v>1.1673457617858119E-2</c:v>
                </c:pt>
                <c:pt idx="3">
                  <c:v>1.0050570564886913E-2</c:v>
                </c:pt>
                <c:pt idx="4">
                  <c:v>8.5242804775925388E-3</c:v>
                </c:pt>
                <c:pt idx="5">
                  <c:v>6.9520800487091541E-3</c:v>
                </c:pt>
                <c:pt idx="6">
                  <c:v>6.5777891257885329E-3</c:v>
                </c:pt>
                <c:pt idx="7">
                  <c:v>5.3820445703042005E-3</c:v>
                </c:pt>
                <c:pt idx="8">
                  <c:v>4.834847757111304E-3</c:v>
                </c:pt>
                <c:pt idx="9">
                  <c:v>4.4211190249598704E-3</c:v>
                </c:pt>
                <c:pt idx="10">
                  <c:v>4.1867017582076175E-3</c:v>
                </c:pt>
                <c:pt idx="11">
                  <c:v>3.9948916096339852E-3</c:v>
                </c:pt>
                <c:pt idx="12">
                  <c:v>3.8767790536354207E-3</c:v>
                </c:pt>
                <c:pt idx="13">
                  <c:v>4.1550309878066417E-3</c:v>
                </c:pt>
                <c:pt idx="14">
                  <c:v>4.4238196332886358E-3</c:v>
                </c:pt>
                <c:pt idx="15">
                  <c:v>4.6882560587366692E-3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6-4E2E-9CFB-3EA70C54F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2.7000000000000007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9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[5]DieselFuel2!$H$6:$H$21</c:f>
              <c:numCache>
                <c:formatCode>General</c:formatCode>
                <c:ptCount val="16"/>
                <c:pt idx="0">
                  <c:v>85182732.177222326</c:v>
                </c:pt>
                <c:pt idx="1">
                  <c:v>51252251.562976003</c:v>
                </c:pt>
                <c:pt idx="2">
                  <c:v>34707809.429681323</c:v>
                </c:pt>
                <c:pt idx="3">
                  <c:v>31077998.877499826</c:v>
                </c:pt>
                <c:pt idx="4">
                  <c:v>28431018.711945631</c:v>
                </c:pt>
                <c:pt idx="5">
                  <c:v>26596349.616983689</c:v>
                </c:pt>
                <c:pt idx="6">
                  <c:v>25949243.517191634</c:v>
                </c:pt>
                <c:pt idx="7">
                  <c:v>22780747.706911575</c:v>
                </c:pt>
                <c:pt idx="8">
                  <c:v>22310098.202075098</c:v>
                </c:pt>
                <c:pt idx="9">
                  <c:v>21944064.586953975</c:v>
                </c:pt>
                <c:pt idx="10">
                  <c:v>20909972.488304716</c:v>
                </c:pt>
                <c:pt idx="11">
                  <c:v>19775955.911490485</c:v>
                </c:pt>
                <c:pt idx="12">
                  <c:v>19918670.573255345</c:v>
                </c:pt>
                <c:pt idx="13">
                  <c:v>20885328.714156613</c:v>
                </c:pt>
                <c:pt idx="14">
                  <c:v>21714037.54355979</c:v>
                </c:pt>
                <c:pt idx="15">
                  <c:v>22556144.068359125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5-43A4-A914-895368B67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[6]DieselFuel2!$C$6:$C$21</c:f>
              <c:numCache>
                <c:formatCode>General</c:formatCode>
                <c:ptCount val="16"/>
                <c:pt idx="0">
                  <c:v>1431.9010301161672</c:v>
                </c:pt>
                <c:pt idx="1">
                  <c:v>797.10830960935664</c:v>
                </c:pt>
                <c:pt idx="2">
                  <c:v>481.24400248476149</c:v>
                </c:pt>
                <c:pt idx="3">
                  <c:v>391.40956212597672</c:v>
                </c:pt>
                <c:pt idx="4">
                  <c:v>344.94666889291426</c:v>
                </c:pt>
                <c:pt idx="5">
                  <c:v>309.90347914901565</c:v>
                </c:pt>
                <c:pt idx="6">
                  <c:v>282.70630396775363</c:v>
                </c:pt>
                <c:pt idx="7">
                  <c:v>268.04539441269446</c:v>
                </c:pt>
                <c:pt idx="8">
                  <c:v>257.8604386689114</c:v>
                </c:pt>
                <c:pt idx="9">
                  <c:v>249.84990408770182</c:v>
                </c:pt>
                <c:pt idx="10">
                  <c:v>242.23383880218373</c:v>
                </c:pt>
                <c:pt idx="11">
                  <c:v>236.70727282553449</c:v>
                </c:pt>
                <c:pt idx="12">
                  <c:v>233.42271352945903</c:v>
                </c:pt>
                <c:pt idx="13">
                  <c:v>234.80524357013289</c:v>
                </c:pt>
                <c:pt idx="14">
                  <c:v>241.7087988842969</c:v>
                </c:pt>
                <c:pt idx="15">
                  <c:v>253.65917684512323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E-4F46-9F33-CCB77A401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[6]DieselFuel2!$D$6:$D$21</c:f>
              <c:numCache>
                <c:formatCode>General</c:formatCode>
                <c:ptCount val="16"/>
                <c:pt idx="0">
                  <c:v>3.4796228949658344E-2</c:v>
                </c:pt>
                <c:pt idx="1">
                  <c:v>2.9854358825971226E-2</c:v>
                </c:pt>
                <c:pt idx="2">
                  <c:v>2.6656616308329124E-2</c:v>
                </c:pt>
                <c:pt idx="3">
                  <c:v>2.4408744106156684E-2</c:v>
                </c:pt>
                <c:pt idx="4">
                  <c:v>2.2669137689348456E-2</c:v>
                </c:pt>
                <c:pt idx="5">
                  <c:v>2.2300918936776333E-2</c:v>
                </c:pt>
                <c:pt idx="6">
                  <c:v>2.1288177237347293E-2</c:v>
                </c:pt>
                <c:pt idx="7">
                  <c:v>2.1385851456464006E-2</c:v>
                </c:pt>
                <c:pt idx="8">
                  <c:v>2.1620642362155249E-2</c:v>
                </c:pt>
                <c:pt idx="9">
                  <c:v>2.1867625467207077E-2</c:v>
                </c:pt>
                <c:pt idx="10">
                  <c:v>2.202470587567321E-2</c:v>
                </c:pt>
                <c:pt idx="11">
                  <c:v>2.2220273555022967E-2</c:v>
                </c:pt>
                <c:pt idx="12">
                  <c:v>2.257513901079744E-2</c:v>
                </c:pt>
                <c:pt idx="13">
                  <c:v>2.3577265862329576E-2</c:v>
                </c:pt>
                <c:pt idx="14">
                  <c:v>2.5458285519138611E-2</c:v>
                </c:pt>
                <c:pt idx="15">
                  <c:v>2.8060071661885774E-2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B-48A8-891A-3CE943938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[6]DieselFuel2!$E$6:$E$21</c:f>
              <c:numCache>
                <c:formatCode>General</c:formatCode>
                <c:ptCount val="16"/>
                <c:pt idx="0">
                  <c:v>4.6535654518897098E-3</c:v>
                </c:pt>
                <c:pt idx="1">
                  <c:v>2.7077717770965385E-3</c:v>
                </c:pt>
                <c:pt idx="2">
                  <c:v>1.6899784791392328E-3</c:v>
                </c:pt>
                <c:pt idx="3">
                  <c:v>1.3222901358585823E-3</c:v>
                </c:pt>
                <c:pt idx="4">
                  <c:v>1.1791892393172711E-3</c:v>
                </c:pt>
                <c:pt idx="5">
                  <c:v>1.0660541402834301E-3</c:v>
                </c:pt>
                <c:pt idx="6">
                  <c:v>1.0081200558692818E-3</c:v>
                </c:pt>
                <c:pt idx="7">
                  <c:v>9.6648285407686062E-4</c:v>
                </c:pt>
                <c:pt idx="8">
                  <c:v>9.3504502053040487E-4</c:v>
                </c:pt>
                <c:pt idx="9">
                  <c:v>9.1254421828217515E-4</c:v>
                </c:pt>
                <c:pt idx="10">
                  <c:v>8.864683358052668E-4</c:v>
                </c:pt>
                <c:pt idx="11">
                  <c:v>8.6522926525222873E-4</c:v>
                </c:pt>
                <c:pt idx="12">
                  <c:v>8.5755393989047366E-4</c:v>
                </c:pt>
                <c:pt idx="13">
                  <c:v>8.896228402909879E-4</c:v>
                </c:pt>
                <c:pt idx="14">
                  <c:v>9.6879602017669643E-4</c:v>
                </c:pt>
                <c:pt idx="15">
                  <c:v>1.1393394480827743E-3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7-4F9B-BF2B-64C04A690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[6]DieselFuel2!$F$6:$F$21</c:f>
              <c:numCache>
                <c:formatCode>General</c:formatCode>
                <c:ptCount val="16"/>
                <c:pt idx="0">
                  <c:v>4.1696404876491622E-2</c:v>
                </c:pt>
                <c:pt idx="1">
                  <c:v>2.2553584503970867E-2</c:v>
                </c:pt>
                <c:pt idx="2">
                  <c:v>1.3057194515860543E-2</c:v>
                </c:pt>
                <c:pt idx="3">
                  <c:v>1.0036724673875055E-2</c:v>
                </c:pt>
                <c:pt idx="4">
                  <c:v>7.9228058458345966E-3</c:v>
                </c:pt>
                <c:pt idx="5">
                  <c:v>6.390541926450991E-3</c:v>
                </c:pt>
                <c:pt idx="6">
                  <c:v>4.8458737103570558E-3</c:v>
                </c:pt>
                <c:pt idx="7">
                  <c:v>3.623574695392825E-3</c:v>
                </c:pt>
                <c:pt idx="8">
                  <c:v>2.6972573835225993E-3</c:v>
                </c:pt>
                <c:pt idx="9">
                  <c:v>1.966086454390874E-3</c:v>
                </c:pt>
                <c:pt idx="10">
                  <c:v>1.3649782867303966E-3</c:v>
                </c:pt>
                <c:pt idx="11">
                  <c:v>9.2694874255239373E-4</c:v>
                </c:pt>
                <c:pt idx="12">
                  <c:v>6.066805092162865E-4</c:v>
                </c:pt>
                <c:pt idx="13">
                  <c:v>3.6180028287924473E-4</c:v>
                </c:pt>
                <c:pt idx="14">
                  <c:v>1.703331400788201E-4</c:v>
                </c:pt>
                <c:pt idx="15">
                  <c:v>1.0083301317011634E-4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2-460E-A211-455BB73FA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[6]DieselFuel2!$G$6:$G$21</c:f>
              <c:numCache>
                <c:formatCode>General</c:formatCode>
                <c:ptCount val="16"/>
                <c:pt idx="0">
                  <c:v>2.541959790435519E-3</c:v>
                </c:pt>
                <c:pt idx="1">
                  <c:v>2.4040109467454375E-3</c:v>
                </c:pt>
                <c:pt idx="2">
                  <c:v>2.2310491724541392E-3</c:v>
                </c:pt>
                <c:pt idx="3">
                  <c:v>2.0710201022587863E-3</c:v>
                </c:pt>
                <c:pt idx="4">
                  <c:v>1.9220311453160689E-3</c:v>
                </c:pt>
                <c:pt idx="5">
                  <c:v>1.7839767825415681E-3</c:v>
                </c:pt>
                <c:pt idx="6">
                  <c:v>1.6560169878954095E-3</c:v>
                </c:pt>
                <c:pt idx="7">
                  <c:v>1.5369937294272789E-3</c:v>
                </c:pt>
                <c:pt idx="8">
                  <c:v>1.4270134958550157E-3</c:v>
                </c:pt>
                <c:pt idx="9">
                  <c:v>1.3239724388304124E-3</c:v>
                </c:pt>
                <c:pt idx="10">
                  <c:v>1.229027206408227E-3</c:v>
                </c:pt>
                <c:pt idx="11">
                  <c:v>1.1410217507008367E-3</c:v>
                </c:pt>
                <c:pt idx="12">
                  <c:v>1.059009720767147E-3</c:v>
                </c:pt>
                <c:pt idx="13">
                  <c:v>9.8299065522756729E-4</c:v>
                </c:pt>
                <c:pt idx="14">
                  <c:v>9.1296460203974992E-4</c:v>
                </c:pt>
                <c:pt idx="15">
                  <c:v>8.4703936819442878E-4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3-421C-A82B-724EF1DB5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[6]DieselFuel2!$H$6:$H$21</c:f>
              <c:numCache>
                <c:formatCode>General</c:formatCode>
                <c:ptCount val="16"/>
                <c:pt idx="0">
                  <c:v>19439036.019025166</c:v>
                </c:pt>
                <c:pt idx="1">
                  <c:v>10821290.313661184</c:v>
                </c:pt>
                <c:pt idx="2">
                  <c:v>6533216.6095185541</c:v>
                </c:pt>
                <c:pt idx="3">
                  <c:v>5313650.8195195934</c:v>
                </c:pt>
                <c:pt idx="4">
                  <c:v>4682886.6406554589</c:v>
                </c:pt>
                <c:pt idx="5">
                  <c:v>4207150.0503021097</c:v>
                </c:pt>
                <c:pt idx="6">
                  <c:v>3837930.4372364306</c:v>
                </c:pt>
                <c:pt idx="7">
                  <c:v>3638898.5390219553</c:v>
                </c:pt>
                <c:pt idx="8">
                  <c:v>3500630.3679810641</c:v>
                </c:pt>
                <c:pt idx="9">
                  <c:v>3391882.3486127099</c:v>
                </c:pt>
                <c:pt idx="10">
                  <c:v>3288488.107574841</c:v>
                </c:pt>
                <c:pt idx="11">
                  <c:v>3213462.4815115994</c:v>
                </c:pt>
                <c:pt idx="12">
                  <c:v>3168871.754972572</c:v>
                </c:pt>
                <c:pt idx="13">
                  <c:v>3187642.0571099799</c:v>
                </c:pt>
                <c:pt idx="14">
                  <c:v>3281361.8990942272</c:v>
                </c:pt>
                <c:pt idx="15">
                  <c:v>3443595.4881888689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5-4480-A63A-2E1E5D1A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000000.00000001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[7]DieselFuel2!$C$6:$C$21</c:f>
              <c:numCache>
                <c:formatCode>General</c:formatCode>
                <c:ptCount val="16"/>
                <c:pt idx="0">
                  <c:v>2002.5030995437071</c:v>
                </c:pt>
                <c:pt idx="1">
                  <c:v>1144.5150286884127</c:v>
                </c:pt>
                <c:pt idx="2">
                  <c:v>716.52216186783539</c:v>
                </c:pt>
                <c:pt idx="3">
                  <c:v>594.39604489648468</c:v>
                </c:pt>
                <c:pt idx="4">
                  <c:v>526.49393836144316</c:v>
                </c:pt>
                <c:pt idx="5">
                  <c:v>480.88593216306123</c:v>
                </c:pt>
                <c:pt idx="6">
                  <c:v>443.42905339714986</c:v>
                </c:pt>
                <c:pt idx="7">
                  <c:v>426.10164445309675</c:v>
                </c:pt>
                <c:pt idx="8">
                  <c:v>414.69187716546145</c:v>
                </c:pt>
                <c:pt idx="9">
                  <c:v>405.39679691641481</c:v>
                </c:pt>
                <c:pt idx="10">
                  <c:v>394.01258164648232</c:v>
                </c:pt>
                <c:pt idx="11">
                  <c:v>385.16212405908999</c:v>
                </c:pt>
                <c:pt idx="12">
                  <c:v>380.2648395552057</c:v>
                </c:pt>
                <c:pt idx="13">
                  <c:v>382.97633288627117</c:v>
                </c:pt>
                <c:pt idx="14">
                  <c:v>388.80555715063133</c:v>
                </c:pt>
                <c:pt idx="15">
                  <c:v>408.64085258278561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D-4153-917A-B4C7A2113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[7]DieselFuel2!$D$6:$D$21</c:f>
              <c:numCache>
                <c:formatCode>General</c:formatCode>
                <c:ptCount val="16"/>
                <c:pt idx="0">
                  <c:v>2.4797614824650971</c:v>
                </c:pt>
                <c:pt idx="1">
                  <c:v>1.2890551416182301</c:v>
                </c:pt>
                <c:pt idx="2">
                  <c:v>0.69308335407580413</c:v>
                </c:pt>
                <c:pt idx="3">
                  <c:v>0.52634532397275358</c:v>
                </c:pt>
                <c:pt idx="4">
                  <c:v>0.43514557557457939</c:v>
                </c:pt>
                <c:pt idx="5">
                  <c:v>0.36297256454104537</c:v>
                </c:pt>
                <c:pt idx="6">
                  <c:v>0.31090419950804749</c:v>
                </c:pt>
                <c:pt idx="7">
                  <c:v>0.26508727709983165</c:v>
                </c:pt>
                <c:pt idx="8">
                  <c:v>0.22919604751085293</c:v>
                </c:pt>
                <c:pt idx="9">
                  <c:v>0.20101788406879431</c:v>
                </c:pt>
                <c:pt idx="10">
                  <c:v>0.17872862968051645</c:v>
                </c:pt>
                <c:pt idx="11">
                  <c:v>0.16243499190362817</c:v>
                </c:pt>
                <c:pt idx="12">
                  <c:v>0.14934288125017847</c:v>
                </c:pt>
                <c:pt idx="13">
                  <c:v>0.13885964366938108</c:v>
                </c:pt>
                <c:pt idx="14">
                  <c:v>0.1348803856566429</c:v>
                </c:pt>
                <c:pt idx="15">
                  <c:v>0.13604896345751427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B-46C7-9359-44D1A5229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[7]DieselFuel2!$E$6:$E$21</c:f>
              <c:numCache>
                <c:formatCode>General</c:formatCode>
                <c:ptCount val="16"/>
                <c:pt idx="0">
                  <c:v>3.6576986960760276E-3</c:v>
                </c:pt>
                <c:pt idx="1">
                  <c:v>2.7237574417098964E-3</c:v>
                </c:pt>
                <c:pt idx="2">
                  <c:v>2.2209851414400484E-3</c:v>
                </c:pt>
                <c:pt idx="3">
                  <c:v>2.0187387571464262E-3</c:v>
                </c:pt>
                <c:pt idx="4">
                  <c:v>1.7175563312725212E-3</c:v>
                </c:pt>
                <c:pt idx="5">
                  <c:v>1.5277592009806369E-3</c:v>
                </c:pt>
                <c:pt idx="6">
                  <c:v>1.4519056799719081E-3</c:v>
                </c:pt>
                <c:pt idx="7">
                  <c:v>1.4431983012209565E-3</c:v>
                </c:pt>
                <c:pt idx="8">
                  <c:v>1.4455667121820927E-3</c:v>
                </c:pt>
                <c:pt idx="9">
                  <c:v>1.449374469588633E-3</c:v>
                </c:pt>
                <c:pt idx="10">
                  <c:v>1.4352083332360725E-3</c:v>
                </c:pt>
                <c:pt idx="11">
                  <c:v>1.4201330324423655E-3</c:v>
                </c:pt>
                <c:pt idx="12">
                  <c:v>1.4253486388517071E-3</c:v>
                </c:pt>
                <c:pt idx="13">
                  <c:v>1.4820127375758565E-3</c:v>
                </c:pt>
                <c:pt idx="14">
                  <c:v>1.553591647685265E-3</c:v>
                </c:pt>
                <c:pt idx="15">
                  <c:v>1.6880618848940411E-3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5-477B-A9E2-3EE34C27E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[1]DieselFuel2!$F$6:$F$21</c:f>
              <c:numCache>
                <c:formatCode>General</c:formatCode>
                <c:ptCount val="16"/>
                <c:pt idx="0">
                  <c:v>0.19618096039881514</c:v>
                </c:pt>
                <c:pt idx="1">
                  <c:v>0.24457376365704328</c:v>
                </c:pt>
                <c:pt idx="2">
                  <c:v>0.12944073749372834</c:v>
                </c:pt>
                <c:pt idx="3">
                  <c:v>8.5583416211506294E-2</c:v>
                </c:pt>
                <c:pt idx="4">
                  <c:v>6.0744760819842196E-2</c:v>
                </c:pt>
                <c:pt idx="5">
                  <c:v>4.1616061879194872E-2</c:v>
                </c:pt>
                <c:pt idx="6">
                  <c:v>3.4116762698215723E-2</c:v>
                </c:pt>
                <c:pt idx="7">
                  <c:v>2.5940548227954555E-2</c:v>
                </c:pt>
                <c:pt idx="8">
                  <c:v>1.728469679087382E-2</c:v>
                </c:pt>
                <c:pt idx="9">
                  <c:v>1.0712353519897012E-2</c:v>
                </c:pt>
                <c:pt idx="10">
                  <c:v>6.7501593582104747E-3</c:v>
                </c:pt>
                <c:pt idx="11">
                  <c:v>3.5083357289142753E-3</c:v>
                </c:pt>
                <c:pt idx="12">
                  <c:v>2.386154851542427E-3</c:v>
                </c:pt>
                <c:pt idx="13">
                  <c:v>1.7571363017110698E-3</c:v>
                </c:pt>
                <c:pt idx="14">
                  <c:v>1.2336200293183396E-3</c:v>
                </c:pt>
                <c:pt idx="15">
                  <c:v>8.8109020656752237E-4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9-465D-B321-1FA28AD2C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7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[7]DieselFuel2!$F$6:$F$21</c:f>
              <c:numCache>
                <c:formatCode>General</c:formatCode>
                <c:ptCount val="16"/>
                <c:pt idx="0">
                  <c:v>4.5681223069964E-2</c:v>
                </c:pt>
                <c:pt idx="1">
                  <c:v>2.5171795510024741E-2</c:v>
                </c:pt>
                <c:pt idx="2">
                  <c:v>1.4996305454078037E-2</c:v>
                </c:pt>
                <c:pt idx="3">
                  <c:v>1.1757895314468435E-2</c:v>
                </c:pt>
                <c:pt idx="4">
                  <c:v>9.3642529329749889E-3</c:v>
                </c:pt>
                <c:pt idx="5">
                  <c:v>7.7341090770393587E-3</c:v>
                </c:pt>
                <c:pt idx="6">
                  <c:v>6.0477278416140989E-3</c:v>
                </c:pt>
                <c:pt idx="7">
                  <c:v>4.5923009660556978E-3</c:v>
                </c:pt>
                <c:pt idx="8">
                  <c:v>3.4779268339462962E-3</c:v>
                </c:pt>
                <c:pt idx="9">
                  <c:v>2.6048197319136481E-3</c:v>
                </c:pt>
                <c:pt idx="10">
                  <c:v>1.9136994561336266E-3</c:v>
                </c:pt>
                <c:pt idx="11">
                  <c:v>1.4020036331938563E-3</c:v>
                </c:pt>
                <c:pt idx="12">
                  <c:v>1.0172207506458308E-3</c:v>
                </c:pt>
                <c:pt idx="13">
                  <c:v>7.1127254921840111E-4</c:v>
                </c:pt>
                <c:pt idx="14">
                  <c:v>4.3985430266632868E-4</c:v>
                </c:pt>
                <c:pt idx="15">
                  <c:v>2.8869169472832906E-4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D-4031-B33B-04C6C98E7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[7]DieselFuel2!$G$6:$G$21</c:f>
              <c:numCache>
                <c:formatCode>General</c:formatCode>
                <c:ptCount val="16"/>
                <c:pt idx="0">
                  <c:v>3.1293881607864517E-3</c:v>
                </c:pt>
                <c:pt idx="1">
                  <c:v>2.9597994966251697E-3</c:v>
                </c:pt>
                <c:pt idx="2">
                  <c:v>2.7467109729472795E-3</c:v>
                </c:pt>
                <c:pt idx="3">
                  <c:v>2.5496607429178826E-3</c:v>
                </c:pt>
                <c:pt idx="4">
                  <c:v>2.3666379410355685E-3</c:v>
                </c:pt>
                <c:pt idx="5">
                  <c:v>2.1964460894733245E-3</c:v>
                </c:pt>
                <c:pt idx="6">
                  <c:v>2.0392899484619306E-3</c:v>
                </c:pt>
                <c:pt idx="7">
                  <c:v>1.8923482970115127E-3</c:v>
                </c:pt>
                <c:pt idx="8">
                  <c:v>1.7568326437807252E-3</c:v>
                </c:pt>
                <c:pt idx="9">
                  <c:v>1.6307535652086091E-3</c:v>
                </c:pt>
                <c:pt idx="10">
                  <c:v>1.5132819431041917E-3</c:v>
                </c:pt>
                <c:pt idx="11">
                  <c:v>1.4046248097482946E-3</c:v>
                </c:pt>
                <c:pt idx="12">
                  <c:v>1.3037970470554394E-3</c:v>
                </c:pt>
                <c:pt idx="13">
                  <c:v>1.2101763041282199E-3</c:v>
                </c:pt>
                <c:pt idx="14">
                  <c:v>1.1237795141539244E-3</c:v>
                </c:pt>
                <c:pt idx="15">
                  <c:v>1.0425935613093439E-3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0-4D46-9ECC-DCED49CCB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[7]DieselFuel2!$H$6:$H$21</c:f>
              <c:numCache>
                <c:formatCode>General</c:formatCode>
                <c:ptCount val="16"/>
                <c:pt idx="0">
                  <c:v>27185345.63400007</c:v>
                </c:pt>
                <c:pt idx="1">
                  <c:v>15537575.179481126</c:v>
                </c:pt>
                <c:pt idx="2">
                  <c:v>9727276.0209625661</c:v>
                </c:pt>
                <c:pt idx="3">
                  <c:v>8069330.4892956596</c:v>
                </c:pt>
                <c:pt idx="4">
                  <c:v>7147513.6039305115</c:v>
                </c:pt>
                <c:pt idx="5">
                  <c:v>6528354.5292691635</c:v>
                </c:pt>
                <c:pt idx="6">
                  <c:v>6019852.9280861048</c:v>
                </c:pt>
                <c:pt idx="7">
                  <c:v>5784621.9196576476</c:v>
                </c:pt>
                <c:pt idx="8">
                  <c:v>5629726.17387369</c:v>
                </c:pt>
                <c:pt idx="9">
                  <c:v>5503536.626533349</c:v>
                </c:pt>
                <c:pt idx="10">
                  <c:v>5348988.2329395562</c:v>
                </c:pt>
                <c:pt idx="11">
                  <c:v>5228840.2192228548</c:v>
                </c:pt>
                <c:pt idx="12">
                  <c:v>5162353.3341308143</c:v>
                </c:pt>
                <c:pt idx="13">
                  <c:v>5199165.2818088913</c:v>
                </c:pt>
                <c:pt idx="14">
                  <c:v>5278300.21323469</c:v>
                </c:pt>
                <c:pt idx="15">
                  <c:v>5547578.1633858634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9-4A46-8038-43279F959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000000.00000001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[8]DieselFuel2!$C$6:$C$21</c:f>
              <c:numCache>
                <c:formatCode>General</c:formatCode>
                <c:ptCount val="16"/>
                <c:pt idx="0">
                  <c:v>2099.6210994084449</c:v>
                </c:pt>
                <c:pt idx="1">
                  <c:v>1208.0208757244075</c:v>
                </c:pt>
                <c:pt idx="2">
                  <c:v>763.1400252893369</c:v>
                </c:pt>
                <c:pt idx="3">
                  <c:v>636.19841088473231</c:v>
                </c:pt>
                <c:pt idx="4">
                  <c:v>563.45374005110625</c:v>
                </c:pt>
                <c:pt idx="5">
                  <c:v>518.77683838650591</c:v>
                </c:pt>
                <c:pt idx="6">
                  <c:v>480.35904229182921</c:v>
                </c:pt>
                <c:pt idx="7">
                  <c:v>462.96809429275839</c:v>
                </c:pt>
                <c:pt idx="8">
                  <c:v>451.72553343017387</c:v>
                </c:pt>
                <c:pt idx="9">
                  <c:v>442.37603739230224</c:v>
                </c:pt>
                <c:pt idx="10">
                  <c:v>430.66821889537067</c:v>
                </c:pt>
                <c:pt idx="11">
                  <c:v>421.77896472136717</c:v>
                </c:pt>
                <c:pt idx="12">
                  <c:v>417.26731339582449</c:v>
                </c:pt>
                <c:pt idx="13">
                  <c:v>420.0154966632968</c:v>
                </c:pt>
                <c:pt idx="14">
                  <c:v>424.50428779577561</c:v>
                </c:pt>
                <c:pt idx="15">
                  <c:v>443.14881990106176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A-4619-B975-600111F9F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[8]DieselFuel2!$D$6:$D$21</c:f>
              <c:numCache>
                <c:formatCode>General</c:formatCode>
                <c:ptCount val="16"/>
                <c:pt idx="0">
                  <c:v>3.3446910482890013</c:v>
                </c:pt>
                <c:pt idx="1">
                  <c:v>1.7359049994876306</c:v>
                </c:pt>
                <c:pt idx="2">
                  <c:v>0.93080664052454798</c:v>
                </c:pt>
                <c:pt idx="3">
                  <c:v>0.70582950262358779</c:v>
                </c:pt>
                <c:pt idx="4">
                  <c:v>0.58197104167838654</c:v>
                </c:pt>
                <c:pt idx="5">
                  <c:v>0.4857954655978054</c:v>
                </c:pt>
                <c:pt idx="6">
                  <c:v>0.41581417667226345</c:v>
                </c:pt>
                <c:pt idx="7">
                  <c:v>0.35333734099239206</c:v>
                </c:pt>
                <c:pt idx="8">
                  <c:v>0.30434894585357036</c:v>
                </c:pt>
                <c:pt idx="9">
                  <c:v>0.26586014596729535</c:v>
                </c:pt>
                <c:pt idx="10">
                  <c:v>0.23557697918885831</c:v>
                </c:pt>
                <c:pt idx="11">
                  <c:v>0.21351640441681827</c:v>
                </c:pt>
                <c:pt idx="12">
                  <c:v>0.19576517984630787</c:v>
                </c:pt>
                <c:pt idx="13">
                  <c:v>0.18117792350282916</c:v>
                </c:pt>
                <c:pt idx="14">
                  <c:v>0.17514335058245145</c:v>
                </c:pt>
                <c:pt idx="15">
                  <c:v>0.17521038264844432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B-48CD-B9A7-CC9D92820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[8]DieselFuel2!$E$6:$E$21</c:f>
              <c:numCache>
                <c:formatCode>General</c:formatCode>
                <c:ptCount val="16"/>
                <c:pt idx="0">
                  <c:v>3.594820949673659E-3</c:v>
                </c:pt>
                <c:pt idx="1">
                  <c:v>2.7588993147167023E-3</c:v>
                </c:pt>
                <c:pt idx="2">
                  <c:v>2.3131000547227578E-3</c:v>
                </c:pt>
                <c:pt idx="3">
                  <c:v>2.1428670912368346E-3</c:v>
                </c:pt>
                <c:pt idx="4">
                  <c:v>1.7786938697828682E-3</c:v>
                </c:pt>
                <c:pt idx="5">
                  <c:v>1.5767610914921174E-3</c:v>
                </c:pt>
                <c:pt idx="6">
                  <c:v>1.5014546893154924E-3</c:v>
                </c:pt>
                <c:pt idx="7">
                  <c:v>1.4997184692132576E-3</c:v>
                </c:pt>
                <c:pt idx="8">
                  <c:v>1.5094738336439062E-3</c:v>
                </c:pt>
                <c:pt idx="9">
                  <c:v>1.5176729102586457E-3</c:v>
                </c:pt>
                <c:pt idx="10">
                  <c:v>1.507596584920485E-3</c:v>
                </c:pt>
                <c:pt idx="11">
                  <c:v>1.4976226179202285E-3</c:v>
                </c:pt>
                <c:pt idx="12">
                  <c:v>1.5079055049320121E-3</c:v>
                </c:pt>
                <c:pt idx="13">
                  <c:v>1.5627994413656896E-3</c:v>
                </c:pt>
                <c:pt idx="14">
                  <c:v>1.6160082105138337E-3</c:v>
                </c:pt>
                <c:pt idx="15">
                  <c:v>1.705784688335518E-3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2-4A7C-95E8-B69DA62C0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[8]DieselFuel2!$F$6:$F$21</c:f>
              <c:numCache>
                <c:formatCode>General</c:formatCode>
                <c:ptCount val="16"/>
                <c:pt idx="0">
                  <c:v>4.5181011685522403E-2</c:v>
                </c:pt>
                <c:pt idx="1">
                  <c:v>2.5089794478035696E-2</c:v>
                </c:pt>
                <c:pt idx="2">
                  <c:v>1.5117949601375096E-2</c:v>
                </c:pt>
                <c:pt idx="3">
                  <c:v>1.1936839176794813E-2</c:v>
                </c:pt>
                <c:pt idx="4">
                  <c:v>9.5971140067305956E-3</c:v>
                </c:pt>
                <c:pt idx="5">
                  <c:v>7.9608116069815431E-3</c:v>
                </c:pt>
                <c:pt idx="6">
                  <c:v>6.2609286980286503E-3</c:v>
                </c:pt>
                <c:pt idx="7">
                  <c:v>4.766371852663597E-3</c:v>
                </c:pt>
                <c:pt idx="8">
                  <c:v>3.6211056525815282E-3</c:v>
                </c:pt>
                <c:pt idx="9">
                  <c:v>2.7231608722245787E-3</c:v>
                </c:pt>
                <c:pt idx="10">
                  <c:v>2.0198783533345397E-3</c:v>
                </c:pt>
                <c:pt idx="11">
                  <c:v>1.4986146770124035E-3</c:v>
                </c:pt>
                <c:pt idx="12">
                  <c:v>1.1065057523476592E-3</c:v>
                </c:pt>
                <c:pt idx="13">
                  <c:v>7.9400470679518462E-4</c:v>
                </c:pt>
                <c:pt idx="14">
                  <c:v>5.0052295126585948E-4</c:v>
                </c:pt>
                <c:pt idx="15">
                  <c:v>3.3424851101667921E-4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0-4E48-9EC2-7C8AC137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[8]DieselFuel2!$G$6:$G$21</c:f>
              <c:numCache>
                <c:formatCode>General</c:formatCode>
                <c:ptCount val="16"/>
                <c:pt idx="0">
                  <c:v>3.337415656497633E-3</c:v>
                </c:pt>
                <c:pt idx="1">
                  <c:v>3.1566396336399692E-3</c:v>
                </c:pt>
                <c:pt idx="2">
                  <c:v>2.9293584093192243E-3</c:v>
                </c:pt>
                <c:pt idx="3">
                  <c:v>2.7191853413037308E-3</c:v>
                </c:pt>
                <c:pt idx="4">
                  <c:v>2.5241119962353107E-3</c:v>
                </c:pt>
                <c:pt idx="5">
                  <c:v>2.3425188012690264E-3</c:v>
                </c:pt>
                <c:pt idx="6">
                  <c:v>2.1750360662110353E-3</c:v>
                </c:pt>
                <c:pt idx="7">
                  <c:v>2.0181957434365766E-3</c:v>
                </c:pt>
                <c:pt idx="8">
                  <c:v>1.8736519181326383E-3</c:v>
                </c:pt>
                <c:pt idx="9">
                  <c:v>1.739395685842352E-3</c:v>
                </c:pt>
                <c:pt idx="10">
                  <c:v>1.6139560100024448E-3</c:v>
                </c:pt>
                <c:pt idx="11">
                  <c:v>1.4979897770450287E-3</c:v>
                </c:pt>
                <c:pt idx="12">
                  <c:v>1.3904923935522538E-3</c:v>
                </c:pt>
                <c:pt idx="13">
                  <c:v>1.2906372691935618E-3</c:v>
                </c:pt>
                <c:pt idx="14">
                  <c:v>1.1984291737556739E-3</c:v>
                </c:pt>
                <c:pt idx="15">
                  <c:v>1.1118647301467204E-3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C-4D05-9FB6-4736BF0EE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[8]DieselFuel2!$H$6:$H$21</c:f>
              <c:numCache>
                <c:formatCode>General</c:formatCode>
                <c:ptCount val="16"/>
                <c:pt idx="0">
                  <c:v>28503786.572444689</c:v>
                </c:pt>
                <c:pt idx="1">
                  <c:v>16399709.427614268</c:v>
                </c:pt>
                <c:pt idx="2">
                  <c:v>10360145.362283397</c:v>
                </c:pt>
                <c:pt idx="3">
                  <c:v>8636825.3660076316</c:v>
                </c:pt>
                <c:pt idx="4">
                  <c:v>7649268.9245632775</c:v>
                </c:pt>
                <c:pt idx="5">
                  <c:v>7042748.9914458646</c:v>
                </c:pt>
                <c:pt idx="6">
                  <c:v>6521199.3533511311</c:v>
                </c:pt>
                <c:pt idx="7">
                  <c:v>6285106.8079624148</c:v>
                </c:pt>
                <c:pt idx="8">
                  <c:v>6132481.9116852507</c:v>
                </c:pt>
                <c:pt idx="9">
                  <c:v>6005556.1518409075</c:v>
                </c:pt>
                <c:pt idx="10">
                  <c:v>5846614.7334124912</c:v>
                </c:pt>
                <c:pt idx="11">
                  <c:v>5725935.8199036736</c:v>
                </c:pt>
                <c:pt idx="12">
                  <c:v>5664688.5487246076</c:v>
                </c:pt>
                <c:pt idx="13">
                  <c:v>5701995.888402923</c:v>
                </c:pt>
                <c:pt idx="14">
                  <c:v>5762933.9814855913</c:v>
                </c:pt>
                <c:pt idx="15">
                  <c:v>6016047.924290413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5-4D7B-9F82-8520FC6CD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000000.00000001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[9]DieselFuel2!$C$6:$C$21</c:f>
              <c:numCache>
                <c:formatCode>General</c:formatCode>
                <c:ptCount val="16"/>
                <c:pt idx="0">
                  <c:v>5240.6649574843796</c:v>
                </c:pt>
                <c:pt idx="1">
                  <c:v>3558.2289911083203</c:v>
                </c:pt>
                <c:pt idx="2">
                  <c:v>2712.95148952114</c:v>
                </c:pt>
                <c:pt idx="3">
                  <c:v>2363.9992432704462</c:v>
                </c:pt>
                <c:pt idx="4">
                  <c:v>2106.1392486305149</c:v>
                </c:pt>
                <c:pt idx="5">
                  <c:v>1977.6481142908685</c:v>
                </c:pt>
                <c:pt idx="6">
                  <c:v>1908.2684906812224</c:v>
                </c:pt>
                <c:pt idx="7">
                  <c:v>1702.2135598982816</c:v>
                </c:pt>
                <c:pt idx="8">
                  <c:v>1663.3876362980361</c:v>
                </c:pt>
                <c:pt idx="9">
                  <c:v>1633.1892023160692</c:v>
                </c:pt>
                <c:pt idx="10">
                  <c:v>1568.3543627513902</c:v>
                </c:pt>
                <c:pt idx="11">
                  <c:v>1502.1197237091799</c:v>
                </c:pt>
                <c:pt idx="12">
                  <c:v>1520.9757171123763</c:v>
                </c:pt>
                <c:pt idx="13">
                  <c:v>1595.5498166503035</c:v>
                </c:pt>
                <c:pt idx="14">
                  <c:v>1659.4691080913244</c:v>
                </c:pt>
                <c:pt idx="15">
                  <c:v>1728.7147967622816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4-4273-AD41-E41FA47D6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[1]DieselFuel2!$G$6:$G$21</c:f>
              <c:numCache>
                <c:formatCode>General</c:formatCode>
                <c:ptCount val="16"/>
                <c:pt idx="0">
                  <c:v>9.0398065203844587E-3</c:v>
                </c:pt>
                <c:pt idx="1">
                  <c:v>8.5487645051682062E-3</c:v>
                </c:pt>
                <c:pt idx="2">
                  <c:v>7.9344542271439257E-3</c:v>
                </c:pt>
                <c:pt idx="3">
                  <c:v>7.3650722513163795E-3</c:v>
                </c:pt>
                <c:pt idx="4">
                  <c:v>6.8367127391935493E-3</c:v>
                </c:pt>
                <c:pt idx="5">
                  <c:v>6.3456484049001982E-3</c:v>
                </c:pt>
                <c:pt idx="6">
                  <c:v>5.8899821268830607E-3</c:v>
                </c:pt>
                <c:pt idx="7">
                  <c:v>5.4676159118949965E-3</c:v>
                </c:pt>
                <c:pt idx="8">
                  <c:v>5.0749787076004495E-3</c:v>
                </c:pt>
                <c:pt idx="9">
                  <c:v>4.7100617970606672E-3</c:v>
                </c:pt>
                <c:pt idx="10">
                  <c:v>4.371883140883371E-3</c:v>
                </c:pt>
                <c:pt idx="11">
                  <c:v>4.0584340221298115E-3</c:v>
                </c:pt>
                <c:pt idx="12">
                  <c:v>3.7670584706254165E-3</c:v>
                </c:pt>
                <c:pt idx="13">
                  <c:v>3.496707489746616E-3</c:v>
                </c:pt>
                <c:pt idx="14">
                  <c:v>3.2454393197859513E-3</c:v>
                </c:pt>
                <c:pt idx="15">
                  <c:v>3.0122942404282407E-3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B-4415-861C-47DA2D6B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9000000000000007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[9]DieselFuel2!$D$6:$D$21</c:f>
              <c:numCache>
                <c:formatCode>General</c:formatCode>
                <c:ptCount val="16"/>
                <c:pt idx="0">
                  <c:v>27.163880283229314</c:v>
                </c:pt>
                <c:pt idx="1">
                  <c:v>17.229036208529489</c:v>
                </c:pt>
                <c:pt idx="2">
                  <c:v>12.14329377235496</c:v>
                </c:pt>
                <c:pt idx="3">
                  <c:v>9.0371279923477079</c:v>
                </c:pt>
                <c:pt idx="4">
                  <c:v>6.8739809087345227</c:v>
                </c:pt>
                <c:pt idx="5">
                  <c:v>6.0017255166575891</c:v>
                </c:pt>
                <c:pt idx="6">
                  <c:v>5.1939171519908651</c:v>
                </c:pt>
                <c:pt idx="7">
                  <c:v>4.1861489451754919</c:v>
                </c:pt>
                <c:pt idx="8">
                  <c:v>3.5596480622521658</c:v>
                </c:pt>
                <c:pt idx="9">
                  <c:v>3.0723663212453207</c:v>
                </c:pt>
                <c:pt idx="10">
                  <c:v>2.5289575867224983</c:v>
                </c:pt>
                <c:pt idx="11">
                  <c:v>2.0255238996416267</c:v>
                </c:pt>
                <c:pt idx="12">
                  <c:v>1.8498318987092557</c:v>
                </c:pt>
                <c:pt idx="13">
                  <c:v>1.9743182496261886</c:v>
                </c:pt>
                <c:pt idx="14">
                  <c:v>2.0810231763036562</c:v>
                </c:pt>
                <c:pt idx="15">
                  <c:v>2.2130685892945752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B-41C3-BF76-252451479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[9]DieselFuel2!$E$6:$E$21</c:f>
              <c:numCache>
                <c:formatCode>General</c:formatCode>
                <c:ptCount val="16"/>
                <c:pt idx="0">
                  <c:v>2.5355268495855985E-2</c:v>
                </c:pt>
                <c:pt idx="1">
                  <c:v>1.8922624167597581E-2</c:v>
                </c:pt>
                <c:pt idx="2">
                  <c:v>1.5430298683724376E-2</c:v>
                </c:pt>
                <c:pt idx="3">
                  <c:v>1.3852429795716629E-2</c:v>
                </c:pt>
                <c:pt idx="4">
                  <c:v>1.1066318150102169E-2</c:v>
                </c:pt>
                <c:pt idx="5">
                  <c:v>1.0244868929685305E-2</c:v>
                </c:pt>
                <c:pt idx="6">
                  <c:v>9.6207646589518553E-3</c:v>
                </c:pt>
                <c:pt idx="7">
                  <c:v>7.2892704921907253E-3</c:v>
                </c:pt>
                <c:pt idx="8">
                  <c:v>6.8428759937223978E-3</c:v>
                </c:pt>
                <c:pt idx="9">
                  <c:v>6.4956768847550883E-3</c:v>
                </c:pt>
                <c:pt idx="10">
                  <c:v>5.8167615361131254E-3</c:v>
                </c:pt>
                <c:pt idx="11">
                  <c:v>5.1130363293026464E-3</c:v>
                </c:pt>
                <c:pt idx="12">
                  <c:v>5.1909187737555346E-3</c:v>
                </c:pt>
                <c:pt idx="13">
                  <c:v>5.9799584319177651E-3</c:v>
                </c:pt>
                <c:pt idx="14">
                  <c:v>6.6562752333502173E-3</c:v>
                </c:pt>
                <c:pt idx="15">
                  <c:v>7.339836238520722E-3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9-4EDF-AB61-84B20D707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2.9000000000000005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9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[9]DieselFuel2!$F$6:$F$21</c:f>
              <c:numCache>
                <c:formatCode>General</c:formatCode>
                <c:ptCount val="16"/>
                <c:pt idx="0">
                  <c:v>0.17733406321227974</c:v>
                </c:pt>
                <c:pt idx="1">
                  <c:v>0.18321531750547274</c:v>
                </c:pt>
                <c:pt idx="2">
                  <c:v>0.1219377662646966</c:v>
                </c:pt>
                <c:pt idx="3">
                  <c:v>7.3705505955559164E-2</c:v>
                </c:pt>
                <c:pt idx="4">
                  <c:v>4.3912893336704284E-2</c:v>
                </c:pt>
                <c:pt idx="5">
                  <c:v>3.8869092875424546E-2</c:v>
                </c:pt>
                <c:pt idx="6">
                  <c:v>2.8856487053257173E-2</c:v>
                </c:pt>
                <c:pt idx="7">
                  <c:v>2.1593466551690043E-2</c:v>
                </c:pt>
                <c:pt idx="8">
                  <c:v>1.5557552962389894E-2</c:v>
                </c:pt>
                <c:pt idx="9">
                  <c:v>1.0862953880482711E-2</c:v>
                </c:pt>
                <c:pt idx="10">
                  <c:v>6.6623362515481517E-3</c:v>
                </c:pt>
                <c:pt idx="11">
                  <c:v>3.1160748203797437E-3</c:v>
                </c:pt>
                <c:pt idx="12">
                  <c:v>1.2335952036789633E-3</c:v>
                </c:pt>
                <c:pt idx="13">
                  <c:v>9.2330413998237618E-4</c:v>
                </c:pt>
                <c:pt idx="14">
                  <c:v>6.5734096972388265E-4</c:v>
                </c:pt>
                <c:pt idx="15">
                  <c:v>4.7523944039741094E-4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0-4B8C-81C2-4C4790D4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[9]DieselFuel2!$G$6:$G$21</c:f>
              <c:numCache>
                <c:formatCode>General</c:formatCode>
                <c:ptCount val="16"/>
                <c:pt idx="0">
                  <c:v>8.4523083989165547E-3</c:v>
                </c:pt>
                <c:pt idx="1">
                  <c:v>7.9931447682022715E-3</c:v>
                </c:pt>
                <c:pt idx="2">
                  <c:v>7.4187913002997426E-3</c:v>
                </c:pt>
                <c:pt idx="3">
                  <c:v>6.8864591540045463E-3</c:v>
                </c:pt>
                <c:pt idx="4">
                  <c:v>6.3923109455605786E-3</c:v>
                </c:pt>
                <c:pt idx="5">
                  <c:v>5.9331642545282347E-3</c:v>
                </c:pt>
                <c:pt idx="6">
                  <c:v>5.5072199371567548E-3</c:v>
                </c:pt>
                <c:pt idx="7">
                  <c:v>5.1122571039334324E-3</c:v>
                </c:pt>
                <c:pt idx="8">
                  <c:v>4.7450928858322897E-3</c:v>
                </c:pt>
                <c:pt idx="9">
                  <c:v>4.40391413982626E-3</c:v>
                </c:pt>
                <c:pt idx="10">
                  <c:v>4.0877485281720196E-3</c:v>
                </c:pt>
                <c:pt idx="11">
                  <c:v>3.7946005563370996E-3</c:v>
                </c:pt>
                <c:pt idx="12">
                  <c:v>3.5222176284811319E-3</c:v>
                </c:pt>
                <c:pt idx="13">
                  <c:v>3.269446700659504E-3</c:v>
                </c:pt>
                <c:pt idx="14">
                  <c:v>3.0344662086682602E-3</c:v>
                </c:pt>
                <c:pt idx="15">
                  <c:v>2.8164866868179337E-3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E-4550-8CD0-8C05358B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[9]DieselFuel2!$H$6:$H$21</c:f>
              <c:numCache>
                <c:formatCode>General</c:formatCode>
                <c:ptCount val="16"/>
                <c:pt idx="0">
                  <c:v>71145616.224751472</c:v>
                </c:pt>
                <c:pt idx="1">
                  <c:v>48305374.291132241</c:v>
                </c:pt>
                <c:pt idx="2">
                  <c:v>36830166.588404775</c:v>
                </c:pt>
                <c:pt idx="3">
                  <c:v>32092903.580579277</c:v>
                </c:pt>
                <c:pt idx="4">
                  <c:v>28592264.082401551</c:v>
                </c:pt>
                <c:pt idx="5">
                  <c:v>26847908.376357775</c:v>
                </c:pt>
                <c:pt idx="6">
                  <c:v>25906047.319569603</c:v>
                </c:pt>
                <c:pt idx="7">
                  <c:v>23108702.010039993</c:v>
                </c:pt>
                <c:pt idx="8">
                  <c:v>22581627.478988491</c:v>
                </c:pt>
                <c:pt idx="9">
                  <c:v>22171656.369710699</c:v>
                </c:pt>
                <c:pt idx="10">
                  <c:v>21291481.790991746</c:v>
                </c:pt>
                <c:pt idx="11">
                  <c:v>20392308.963687379</c:v>
                </c:pt>
                <c:pt idx="12">
                  <c:v>20648279.179935001</c:v>
                </c:pt>
                <c:pt idx="13">
                  <c:v>21660678.966469724</c:v>
                </c:pt>
                <c:pt idx="14">
                  <c:v>22528430.564064845</c:v>
                </c:pt>
                <c:pt idx="15">
                  <c:v>23468492.640320241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5-41F2-A465-93D05A23A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0000000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[10]DieselFuel2!$C$6:$C$21</c:f>
              <c:numCache>
                <c:formatCode>General</c:formatCode>
                <c:ptCount val="16"/>
                <c:pt idx="0">
                  <c:v>3859.0345701974816</c:v>
                </c:pt>
                <c:pt idx="1">
                  <c:v>2383.1167576333814</c:v>
                </c:pt>
                <c:pt idx="2">
                  <c:v>1673.8457377268574</c:v>
                </c:pt>
                <c:pt idx="3">
                  <c:v>1451.8519139564569</c:v>
                </c:pt>
                <c:pt idx="4">
                  <c:v>1293.5347508786999</c:v>
                </c:pt>
                <c:pt idx="5">
                  <c:v>1145.2938235198067</c:v>
                </c:pt>
                <c:pt idx="6">
                  <c:v>1117.6590063727222</c:v>
                </c:pt>
                <c:pt idx="7">
                  <c:v>973.6897563674388</c:v>
                </c:pt>
                <c:pt idx="8">
                  <c:v>933.42783540912183</c:v>
                </c:pt>
                <c:pt idx="9">
                  <c:v>903.02249860033419</c:v>
                </c:pt>
                <c:pt idx="10">
                  <c:v>886.05273757125599</c:v>
                </c:pt>
                <c:pt idx="11">
                  <c:v>872.16975368656915</c:v>
                </c:pt>
                <c:pt idx="12">
                  <c:v>831.88027269313125</c:v>
                </c:pt>
                <c:pt idx="13">
                  <c:v>860.35491212788259</c:v>
                </c:pt>
                <c:pt idx="14">
                  <c:v>889.9987590305924</c:v>
                </c:pt>
                <c:pt idx="15">
                  <c:v>921.53020039395551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B-4EA6-9085-B3A9BC75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[10]DieselFuel2!$D$6:$D$21</c:f>
              <c:numCache>
                <c:formatCode>General</c:formatCode>
                <c:ptCount val="16"/>
                <c:pt idx="0">
                  <c:v>12.695702732544625</c:v>
                </c:pt>
                <c:pt idx="1">
                  <c:v>7.3215999754111323</c:v>
                </c:pt>
                <c:pt idx="2">
                  <c:v>4.5547436343754928</c:v>
                </c:pt>
                <c:pt idx="3">
                  <c:v>3.5699566695869507</c:v>
                </c:pt>
                <c:pt idx="4">
                  <c:v>2.8551611115107276</c:v>
                </c:pt>
                <c:pt idx="5">
                  <c:v>2.2897134222986448</c:v>
                </c:pt>
                <c:pt idx="6">
                  <c:v>1.9827455287797038</c:v>
                </c:pt>
                <c:pt idx="7">
                  <c:v>1.6225211828184434</c:v>
                </c:pt>
                <c:pt idx="8">
                  <c:v>1.3372149735104044</c:v>
                </c:pt>
                <c:pt idx="9">
                  <c:v>1.114830758368059</c:v>
                </c:pt>
                <c:pt idx="10">
                  <c:v>0.93305776868407087</c:v>
                </c:pt>
                <c:pt idx="11">
                  <c:v>0.78433220627242373</c:v>
                </c:pt>
                <c:pt idx="12">
                  <c:v>0.65594124839529344</c:v>
                </c:pt>
                <c:pt idx="13">
                  <c:v>0.64949311074147176</c:v>
                </c:pt>
                <c:pt idx="14">
                  <c:v>0.65224628482915969</c:v>
                </c:pt>
                <c:pt idx="15">
                  <c:v>0.66570107681962176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1-4AE2-8365-768B5310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[10]DieselFuel2!$E$6:$E$21</c:f>
              <c:numCache>
                <c:formatCode>General</c:formatCode>
                <c:ptCount val="16"/>
                <c:pt idx="0">
                  <c:v>1.9871739013504027E-2</c:v>
                </c:pt>
                <c:pt idx="1">
                  <c:v>1.5532251464072826E-2</c:v>
                </c:pt>
                <c:pt idx="2">
                  <c:v>1.2575807670659441E-2</c:v>
                </c:pt>
                <c:pt idx="3">
                  <c:v>1.0080886470390422E-2</c:v>
                </c:pt>
                <c:pt idx="4">
                  <c:v>8.6979617013447242E-3</c:v>
                </c:pt>
                <c:pt idx="5">
                  <c:v>7.1641190312498465E-3</c:v>
                </c:pt>
                <c:pt idx="6">
                  <c:v>7.3872866043058483E-3</c:v>
                </c:pt>
                <c:pt idx="7">
                  <c:v>5.42694995909326E-3</c:v>
                </c:pt>
                <c:pt idx="8">
                  <c:v>4.7761593960530171E-3</c:v>
                </c:pt>
                <c:pt idx="9">
                  <c:v>4.2801498309408634E-3</c:v>
                </c:pt>
                <c:pt idx="10">
                  <c:v>3.9656785993822472E-3</c:v>
                </c:pt>
                <c:pt idx="11">
                  <c:v>3.7083772852225388E-3</c:v>
                </c:pt>
                <c:pt idx="12">
                  <c:v>3.4098814440795839E-3</c:v>
                </c:pt>
                <c:pt idx="13">
                  <c:v>3.5558074444077084E-3</c:v>
                </c:pt>
                <c:pt idx="14">
                  <c:v>3.7136133586279925E-3</c:v>
                </c:pt>
                <c:pt idx="15">
                  <c:v>3.8326927491541441E-3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5-4EF4-B006-C882EA289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2.9000000000000005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9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[10]DieselFuel2!$F$6:$F$21</c:f>
              <c:numCache>
                <c:formatCode>General</c:formatCode>
                <c:ptCount val="16"/>
                <c:pt idx="0">
                  <c:v>0.13461556522271814</c:v>
                </c:pt>
                <c:pt idx="1">
                  <c:v>0.1276947701912062</c:v>
                </c:pt>
                <c:pt idx="2">
                  <c:v>7.1540270833995903E-2</c:v>
                </c:pt>
                <c:pt idx="3">
                  <c:v>4.5550611797556331E-2</c:v>
                </c:pt>
                <c:pt idx="4">
                  <c:v>3.2745552632663023E-2</c:v>
                </c:pt>
                <c:pt idx="5">
                  <c:v>2.266757542667128E-2</c:v>
                </c:pt>
                <c:pt idx="6">
                  <c:v>1.8838577029064708E-2</c:v>
                </c:pt>
                <c:pt idx="7">
                  <c:v>1.4215188903120929E-2</c:v>
                </c:pt>
                <c:pt idx="8">
                  <c:v>1.0140853442879015E-2</c:v>
                </c:pt>
                <c:pt idx="9">
                  <c:v>6.9939833314372297E-3</c:v>
                </c:pt>
                <c:pt idx="10">
                  <c:v>4.654869257448218E-3</c:v>
                </c:pt>
                <c:pt idx="11">
                  <c:v>2.7410510769689182E-3</c:v>
                </c:pt>
                <c:pt idx="12">
                  <c:v>1.9977389765501795E-3</c:v>
                </c:pt>
                <c:pt idx="13">
                  <c:v>1.5156097953766526E-3</c:v>
                </c:pt>
                <c:pt idx="14">
                  <c:v>1.1086935200436622E-3</c:v>
                </c:pt>
                <c:pt idx="15">
                  <c:v>8.4686992967945992E-4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C-4DEA-B9EC-E1EA9789E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[10]DieselFuel2!$G$6:$G$21</c:f>
              <c:numCache>
                <c:formatCode>General</c:formatCode>
                <c:ptCount val="16"/>
                <c:pt idx="0">
                  <c:v>5.0119227725997197E-3</c:v>
                </c:pt>
                <c:pt idx="1">
                  <c:v>4.7397770235816207E-3</c:v>
                </c:pt>
                <c:pt idx="2">
                  <c:v>4.3990987443669185E-3</c:v>
                </c:pt>
                <c:pt idx="3">
                  <c:v>4.0835473831476376E-3</c:v>
                </c:pt>
                <c:pt idx="4">
                  <c:v>3.7904735800942872E-3</c:v>
                </c:pt>
                <c:pt idx="5">
                  <c:v>3.5179709776657522E-3</c:v>
                </c:pt>
                <c:pt idx="6">
                  <c:v>3.2659127556151257E-3</c:v>
                </c:pt>
                <c:pt idx="7">
                  <c:v>3.0311528891812612E-3</c:v>
                </c:pt>
                <c:pt idx="8">
                  <c:v>2.8135890365667622E-3</c:v>
                </c:pt>
                <c:pt idx="9">
                  <c:v>2.6116566973607737E-3</c:v>
                </c:pt>
                <c:pt idx="10">
                  <c:v>2.4239918244149954E-3</c:v>
                </c:pt>
                <c:pt idx="11">
                  <c:v>2.2498573653583413E-3</c:v>
                </c:pt>
                <c:pt idx="12">
                  <c:v>2.0883564069214683E-3</c:v>
                </c:pt>
                <c:pt idx="13">
                  <c:v>1.9385878092578366E-3</c:v>
                </c:pt>
                <c:pt idx="14">
                  <c:v>1.7993516126946006E-3</c:v>
                </c:pt>
                <c:pt idx="15">
                  <c:v>1.6699040500451809E-3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D-45CA-BEE6-278114216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[1]DieselFuel2!$H$6:$H$21</c:f>
              <c:numCache>
                <c:formatCode>General</c:formatCode>
                <c:ptCount val="16"/>
                <c:pt idx="0">
                  <c:v>80222609.607790425</c:v>
                </c:pt>
                <c:pt idx="1">
                  <c:v>50540664.098158188</c:v>
                </c:pt>
                <c:pt idx="2">
                  <c:v>33648167.814593643</c:v>
                </c:pt>
                <c:pt idx="3">
                  <c:v>29798612.763320919</c:v>
                </c:pt>
                <c:pt idx="4">
                  <c:v>27130465.683148339</c:v>
                </c:pt>
                <c:pt idx="5">
                  <c:v>24144392.398292188</c:v>
                </c:pt>
                <c:pt idx="6">
                  <c:v>23731743.323602512</c:v>
                </c:pt>
                <c:pt idx="7">
                  <c:v>21382425.626282945</c:v>
                </c:pt>
                <c:pt idx="8">
                  <c:v>20768487.644440319</c:v>
                </c:pt>
                <c:pt idx="9">
                  <c:v>20308015.0610075</c:v>
                </c:pt>
                <c:pt idx="10">
                  <c:v>20077333.171438009</c:v>
                </c:pt>
                <c:pt idx="11">
                  <c:v>19888598.89018264</c:v>
                </c:pt>
                <c:pt idx="12">
                  <c:v>19666658.207573131</c:v>
                </c:pt>
                <c:pt idx="13">
                  <c:v>20834970.844120353</c:v>
                </c:pt>
                <c:pt idx="14">
                  <c:v>21946291.889710192</c:v>
                </c:pt>
                <c:pt idx="15">
                  <c:v>23100152.177738417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A32-A5F4-2D0CBC277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5000000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[10]DieselFuel2!$H$6:$H$21</c:f>
              <c:numCache>
                <c:formatCode>General</c:formatCode>
                <c:ptCount val="16"/>
                <c:pt idx="0">
                  <c:v>52389036.875038289</c:v>
                </c:pt>
                <c:pt idx="1">
                  <c:v>32352400.400255524</c:v>
                </c:pt>
                <c:pt idx="2">
                  <c:v>22723597.940904327</c:v>
                </c:pt>
                <c:pt idx="3">
                  <c:v>19709881.850248445</c:v>
                </c:pt>
                <c:pt idx="4">
                  <c:v>17560612.811392486</c:v>
                </c:pt>
                <c:pt idx="5">
                  <c:v>15548140.587198351</c:v>
                </c:pt>
                <c:pt idx="6">
                  <c:v>15172982.711103495</c:v>
                </c:pt>
                <c:pt idx="7">
                  <c:v>13218501.588817339</c:v>
                </c:pt>
                <c:pt idx="8">
                  <c:v>12671920.773357436</c:v>
                </c:pt>
                <c:pt idx="9">
                  <c:v>12259145.418150954</c:v>
                </c:pt>
                <c:pt idx="10">
                  <c:v>12028772.56054505</c:v>
                </c:pt>
                <c:pt idx="11">
                  <c:v>11840297.559502805</c:v>
                </c:pt>
                <c:pt idx="12">
                  <c:v>11293340.152384827</c:v>
                </c:pt>
                <c:pt idx="13">
                  <c:v>11679907.551158372</c:v>
                </c:pt>
                <c:pt idx="14">
                  <c:v>12082338.253959019</c:v>
                </c:pt>
                <c:pt idx="15">
                  <c:v>12510396.918912118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2-4EBB-A11D-F92DB9820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0000000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[11]DieselFuel2!$C$6:$C$21</c:f>
              <c:numCache>
                <c:formatCode>General</c:formatCode>
                <c:ptCount val="16"/>
                <c:pt idx="0">
                  <c:v>3851.1311617578222</c:v>
                </c:pt>
                <c:pt idx="1">
                  <c:v>2374.3312099110212</c:v>
                </c:pt>
                <c:pt idx="2">
                  <c:v>1660.2762892239928</c:v>
                </c:pt>
                <c:pt idx="3">
                  <c:v>1433.6164800071888</c:v>
                </c:pt>
                <c:pt idx="4">
                  <c:v>1277.0372600317564</c:v>
                </c:pt>
                <c:pt idx="5">
                  <c:v>1127.4178261178597</c:v>
                </c:pt>
                <c:pt idx="6">
                  <c:v>1097.9011388680988</c:v>
                </c:pt>
                <c:pt idx="7">
                  <c:v>952.74342904137359</c:v>
                </c:pt>
                <c:pt idx="8">
                  <c:v>908.8180400324693</c:v>
                </c:pt>
                <c:pt idx="9">
                  <c:v>875.55673358239517</c:v>
                </c:pt>
                <c:pt idx="10">
                  <c:v>856.25419937089214</c:v>
                </c:pt>
                <c:pt idx="11">
                  <c:v>840.46328329256892</c:v>
                </c:pt>
                <c:pt idx="12">
                  <c:v>799.08855547111432</c:v>
                </c:pt>
                <c:pt idx="13">
                  <c:v>824.19884026777106</c:v>
                </c:pt>
                <c:pt idx="14">
                  <c:v>850.76011745453138</c:v>
                </c:pt>
                <c:pt idx="15">
                  <c:v>875.7337576051807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2-42F5-9441-2C5B9A7A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[11]DieselFuel2!$D$6:$D$21</c:f>
              <c:numCache>
                <c:formatCode>General</c:formatCode>
                <c:ptCount val="16"/>
                <c:pt idx="0">
                  <c:v>12.679829252513368</c:v>
                </c:pt>
                <c:pt idx="1">
                  <c:v>7.3032778539895116</c:v>
                </c:pt>
                <c:pt idx="2">
                  <c:v>4.5376599210210697</c:v>
                </c:pt>
                <c:pt idx="3">
                  <c:v>3.5412784056679052</c:v>
                </c:pt>
                <c:pt idx="4">
                  <c:v>2.8357205381290731</c:v>
                </c:pt>
                <c:pt idx="5">
                  <c:v>2.267974686273158</c:v>
                </c:pt>
                <c:pt idx="6">
                  <c:v>1.962307524589137</c:v>
                </c:pt>
                <c:pt idx="7">
                  <c:v>1.6042305445388274</c:v>
                </c:pt>
                <c:pt idx="8">
                  <c:v>1.3194064008322648</c:v>
                </c:pt>
                <c:pt idx="9">
                  <c:v>1.0973945405456977</c:v>
                </c:pt>
                <c:pt idx="10">
                  <c:v>0.91589294621804218</c:v>
                </c:pt>
                <c:pt idx="11">
                  <c:v>0.76738979352821857</c:v>
                </c:pt>
                <c:pt idx="12">
                  <c:v>0.63860721553137201</c:v>
                </c:pt>
                <c:pt idx="13">
                  <c:v>0.62899859916026457</c:v>
                </c:pt>
                <c:pt idx="14">
                  <c:v>0.62881743769059306</c:v>
                </c:pt>
                <c:pt idx="15">
                  <c:v>0.63588210917436994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3-40E3-B8FB-04E6CCF17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[11]DieselFuel2!$E$6:$E$21</c:f>
              <c:numCache>
                <c:formatCode>General</c:formatCode>
                <c:ptCount val="16"/>
                <c:pt idx="0">
                  <c:v>1.9829660326780074E-2</c:v>
                </c:pt>
                <c:pt idx="1">
                  <c:v>1.5423257760274336E-2</c:v>
                </c:pt>
                <c:pt idx="2">
                  <c:v>1.2288037078390036E-2</c:v>
                </c:pt>
                <c:pt idx="3">
                  <c:v>9.928066482371092E-3</c:v>
                </c:pt>
                <c:pt idx="4">
                  <c:v>8.5199518809523141E-3</c:v>
                </c:pt>
                <c:pt idx="5">
                  <c:v>6.9976585880568544E-3</c:v>
                </c:pt>
                <c:pt idx="6">
                  <c:v>7.2527895400824726E-3</c:v>
                </c:pt>
                <c:pt idx="7">
                  <c:v>5.2718888145625864E-3</c:v>
                </c:pt>
                <c:pt idx="8">
                  <c:v>4.6232393719849553E-3</c:v>
                </c:pt>
                <c:pt idx="9">
                  <c:v>4.1283270477329255E-3</c:v>
                </c:pt>
                <c:pt idx="10">
                  <c:v>3.8100871773538237E-3</c:v>
                </c:pt>
                <c:pt idx="11">
                  <c:v>3.5497075856442848E-3</c:v>
                </c:pt>
                <c:pt idx="12">
                  <c:v>3.241069752456032E-3</c:v>
                </c:pt>
                <c:pt idx="13">
                  <c:v>3.3845044670843217E-3</c:v>
                </c:pt>
                <c:pt idx="14">
                  <c:v>3.5407162137327543E-3</c:v>
                </c:pt>
                <c:pt idx="15">
                  <c:v>3.675653886252783E-3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E-433D-AD1B-2154DF1FB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2.9000000000000005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9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[11]DieselFuel2!$F$6:$F$21</c:f>
              <c:numCache>
                <c:formatCode>General</c:formatCode>
                <c:ptCount val="16"/>
                <c:pt idx="0">
                  <c:v>0.13574731747621743</c:v>
                </c:pt>
                <c:pt idx="1">
                  <c:v>0.12817695585551223</c:v>
                </c:pt>
                <c:pt idx="2">
                  <c:v>7.2257406115669706E-2</c:v>
                </c:pt>
                <c:pt idx="3">
                  <c:v>4.6041418692429198E-2</c:v>
                </c:pt>
                <c:pt idx="4">
                  <c:v>3.3040630382149848E-2</c:v>
                </c:pt>
                <c:pt idx="5">
                  <c:v>2.2905246468178441E-2</c:v>
                </c:pt>
                <c:pt idx="6">
                  <c:v>1.9229504979299566E-2</c:v>
                </c:pt>
                <c:pt idx="7">
                  <c:v>1.4355965905998382E-2</c:v>
                </c:pt>
                <c:pt idx="8">
                  <c:v>1.0377357206875406E-2</c:v>
                </c:pt>
                <c:pt idx="9">
                  <c:v>7.2892278348541647E-3</c:v>
                </c:pt>
                <c:pt idx="10">
                  <c:v>4.8701185655127899E-3</c:v>
                </c:pt>
                <c:pt idx="11">
                  <c:v>2.8908427973081165E-3</c:v>
                </c:pt>
                <c:pt idx="12">
                  <c:v>2.1281939250763038E-3</c:v>
                </c:pt>
                <c:pt idx="13">
                  <c:v>1.6106061742817094E-3</c:v>
                </c:pt>
                <c:pt idx="14">
                  <c:v>1.1715264009091052E-3</c:v>
                </c:pt>
                <c:pt idx="15">
                  <c:v>8.9146327042858588E-4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E-4EE8-91D1-E8F6A6F30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[11]DieselFuel2!$G$6:$G$21</c:f>
              <c:numCache>
                <c:formatCode>General</c:formatCode>
                <c:ptCount val="16"/>
                <c:pt idx="0">
                  <c:v>5.0119227725997197E-3</c:v>
                </c:pt>
                <c:pt idx="1">
                  <c:v>4.7397770235816207E-3</c:v>
                </c:pt>
                <c:pt idx="2">
                  <c:v>4.3990987443669185E-3</c:v>
                </c:pt>
                <c:pt idx="3">
                  <c:v>4.0835473831476376E-3</c:v>
                </c:pt>
                <c:pt idx="4">
                  <c:v>3.7904735800942872E-3</c:v>
                </c:pt>
                <c:pt idx="5">
                  <c:v>3.5179709776657522E-3</c:v>
                </c:pt>
                <c:pt idx="6">
                  <c:v>3.2659127556151257E-3</c:v>
                </c:pt>
                <c:pt idx="7">
                  <c:v>3.0311528891812612E-3</c:v>
                </c:pt>
                <c:pt idx="8">
                  <c:v>2.8135890365667622E-3</c:v>
                </c:pt>
                <c:pt idx="9">
                  <c:v>2.6116566973607737E-3</c:v>
                </c:pt>
                <c:pt idx="10">
                  <c:v>2.4239918244149954E-3</c:v>
                </c:pt>
                <c:pt idx="11">
                  <c:v>2.2498573653583413E-3</c:v>
                </c:pt>
                <c:pt idx="12">
                  <c:v>2.0883564069214683E-3</c:v>
                </c:pt>
                <c:pt idx="13">
                  <c:v>1.9385878092578366E-3</c:v>
                </c:pt>
                <c:pt idx="14">
                  <c:v>1.7993516126946006E-3</c:v>
                </c:pt>
                <c:pt idx="15">
                  <c:v>1.6699040500451809E-3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3-454D-B311-EAD0B05C7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[11]DieselFuel2!$H$6:$H$21</c:f>
              <c:numCache>
                <c:formatCode>General</c:formatCode>
                <c:ptCount val="16"/>
                <c:pt idx="0">
                  <c:v>52281742.552101463</c:v>
                </c:pt>
                <c:pt idx="1">
                  <c:v>32233184.88377171</c:v>
                </c:pt>
                <c:pt idx="2">
                  <c:v>22539383.450532719</c:v>
                </c:pt>
                <c:pt idx="3">
                  <c:v>19462317.416230556</c:v>
                </c:pt>
                <c:pt idx="4">
                  <c:v>17336647.281979442</c:v>
                </c:pt>
                <c:pt idx="5">
                  <c:v>15305467.843880322</c:v>
                </c:pt>
                <c:pt idx="6">
                  <c:v>14904752.246655395</c:v>
                </c:pt>
                <c:pt idx="7">
                  <c:v>12934144.954485182</c:v>
                </c:pt>
                <c:pt idx="8">
                  <c:v>12337824.758409441</c:v>
                </c:pt>
                <c:pt idx="9">
                  <c:v>11886283.142841469</c:v>
                </c:pt>
                <c:pt idx="10">
                  <c:v>11624232.640862714</c:v>
                </c:pt>
                <c:pt idx="11">
                  <c:v>11409859.751045387</c:v>
                </c:pt>
                <c:pt idx="12">
                  <c:v>10848171.797873065</c:v>
                </c:pt>
                <c:pt idx="13">
                  <c:v>11189061.627968293</c:v>
                </c:pt>
                <c:pt idx="14">
                  <c:v>11549651.770419372</c:v>
                </c:pt>
                <c:pt idx="15">
                  <c:v>11888682.795343854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9-4D3C-8508-EEF17181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0000000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[12]DieselFuel2!$C$6:$C$21</c:f>
              <c:numCache>
                <c:formatCode>General</c:formatCode>
                <c:ptCount val="16"/>
                <c:pt idx="0">
                  <c:v>5440.8113758056552</c:v>
                </c:pt>
                <c:pt idx="1">
                  <c:v>3498.1955153371391</c:v>
                </c:pt>
                <c:pt idx="2">
                  <c:v>2487.1200465975062</c:v>
                </c:pt>
                <c:pt idx="3">
                  <c:v>2115.1714619772147</c:v>
                </c:pt>
                <c:pt idx="4">
                  <c:v>1881.641662756598</c:v>
                </c:pt>
                <c:pt idx="5">
                  <c:v>1683.2932749892566</c:v>
                </c:pt>
                <c:pt idx="6">
                  <c:v>1616.6487234230569</c:v>
                </c:pt>
                <c:pt idx="7">
                  <c:v>1347.4464921600768</c:v>
                </c:pt>
                <c:pt idx="8">
                  <c:v>1262.3990690019768</c:v>
                </c:pt>
                <c:pt idx="9">
                  <c:v>1198.7117586601451</c:v>
                </c:pt>
                <c:pt idx="10">
                  <c:v>1167.672897089669</c:v>
                </c:pt>
                <c:pt idx="11">
                  <c:v>1142.2769848049325</c:v>
                </c:pt>
                <c:pt idx="12">
                  <c:v>1076.8230896124455</c:v>
                </c:pt>
                <c:pt idx="13">
                  <c:v>1101.8379471152421</c:v>
                </c:pt>
                <c:pt idx="14">
                  <c:v>1130.0582792147095</c:v>
                </c:pt>
                <c:pt idx="15">
                  <c:v>1156.6706753515666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1-4CE8-BC71-C7674B8A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[12]DieselFuel2!$D$6:$D$21</c:f>
              <c:numCache>
                <c:formatCode>General</c:formatCode>
                <c:ptCount val="16"/>
                <c:pt idx="0">
                  <c:v>23.716215394652135</c:v>
                </c:pt>
                <c:pt idx="1">
                  <c:v>13.497149790492717</c:v>
                </c:pt>
                <c:pt idx="2">
                  <c:v>8.0256044291830264</c:v>
                </c:pt>
                <c:pt idx="3">
                  <c:v>6.0045821948179601</c:v>
                </c:pt>
                <c:pt idx="4">
                  <c:v>4.7029550796825887</c:v>
                </c:pt>
                <c:pt idx="5">
                  <c:v>3.814631105223941</c:v>
                </c:pt>
                <c:pt idx="6">
                  <c:v>3.1967785986251434</c:v>
                </c:pt>
                <c:pt idx="7">
                  <c:v>2.4687871388343661</c:v>
                </c:pt>
                <c:pt idx="8">
                  <c:v>1.9687563442538552</c:v>
                </c:pt>
                <c:pt idx="9">
                  <c:v>1.5806360305716298</c:v>
                </c:pt>
                <c:pt idx="10">
                  <c:v>1.2765462425008254</c:v>
                </c:pt>
                <c:pt idx="11">
                  <c:v>1.0277463633385611</c:v>
                </c:pt>
                <c:pt idx="12">
                  <c:v>0.81090249362760325</c:v>
                </c:pt>
                <c:pt idx="13">
                  <c:v>0.82825758312825926</c:v>
                </c:pt>
                <c:pt idx="14">
                  <c:v>0.85941465701035902</c:v>
                </c:pt>
                <c:pt idx="15">
                  <c:v>0.89787057169133488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2-4115-93C3-EA96CC04D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[12]DieselFuel2!$E$6:$E$21</c:f>
              <c:numCache>
                <c:formatCode>General</c:formatCode>
                <c:ptCount val="16"/>
                <c:pt idx="0">
                  <c:v>3.7428717488534845E-2</c:v>
                </c:pt>
                <c:pt idx="1">
                  <c:v>2.9175013684000793E-2</c:v>
                </c:pt>
                <c:pt idx="2">
                  <c:v>2.3466480718972626E-2</c:v>
                </c:pt>
                <c:pt idx="3">
                  <c:v>1.8172618237079836E-2</c:v>
                </c:pt>
                <c:pt idx="4">
                  <c:v>1.5570330011783266E-2</c:v>
                </c:pt>
                <c:pt idx="5">
                  <c:v>1.2821064494761104E-2</c:v>
                </c:pt>
                <c:pt idx="6">
                  <c:v>1.287987924356594E-2</c:v>
                </c:pt>
                <c:pt idx="7">
                  <c:v>8.9532329499432857E-3</c:v>
                </c:pt>
                <c:pt idx="8">
                  <c:v>7.5017594069509272E-3</c:v>
                </c:pt>
                <c:pt idx="9">
                  <c:v>6.3973881435211918E-3</c:v>
                </c:pt>
                <c:pt idx="10">
                  <c:v>5.7126550254226367E-3</c:v>
                </c:pt>
                <c:pt idx="11">
                  <c:v>5.1524329255853178E-3</c:v>
                </c:pt>
                <c:pt idx="12">
                  <c:v>4.4217195657497155E-3</c:v>
                </c:pt>
                <c:pt idx="13">
                  <c:v>4.8375013128607392E-3</c:v>
                </c:pt>
                <c:pt idx="14">
                  <c:v>5.2790948535561492E-3</c:v>
                </c:pt>
                <c:pt idx="15">
                  <c:v>5.7734705082574615E-3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9-4228-8918-EF9B161CB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2.9000000000000005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9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[2]DieselFuel2!$C$6:$C$21</c:f>
              <c:numCache>
                <c:formatCode>General</c:formatCode>
                <c:ptCount val="16"/>
                <c:pt idx="0">
                  <c:v>5797.4604189915708</c:v>
                </c:pt>
                <c:pt idx="1">
                  <c:v>3395.6694876789766</c:v>
                </c:pt>
                <c:pt idx="2">
                  <c:v>2440.0455523435926</c:v>
                </c:pt>
                <c:pt idx="3">
                  <c:v>2167.4251319950217</c:v>
                </c:pt>
                <c:pt idx="4">
                  <c:v>1953.8470853963599</c:v>
                </c:pt>
                <c:pt idx="5">
                  <c:v>1768.0443067605377</c:v>
                </c:pt>
                <c:pt idx="6">
                  <c:v>1691.729787040294</c:v>
                </c:pt>
                <c:pt idx="7">
                  <c:v>1561.463100137664</c:v>
                </c:pt>
                <c:pt idx="8">
                  <c:v>1503.3681922797421</c:v>
                </c:pt>
                <c:pt idx="9">
                  <c:v>1458.8288848139214</c:v>
                </c:pt>
                <c:pt idx="10">
                  <c:v>1428.4209342230015</c:v>
                </c:pt>
                <c:pt idx="11">
                  <c:v>1403.5417268537778</c:v>
                </c:pt>
                <c:pt idx="12">
                  <c:v>1376.4167218096666</c:v>
                </c:pt>
                <c:pt idx="13">
                  <c:v>1457.7175047628909</c:v>
                </c:pt>
                <c:pt idx="14">
                  <c:v>1535.8646999691105</c:v>
                </c:pt>
                <c:pt idx="15">
                  <c:v>1623.8791984415927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F-4086-845B-2465014E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2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[12]DieselFuel2!$F$6:$F$21</c:f>
              <c:numCache>
                <c:formatCode>General</c:formatCode>
                <c:ptCount val="16"/>
                <c:pt idx="0">
                  <c:v>0.2532320920588364</c:v>
                </c:pt>
                <c:pt idx="1">
                  <c:v>0.21954822614786179</c:v>
                </c:pt>
                <c:pt idx="2">
                  <c:v>0.12236582364890886</c:v>
                </c:pt>
                <c:pt idx="3">
                  <c:v>7.8583842749848476E-2</c:v>
                </c:pt>
                <c:pt idx="4">
                  <c:v>5.6161027340926158E-2</c:v>
                </c:pt>
                <c:pt idx="5">
                  <c:v>3.8319212704068642E-2</c:v>
                </c:pt>
                <c:pt idx="6">
                  <c:v>3.1856782906891951E-2</c:v>
                </c:pt>
                <c:pt idx="7">
                  <c:v>2.4181853452905567E-2</c:v>
                </c:pt>
                <c:pt idx="8">
                  <c:v>1.7488352606971992E-2</c:v>
                </c:pt>
                <c:pt idx="9">
                  <c:v>1.227018366562223E-2</c:v>
                </c:pt>
                <c:pt idx="10">
                  <c:v>7.9971194917991695E-3</c:v>
                </c:pt>
                <c:pt idx="11">
                  <c:v>4.5009552270601945E-3</c:v>
                </c:pt>
                <c:pt idx="12">
                  <c:v>3.1460067057815771E-3</c:v>
                </c:pt>
                <c:pt idx="13">
                  <c:v>2.3912847171703739E-3</c:v>
                </c:pt>
                <c:pt idx="14">
                  <c:v>1.7659092687521887E-3</c:v>
                </c:pt>
                <c:pt idx="15">
                  <c:v>1.3599144832841927E-3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4-45E4-914E-ED2DBE551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[12]DieselFuel2!$G$6:$G$21</c:f>
              <c:numCache>
                <c:formatCode>General</c:formatCode>
                <c:ptCount val="16"/>
                <c:pt idx="0">
                  <c:v>6.9814438106017259E-3</c:v>
                </c:pt>
                <c:pt idx="1">
                  <c:v>6.6021956585492949E-3</c:v>
                </c:pt>
                <c:pt idx="2">
                  <c:v>6.1278797767675567E-3</c:v>
                </c:pt>
                <c:pt idx="3">
                  <c:v>5.6882585150503208E-3</c:v>
                </c:pt>
                <c:pt idx="4">
                  <c:v>5.2798572797644501E-3</c:v>
                </c:pt>
                <c:pt idx="5">
                  <c:v>4.9006029291249588E-3</c:v>
                </c:pt>
                <c:pt idx="6">
                  <c:v>4.5489951790851496E-3</c:v>
                </c:pt>
                <c:pt idx="7">
                  <c:v>4.222570483637565E-3</c:v>
                </c:pt>
                <c:pt idx="8">
                  <c:v>3.9192674202363342E-3</c:v>
                </c:pt>
                <c:pt idx="9">
                  <c:v>3.6375912270851874E-3</c:v>
                </c:pt>
                <c:pt idx="10">
                  <c:v>3.3765377330805101E-3</c:v>
                </c:pt>
                <c:pt idx="11">
                  <c:v>3.1341109931891909E-3</c:v>
                </c:pt>
                <c:pt idx="12">
                  <c:v>2.9092764204412184E-3</c:v>
                </c:pt>
                <c:pt idx="13">
                  <c:v>2.700532225561525E-3</c:v>
                </c:pt>
                <c:pt idx="14">
                  <c:v>2.5063800816884515E-3</c:v>
                </c:pt>
                <c:pt idx="15">
                  <c:v>2.3263115890492666E-3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5-4F37-9F43-4355C13F3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[12]DieselFuel2!$H$6:$H$21</c:f>
              <c:numCache>
                <c:formatCode>General</c:formatCode>
                <c:ptCount val="16"/>
                <c:pt idx="0">
                  <c:v>73862710.831737071</c:v>
                </c:pt>
                <c:pt idx="1">
                  <c:v>47490402.172251448</c:v>
                </c:pt>
                <c:pt idx="2">
                  <c:v>33764335.57660453</c:v>
                </c:pt>
                <c:pt idx="3">
                  <c:v>28714881.532060932</c:v>
                </c:pt>
                <c:pt idx="4">
                  <c:v>25544573.081829753</c:v>
                </c:pt>
                <c:pt idx="5">
                  <c:v>22851852.12966492</c:v>
                </c:pt>
                <c:pt idx="6">
                  <c:v>21947101.351188667</c:v>
                </c:pt>
                <c:pt idx="7">
                  <c:v>18292505.177334819</c:v>
                </c:pt>
                <c:pt idx="8">
                  <c:v>17137927.351174343</c:v>
                </c:pt>
                <c:pt idx="9">
                  <c:v>16273332.605631486</c:v>
                </c:pt>
                <c:pt idx="10">
                  <c:v>15851953.047508426</c:v>
                </c:pt>
                <c:pt idx="11">
                  <c:v>15507190.374746738</c:v>
                </c:pt>
                <c:pt idx="12">
                  <c:v>14618608.122473765</c:v>
                </c:pt>
                <c:pt idx="13">
                  <c:v>14958198.094434891</c:v>
                </c:pt>
                <c:pt idx="14">
                  <c:v>15341310.80789086</c:v>
                </c:pt>
                <c:pt idx="15">
                  <c:v>15702589.342813333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4-4F8B-9C21-84500613B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0000000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[12]DieselFuel2!$C$6:$C$21</c:f>
              <c:numCache>
                <c:formatCode>General</c:formatCode>
                <c:ptCount val="16"/>
                <c:pt idx="0">
                  <c:v>5440.8113758056552</c:v>
                </c:pt>
                <c:pt idx="1">
                  <c:v>3498.1955153371391</c:v>
                </c:pt>
                <c:pt idx="2">
                  <c:v>2487.1200465975062</c:v>
                </c:pt>
                <c:pt idx="3">
                  <c:v>2115.1714619772147</c:v>
                </c:pt>
                <c:pt idx="4">
                  <c:v>1881.641662756598</c:v>
                </c:pt>
                <c:pt idx="5">
                  <c:v>1683.2932749892566</c:v>
                </c:pt>
                <c:pt idx="6">
                  <c:v>1616.6487234230569</c:v>
                </c:pt>
                <c:pt idx="7">
                  <c:v>1347.4464921600768</c:v>
                </c:pt>
                <c:pt idx="8">
                  <c:v>1262.3990690019768</c:v>
                </c:pt>
                <c:pt idx="9">
                  <c:v>1198.7117586601451</c:v>
                </c:pt>
                <c:pt idx="10">
                  <c:v>1167.672897089669</c:v>
                </c:pt>
                <c:pt idx="11">
                  <c:v>1142.2769848049325</c:v>
                </c:pt>
                <c:pt idx="12">
                  <c:v>1076.8230896124455</c:v>
                </c:pt>
                <c:pt idx="13">
                  <c:v>1101.8379471152421</c:v>
                </c:pt>
                <c:pt idx="14">
                  <c:v>1130.0582792147095</c:v>
                </c:pt>
                <c:pt idx="15">
                  <c:v>1156.6706753515666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F-4A38-9FDD-B7589F3C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[12]DieselFuel2!$D$6:$D$21</c:f>
              <c:numCache>
                <c:formatCode>General</c:formatCode>
                <c:ptCount val="16"/>
                <c:pt idx="0">
                  <c:v>23.716215394652135</c:v>
                </c:pt>
                <c:pt idx="1">
                  <c:v>13.497149790492717</c:v>
                </c:pt>
                <c:pt idx="2">
                  <c:v>8.0256044291830264</c:v>
                </c:pt>
                <c:pt idx="3">
                  <c:v>6.0045821948179601</c:v>
                </c:pt>
                <c:pt idx="4">
                  <c:v>4.7029550796825887</c:v>
                </c:pt>
                <c:pt idx="5">
                  <c:v>3.814631105223941</c:v>
                </c:pt>
                <c:pt idx="6">
                  <c:v>3.1967785986251434</c:v>
                </c:pt>
                <c:pt idx="7">
                  <c:v>2.4687871388343661</c:v>
                </c:pt>
                <c:pt idx="8">
                  <c:v>1.9687563442538552</c:v>
                </c:pt>
                <c:pt idx="9">
                  <c:v>1.5806360305716298</c:v>
                </c:pt>
                <c:pt idx="10">
                  <c:v>1.2765462425008254</c:v>
                </c:pt>
                <c:pt idx="11">
                  <c:v>1.0277463633385611</c:v>
                </c:pt>
                <c:pt idx="12">
                  <c:v>0.81090249362760325</c:v>
                </c:pt>
                <c:pt idx="13">
                  <c:v>0.82825758312825926</c:v>
                </c:pt>
                <c:pt idx="14">
                  <c:v>0.85941465701035902</c:v>
                </c:pt>
                <c:pt idx="15">
                  <c:v>0.89787057169133488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2-4620-81CA-27416A945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[12]DieselFuel2!$E$6:$E$21</c:f>
              <c:numCache>
                <c:formatCode>General</c:formatCode>
                <c:ptCount val="16"/>
                <c:pt idx="0">
                  <c:v>3.7428717488534845E-2</c:v>
                </c:pt>
                <c:pt idx="1">
                  <c:v>2.9175013684000793E-2</c:v>
                </c:pt>
                <c:pt idx="2">
                  <c:v>2.3466480718972626E-2</c:v>
                </c:pt>
                <c:pt idx="3">
                  <c:v>1.8172618237079836E-2</c:v>
                </c:pt>
                <c:pt idx="4">
                  <c:v>1.5570330011783266E-2</c:v>
                </c:pt>
                <c:pt idx="5">
                  <c:v>1.2821064494761104E-2</c:v>
                </c:pt>
                <c:pt idx="6">
                  <c:v>1.287987924356594E-2</c:v>
                </c:pt>
                <c:pt idx="7">
                  <c:v>8.9532329499432857E-3</c:v>
                </c:pt>
                <c:pt idx="8">
                  <c:v>7.5017594069509272E-3</c:v>
                </c:pt>
                <c:pt idx="9">
                  <c:v>6.3973881435211918E-3</c:v>
                </c:pt>
                <c:pt idx="10">
                  <c:v>5.7126550254226367E-3</c:v>
                </c:pt>
                <c:pt idx="11">
                  <c:v>5.1524329255853178E-3</c:v>
                </c:pt>
                <c:pt idx="12">
                  <c:v>4.4217195657497155E-3</c:v>
                </c:pt>
                <c:pt idx="13">
                  <c:v>4.8375013128607392E-3</c:v>
                </c:pt>
                <c:pt idx="14">
                  <c:v>5.2790948535561492E-3</c:v>
                </c:pt>
                <c:pt idx="15">
                  <c:v>5.7734705082574615E-3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2-42DF-9DDB-CB0B264E7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2.9000000000000005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9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[12]DieselFuel2!$F$6:$F$21</c:f>
              <c:numCache>
                <c:formatCode>General</c:formatCode>
                <c:ptCount val="16"/>
                <c:pt idx="0">
                  <c:v>0.2532320920588364</c:v>
                </c:pt>
                <c:pt idx="1">
                  <c:v>0.21954822614786179</c:v>
                </c:pt>
                <c:pt idx="2">
                  <c:v>0.12236582364890886</c:v>
                </c:pt>
                <c:pt idx="3">
                  <c:v>7.8583842749848476E-2</c:v>
                </c:pt>
                <c:pt idx="4">
                  <c:v>5.6161027340926158E-2</c:v>
                </c:pt>
                <c:pt idx="5">
                  <c:v>3.8319212704068642E-2</c:v>
                </c:pt>
                <c:pt idx="6">
                  <c:v>3.1856782906891951E-2</c:v>
                </c:pt>
                <c:pt idx="7">
                  <c:v>2.4181853452905567E-2</c:v>
                </c:pt>
                <c:pt idx="8">
                  <c:v>1.7488352606971992E-2</c:v>
                </c:pt>
                <c:pt idx="9">
                  <c:v>1.227018366562223E-2</c:v>
                </c:pt>
                <c:pt idx="10">
                  <c:v>7.9971194917991695E-3</c:v>
                </c:pt>
                <c:pt idx="11">
                  <c:v>4.5009552270601945E-3</c:v>
                </c:pt>
                <c:pt idx="12">
                  <c:v>3.1460067057815771E-3</c:v>
                </c:pt>
                <c:pt idx="13">
                  <c:v>2.3912847171703739E-3</c:v>
                </c:pt>
                <c:pt idx="14">
                  <c:v>1.7659092687521887E-3</c:v>
                </c:pt>
                <c:pt idx="15">
                  <c:v>1.3599144832841927E-3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3-40B3-AD71-F59BD5599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[12]DieselFuel2!$G$6:$G$21</c:f>
              <c:numCache>
                <c:formatCode>General</c:formatCode>
                <c:ptCount val="16"/>
                <c:pt idx="0">
                  <c:v>6.9814438106017259E-3</c:v>
                </c:pt>
                <c:pt idx="1">
                  <c:v>6.6021956585492949E-3</c:v>
                </c:pt>
                <c:pt idx="2">
                  <c:v>6.1278797767675567E-3</c:v>
                </c:pt>
                <c:pt idx="3">
                  <c:v>5.6882585150503208E-3</c:v>
                </c:pt>
                <c:pt idx="4">
                  <c:v>5.2798572797644501E-3</c:v>
                </c:pt>
                <c:pt idx="5">
                  <c:v>4.9006029291249588E-3</c:v>
                </c:pt>
                <c:pt idx="6">
                  <c:v>4.5489951790851496E-3</c:v>
                </c:pt>
                <c:pt idx="7">
                  <c:v>4.222570483637565E-3</c:v>
                </c:pt>
                <c:pt idx="8">
                  <c:v>3.9192674202363342E-3</c:v>
                </c:pt>
                <c:pt idx="9">
                  <c:v>3.6375912270851874E-3</c:v>
                </c:pt>
                <c:pt idx="10">
                  <c:v>3.3765377330805101E-3</c:v>
                </c:pt>
                <c:pt idx="11">
                  <c:v>3.1341109931891909E-3</c:v>
                </c:pt>
                <c:pt idx="12">
                  <c:v>2.9092764204412184E-3</c:v>
                </c:pt>
                <c:pt idx="13">
                  <c:v>2.700532225561525E-3</c:v>
                </c:pt>
                <c:pt idx="14">
                  <c:v>2.5063800816884515E-3</c:v>
                </c:pt>
                <c:pt idx="15">
                  <c:v>2.3263115890492666E-3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4-472A-A7E9-05097D5D8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[12]DieselFuel2!$H$6:$H$21</c:f>
              <c:numCache>
                <c:formatCode>General</c:formatCode>
                <c:ptCount val="16"/>
                <c:pt idx="0">
                  <c:v>73862710.831737071</c:v>
                </c:pt>
                <c:pt idx="1">
                  <c:v>47490402.172251448</c:v>
                </c:pt>
                <c:pt idx="2">
                  <c:v>33764335.57660453</c:v>
                </c:pt>
                <c:pt idx="3">
                  <c:v>28714881.532060932</c:v>
                </c:pt>
                <c:pt idx="4">
                  <c:v>25544573.081829753</c:v>
                </c:pt>
                <c:pt idx="5">
                  <c:v>22851852.12966492</c:v>
                </c:pt>
                <c:pt idx="6">
                  <c:v>21947101.351188667</c:v>
                </c:pt>
                <c:pt idx="7">
                  <c:v>18292505.177334819</c:v>
                </c:pt>
                <c:pt idx="8">
                  <c:v>17137927.351174343</c:v>
                </c:pt>
                <c:pt idx="9">
                  <c:v>16273332.605631486</c:v>
                </c:pt>
                <c:pt idx="10">
                  <c:v>15851953.047508426</c:v>
                </c:pt>
                <c:pt idx="11">
                  <c:v>15507190.374746738</c:v>
                </c:pt>
                <c:pt idx="12">
                  <c:v>14618608.122473765</c:v>
                </c:pt>
                <c:pt idx="13">
                  <c:v>14958198.094434891</c:v>
                </c:pt>
                <c:pt idx="14">
                  <c:v>15341310.80789086</c:v>
                </c:pt>
                <c:pt idx="15">
                  <c:v>15702589.342813333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0-4225-93CF-D5C5FCE5F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0000000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[2]DieselFuel2!$D$6:$D$21</c:f>
              <c:numCache>
                <c:formatCode>General</c:formatCode>
                <c:ptCount val="16"/>
                <c:pt idx="0">
                  <c:v>23.011526999833947</c:v>
                </c:pt>
                <c:pt idx="1">
                  <c:v>12.081838520584439</c:v>
                </c:pt>
                <c:pt idx="2">
                  <c:v>7.5443537198759421</c:v>
                </c:pt>
                <c:pt idx="3">
                  <c:v>5.8347256271214283</c:v>
                </c:pt>
                <c:pt idx="4">
                  <c:v>4.7335962818203079</c:v>
                </c:pt>
                <c:pt idx="5">
                  <c:v>3.8177563435280928</c:v>
                </c:pt>
                <c:pt idx="6">
                  <c:v>3.2670204389180424</c:v>
                </c:pt>
                <c:pt idx="7">
                  <c:v>2.7178722241763813</c:v>
                </c:pt>
                <c:pt idx="8">
                  <c:v>2.2771390157108446</c:v>
                </c:pt>
                <c:pt idx="9">
                  <c:v>1.9337362670718621</c:v>
                </c:pt>
                <c:pt idx="10">
                  <c:v>1.6540607328870709</c:v>
                </c:pt>
                <c:pt idx="11">
                  <c:v>1.4252340378424415</c:v>
                </c:pt>
                <c:pt idx="12">
                  <c:v>1.2393538002246192</c:v>
                </c:pt>
                <c:pt idx="13">
                  <c:v>1.3388859923686611</c:v>
                </c:pt>
                <c:pt idx="14">
                  <c:v>1.4449062509485608</c:v>
                </c:pt>
                <c:pt idx="15">
                  <c:v>1.5926916628426648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F-414F-9D2A-BEDD42C50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[2]DieselFuel2!$E$6:$E$21</c:f>
              <c:numCache>
                <c:formatCode>General</c:formatCode>
                <c:ptCount val="16"/>
                <c:pt idx="0">
                  <c:v>1.8509924847203599E-2</c:v>
                </c:pt>
                <c:pt idx="1">
                  <c:v>1.2313278601004536E-2</c:v>
                </c:pt>
                <c:pt idx="2">
                  <c:v>8.8341808630876383E-3</c:v>
                </c:pt>
                <c:pt idx="3">
                  <c:v>7.5079813019699711E-3</c:v>
                </c:pt>
                <c:pt idx="4">
                  <c:v>6.283467456107303E-3</c:v>
                </c:pt>
                <c:pt idx="5">
                  <c:v>5.237126802711857E-3</c:v>
                </c:pt>
                <c:pt idx="6">
                  <c:v>4.7564854774229141E-3</c:v>
                </c:pt>
                <c:pt idx="7">
                  <c:v>4.0310708336086017E-3</c:v>
                </c:pt>
                <c:pt idx="8">
                  <c:v>3.6260688606021864E-3</c:v>
                </c:pt>
                <c:pt idx="9">
                  <c:v>3.3154989027941698E-3</c:v>
                </c:pt>
                <c:pt idx="10">
                  <c:v>3.1028204171346233E-3</c:v>
                </c:pt>
                <c:pt idx="11">
                  <c:v>2.9288208920845841E-3</c:v>
                </c:pt>
                <c:pt idx="12">
                  <c:v>2.7962678932041091E-3</c:v>
                </c:pt>
                <c:pt idx="13">
                  <c:v>3.0574234143188484E-3</c:v>
                </c:pt>
                <c:pt idx="14">
                  <c:v>3.3113252353769869E-3</c:v>
                </c:pt>
                <c:pt idx="15">
                  <c:v>3.5381316968390829E-3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0-4C54-886E-91D80E8E7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2.7000000000000007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9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9E1CE6-4ACE-43B6-9DB9-C88651CD6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13CCC2-0C89-4B41-BC91-ADB7089F3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D063E9-2543-4B89-800E-06C91E723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583DE4-3FF1-4696-9DF0-08E8DB87C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51DA839-1708-4BB4-8E2E-6AD7D14E0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1EBD6F-57C6-4EF6-B5C3-2B6F2FC24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DD670-52C3-4307-BBB3-18314E60B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66DEEC-9D3C-471B-AE7B-6E3D8042E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08845-7F69-4A14-BF49-8E97E7760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65391-3AD4-4CB9-BE8A-7F01AC16A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070114-6AEA-4766-ADD6-77F840CD9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3DB4A6-7FF0-4574-B941-02E670FE1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C2644-2C51-4E86-841A-732B8327C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BFE358-F1EC-4D0C-BA1B-B39A8B895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C93380-0F6D-4DF8-A57F-0183FE90C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60CDCD-8C0B-4791-ABC8-FE88D039B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E33A3B-3179-4B25-925E-E20E88506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D24F85-1627-403F-8900-74A362FA5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8B9C4-C737-46F5-8C77-6FD4CF213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5A7091-4E31-4C50-B770-C0310018F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C4375-99DD-4D38-BA2D-6F8BE6262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7C1C78-EB03-4792-AC83-090E7BE4B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F61D43-5773-4937-80F7-6BE1951FA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FB6EC0-FC28-470F-A1EF-7F168AB47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2F1B2-783E-4259-8EF6-102DB291E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46171F-9582-40F0-A79E-1E80EFF97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796191-99DB-4899-836A-BF73D7157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31E6A9-862B-4F49-8BF1-3AF748C5D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E4B874-932C-4240-8141-574E0D9EB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732C98-C98F-441D-A286-C66111A3F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1B563-888F-4B6F-8D4A-EFE762867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CA482C-0028-4815-8659-4254E1BC7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DB99EA-E25A-4F25-9367-3D21A3B96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701DEA-36F1-4B69-B7F4-F772BBA61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0347B2-C234-4B9A-AFF3-902FDCE7A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B70FD2-6819-40FD-92A1-FB6E4E3E2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CE96-0892-42B7-B421-553CC586C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2ACDBD-8B84-4E07-BCBF-3E3A7946D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5AA103-82A2-4CF7-9ADD-259F2A5E3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0F9414-D96F-48E1-8AC9-C45F8DAF1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BA3649-3251-4FB8-A721-CCDB7A814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B0FA58-6FB7-48E6-8391-4767D3E07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8F741-9051-4BB4-8F67-586D244A8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1FA60-6B63-41DD-ABB9-9242E3DA6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A2EEF-C513-430B-BA4D-5CED6C3D0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EAA570-9270-43CE-BB7A-D4BC754F1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72C0EA-DC0B-4927-960B-16ABD4121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29C5F1-89F5-487D-8098-D4737F2C7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A2E2F-B0E3-4D35-B59E-0967BCC59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53F0A-A583-47DD-A8A2-BC5D7890F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BEE206-C60D-4D50-A2CC-38FBA5397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21AC07-267F-4571-ADCC-2F81529AD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8DA312-D510-484A-BDC2-1CF396880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C8EA66-BA96-47B9-94CC-E925C8A26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88589-229B-4A1D-A3E4-9C258E77C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F0CC5-E0F8-4759-885A-43CFB6407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6A2CE1-7E28-485A-B65D-449216396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7ED9ED-FDBD-4E4A-8440-9BA771CED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0040D1-B050-4C8A-97A4-D02F410EB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D9E413-64D0-428E-B473-F0FAF5167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59750-F3AC-4BED-B8F4-538862343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50366-41E3-4811-9416-2E3E853EA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B04A61-51B8-4BF1-9E6E-5CD70033D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00D2BD-4CF6-4530-ABDE-1F7360AE4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BA226-BD7B-406D-97C7-B44BF0F63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474D0F-6BB2-4F6E-B16B-2454B018D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BCD35-0FB0-495F-8FB8-E48ADC2C2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AD28D-D627-4026-BB2A-291C4A4F4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A41E54-AB61-401B-A77E-9697C6702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D1AF12-168D-49A1-B8E9-158CA48BE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B1D795-891D-4493-8FE9-1F8CB86DE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F3D036-40F6-4933-9249-283C2E52F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E10A6-785C-40C9-BF2D-59EDE2656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C610B5-923C-4E75-A740-3C4A08FCC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924E66-51E4-4F27-B7D5-EA40B2EC9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33BF0-FB6C-4163-9F3B-9A7FAF611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882980-CF33-4B1B-9829-795E2DA92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17AB03-C608-4632-AF17-4A341DBA5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Buses_41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Buses_41_Group6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SUT_52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SUT_52_Group6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SUT_53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SUT_53_Group6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SUT_54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SUT_54_Group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Buses_42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Buses_42_Group6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Buses_43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Buses_43_Group6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CT_61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CT_61_Group6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CT_62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CT_62_Group6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21_Group9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21_Group9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31_Group9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31_Group9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32_Group9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32_Group9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SUT_51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SUT_51_Group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/>
      <sheetData sheetId="1">
        <row r="5">
          <cell r="B5">
            <v>264763998208</v>
          </cell>
          <cell r="C5">
            <v>1383002752</v>
          </cell>
          <cell r="D5">
            <v>1099149</v>
          </cell>
          <cell r="E5">
            <v>8789833</v>
          </cell>
          <cell r="F5">
            <v>405026</v>
          </cell>
          <cell r="G5">
            <v>3594351561146360</v>
          </cell>
          <cell r="H5">
            <v>44804720</v>
          </cell>
        </row>
        <row r="13">
          <cell r="B13">
            <v>166802751488</v>
          </cell>
          <cell r="C13">
            <v>816003584</v>
          </cell>
          <cell r="D13">
            <v>772554</v>
          </cell>
          <cell r="E13">
            <v>10958059</v>
          </cell>
          <cell r="F13">
            <v>383025</v>
          </cell>
          <cell r="G13">
            <v>2264460303532030</v>
          </cell>
          <cell r="H13">
            <v>44804720</v>
          </cell>
        </row>
        <row r="21">
          <cell r="B21">
            <v>111051235328</v>
          </cell>
          <cell r="C21">
            <v>480558656</v>
          </cell>
          <cell r="D21">
            <v>523026</v>
          </cell>
          <cell r="E21">
            <v>5799556</v>
          </cell>
          <cell r="F21">
            <v>355501</v>
          </cell>
          <cell r="G21">
            <v>1507596737445880</v>
          </cell>
          <cell r="H21">
            <v>44804720</v>
          </cell>
        </row>
        <row r="29">
          <cell r="B29">
            <v>98346328064</v>
          </cell>
          <cell r="C29">
            <v>379922752</v>
          </cell>
          <cell r="D29">
            <v>450313</v>
          </cell>
          <cell r="E29">
            <v>3834541</v>
          </cell>
          <cell r="F29">
            <v>329990</v>
          </cell>
          <cell r="G29">
            <v>1335118501249020</v>
          </cell>
          <cell r="H29">
            <v>44804720</v>
          </cell>
        </row>
        <row r="37">
          <cell r="B37">
            <v>89540485120</v>
          </cell>
          <cell r="C37">
            <v>305500864</v>
          </cell>
          <cell r="D37">
            <v>381928</v>
          </cell>
          <cell r="E37">
            <v>2721652</v>
          </cell>
          <cell r="F37">
            <v>306317</v>
          </cell>
          <cell r="G37">
            <v>1215572918403070</v>
          </cell>
          <cell r="H37">
            <v>44804720</v>
          </cell>
        </row>
        <row r="45">
          <cell r="B45">
            <v>79685320704</v>
          </cell>
          <cell r="C45">
            <v>243180144</v>
          </cell>
          <cell r="D45">
            <v>311486</v>
          </cell>
          <cell r="E45">
            <v>1864596</v>
          </cell>
          <cell r="F45">
            <v>284315</v>
          </cell>
          <cell r="G45">
            <v>1081782740975610</v>
          </cell>
          <cell r="H45">
            <v>44804720</v>
          </cell>
        </row>
        <row r="53">
          <cell r="B53">
            <v>78323433472</v>
          </cell>
          <cell r="C53">
            <v>217218448</v>
          </cell>
          <cell r="D53">
            <v>294716</v>
          </cell>
          <cell r="E53">
            <v>1528592</v>
          </cell>
          <cell r="F53">
            <v>263899</v>
          </cell>
          <cell r="G53">
            <v>1063294114725880</v>
          </cell>
          <cell r="H53">
            <v>44804720</v>
          </cell>
        </row>
        <row r="61">
          <cell r="B61">
            <v>70569762816</v>
          </cell>
          <cell r="C61">
            <v>180078832</v>
          </cell>
          <cell r="D61">
            <v>241141</v>
          </cell>
          <cell r="E61">
            <v>1162259</v>
          </cell>
          <cell r="F61">
            <v>244975</v>
          </cell>
          <cell r="G61">
            <v>958033593106432</v>
          </cell>
          <cell r="H61">
            <v>44804720</v>
          </cell>
        </row>
        <row r="69">
          <cell r="B69">
            <v>68543684608</v>
          </cell>
          <cell r="C69">
            <v>148865536</v>
          </cell>
          <cell r="D69">
            <v>216624</v>
          </cell>
          <cell r="E69">
            <v>774436</v>
          </cell>
          <cell r="F69">
            <v>227383</v>
          </cell>
          <cell r="G69">
            <v>930526273732608</v>
          </cell>
          <cell r="H69">
            <v>44804720</v>
          </cell>
        </row>
        <row r="77">
          <cell r="B77">
            <v>67023892480</v>
          </cell>
          <cell r="C77">
            <v>124513112</v>
          </cell>
          <cell r="D77">
            <v>198087</v>
          </cell>
          <cell r="E77">
            <v>479964</v>
          </cell>
          <cell r="F77">
            <v>211033</v>
          </cell>
          <cell r="G77">
            <v>909894928564224</v>
          </cell>
          <cell r="H77">
            <v>44804720</v>
          </cell>
        </row>
        <row r="85">
          <cell r="B85">
            <v>66262548480</v>
          </cell>
          <cell r="C85">
            <v>104421256</v>
          </cell>
          <cell r="D85">
            <v>187584</v>
          </cell>
          <cell r="E85">
            <v>302439</v>
          </cell>
          <cell r="F85">
            <v>195881</v>
          </cell>
          <cell r="G85">
            <v>899559291092992</v>
          </cell>
          <cell r="H85">
            <v>44804720</v>
          </cell>
        </row>
        <row r="93">
          <cell r="B93">
            <v>65639653376</v>
          </cell>
          <cell r="C93">
            <v>87982472</v>
          </cell>
          <cell r="D93">
            <v>178990</v>
          </cell>
          <cell r="E93">
            <v>157190</v>
          </cell>
          <cell r="F93">
            <v>181837</v>
          </cell>
          <cell r="G93">
            <v>891103104466944</v>
          </cell>
          <cell r="H93">
            <v>44804720</v>
          </cell>
        </row>
        <row r="101">
          <cell r="B101">
            <v>64907177984</v>
          </cell>
          <cell r="C101">
            <v>77165624</v>
          </cell>
          <cell r="D101">
            <v>173698</v>
          </cell>
          <cell r="E101">
            <v>106911</v>
          </cell>
          <cell r="F101">
            <v>168782</v>
          </cell>
          <cell r="G101">
            <v>881159114326016</v>
          </cell>
          <cell r="H101">
            <v>44804720</v>
          </cell>
        </row>
        <row r="109">
          <cell r="B109">
            <v>68762968064</v>
          </cell>
          <cell r="C109">
            <v>84355024</v>
          </cell>
          <cell r="D109">
            <v>186165</v>
          </cell>
          <cell r="E109">
            <v>78728</v>
          </cell>
          <cell r="F109">
            <v>156669</v>
          </cell>
          <cell r="G109">
            <v>933505034878976</v>
          </cell>
          <cell r="H109">
            <v>44804720</v>
          </cell>
        </row>
        <row r="117">
          <cell r="B117">
            <v>72430796800</v>
          </cell>
          <cell r="C117">
            <v>91818408</v>
          </cell>
          <cell r="D117">
            <v>198208</v>
          </cell>
          <cell r="E117">
            <v>55272</v>
          </cell>
          <cell r="F117">
            <v>145411</v>
          </cell>
          <cell r="G117">
            <v>983297463156736</v>
          </cell>
          <cell r="H117">
            <v>44804720</v>
          </cell>
        </row>
        <row r="125">
          <cell r="B125">
            <v>76239020032</v>
          </cell>
          <cell r="C125">
            <v>100809784</v>
          </cell>
          <cell r="D125">
            <v>210056</v>
          </cell>
          <cell r="E125">
            <v>39477</v>
          </cell>
          <cell r="F125">
            <v>134965</v>
          </cell>
          <cell r="G125">
            <v>1034995850280960</v>
          </cell>
          <cell r="H125">
            <v>44804720</v>
          </cell>
        </row>
      </sheetData>
      <sheetData sheetId="2"/>
      <sheetData sheetId="3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5909.2880885763825</v>
          </cell>
          <cell r="D6">
            <v>30.867345047575345</v>
          </cell>
          <cell r="E6">
            <v>2.4531991272348092E-2</v>
          </cell>
          <cell r="F6">
            <v>0.19618096039881514</v>
          </cell>
          <cell r="G6">
            <v>9.0398065203844587E-3</v>
          </cell>
          <cell r="H6">
            <v>80222609.607790425</v>
          </cell>
        </row>
        <row r="7">
          <cell r="C7">
            <v>3722.8834704915016</v>
          </cell>
          <cell r="D7">
            <v>18.212446902915584</v>
          </cell>
          <cell r="E7">
            <v>1.7242692287776824E-2</v>
          </cell>
          <cell r="F7">
            <v>0.24457376365704328</v>
          </cell>
          <cell r="G7">
            <v>8.5487645051682062E-3</v>
          </cell>
          <cell r="H7">
            <v>50540664.098158188</v>
          </cell>
        </row>
        <row r="8">
          <cell r="C8">
            <v>2478.5610830287524</v>
          </cell>
          <cell r="D8">
            <v>10.725625693007343</v>
          </cell>
          <cell r="E8">
            <v>1.1673457617858119E-2</v>
          </cell>
          <cell r="F8">
            <v>0.12944073749372834</v>
          </cell>
          <cell r="G8">
            <v>7.9344542271439257E-3</v>
          </cell>
          <cell r="H8">
            <v>33648167.814593643</v>
          </cell>
        </row>
        <row r="9">
          <cell r="C9">
            <v>2194.9992782903228</v>
          </cell>
          <cell r="D9">
            <v>8.4795251928814643</v>
          </cell>
          <cell r="E9">
            <v>1.0050570564886913E-2</v>
          </cell>
          <cell r="F9">
            <v>8.5583416211506294E-2</v>
          </cell>
          <cell r="G9">
            <v>7.3650722513163795E-3</v>
          </cell>
          <cell r="H9">
            <v>29798612.763320919</v>
          </cell>
        </row>
        <row r="10">
          <cell r="C10">
            <v>1998.4609907170495</v>
          </cell>
          <cell r="D10">
            <v>6.8184973368877211</v>
          </cell>
          <cell r="E10">
            <v>8.5242804775925388E-3</v>
          </cell>
          <cell r="F10">
            <v>6.0744760819842196E-2</v>
          </cell>
          <cell r="G10">
            <v>6.8367127391935493E-3</v>
          </cell>
          <cell r="H10">
            <v>27130465.683148339</v>
          </cell>
        </row>
        <row r="11">
          <cell r="C11">
            <v>1778.5028163104244</v>
          </cell>
          <cell r="D11">
            <v>5.427556382452563</v>
          </cell>
          <cell r="E11">
            <v>6.9520800487091541E-3</v>
          </cell>
          <cell r="F11">
            <v>4.1616061879194872E-2</v>
          </cell>
          <cell r="G11">
            <v>6.3456484049001982E-3</v>
          </cell>
          <cell r="H11">
            <v>24144392.398292188</v>
          </cell>
        </row>
        <row r="12">
          <cell r="C12">
            <v>1748.1067501816774</v>
          </cell>
          <cell r="D12">
            <v>4.8481152878536014</v>
          </cell>
          <cell r="E12">
            <v>6.5777891257885329E-3</v>
          </cell>
          <cell r="F12">
            <v>3.4116762698215723E-2</v>
          </cell>
          <cell r="G12">
            <v>5.8899821268830607E-3</v>
          </cell>
          <cell r="H12">
            <v>23731743.323602512</v>
          </cell>
        </row>
        <row r="13">
          <cell r="C13">
            <v>1575.0519770238493</v>
          </cell>
          <cell r="D13">
            <v>4.0191933349879205</v>
          </cell>
          <cell r="E13">
            <v>5.3820445703042005E-3</v>
          </cell>
          <cell r="F13">
            <v>2.5940548227954555E-2</v>
          </cell>
          <cell r="G13">
            <v>5.4676159118949965E-3</v>
          </cell>
          <cell r="H13">
            <v>21382425.626282945</v>
          </cell>
        </row>
        <row r="14">
          <cell r="C14">
            <v>1529.8317812944708</v>
          </cell>
          <cell r="D14">
            <v>3.3225413751051227</v>
          </cell>
          <cell r="E14">
            <v>4.834847757111304E-3</v>
          </cell>
          <cell r="F14">
            <v>1.728469679087382E-2</v>
          </cell>
          <cell r="G14">
            <v>5.0749787076004495E-3</v>
          </cell>
          <cell r="H14">
            <v>20768487.644440319</v>
          </cell>
        </row>
        <row r="15">
          <cell r="C15">
            <v>1495.9114236178689</v>
          </cell>
          <cell r="D15">
            <v>2.7790177463445818</v>
          </cell>
          <cell r="E15">
            <v>4.4211190249598704E-3</v>
          </cell>
          <cell r="F15">
            <v>1.0712353519897012E-2</v>
          </cell>
          <cell r="G15">
            <v>4.7100617970606672E-3</v>
          </cell>
          <cell r="H15">
            <v>20308015.0610075</v>
          </cell>
        </row>
        <row r="16">
          <cell r="C16">
            <v>1478.9189281843519</v>
          </cell>
          <cell r="D16">
            <v>2.3305860632540498</v>
          </cell>
          <cell r="E16">
            <v>4.1867017582076175E-3</v>
          </cell>
          <cell r="F16">
            <v>6.7501593582104747E-3</v>
          </cell>
          <cell r="G16">
            <v>4.371883140883371E-3</v>
          </cell>
          <cell r="H16">
            <v>20077333.171438009</v>
          </cell>
        </row>
        <row r="17">
          <cell r="C17">
            <v>1465.0164843346861</v>
          </cell>
          <cell r="D17">
            <v>1.9636875757732668</v>
          </cell>
          <cell r="E17">
            <v>3.9948916096339852E-3</v>
          </cell>
          <cell r="F17">
            <v>3.5083357289142753E-3</v>
          </cell>
          <cell r="G17">
            <v>4.0584340221298115E-3</v>
          </cell>
          <cell r="H17">
            <v>19888598.89018264</v>
          </cell>
        </row>
        <row r="18">
          <cell r="C18">
            <v>1448.6683095888111</v>
          </cell>
          <cell r="D18">
            <v>1.722265511312201</v>
          </cell>
          <cell r="E18">
            <v>3.8767790536354207E-3</v>
          </cell>
          <cell r="F18">
            <v>2.386154851542427E-3</v>
          </cell>
          <cell r="G18">
            <v>3.7670584706254165E-3</v>
          </cell>
          <cell r="H18">
            <v>19666658.207573131</v>
          </cell>
        </row>
        <row r="19">
          <cell r="C19">
            <v>1534.7259856550827</v>
          </cell>
          <cell r="D19">
            <v>1.8827262841950581</v>
          </cell>
          <cell r="E19">
            <v>4.1550309878066417E-3</v>
          </cell>
          <cell r="F19">
            <v>1.7571363017110698E-3</v>
          </cell>
          <cell r="G19">
            <v>3.496707489746616E-3</v>
          </cell>
          <cell r="H19">
            <v>20834970.844120353</v>
          </cell>
        </row>
        <row r="20">
          <cell r="C20">
            <v>1616.5885379933186</v>
          </cell>
          <cell r="D20">
            <v>2.0493021270973237</v>
          </cell>
          <cell r="E20">
            <v>4.4238196332886358E-3</v>
          </cell>
          <cell r="F20">
            <v>1.2336200293183396E-3</v>
          </cell>
          <cell r="G20">
            <v>3.2454393197859513E-3</v>
          </cell>
          <cell r="H20">
            <v>21946291.889710192</v>
          </cell>
        </row>
        <row r="21">
          <cell r="C21">
            <v>1701.5845659118056</v>
          </cell>
          <cell r="D21">
            <v>2.2499813412515466</v>
          </cell>
          <cell r="E21">
            <v>4.6882560587366692E-3</v>
          </cell>
          <cell r="F21">
            <v>8.8109020656752237E-4</v>
          </cell>
          <cell r="G21">
            <v>3.0122942404282407E-3</v>
          </cell>
          <cell r="H21">
            <v>23100152.177738417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SpeedBin"/>
      <sheetName val="FuelDescription"/>
    </sheetNames>
    <sheetDataSet>
      <sheetData sheetId="0"/>
      <sheetData sheetId="1">
        <row r="5">
          <cell r="B5">
            <v>1157104533504</v>
          </cell>
          <cell r="C5">
            <v>3806717696</v>
          </cell>
          <cell r="D5">
            <v>5958402</v>
          </cell>
          <cell r="E5">
            <v>40363536</v>
          </cell>
          <cell r="F5">
            <v>1502790</v>
          </cell>
          <cell r="G5">
            <v>1.57084864028344E+16</v>
          </cell>
          <cell r="H5">
            <v>299843008</v>
          </cell>
        </row>
        <row r="13">
          <cell r="B13">
            <v>714560897024</v>
          </cell>
          <cell r="C13">
            <v>2195330560</v>
          </cell>
          <cell r="D13">
            <v>4657237</v>
          </cell>
          <cell r="E13">
            <v>38288384</v>
          </cell>
          <cell r="F13">
            <v>1421189</v>
          </cell>
          <cell r="G13">
            <v>9700641052033020</v>
          </cell>
          <cell r="H13">
            <v>299843008</v>
          </cell>
        </row>
        <row r="21">
          <cell r="B21">
            <v>501890940928</v>
          </cell>
          <cell r="C21">
            <v>1365708032</v>
          </cell>
          <cell r="D21">
            <v>3770768</v>
          </cell>
          <cell r="E21">
            <v>21450850</v>
          </cell>
          <cell r="F21">
            <v>1319039</v>
          </cell>
          <cell r="G21">
            <v>6813511959183360</v>
          </cell>
          <cell r="H21">
            <v>299843008</v>
          </cell>
        </row>
        <row r="29">
          <cell r="B29">
            <v>435327598592</v>
          </cell>
          <cell r="C29">
            <v>1070426432</v>
          </cell>
          <cell r="D29">
            <v>3022683</v>
          </cell>
          <cell r="E29">
            <v>13658031</v>
          </cell>
          <cell r="F29">
            <v>1224423</v>
          </cell>
          <cell r="G29">
            <v>5909869630586880</v>
          </cell>
          <cell r="H29">
            <v>299842976</v>
          </cell>
        </row>
        <row r="37">
          <cell r="B37">
            <v>387857350656</v>
          </cell>
          <cell r="C37">
            <v>856100096</v>
          </cell>
          <cell r="D37">
            <v>2608023</v>
          </cell>
          <cell r="E37">
            <v>9818525</v>
          </cell>
          <cell r="F37">
            <v>1136547</v>
          </cell>
          <cell r="G37">
            <v>5265426967691260</v>
          </cell>
          <cell r="H37">
            <v>299843008</v>
          </cell>
        </row>
        <row r="45">
          <cell r="B45">
            <v>343408345088</v>
          </cell>
          <cell r="C45">
            <v>686554560</v>
          </cell>
          <cell r="D45">
            <v>2148111</v>
          </cell>
          <cell r="E45">
            <v>6796714</v>
          </cell>
          <cell r="F45">
            <v>1054839</v>
          </cell>
          <cell r="G45">
            <v>4662001242472440</v>
          </cell>
          <cell r="H45">
            <v>299843008</v>
          </cell>
        </row>
        <row r="53">
          <cell r="B53">
            <v>335122202624</v>
          </cell>
          <cell r="C53">
            <v>594512320</v>
          </cell>
          <cell r="D53">
            <v>2215026</v>
          </cell>
          <cell r="E53">
            <v>5648615</v>
          </cell>
          <cell r="F53">
            <v>979261</v>
          </cell>
          <cell r="G53">
            <v>4549512290893820</v>
          </cell>
          <cell r="H53">
            <v>299842976</v>
          </cell>
        </row>
        <row r="61">
          <cell r="B61">
            <v>291954065408</v>
          </cell>
          <cell r="C61">
            <v>486501632</v>
          </cell>
          <cell r="D61">
            <v>1627233</v>
          </cell>
          <cell r="E61">
            <v>4262325</v>
          </cell>
          <cell r="F61">
            <v>908870</v>
          </cell>
          <cell r="G61">
            <v>3963475277643770</v>
          </cell>
          <cell r="H61">
            <v>299843008</v>
          </cell>
        </row>
        <row r="69">
          <cell r="B69">
            <v>279881809920</v>
          </cell>
          <cell r="C69">
            <v>400954560</v>
          </cell>
          <cell r="D69">
            <v>1432098</v>
          </cell>
          <cell r="E69">
            <v>3040664</v>
          </cell>
          <cell r="F69">
            <v>843635</v>
          </cell>
          <cell r="G69">
            <v>3799586841821180</v>
          </cell>
          <cell r="H69">
            <v>299843008</v>
          </cell>
        </row>
        <row r="77">
          <cell r="B77">
            <v>270764982272</v>
          </cell>
          <cell r="C77">
            <v>334274208</v>
          </cell>
          <cell r="D77">
            <v>1283373</v>
          </cell>
          <cell r="E77">
            <v>2097097</v>
          </cell>
          <cell r="F77">
            <v>783087</v>
          </cell>
          <cell r="G77">
            <v>3675819037687800</v>
          </cell>
          <cell r="H77">
            <v>299843008</v>
          </cell>
        </row>
        <row r="85">
          <cell r="B85">
            <v>265676718080</v>
          </cell>
          <cell r="C85">
            <v>279770848</v>
          </cell>
          <cell r="D85">
            <v>1189081</v>
          </cell>
          <cell r="E85">
            <v>1395730</v>
          </cell>
          <cell r="F85">
            <v>726817</v>
          </cell>
          <cell r="G85">
            <v>3606743347101690</v>
          </cell>
          <cell r="H85">
            <v>299843008</v>
          </cell>
        </row>
        <row r="93">
          <cell r="B93">
            <v>261514002432</v>
          </cell>
          <cell r="C93">
            <v>235176528</v>
          </cell>
          <cell r="D93">
            <v>1111931</v>
          </cell>
          <cell r="E93">
            <v>821885</v>
          </cell>
          <cell r="F93">
            <v>674604</v>
          </cell>
          <cell r="G93">
            <v>3550230435856380</v>
          </cell>
          <cell r="H93">
            <v>299843008</v>
          </cell>
        </row>
        <row r="101">
          <cell r="B101">
            <v>249433456640</v>
          </cell>
          <cell r="C101">
            <v>196679376</v>
          </cell>
          <cell r="D101">
            <v>1022429</v>
          </cell>
          <cell r="E101">
            <v>599008</v>
          </cell>
          <cell r="F101">
            <v>626179</v>
          </cell>
          <cell r="G101">
            <v>3386228720271360</v>
          </cell>
          <cell r="H101">
            <v>299842976</v>
          </cell>
        </row>
        <row r="109">
          <cell r="B109">
            <v>257971404800</v>
          </cell>
          <cell r="C109">
            <v>194745968</v>
          </cell>
          <cell r="D109">
            <v>1066184</v>
          </cell>
          <cell r="E109">
            <v>454445</v>
          </cell>
          <cell r="F109">
            <v>581272</v>
          </cell>
          <cell r="G109">
            <v>3502138613301240</v>
          </cell>
          <cell r="H109">
            <v>299843008</v>
          </cell>
        </row>
        <row r="117">
          <cell r="B117">
            <v>266859905024</v>
          </cell>
          <cell r="C117">
            <v>195571488</v>
          </cell>
          <cell r="D117">
            <v>1113501</v>
          </cell>
          <cell r="E117">
            <v>332434</v>
          </cell>
          <cell r="F117">
            <v>539523</v>
          </cell>
          <cell r="G117">
            <v>3622804645740540</v>
          </cell>
          <cell r="H117">
            <v>299843008</v>
          </cell>
        </row>
        <row r="125">
          <cell r="B125">
            <v>276314357760</v>
          </cell>
          <cell r="C125">
            <v>199605792</v>
          </cell>
          <cell r="D125">
            <v>1149206</v>
          </cell>
          <cell r="E125">
            <v>253928</v>
          </cell>
          <cell r="F125">
            <v>500709</v>
          </cell>
          <cell r="G125">
            <v>3751154643107840</v>
          </cell>
          <cell r="H125">
            <v>299842976</v>
          </cell>
        </row>
      </sheetData>
      <sheetData sheetId="2"/>
      <sheetData sheetId="3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3859.0345701974816</v>
          </cell>
          <cell r="D6">
            <v>12.695702732544625</v>
          </cell>
          <cell r="E6">
            <v>1.9871739013504027E-2</v>
          </cell>
          <cell r="F6">
            <v>0.13461556522271814</v>
          </cell>
          <cell r="G6">
            <v>5.0119227725997197E-3</v>
          </cell>
          <cell r="H6">
            <v>52389036.875038289</v>
          </cell>
        </row>
        <row r="7">
          <cell r="C7">
            <v>2383.1167576333814</v>
          </cell>
          <cell r="D7">
            <v>7.3215999754111323</v>
          </cell>
          <cell r="E7">
            <v>1.5532251464072826E-2</v>
          </cell>
          <cell r="F7">
            <v>0.1276947701912062</v>
          </cell>
          <cell r="G7">
            <v>4.7397770235816207E-3</v>
          </cell>
          <cell r="H7">
            <v>32352400.400255524</v>
          </cell>
        </row>
        <row r="8">
          <cell r="C8">
            <v>1673.8457377268574</v>
          </cell>
          <cell r="D8">
            <v>4.5547436343754928</v>
          </cell>
          <cell r="E8">
            <v>1.2575807670659441E-2</v>
          </cell>
          <cell r="F8">
            <v>7.1540270833995903E-2</v>
          </cell>
          <cell r="G8">
            <v>4.3990987443669185E-3</v>
          </cell>
          <cell r="H8">
            <v>22723597.940904327</v>
          </cell>
        </row>
        <row r="9">
          <cell r="C9">
            <v>1451.8519139564569</v>
          </cell>
          <cell r="D9">
            <v>3.5699566695869507</v>
          </cell>
          <cell r="E9">
            <v>1.0080886470390422E-2</v>
          </cell>
          <cell r="F9">
            <v>4.5550611797556331E-2</v>
          </cell>
          <cell r="G9">
            <v>4.0835473831476376E-3</v>
          </cell>
          <cell r="H9">
            <v>19709881.850248445</v>
          </cell>
        </row>
        <row r="10">
          <cell r="C10">
            <v>1293.5347508786999</v>
          </cell>
          <cell r="D10">
            <v>2.8551611115107276</v>
          </cell>
          <cell r="E10">
            <v>8.6979617013447242E-3</v>
          </cell>
          <cell r="F10">
            <v>3.2745552632663023E-2</v>
          </cell>
          <cell r="G10">
            <v>3.7904735800942872E-3</v>
          </cell>
          <cell r="H10">
            <v>17560612.811392486</v>
          </cell>
        </row>
        <row r="11">
          <cell r="C11">
            <v>1145.2938235198067</v>
          </cell>
          <cell r="D11">
            <v>2.2897134222986448</v>
          </cell>
          <cell r="E11">
            <v>7.1641190312498465E-3</v>
          </cell>
          <cell r="F11">
            <v>2.266757542667128E-2</v>
          </cell>
          <cell r="G11">
            <v>3.5179709776657522E-3</v>
          </cell>
          <cell r="H11">
            <v>15548140.587198351</v>
          </cell>
        </row>
        <row r="12">
          <cell r="C12">
            <v>1117.6590063727222</v>
          </cell>
          <cell r="D12">
            <v>1.9827455287797038</v>
          </cell>
          <cell r="E12">
            <v>7.3872866043058483E-3</v>
          </cell>
          <cell r="F12">
            <v>1.8838577029064708E-2</v>
          </cell>
          <cell r="G12">
            <v>3.2659127556151257E-3</v>
          </cell>
          <cell r="H12">
            <v>15172982.711103495</v>
          </cell>
        </row>
        <row r="13">
          <cell r="C13">
            <v>973.6897563674388</v>
          </cell>
          <cell r="D13">
            <v>1.6225211828184434</v>
          </cell>
          <cell r="E13">
            <v>5.42694995909326E-3</v>
          </cell>
          <cell r="F13">
            <v>1.4215188903120929E-2</v>
          </cell>
          <cell r="G13">
            <v>3.0311528891812612E-3</v>
          </cell>
          <cell r="H13">
            <v>13218501.588817339</v>
          </cell>
        </row>
        <row r="14">
          <cell r="C14">
            <v>933.42783540912183</v>
          </cell>
          <cell r="D14">
            <v>1.3372149735104044</v>
          </cell>
          <cell r="E14">
            <v>4.7761593960530171E-3</v>
          </cell>
          <cell r="F14">
            <v>1.0140853442879015E-2</v>
          </cell>
          <cell r="G14">
            <v>2.8135890365667622E-3</v>
          </cell>
          <cell r="H14">
            <v>12671920.773357436</v>
          </cell>
        </row>
        <row r="15">
          <cell r="C15">
            <v>903.02249860033419</v>
          </cell>
          <cell r="D15">
            <v>1.114830758368059</v>
          </cell>
          <cell r="E15">
            <v>4.2801498309408634E-3</v>
          </cell>
          <cell r="F15">
            <v>6.9939833314372297E-3</v>
          </cell>
          <cell r="G15">
            <v>2.6116566973607737E-3</v>
          </cell>
          <cell r="H15">
            <v>12259145.418150954</v>
          </cell>
        </row>
        <row r="16">
          <cell r="C16">
            <v>886.05273757125599</v>
          </cell>
          <cell r="D16">
            <v>0.93305776868407087</v>
          </cell>
          <cell r="E16">
            <v>3.9656785993822472E-3</v>
          </cell>
          <cell r="F16">
            <v>4.654869257448218E-3</v>
          </cell>
          <cell r="G16">
            <v>2.4239918244149954E-3</v>
          </cell>
          <cell r="H16">
            <v>12028772.56054505</v>
          </cell>
        </row>
        <row r="17">
          <cell r="C17">
            <v>872.16975368656915</v>
          </cell>
          <cell r="D17">
            <v>0.78433220627242373</v>
          </cell>
          <cell r="E17">
            <v>3.7083772852225388E-3</v>
          </cell>
          <cell r="F17">
            <v>2.7410510769689182E-3</v>
          </cell>
          <cell r="G17">
            <v>2.2498573653583413E-3</v>
          </cell>
          <cell r="H17">
            <v>11840297.559502805</v>
          </cell>
        </row>
        <row r="18">
          <cell r="C18">
            <v>831.88027269313125</v>
          </cell>
          <cell r="D18">
            <v>0.65594124839529344</v>
          </cell>
          <cell r="E18">
            <v>3.4098814440795839E-3</v>
          </cell>
          <cell r="F18">
            <v>1.9977389765501795E-3</v>
          </cell>
          <cell r="G18">
            <v>2.0883564069214683E-3</v>
          </cell>
          <cell r="H18">
            <v>11293340.152384827</v>
          </cell>
        </row>
        <row r="19">
          <cell r="C19">
            <v>860.35491212788259</v>
          </cell>
          <cell r="D19">
            <v>0.64949311074147176</v>
          </cell>
          <cell r="E19">
            <v>3.5558074444077084E-3</v>
          </cell>
          <cell r="F19">
            <v>1.5156097953766526E-3</v>
          </cell>
          <cell r="G19">
            <v>1.9385878092578366E-3</v>
          </cell>
          <cell r="H19">
            <v>11679907.551158372</v>
          </cell>
        </row>
        <row r="20">
          <cell r="C20">
            <v>889.9987590305924</v>
          </cell>
          <cell r="D20">
            <v>0.65224628482915969</v>
          </cell>
          <cell r="E20">
            <v>3.7136133586279925E-3</v>
          </cell>
          <cell r="F20">
            <v>1.1086935200436622E-3</v>
          </cell>
          <cell r="G20">
            <v>1.7993516126946006E-3</v>
          </cell>
          <cell r="H20">
            <v>12082338.253959019</v>
          </cell>
        </row>
        <row r="21">
          <cell r="C21">
            <v>921.53020039395551</v>
          </cell>
          <cell r="D21">
            <v>0.66570107681962176</v>
          </cell>
          <cell r="E21">
            <v>3.8326927491541441E-3</v>
          </cell>
          <cell r="F21">
            <v>8.4686992967945992E-4</v>
          </cell>
          <cell r="G21">
            <v>1.6699040500451809E-3</v>
          </cell>
          <cell r="H21">
            <v>12510396.918912118</v>
          </cell>
        </row>
      </sheetData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SpeedBin"/>
      <sheetName val="FuelDescription"/>
    </sheetNames>
    <sheetDataSet>
      <sheetData sheetId="0"/>
      <sheetData sheetId="1">
        <row r="5">
          <cell r="B5">
            <v>1154734751744</v>
          </cell>
          <cell r="C5">
            <v>3801958144</v>
          </cell>
          <cell r="D5">
            <v>5945785</v>
          </cell>
          <cell r="E5">
            <v>40702884</v>
          </cell>
          <cell r="F5">
            <v>1502790</v>
          </cell>
          <cell r="G5">
            <v>1.56763149503037E+16</v>
          </cell>
          <cell r="H5">
            <v>299843008</v>
          </cell>
        </row>
        <row r="13">
          <cell r="B13">
            <v>711926611968</v>
          </cell>
          <cell r="C13">
            <v>2189836800</v>
          </cell>
          <cell r="D13">
            <v>4624556</v>
          </cell>
          <cell r="E13">
            <v>38432964</v>
          </cell>
          <cell r="F13">
            <v>1421189</v>
          </cell>
          <cell r="G13">
            <v>9664895112970240</v>
          </cell>
          <cell r="H13">
            <v>299843008</v>
          </cell>
        </row>
        <row r="21">
          <cell r="B21">
            <v>497822236672</v>
          </cell>
          <cell r="C21">
            <v>1360585600</v>
          </cell>
          <cell r="D21">
            <v>3684482</v>
          </cell>
          <cell r="E21">
            <v>21665878</v>
          </cell>
          <cell r="F21">
            <v>1319039</v>
          </cell>
          <cell r="G21">
            <v>6758276532273150</v>
          </cell>
          <cell r="H21">
            <v>299843008</v>
          </cell>
        </row>
        <row r="29">
          <cell r="B29">
            <v>429859831808</v>
          </cell>
          <cell r="C29">
            <v>1061827456</v>
          </cell>
          <cell r="D29">
            <v>2976861</v>
          </cell>
          <cell r="E29">
            <v>13805196</v>
          </cell>
          <cell r="F29">
            <v>1224423</v>
          </cell>
          <cell r="G29">
            <v>5835639173939200</v>
          </cell>
          <cell r="H29">
            <v>299842976</v>
          </cell>
        </row>
        <row r="37">
          <cell r="B37">
            <v>382910693376</v>
          </cell>
          <cell r="C37">
            <v>850270976</v>
          </cell>
          <cell r="D37">
            <v>2554648</v>
          </cell>
          <cell r="E37">
            <v>9907002</v>
          </cell>
          <cell r="F37">
            <v>1136547</v>
          </cell>
          <cell r="G37">
            <v>5198272469663740</v>
          </cell>
          <cell r="H37">
            <v>299843008</v>
          </cell>
        </row>
        <row r="45">
          <cell r="B45">
            <v>338048352256</v>
          </cell>
          <cell r="C45">
            <v>680036352</v>
          </cell>
          <cell r="D45">
            <v>2098199</v>
          </cell>
          <cell r="E45">
            <v>6867978</v>
          </cell>
          <cell r="F45">
            <v>1054839</v>
          </cell>
          <cell r="G45">
            <v>4589237517156350</v>
          </cell>
          <cell r="H45">
            <v>299843008</v>
          </cell>
        </row>
        <row r="53">
          <cell r="B53">
            <v>329197944832</v>
          </cell>
          <cell r="C53">
            <v>588384128</v>
          </cell>
          <cell r="D53">
            <v>2174698</v>
          </cell>
          <cell r="E53">
            <v>5765832</v>
          </cell>
          <cell r="F53">
            <v>979261</v>
          </cell>
          <cell r="G53">
            <v>4469085270179840</v>
          </cell>
          <cell r="H53">
            <v>299842976</v>
          </cell>
        </row>
        <row r="61">
          <cell r="B61">
            <v>285673455616</v>
          </cell>
          <cell r="C61">
            <v>481017312</v>
          </cell>
          <cell r="D61">
            <v>1580739</v>
          </cell>
          <cell r="E61">
            <v>4304536</v>
          </cell>
          <cell r="F61">
            <v>908870</v>
          </cell>
          <cell r="G61">
            <v>3878212929060860</v>
          </cell>
          <cell r="H61">
            <v>299843008</v>
          </cell>
        </row>
        <row r="69">
          <cell r="B69">
            <v>272502734848</v>
          </cell>
          <cell r="C69">
            <v>395614784</v>
          </cell>
          <cell r="D69">
            <v>1386246</v>
          </cell>
          <cell r="E69">
            <v>3111578</v>
          </cell>
          <cell r="F69">
            <v>843635</v>
          </cell>
          <cell r="G69">
            <v>3699410487738360</v>
          </cell>
          <cell r="H69">
            <v>299843008</v>
          </cell>
        </row>
        <row r="77">
          <cell r="B77">
            <v>262529564672</v>
          </cell>
          <cell r="C77">
            <v>329046080</v>
          </cell>
          <cell r="D77">
            <v>1237850</v>
          </cell>
          <cell r="E77">
            <v>2185624</v>
          </cell>
          <cell r="F77">
            <v>783087</v>
          </cell>
          <cell r="G77">
            <v>3564018891489280</v>
          </cell>
          <cell r="H77">
            <v>299843008</v>
          </cell>
        </row>
        <row r="85">
          <cell r="B85">
            <v>256741834752</v>
          </cell>
          <cell r="C85">
            <v>274624096</v>
          </cell>
          <cell r="D85">
            <v>1142428</v>
          </cell>
          <cell r="E85">
            <v>1460271</v>
          </cell>
          <cell r="F85">
            <v>726817</v>
          </cell>
          <cell r="G85">
            <v>3485444880728060</v>
          </cell>
          <cell r="H85">
            <v>299843008</v>
          </cell>
        </row>
        <row r="93">
          <cell r="B93">
            <v>252007038976</v>
          </cell>
          <cell r="C93">
            <v>230096464</v>
          </cell>
          <cell r="D93">
            <v>1064355</v>
          </cell>
          <cell r="E93">
            <v>866799</v>
          </cell>
          <cell r="F93">
            <v>674604</v>
          </cell>
          <cell r="G93">
            <v>3421166668611580</v>
          </cell>
          <cell r="H93">
            <v>299843008</v>
          </cell>
        </row>
        <row r="101">
          <cell r="B101">
            <v>239601090560</v>
          </cell>
          <cell r="C101">
            <v>191481888</v>
          </cell>
          <cell r="D101">
            <v>971812</v>
          </cell>
          <cell r="E101">
            <v>638124</v>
          </cell>
          <cell r="F101">
            <v>626179</v>
          </cell>
          <cell r="G101">
            <v>3252748116033530</v>
          </cell>
          <cell r="H101">
            <v>299842976</v>
          </cell>
        </row>
        <row r="109">
          <cell r="B109">
            <v>247130259456</v>
          </cell>
          <cell r="C109">
            <v>188600832</v>
          </cell>
          <cell r="D109">
            <v>1014820</v>
          </cell>
          <cell r="E109">
            <v>482929</v>
          </cell>
          <cell r="F109">
            <v>581272</v>
          </cell>
          <cell r="G109">
            <v>3354961895227390</v>
          </cell>
          <cell r="H109">
            <v>299843008</v>
          </cell>
        </row>
        <row r="117">
          <cell r="B117">
            <v>255094472704</v>
          </cell>
          <cell r="C117">
            <v>188546512</v>
          </cell>
          <cell r="D117">
            <v>1061659</v>
          </cell>
          <cell r="E117">
            <v>351274</v>
          </cell>
          <cell r="F117">
            <v>539523</v>
          </cell>
          <cell r="G117">
            <v>3463082328195070</v>
          </cell>
          <cell r="H117">
            <v>299843008</v>
          </cell>
        </row>
        <row r="125">
          <cell r="B125">
            <v>262582616064</v>
          </cell>
          <cell r="C125">
            <v>190664784</v>
          </cell>
          <cell r="D125">
            <v>1102119</v>
          </cell>
          <cell r="E125">
            <v>267299</v>
          </cell>
          <cell r="F125">
            <v>500709</v>
          </cell>
          <cell r="G125">
            <v>3564738030075900</v>
          </cell>
          <cell r="H125">
            <v>299842976</v>
          </cell>
        </row>
      </sheetData>
      <sheetData sheetId="2">
        <row r="5">
          <cell r="C5" t="str">
            <v>Co2</v>
          </cell>
        </row>
      </sheetData>
      <sheetData sheetId="3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3851.1311617578222</v>
          </cell>
          <cell r="D6">
            <v>12.679829252513368</v>
          </cell>
          <cell r="E6">
            <v>1.9829660326780074E-2</v>
          </cell>
          <cell r="F6">
            <v>0.13574731747621743</v>
          </cell>
          <cell r="G6">
            <v>5.0119227725997197E-3</v>
          </cell>
          <cell r="H6">
            <v>52281742.552101463</v>
          </cell>
        </row>
        <row r="7">
          <cell r="C7">
            <v>2374.3312099110212</v>
          </cell>
          <cell r="D7">
            <v>7.3032778539895116</v>
          </cell>
          <cell r="E7">
            <v>1.5423257760274336E-2</v>
          </cell>
          <cell r="F7">
            <v>0.12817695585551223</v>
          </cell>
          <cell r="G7">
            <v>4.7397770235816207E-3</v>
          </cell>
          <cell r="H7">
            <v>32233184.88377171</v>
          </cell>
        </row>
        <row r="8">
          <cell r="C8">
            <v>1660.2762892239928</v>
          </cell>
          <cell r="D8">
            <v>4.5376599210210697</v>
          </cell>
          <cell r="E8">
            <v>1.2288037078390036E-2</v>
          </cell>
          <cell r="F8">
            <v>7.2257406115669706E-2</v>
          </cell>
          <cell r="G8">
            <v>4.3990987443669185E-3</v>
          </cell>
          <cell r="H8">
            <v>22539383.450532719</v>
          </cell>
        </row>
        <row r="9">
          <cell r="C9">
            <v>1433.6164800071888</v>
          </cell>
          <cell r="D9">
            <v>3.5412784056679052</v>
          </cell>
          <cell r="E9">
            <v>9.928066482371092E-3</v>
          </cell>
          <cell r="F9">
            <v>4.6041418692429198E-2</v>
          </cell>
          <cell r="G9">
            <v>4.0835473831476376E-3</v>
          </cell>
          <cell r="H9">
            <v>19462317.416230556</v>
          </cell>
        </row>
        <row r="10">
          <cell r="C10">
            <v>1277.0372600317564</v>
          </cell>
          <cell r="D10">
            <v>2.8357205381290731</v>
          </cell>
          <cell r="E10">
            <v>8.5199518809523141E-3</v>
          </cell>
          <cell r="F10">
            <v>3.3040630382149848E-2</v>
          </cell>
          <cell r="G10">
            <v>3.7904735800942872E-3</v>
          </cell>
          <cell r="H10">
            <v>17336647.281979442</v>
          </cell>
        </row>
        <row r="11">
          <cell r="C11">
            <v>1127.4178261178597</v>
          </cell>
          <cell r="D11">
            <v>2.267974686273158</v>
          </cell>
          <cell r="E11">
            <v>6.9976585880568544E-3</v>
          </cell>
          <cell r="F11">
            <v>2.2905246468178441E-2</v>
          </cell>
          <cell r="G11">
            <v>3.5179709776657522E-3</v>
          </cell>
          <cell r="H11">
            <v>15305467.843880322</v>
          </cell>
        </row>
        <row r="12">
          <cell r="C12">
            <v>1097.9011388680988</v>
          </cell>
          <cell r="D12">
            <v>1.962307524589137</v>
          </cell>
          <cell r="E12">
            <v>7.2527895400824726E-3</v>
          </cell>
          <cell r="F12">
            <v>1.9229504979299566E-2</v>
          </cell>
          <cell r="G12">
            <v>3.2659127556151257E-3</v>
          </cell>
          <cell r="H12">
            <v>14904752.246655395</v>
          </cell>
        </row>
        <row r="13">
          <cell r="C13">
            <v>952.74342904137359</v>
          </cell>
          <cell r="D13">
            <v>1.6042305445388274</v>
          </cell>
          <cell r="E13">
            <v>5.2718888145625864E-3</v>
          </cell>
          <cell r="F13">
            <v>1.4355965905998382E-2</v>
          </cell>
          <cell r="G13">
            <v>3.0311528891812612E-3</v>
          </cell>
          <cell r="H13">
            <v>12934144.954485182</v>
          </cell>
        </row>
        <row r="14">
          <cell r="C14">
            <v>908.8180400324693</v>
          </cell>
          <cell r="D14">
            <v>1.3194064008322648</v>
          </cell>
          <cell r="E14">
            <v>4.6232393719849553E-3</v>
          </cell>
          <cell r="F14">
            <v>1.0377357206875406E-2</v>
          </cell>
          <cell r="G14">
            <v>2.8135890365667622E-3</v>
          </cell>
          <cell r="H14">
            <v>12337824.758409441</v>
          </cell>
        </row>
        <row r="15">
          <cell r="C15">
            <v>875.55673358239517</v>
          </cell>
          <cell r="D15">
            <v>1.0973945405456977</v>
          </cell>
          <cell r="E15">
            <v>4.1283270477329255E-3</v>
          </cell>
          <cell r="F15">
            <v>7.2892278348541647E-3</v>
          </cell>
          <cell r="G15">
            <v>2.6116566973607737E-3</v>
          </cell>
          <cell r="H15">
            <v>11886283.142841469</v>
          </cell>
        </row>
        <row r="16">
          <cell r="C16">
            <v>856.25419937089214</v>
          </cell>
          <cell r="D16">
            <v>0.91589294621804218</v>
          </cell>
          <cell r="E16">
            <v>3.8100871773538237E-3</v>
          </cell>
          <cell r="F16">
            <v>4.8701185655127899E-3</v>
          </cell>
          <cell r="G16">
            <v>2.4239918244149954E-3</v>
          </cell>
          <cell r="H16">
            <v>11624232.640862714</v>
          </cell>
        </row>
        <row r="17">
          <cell r="C17">
            <v>840.46328329256892</v>
          </cell>
          <cell r="D17">
            <v>0.76738979352821857</v>
          </cell>
          <cell r="E17">
            <v>3.5497075856442848E-3</v>
          </cell>
          <cell r="F17">
            <v>2.8908427973081165E-3</v>
          </cell>
          <cell r="G17">
            <v>2.2498573653583413E-3</v>
          </cell>
          <cell r="H17">
            <v>11409859.751045387</v>
          </cell>
        </row>
        <row r="18">
          <cell r="C18">
            <v>799.08855547111432</v>
          </cell>
          <cell r="D18">
            <v>0.63860721553137201</v>
          </cell>
          <cell r="E18">
            <v>3.241069752456032E-3</v>
          </cell>
          <cell r="F18">
            <v>2.1281939250763038E-3</v>
          </cell>
          <cell r="G18">
            <v>2.0883564069214683E-3</v>
          </cell>
          <cell r="H18">
            <v>10848171.797873065</v>
          </cell>
        </row>
        <row r="19">
          <cell r="C19">
            <v>824.19884026777106</v>
          </cell>
          <cell r="D19">
            <v>0.62899859916026457</v>
          </cell>
          <cell r="E19">
            <v>3.3845044670843217E-3</v>
          </cell>
          <cell r="F19">
            <v>1.6106061742817094E-3</v>
          </cell>
          <cell r="G19">
            <v>1.9385878092578366E-3</v>
          </cell>
          <cell r="H19">
            <v>11189061.627968293</v>
          </cell>
        </row>
        <row r="20">
          <cell r="C20">
            <v>850.76011745453138</v>
          </cell>
          <cell r="D20">
            <v>0.62881743769059306</v>
          </cell>
          <cell r="E20">
            <v>3.5407162137327543E-3</v>
          </cell>
          <cell r="F20">
            <v>1.1715264009091052E-3</v>
          </cell>
          <cell r="G20">
            <v>1.7993516126946006E-3</v>
          </cell>
          <cell r="H20">
            <v>11549651.770419372</v>
          </cell>
        </row>
        <row r="21">
          <cell r="C21">
            <v>875.7337576051807</v>
          </cell>
          <cell r="D21">
            <v>0.63588210917436994</v>
          </cell>
          <cell r="E21">
            <v>3.675653886252783E-3</v>
          </cell>
          <cell r="F21">
            <v>8.9146327042858588E-4</v>
          </cell>
          <cell r="G21">
            <v>1.6699040500451809E-3</v>
          </cell>
          <cell r="H21">
            <v>11888682.795343854</v>
          </cell>
        </row>
      </sheetData>
      <sheetData sheetId="4"/>
      <sheetData sheetId="5"/>
      <sheetData sheetId="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SpeedBin"/>
      <sheetName val="FuelDescription"/>
    </sheetNames>
    <sheetDataSet>
      <sheetData sheetId="0"/>
      <sheetData sheetId="1">
        <row r="5">
          <cell r="B5">
            <v>877750255616</v>
          </cell>
          <cell r="C5">
            <v>3826067968</v>
          </cell>
          <cell r="D5">
            <v>6038266</v>
          </cell>
          <cell r="E5">
            <v>40853196</v>
          </cell>
          <cell r="F5">
            <v>1126296</v>
          </cell>
          <cell r="G5">
            <v>1.19160560502702E+16</v>
          </cell>
          <cell r="H5">
            <v>161327088</v>
          </cell>
        </row>
        <row r="13">
          <cell r="B13">
            <v>564353695744</v>
          </cell>
          <cell r="C13">
            <v>2177455872</v>
          </cell>
          <cell r="D13">
            <v>4706720</v>
          </cell>
          <cell r="E13">
            <v>35419076</v>
          </cell>
          <cell r="F13">
            <v>1065113</v>
          </cell>
          <cell r="G13">
            <v>7661488290398200</v>
          </cell>
          <cell r="H13">
            <v>161327088</v>
          </cell>
        </row>
        <row r="21">
          <cell r="B21">
            <v>401239834624</v>
          </cell>
          <cell r="C21">
            <v>1294747392</v>
          </cell>
          <cell r="D21">
            <v>3785779</v>
          </cell>
          <cell r="E21">
            <v>19740922</v>
          </cell>
          <cell r="F21">
            <v>988593</v>
          </cell>
          <cell r="G21">
            <v>5447101936828410</v>
          </cell>
          <cell r="H21">
            <v>161327088</v>
          </cell>
        </row>
        <row r="29">
          <cell r="B29">
            <v>341234384896</v>
          </cell>
          <cell r="C29">
            <v>968701568</v>
          </cell>
          <cell r="D29">
            <v>2931735</v>
          </cell>
          <cell r="E29">
            <v>12677700</v>
          </cell>
          <cell r="F29">
            <v>917670</v>
          </cell>
          <cell r="G29">
            <v>4632487300956160</v>
          </cell>
          <cell r="H29">
            <v>161327056</v>
          </cell>
        </row>
        <row r="37">
          <cell r="B37">
            <v>303559770112</v>
          </cell>
          <cell r="C37">
            <v>758714048</v>
          </cell>
          <cell r="D37">
            <v>2511916</v>
          </cell>
          <cell r="E37">
            <v>9060295</v>
          </cell>
          <cell r="F37">
            <v>851784</v>
          </cell>
          <cell r="G37">
            <v>4121031589494780</v>
          </cell>
          <cell r="H37">
            <v>161327088</v>
          </cell>
        </row>
        <row r="45">
          <cell r="B45">
            <v>271560802304</v>
          </cell>
          <cell r="C45">
            <v>615403328</v>
          </cell>
          <cell r="D45">
            <v>2068385</v>
          </cell>
          <cell r="E45">
            <v>6181927</v>
          </cell>
          <cell r="F45">
            <v>790600</v>
          </cell>
          <cell r="G45">
            <v>3686622759485440</v>
          </cell>
          <cell r="H45">
            <v>161327088</v>
          </cell>
        </row>
        <row r="53">
          <cell r="B53">
            <v>260809179136</v>
          </cell>
          <cell r="C53">
            <v>515726880</v>
          </cell>
          <cell r="D53">
            <v>2077873</v>
          </cell>
          <cell r="E53">
            <v>5139361</v>
          </cell>
          <cell r="F53">
            <v>733876</v>
          </cell>
          <cell r="G53">
            <v>3540661248720890</v>
          </cell>
          <cell r="H53">
            <v>161327056</v>
          </cell>
        </row>
        <row r="61">
          <cell r="B61">
            <v>217379618816</v>
          </cell>
          <cell r="C61">
            <v>398282240</v>
          </cell>
          <cell r="D61">
            <v>1444399</v>
          </cell>
          <cell r="E61">
            <v>3901188</v>
          </cell>
          <cell r="F61">
            <v>681215</v>
          </cell>
          <cell r="G61">
            <v>2951076592484350</v>
          </cell>
          <cell r="H61">
            <v>161327088</v>
          </cell>
        </row>
        <row r="69">
          <cell r="B69">
            <v>203659165696</v>
          </cell>
          <cell r="C69">
            <v>317613728</v>
          </cell>
          <cell r="D69">
            <v>1210237</v>
          </cell>
          <cell r="E69">
            <v>2821345</v>
          </cell>
          <cell r="F69">
            <v>632284</v>
          </cell>
          <cell r="G69">
            <v>2764811913920510</v>
          </cell>
          <cell r="H69">
            <v>161327088</v>
          </cell>
        </row>
        <row r="77">
          <cell r="B77">
            <v>193384677376</v>
          </cell>
          <cell r="C77">
            <v>254999408</v>
          </cell>
          <cell r="D77">
            <v>1032072</v>
          </cell>
          <cell r="E77">
            <v>1979513</v>
          </cell>
          <cell r="F77">
            <v>586842</v>
          </cell>
          <cell r="G77">
            <v>2625329361321980</v>
          </cell>
          <cell r="H77">
            <v>161327088</v>
          </cell>
        </row>
        <row r="85">
          <cell r="B85">
            <v>188377268224</v>
          </cell>
          <cell r="C85">
            <v>205941488</v>
          </cell>
          <cell r="D85">
            <v>921606</v>
          </cell>
          <cell r="E85">
            <v>1290152</v>
          </cell>
          <cell r="F85">
            <v>544727</v>
          </cell>
          <cell r="G85">
            <v>2557349424267260</v>
          </cell>
          <cell r="H85">
            <v>161327088</v>
          </cell>
        </row>
        <row r="93">
          <cell r="B93">
            <v>184280219648</v>
          </cell>
          <cell r="C93">
            <v>165803328</v>
          </cell>
          <cell r="D93">
            <v>831227</v>
          </cell>
          <cell r="E93">
            <v>726126</v>
          </cell>
          <cell r="F93">
            <v>505617</v>
          </cell>
          <cell r="G93">
            <v>2501729866219520</v>
          </cell>
          <cell r="H93">
            <v>161327088</v>
          </cell>
        </row>
        <row r="101">
          <cell r="B101">
            <v>173720698880</v>
          </cell>
          <cell r="C101">
            <v>130820512</v>
          </cell>
          <cell r="D101">
            <v>713343</v>
          </cell>
          <cell r="E101">
            <v>507536</v>
          </cell>
          <cell r="F101">
            <v>469345</v>
          </cell>
          <cell r="G101">
            <v>2358377011216380</v>
          </cell>
          <cell r="H101">
            <v>161327056</v>
          </cell>
        </row>
        <row r="109">
          <cell r="B109">
            <v>177756307456</v>
          </cell>
          <cell r="C109">
            <v>133620384</v>
          </cell>
          <cell r="D109">
            <v>780420</v>
          </cell>
          <cell r="E109">
            <v>385779</v>
          </cell>
          <cell r="F109">
            <v>435669</v>
          </cell>
          <cell r="G109">
            <v>2413162540302330</v>
          </cell>
          <cell r="H109">
            <v>161327088</v>
          </cell>
        </row>
        <row r="117">
          <cell r="B117">
            <v>182309011456</v>
          </cell>
          <cell r="C117">
            <v>138646864</v>
          </cell>
          <cell r="D117">
            <v>851661</v>
          </cell>
          <cell r="E117">
            <v>284889</v>
          </cell>
          <cell r="F117">
            <v>404347</v>
          </cell>
          <cell r="G117">
            <v>2474968998739960</v>
          </cell>
          <cell r="H117">
            <v>161327088</v>
          </cell>
        </row>
        <row r="125">
          <cell r="B125">
            <v>186602274816</v>
          </cell>
          <cell r="C125">
            <v>144850816</v>
          </cell>
          <cell r="D125">
            <v>931417</v>
          </cell>
          <cell r="E125">
            <v>219391</v>
          </cell>
          <cell r="F125">
            <v>375297</v>
          </cell>
          <cell r="G125">
            <v>2533252510253050</v>
          </cell>
          <cell r="H125">
            <v>161327056</v>
          </cell>
        </row>
      </sheetData>
      <sheetData sheetId="2"/>
      <sheetData sheetId="3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5440.8113758056552</v>
          </cell>
          <cell r="D6">
            <v>23.716215394652135</v>
          </cell>
          <cell r="E6">
            <v>3.7428717488534845E-2</v>
          </cell>
          <cell r="F6">
            <v>0.2532320920588364</v>
          </cell>
          <cell r="G6">
            <v>6.9814438106017259E-3</v>
          </cell>
          <cell r="H6">
            <v>73862710.831737071</v>
          </cell>
        </row>
        <row r="7">
          <cell r="C7">
            <v>3498.1955153371391</v>
          </cell>
          <cell r="D7">
            <v>13.497149790492717</v>
          </cell>
          <cell r="E7">
            <v>2.9175013684000793E-2</v>
          </cell>
          <cell r="F7">
            <v>0.21954822614786179</v>
          </cell>
          <cell r="G7">
            <v>6.6021956585492949E-3</v>
          </cell>
          <cell r="H7">
            <v>47490402.172251448</v>
          </cell>
        </row>
        <row r="8">
          <cell r="C8">
            <v>2487.1200465975062</v>
          </cell>
          <cell r="D8">
            <v>8.0256044291830264</v>
          </cell>
          <cell r="E8">
            <v>2.3466480718972626E-2</v>
          </cell>
          <cell r="F8">
            <v>0.12236582364890886</v>
          </cell>
          <cell r="G8">
            <v>6.1278797767675567E-3</v>
          </cell>
          <cell r="H8">
            <v>33764335.57660453</v>
          </cell>
        </row>
        <row r="9">
          <cell r="C9">
            <v>2115.1714619772147</v>
          </cell>
          <cell r="D9">
            <v>6.0045821948179601</v>
          </cell>
          <cell r="E9">
            <v>1.8172618237079836E-2</v>
          </cell>
          <cell r="F9">
            <v>7.8583842749848476E-2</v>
          </cell>
          <cell r="G9">
            <v>5.6882585150503208E-3</v>
          </cell>
          <cell r="H9">
            <v>28714881.532060932</v>
          </cell>
        </row>
        <row r="10">
          <cell r="C10">
            <v>1881.641662756598</v>
          </cell>
          <cell r="D10">
            <v>4.7029550796825887</v>
          </cell>
          <cell r="E10">
            <v>1.5570330011783266E-2</v>
          </cell>
          <cell r="F10">
            <v>5.6161027340926158E-2</v>
          </cell>
          <cell r="G10">
            <v>5.2798572797644501E-3</v>
          </cell>
          <cell r="H10">
            <v>25544573.081829753</v>
          </cell>
        </row>
        <row r="11">
          <cell r="C11">
            <v>1683.2932749892566</v>
          </cell>
          <cell r="D11">
            <v>3.814631105223941</v>
          </cell>
          <cell r="E11">
            <v>1.2821064494761104E-2</v>
          </cell>
          <cell r="F11">
            <v>3.8319212704068642E-2</v>
          </cell>
          <cell r="G11">
            <v>4.9006029291249588E-3</v>
          </cell>
          <cell r="H11">
            <v>22851852.12966492</v>
          </cell>
        </row>
        <row r="12">
          <cell r="C12">
            <v>1616.6487234230569</v>
          </cell>
          <cell r="D12">
            <v>3.1967785986251434</v>
          </cell>
          <cell r="E12">
            <v>1.287987924356594E-2</v>
          </cell>
          <cell r="F12">
            <v>3.1856782906891951E-2</v>
          </cell>
          <cell r="G12">
            <v>4.5489951790851496E-3</v>
          </cell>
          <cell r="H12">
            <v>21947101.351188667</v>
          </cell>
        </row>
        <row r="13">
          <cell r="C13">
            <v>1347.4464921600768</v>
          </cell>
          <cell r="D13">
            <v>2.4687871388343661</v>
          </cell>
          <cell r="E13">
            <v>8.9532329499432857E-3</v>
          </cell>
          <cell r="F13">
            <v>2.4181853452905567E-2</v>
          </cell>
          <cell r="G13">
            <v>4.222570483637565E-3</v>
          </cell>
          <cell r="H13">
            <v>18292505.177334819</v>
          </cell>
        </row>
        <row r="14">
          <cell r="C14">
            <v>1262.3990690019768</v>
          </cell>
          <cell r="D14">
            <v>1.9687563442538552</v>
          </cell>
          <cell r="E14">
            <v>7.5017594069509272E-3</v>
          </cell>
          <cell r="F14">
            <v>1.7488352606971992E-2</v>
          </cell>
          <cell r="G14">
            <v>3.9192674202363342E-3</v>
          </cell>
          <cell r="H14">
            <v>17137927.351174343</v>
          </cell>
        </row>
        <row r="15">
          <cell r="C15">
            <v>1198.7117586601451</v>
          </cell>
          <cell r="D15">
            <v>1.5806360305716298</v>
          </cell>
          <cell r="E15">
            <v>6.3973881435211918E-3</v>
          </cell>
          <cell r="F15">
            <v>1.227018366562223E-2</v>
          </cell>
          <cell r="G15">
            <v>3.6375912270851874E-3</v>
          </cell>
          <cell r="H15">
            <v>16273332.605631486</v>
          </cell>
        </row>
        <row r="16">
          <cell r="C16">
            <v>1167.672897089669</v>
          </cell>
          <cell r="D16">
            <v>1.2765462425008254</v>
          </cell>
          <cell r="E16">
            <v>5.7126550254226367E-3</v>
          </cell>
          <cell r="F16">
            <v>7.9971194917991695E-3</v>
          </cell>
          <cell r="G16">
            <v>3.3765377330805101E-3</v>
          </cell>
          <cell r="H16">
            <v>15851953.047508426</v>
          </cell>
        </row>
        <row r="17">
          <cell r="C17">
            <v>1142.2769848049325</v>
          </cell>
          <cell r="D17">
            <v>1.0277463633385611</v>
          </cell>
          <cell r="E17">
            <v>5.1524329255853178E-3</v>
          </cell>
          <cell r="F17">
            <v>4.5009552270601945E-3</v>
          </cell>
          <cell r="G17">
            <v>3.1341109931891909E-3</v>
          </cell>
          <cell r="H17">
            <v>15507190.374746738</v>
          </cell>
        </row>
        <row r="18">
          <cell r="C18">
            <v>1076.8230896124455</v>
          </cell>
          <cell r="D18">
            <v>0.81090249362760325</v>
          </cell>
          <cell r="E18">
            <v>4.4217195657497155E-3</v>
          </cell>
          <cell r="F18">
            <v>3.1460067057815771E-3</v>
          </cell>
          <cell r="G18">
            <v>2.9092764204412184E-3</v>
          </cell>
          <cell r="H18">
            <v>14618608.122473765</v>
          </cell>
        </row>
        <row r="19">
          <cell r="C19">
            <v>1101.8379471152421</v>
          </cell>
          <cell r="D19">
            <v>0.82825758312825926</v>
          </cell>
          <cell r="E19">
            <v>4.8375013128607392E-3</v>
          </cell>
          <cell r="F19">
            <v>2.3912847171703739E-3</v>
          </cell>
          <cell r="G19">
            <v>2.700532225561525E-3</v>
          </cell>
          <cell r="H19">
            <v>14958198.094434891</v>
          </cell>
        </row>
        <row r="20">
          <cell r="C20">
            <v>1130.0582792147095</v>
          </cell>
          <cell r="D20">
            <v>0.85941465701035902</v>
          </cell>
          <cell r="E20">
            <v>5.2790948535561492E-3</v>
          </cell>
          <cell r="F20">
            <v>1.7659092687521887E-3</v>
          </cell>
          <cell r="G20">
            <v>2.5063800816884515E-3</v>
          </cell>
          <cell r="H20">
            <v>15341310.80789086</v>
          </cell>
        </row>
        <row r="21">
          <cell r="C21">
            <v>1156.6706753515666</v>
          </cell>
          <cell r="D21">
            <v>0.89787057169133488</v>
          </cell>
          <cell r="E21">
            <v>5.7734705082574615E-3</v>
          </cell>
          <cell r="F21">
            <v>1.3599144832841927E-3</v>
          </cell>
          <cell r="G21">
            <v>2.3263115890492666E-3</v>
          </cell>
          <cell r="H21">
            <v>15702589.342813333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/>
      <sheetData sheetId="1">
        <row r="5">
          <cell r="B5">
            <v>259753590784</v>
          </cell>
          <cell r="C5">
            <v>1031025024</v>
          </cell>
          <cell r="D5">
            <v>829332</v>
          </cell>
          <cell r="E5">
            <v>7187581</v>
          </cell>
          <cell r="F5">
            <v>224498</v>
          </cell>
          <cell r="G5">
            <v>3526332164079610</v>
          </cell>
          <cell r="H5">
            <v>44804720</v>
          </cell>
        </row>
        <row r="13">
          <cell r="B13">
            <v>152142020608</v>
          </cell>
          <cell r="C13">
            <v>541323392</v>
          </cell>
          <cell r="D13">
            <v>551693</v>
          </cell>
          <cell r="E13">
            <v>7028917</v>
          </cell>
          <cell r="F13">
            <v>212268</v>
          </cell>
          <cell r="G13">
            <v>2065431519035390</v>
          </cell>
          <cell r="H13">
            <v>44804720</v>
          </cell>
        </row>
        <row r="21">
          <cell r="B21">
            <v>109325557760</v>
          </cell>
          <cell r="C21">
            <v>338022656</v>
          </cell>
          <cell r="D21">
            <v>395813</v>
          </cell>
          <cell r="E21">
            <v>3874933</v>
          </cell>
          <cell r="F21">
            <v>197033</v>
          </cell>
          <cell r="G21">
            <v>1484168764588030</v>
          </cell>
          <cell r="H21">
            <v>44804720</v>
          </cell>
        </row>
        <row r="29">
          <cell r="B29">
            <v>97110876160</v>
          </cell>
          <cell r="C29">
            <v>261423248</v>
          </cell>
          <cell r="D29">
            <v>336393</v>
          </cell>
          <cell r="E29">
            <v>2535271</v>
          </cell>
          <cell r="F29">
            <v>182903</v>
          </cell>
          <cell r="G29">
            <v>1318346251304960</v>
          </cell>
          <cell r="H29">
            <v>44804720</v>
          </cell>
        </row>
        <row r="37">
          <cell r="B37">
            <v>87541571584</v>
          </cell>
          <cell r="C37">
            <v>212087456</v>
          </cell>
          <cell r="D37">
            <v>281529</v>
          </cell>
          <cell r="E37">
            <v>1777769</v>
          </cell>
          <cell r="F37">
            <v>169786</v>
          </cell>
          <cell r="G37">
            <v>1188436778156030</v>
          </cell>
          <cell r="H37">
            <v>44804720</v>
          </cell>
        </row>
        <row r="45">
          <cell r="B45">
            <v>79216730112</v>
          </cell>
          <cell r="C45">
            <v>171053504</v>
          </cell>
          <cell r="D45">
            <v>234648</v>
          </cell>
          <cell r="E45">
            <v>1237986</v>
          </cell>
          <cell r="F45">
            <v>157597</v>
          </cell>
          <cell r="G45">
            <v>1075420619341820</v>
          </cell>
          <cell r="H45">
            <v>44804720</v>
          </cell>
        </row>
        <row r="53">
          <cell r="B53">
            <v>75797479424</v>
          </cell>
          <cell r="C53">
            <v>146377936</v>
          </cell>
          <cell r="D53">
            <v>213113</v>
          </cell>
          <cell r="E53">
            <v>966270</v>
          </cell>
          <cell r="F53">
            <v>146253</v>
          </cell>
          <cell r="G53">
            <v>1029002626072570</v>
          </cell>
          <cell r="H53">
            <v>44804720</v>
          </cell>
        </row>
        <row r="61">
          <cell r="B61">
            <v>69960916992</v>
          </cell>
          <cell r="C61">
            <v>121773504</v>
          </cell>
          <cell r="D61">
            <v>180611</v>
          </cell>
          <cell r="E61">
            <v>728419</v>
          </cell>
          <cell r="F61">
            <v>135784</v>
          </cell>
          <cell r="G61">
            <v>949766854803456</v>
          </cell>
          <cell r="H61">
            <v>44804720</v>
          </cell>
        </row>
        <row r="69">
          <cell r="B69">
            <v>67357990912</v>
          </cell>
          <cell r="C69">
            <v>102026576</v>
          </cell>
          <cell r="D69">
            <v>162465</v>
          </cell>
          <cell r="E69">
            <v>507055</v>
          </cell>
          <cell r="F69">
            <v>126026</v>
          </cell>
          <cell r="G69">
            <v>914430682464256</v>
          </cell>
          <cell r="H69">
            <v>44804720</v>
          </cell>
        </row>
        <row r="77">
          <cell r="B77">
            <v>65362419712</v>
          </cell>
          <cell r="C77">
            <v>86640512</v>
          </cell>
          <cell r="D77">
            <v>148550</v>
          </cell>
          <cell r="E77">
            <v>337252</v>
          </cell>
          <cell r="F77">
            <v>116974</v>
          </cell>
          <cell r="G77">
            <v>887339370938368</v>
          </cell>
          <cell r="H77">
            <v>44804720</v>
          </cell>
        </row>
        <row r="85">
          <cell r="B85">
            <v>64000000000</v>
          </cell>
          <cell r="C85">
            <v>74109728</v>
          </cell>
          <cell r="D85">
            <v>139021</v>
          </cell>
          <cell r="E85">
            <v>220604</v>
          </cell>
          <cell r="F85">
            <v>108584</v>
          </cell>
          <cell r="G85">
            <v>868843564040192</v>
          </cell>
          <cell r="H85">
            <v>44804720</v>
          </cell>
        </row>
        <row r="93">
          <cell r="B93">
            <v>62885294080</v>
          </cell>
          <cell r="C93">
            <v>63857212</v>
          </cell>
          <cell r="D93">
            <v>131225</v>
          </cell>
          <cell r="E93">
            <v>125165</v>
          </cell>
          <cell r="F93">
            <v>100769</v>
          </cell>
          <cell r="G93">
            <v>853710850752512</v>
          </cell>
          <cell r="H93">
            <v>44804720</v>
          </cell>
        </row>
        <row r="101">
          <cell r="B101">
            <v>61669965824</v>
          </cell>
          <cell r="C101">
            <v>55528900</v>
          </cell>
          <cell r="D101">
            <v>125286</v>
          </cell>
          <cell r="E101">
            <v>85299</v>
          </cell>
          <cell r="F101">
            <v>93527</v>
          </cell>
          <cell r="G101">
            <v>837211666776064</v>
          </cell>
          <cell r="H101">
            <v>44804720</v>
          </cell>
        </row>
        <row r="109">
          <cell r="B109">
            <v>65312624640</v>
          </cell>
          <cell r="C109">
            <v>59988412</v>
          </cell>
          <cell r="D109">
            <v>136987</v>
          </cell>
          <cell r="E109">
            <v>62759</v>
          </cell>
          <cell r="F109">
            <v>86816</v>
          </cell>
          <cell r="G109">
            <v>886663249133568</v>
          </cell>
          <cell r="H109">
            <v>44804720</v>
          </cell>
        </row>
        <row r="117">
          <cell r="B117">
            <v>68813987840</v>
          </cell>
          <cell r="C117">
            <v>64738620</v>
          </cell>
          <cell r="D117">
            <v>148363</v>
          </cell>
          <cell r="E117">
            <v>44086</v>
          </cell>
          <cell r="F117">
            <v>80588</v>
          </cell>
          <cell r="G117">
            <v>934196591722496</v>
          </cell>
          <cell r="H117">
            <v>44804720</v>
          </cell>
        </row>
        <row r="125">
          <cell r="B125">
            <v>72757452800</v>
          </cell>
          <cell r="C125">
            <v>71360104</v>
          </cell>
          <cell r="D125">
            <v>158525</v>
          </cell>
          <cell r="E125">
            <v>31708</v>
          </cell>
          <cell r="F125">
            <v>74803</v>
          </cell>
          <cell r="G125">
            <v>987732285325312</v>
          </cell>
          <cell r="H125">
            <v>44804720</v>
          </cell>
        </row>
      </sheetData>
      <sheetData sheetId="2"/>
      <sheetData sheetId="3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5797.4604189915708</v>
          </cell>
          <cell r="D6">
            <v>23.011526999833947</v>
          </cell>
          <cell r="E6">
            <v>1.8509924847203599E-2</v>
          </cell>
          <cell r="F6">
            <v>0.16042017448161711</v>
          </cell>
          <cell r="G6">
            <v>5.0105881701749278E-3</v>
          </cell>
          <cell r="H6">
            <v>78704479.440550238</v>
          </cell>
        </row>
        <row r="7">
          <cell r="C7">
            <v>3395.6694876789766</v>
          </cell>
          <cell r="D7">
            <v>12.081838520584439</v>
          </cell>
          <cell r="E7">
            <v>1.2313278601004536E-2</v>
          </cell>
          <cell r="F7">
            <v>0.15687894043306153</v>
          </cell>
          <cell r="G7">
            <v>4.7376258572757509E-3</v>
          </cell>
          <cell r="H7">
            <v>46098525.312408827</v>
          </cell>
        </row>
        <row r="8">
          <cell r="C8">
            <v>2440.0455523435926</v>
          </cell>
          <cell r="D8">
            <v>7.5443537198759421</v>
          </cell>
          <cell r="E8">
            <v>8.8341808630876383E-3</v>
          </cell>
          <cell r="F8">
            <v>8.6484928373617778E-2</v>
          </cell>
          <cell r="G8">
            <v>4.3975947176993855E-3</v>
          </cell>
          <cell r="H8">
            <v>33125277.082147371</v>
          </cell>
        </row>
        <row r="9">
          <cell r="C9">
            <v>2167.4251319950217</v>
          </cell>
          <cell r="D9">
            <v>5.8347256271214283</v>
          </cell>
          <cell r="E9">
            <v>7.5079813019699711E-3</v>
          </cell>
          <cell r="F9">
            <v>5.6584908911382549E-2</v>
          </cell>
          <cell r="G9">
            <v>4.0822261583154636E-3</v>
          </cell>
          <cell r="H9">
            <v>29424271.623725358</v>
          </cell>
        </row>
        <row r="10">
          <cell r="C10">
            <v>1953.8470853963599</v>
          </cell>
          <cell r="D10">
            <v>4.7335962818203079</v>
          </cell>
          <cell r="E10">
            <v>6.283467456107303E-3</v>
          </cell>
          <cell r="F10">
            <v>3.9678163372073298E-2</v>
          </cell>
          <cell r="G10">
            <v>3.7894668240310396E-3</v>
          </cell>
          <cell r="H10">
            <v>26524812.076853286</v>
          </cell>
        </row>
        <row r="11">
          <cell r="C11">
            <v>1768.0443067605377</v>
          </cell>
          <cell r="D11">
            <v>3.8177563435280928</v>
          </cell>
          <cell r="E11">
            <v>5.237126802711857E-3</v>
          </cell>
          <cell r="F11">
            <v>2.7630704979296823E-2</v>
          </cell>
          <cell r="G11">
            <v>3.5174195932928497E-3</v>
          </cell>
          <cell r="H11">
            <v>24002395.715045646</v>
          </cell>
        </row>
        <row r="12">
          <cell r="C12">
            <v>1691.729787040294</v>
          </cell>
          <cell r="D12">
            <v>3.2670204389180424</v>
          </cell>
          <cell r="E12">
            <v>4.7564854774229141E-3</v>
          </cell>
          <cell r="F12">
            <v>2.1566254626744684E-2</v>
          </cell>
          <cell r="G12">
            <v>3.2642319827018225E-3</v>
          </cell>
          <cell r="H12">
            <v>22966388.944570348</v>
          </cell>
        </row>
        <row r="13">
          <cell r="C13">
            <v>1561.463100137664</v>
          </cell>
          <cell r="D13">
            <v>2.7178722241763813</v>
          </cell>
          <cell r="E13">
            <v>4.0310708336086017E-3</v>
          </cell>
          <cell r="F13">
            <v>1.6257639820090382E-2</v>
          </cell>
          <cell r="G13">
            <v>3.0305735645708757E-3</v>
          </cell>
          <cell r="H13">
            <v>21197919.656756163</v>
          </cell>
        </row>
        <row r="14">
          <cell r="C14">
            <v>1503.3681922797421</v>
          </cell>
          <cell r="D14">
            <v>2.2771390157108446</v>
          </cell>
          <cell r="E14">
            <v>3.6260688606021864E-3</v>
          </cell>
          <cell r="F14">
            <v>1.1316999637538188E-2</v>
          </cell>
          <cell r="G14">
            <v>2.8127840102560625E-3</v>
          </cell>
          <cell r="H14">
            <v>20409248.901996396</v>
          </cell>
        </row>
        <row r="15">
          <cell r="C15">
            <v>1458.8288848139214</v>
          </cell>
          <cell r="D15">
            <v>1.9337362670718621</v>
          </cell>
          <cell r="E15">
            <v>3.3154989027941698E-3</v>
          </cell>
          <cell r="F15">
            <v>7.5271533891964953E-3</v>
          </cell>
          <cell r="G15">
            <v>2.6107517243718964E-3</v>
          </cell>
          <cell r="H15">
            <v>19804595.831384908</v>
          </cell>
        </row>
        <row r="16">
          <cell r="C16">
            <v>1428.4209342230015</v>
          </cell>
          <cell r="D16">
            <v>1.6540607328870709</v>
          </cell>
          <cell r="E16">
            <v>3.1028204171346233E-3</v>
          </cell>
          <cell r="F16">
            <v>4.9236776839582976E-3</v>
          </cell>
          <cell r="G16">
            <v>2.4234946675260999E-3</v>
          </cell>
          <cell r="H16">
            <v>19391786.491248958</v>
          </cell>
        </row>
        <row r="17">
          <cell r="C17">
            <v>1403.5417268537778</v>
          </cell>
          <cell r="D17">
            <v>1.4252340378424415</v>
          </cell>
          <cell r="E17">
            <v>2.9288208920845841E-3</v>
          </cell>
          <cell r="F17">
            <v>2.7935672848753436E-3</v>
          </cell>
          <cell r="G17">
            <v>2.249071080011213E-3</v>
          </cell>
          <cell r="H17">
            <v>19054038.296690885</v>
          </cell>
        </row>
        <row r="18">
          <cell r="C18">
            <v>1376.4167218096666</v>
          </cell>
          <cell r="D18">
            <v>1.2393538002246192</v>
          </cell>
          <cell r="E18">
            <v>2.7962678932041091E-3</v>
          </cell>
          <cell r="F18">
            <v>1.903794957316997E-3</v>
          </cell>
          <cell r="G18">
            <v>2.0874363236730417E-3</v>
          </cell>
          <cell r="H18">
            <v>18685791.737479087</v>
          </cell>
        </row>
        <row r="19">
          <cell r="C19">
            <v>1457.7175047628909</v>
          </cell>
          <cell r="D19">
            <v>1.3388859923686611</v>
          </cell>
          <cell r="E19">
            <v>3.0574234143188484E-3</v>
          </cell>
          <cell r="F19">
            <v>1.4007229595453337E-3</v>
          </cell>
          <cell r="G19">
            <v>1.9376529972735016E-3</v>
          </cell>
          <cell r="H19">
            <v>19789505.416696455</v>
          </cell>
        </row>
        <row r="20">
          <cell r="C20">
            <v>1535.8646999691105</v>
          </cell>
          <cell r="D20">
            <v>1.4449062509485608</v>
          </cell>
          <cell r="E20">
            <v>3.3113252353769869E-3</v>
          </cell>
          <cell r="F20">
            <v>9.8395883290867568E-4</v>
          </cell>
          <cell r="G20">
            <v>1.7986497851119258E-3</v>
          </cell>
          <cell r="H20">
            <v>20850405.754627995</v>
          </cell>
        </row>
        <row r="21">
          <cell r="C21">
            <v>1623.8791984415927</v>
          </cell>
          <cell r="D21">
            <v>1.5926916628426648</v>
          </cell>
          <cell r="E21">
            <v>3.5381316968390829E-3</v>
          </cell>
          <cell r="F21">
            <v>7.0769329659910835E-4</v>
          </cell>
          <cell r="G21">
            <v>1.6695339241044247E-3</v>
          </cell>
          <cell r="H21">
            <v>22045273.027603164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/>
      <sheetData sheetId="1">
        <row r="5">
          <cell r="B5">
            <v>254491181056</v>
          </cell>
          <cell r="C5">
            <v>804673984</v>
          </cell>
          <cell r="D5">
            <v>2767871</v>
          </cell>
          <cell r="E5">
            <v>7851328</v>
          </cell>
          <cell r="F5">
            <v>253894</v>
          </cell>
          <cell r="G5">
            <v>3454891825561600</v>
          </cell>
          <cell r="H5">
            <v>54537040</v>
          </cell>
        </row>
        <row r="13">
          <cell r="B13">
            <v>154687356928</v>
          </cell>
          <cell r="C13">
            <v>427916192</v>
          </cell>
          <cell r="D13">
            <v>1968506</v>
          </cell>
          <cell r="E13">
            <v>7110250</v>
          </cell>
          <cell r="F13">
            <v>240101</v>
          </cell>
          <cell r="G13">
            <v>2099986812633080</v>
          </cell>
          <cell r="H13">
            <v>54537040</v>
          </cell>
        </row>
        <row r="21">
          <cell r="B21">
            <v>108507209728</v>
          </cell>
          <cell r="C21">
            <v>255492128</v>
          </cell>
          <cell r="D21">
            <v>1445769</v>
          </cell>
          <cell r="E21">
            <v>3944386</v>
          </cell>
          <cell r="F21">
            <v>222860</v>
          </cell>
          <cell r="G21">
            <v>1473058892152830</v>
          </cell>
          <cell r="H21">
            <v>54537040</v>
          </cell>
        </row>
        <row r="29">
          <cell r="B29">
            <v>96368345088</v>
          </cell>
          <cell r="C29">
            <v>198371744</v>
          </cell>
          <cell r="D29">
            <v>1262741</v>
          </cell>
          <cell r="E29">
            <v>2623161</v>
          </cell>
          <cell r="F29">
            <v>206882</v>
          </cell>
          <cell r="G29">
            <v>1308265694625790</v>
          </cell>
          <cell r="H29">
            <v>54537040</v>
          </cell>
        </row>
        <row r="37">
          <cell r="B37">
            <v>85834293248</v>
          </cell>
          <cell r="C37">
            <v>157919072</v>
          </cell>
          <cell r="D37">
            <v>1114197</v>
          </cell>
          <cell r="E37">
            <v>1877549</v>
          </cell>
          <cell r="F37">
            <v>192003</v>
          </cell>
          <cell r="G37">
            <v>1165259255578620</v>
          </cell>
          <cell r="H37">
            <v>54537040</v>
          </cell>
        </row>
        <row r="45">
          <cell r="B45">
            <v>77019881472</v>
          </cell>
          <cell r="C45">
            <v>126878880</v>
          </cell>
          <cell r="D45">
            <v>911621</v>
          </cell>
          <cell r="E45">
            <v>1334890</v>
          </cell>
          <cell r="F45">
            <v>178210</v>
          </cell>
          <cell r="G45">
            <v>1045597037527040</v>
          </cell>
          <cell r="H45">
            <v>54537040</v>
          </cell>
        </row>
        <row r="53">
          <cell r="B53">
            <v>73243131904</v>
          </cell>
          <cell r="C53">
            <v>107484744</v>
          </cell>
          <cell r="D53">
            <v>836493</v>
          </cell>
          <cell r="E53">
            <v>1058072</v>
          </cell>
          <cell r="F53">
            <v>165448</v>
          </cell>
          <cell r="G53">
            <v>994325529886720</v>
          </cell>
          <cell r="H53">
            <v>54537040</v>
          </cell>
        </row>
        <row r="61">
          <cell r="B61">
            <v>67117879296</v>
          </cell>
          <cell r="C61">
            <v>90241600</v>
          </cell>
          <cell r="D61">
            <v>644537</v>
          </cell>
          <cell r="E61">
            <v>797401</v>
          </cell>
          <cell r="F61">
            <v>153556</v>
          </cell>
          <cell r="G61">
            <v>911170936504320</v>
          </cell>
          <cell r="H61">
            <v>54537040</v>
          </cell>
        </row>
        <row r="69">
          <cell r="B69">
            <v>64161087488</v>
          </cell>
          <cell r="C69">
            <v>76223400</v>
          </cell>
          <cell r="D69">
            <v>540923</v>
          </cell>
          <cell r="E69">
            <v>577558</v>
          </cell>
          <cell r="F69">
            <v>142523</v>
          </cell>
          <cell r="G69">
            <v>871030239264768</v>
          </cell>
          <cell r="H69">
            <v>54537040</v>
          </cell>
        </row>
        <row r="77">
          <cell r="B77">
            <v>61920911360</v>
          </cell>
          <cell r="C77">
            <v>65305796</v>
          </cell>
          <cell r="D77">
            <v>461212</v>
          </cell>
          <cell r="E77">
            <v>407806</v>
          </cell>
          <cell r="F77">
            <v>132291</v>
          </cell>
          <cell r="G77">
            <v>840618716692480</v>
          </cell>
          <cell r="H77">
            <v>54537040</v>
          </cell>
        </row>
        <row r="85">
          <cell r="B85">
            <v>60611579904</v>
          </cell>
          <cell r="C85">
            <v>56452420</v>
          </cell>
          <cell r="D85">
            <v>404538</v>
          </cell>
          <cell r="E85">
            <v>282024</v>
          </cell>
          <cell r="F85">
            <v>122807</v>
          </cell>
          <cell r="G85">
            <v>822843793211392</v>
          </cell>
          <cell r="H85">
            <v>54537040</v>
          </cell>
        </row>
        <row r="93">
          <cell r="B93">
            <v>59540336640</v>
          </cell>
          <cell r="C93">
            <v>49208760</v>
          </cell>
          <cell r="D93">
            <v>358169</v>
          </cell>
          <cell r="E93">
            <v>179110</v>
          </cell>
          <cell r="F93">
            <v>113962</v>
          </cell>
          <cell r="G93">
            <v>808300429967360</v>
          </cell>
          <cell r="H93">
            <v>54537040</v>
          </cell>
        </row>
        <row r="101">
          <cell r="B101">
            <v>58133016576</v>
          </cell>
          <cell r="C101">
            <v>42607460</v>
          </cell>
          <cell r="D101">
            <v>323531</v>
          </cell>
          <cell r="E101">
            <v>126878</v>
          </cell>
          <cell r="F101">
            <v>105799</v>
          </cell>
          <cell r="G101">
            <v>789195073257472</v>
          </cell>
          <cell r="H101">
            <v>54537040</v>
          </cell>
        </row>
        <row r="109">
          <cell r="B109">
            <v>60489670656</v>
          </cell>
          <cell r="C109">
            <v>43144764</v>
          </cell>
          <cell r="D109">
            <v>368527</v>
          </cell>
          <cell r="E109">
            <v>95861</v>
          </cell>
          <cell r="F109">
            <v>98213</v>
          </cell>
          <cell r="G109">
            <v>821188888625152</v>
          </cell>
          <cell r="H109">
            <v>54537040</v>
          </cell>
        </row>
        <row r="117">
          <cell r="B117">
            <v>62799495168</v>
          </cell>
          <cell r="C117">
            <v>44103356</v>
          </cell>
          <cell r="D117">
            <v>413070</v>
          </cell>
          <cell r="E117">
            <v>70121</v>
          </cell>
          <cell r="F117">
            <v>91145</v>
          </cell>
          <cell r="G117">
            <v>852545035567104</v>
          </cell>
          <cell r="H117">
            <v>54537040</v>
          </cell>
        </row>
        <row r="125">
          <cell r="B125">
            <v>64988438528</v>
          </cell>
          <cell r="C125">
            <v>45449680</v>
          </cell>
          <cell r="D125">
            <v>467735</v>
          </cell>
          <cell r="E125">
            <v>52538</v>
          </cell>
          <cell r="F125">
            <v>84594</v>
          </cell>
          <cell r="G125">
            <v>882262115614720</v>
          </cell>
          <cell r="H125">
            <v>54537040</v>
          </cell>
        </row>
      </sheetData>
      <sheetData sheetId="2"/>
      <sheetData sheetId="3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4666.3915213586952</v>
          </cell>
          <cell r="D6">
            <v>14.754632521310288</v>
          </cell>
          <cell r="E6">
            <v>5.0752131028746698E-2</v>
          </cell>
          <cell r="F6">
            <v>0.14396322205972309</v>
          </cell>
          <cell r="G6">
            <v>4.6554415127773715E-3</v>
          </cell>
          <cell r="H6">
            <v>63349456.17806907</v>
          </cell>
        </row>
        <row r="7">
          <cell r="C7">
            <v>2836.372434734265</v>
          </cell>
          <cell r="D7">
            <v>7.8463406154789475</v>
          </cell>
          <cell r="E7">
            <v>3.6094844898072943E-2</v>
          </cell>
          <cell r="F7">
            <v>0.13037469580307257</v>
          </cell>
          <cell r="G7">
            <v>4.4025308304227731E-3</v>
          </cell>
          <cell r="H7">
            <v>38505698.377342813</v>
          </cell>
        </row>
        <row r="8">
          <cell r="C8">
            <v>1989.6057748642024</v>
          </cell>
          <cell r="D8">
            <v>4.6847450466691996</v>
          </cell>
          <cell r="E8">
            <v>2.650985458690094E-2</v>
          </cell>
          <cell r="F8">
            <v>7.2324900654674326E-2</v>
          </cell>
          <cell r="G8">
            <v>4.0863970615200237E-3</v>
          </cell>
          <cell r="H8">
            <v>27010246.470157348</v>
          </cell>
        </row>
        <row r="9">
          <cell r="C9">
            <v>1767.0255864271328</v>
          </cell>
          <cell r="D9">
            <v>3.6373764326043365</v>
          </cell>
          <cell r="E9">
            <v>2.3153823529843204E-2</v>
          </cell>
          <cell r="F9">
            <v>4.8098705026895484E-2</v>
          </cell>
          <cell r="G9">
            <v>3.7934218652130734E-3</v>
          </cell>
          <cell r="H9">
            <v>23988571.70513453</v>
          </cell>
        </row>
        <row r="10">
          <cell r="C10">
            <v>1573.8715054575753</v>
          </cell>
          <cell r="D10">
            <v>2.8956296858061972</v>
          </cell>
          <cell r="E10">
            <v>2.0430096682914952E-2</v>
          </cell>
          <cell r="F10">
            <v>3.4427042611773574E-2</v>
          </cell>
          <cell r="G10">
            <v>3.5205981109352469E-3</v>
          </cell>
          <cell r="H10">
            <v>21366382.472877517</v>
          </cell>
        </row>
        <row r="11">
          <cell r="C11">
            <v>1412.2490232693231</v>
          </cell>
          <cell r="D11">
            <v>2.3264716970337957</v>
          </cell>
          <cell r="E11">
            <v>1.6715630331239101E-2</v>
          </cell>
          <cell r="F11">
            <v>2.4476759281398478E-2</v>
          </cell>
          <cell r="G11">
            <v>3.2676874285806489E-3</v>
          </cell>
          <cell r="H11">
            <v>19172236.658370897</v>
          </cell>
        </row>
        <row r="12">
          <cell r="C12">
            <v>1342.9979313875488</v>
          </cell>
          <cell r="D12">
            <v>1.9708576776444047</v>
          </cell>
          <cell r="E12">
            <v>1.5338071153109886E-2</v>
          </cell>
          <cell r="F12">
            <v>1.9400979591118257E-2</v>
          </cell>
          <cell r="G12">
            <v>3.0336813292397239E-3</v>
          </cell>
          <cell r="H12">
            <v>18232113.988707859</v>
          </cell>
        </row>
        <row r="13">
          <cell r="C13">
            <v>1230.6843073258101</v>
          </cell>
          <cell r="D13">
            <v>1.6546845960103445</v>
          </cell>
          <cell r="E13">
            <v>1.181833484178826E-2</v>
          </cell>
          <cell r="F13">
            <v>1.4621273908521621E-2</v>
          </cell>
          <cell r="G13">
            <v>2.8156276908317722E-3</v>
          </cell>
          <cell r="H13">
            <v>16707377.89407566</v>
          </cell>
        </row>
        <row r="14">
          <cell r="C14">
            <v>1176.4680937579303</v>
          </cell>
          <cell r="D14">
            <v>1.3976446099751656</v>
          </cell>
          <cell r="E14">
            <v>9.91845175315712E-3</v>
          </cell>
          <cell r="F14">
            <v>1.059019704773123E-2</v>
          </cell>
          <cell r="G14">
            <v>2.6133248155748826E-3</v>
          </cell>
          <cell r="H14">
            <v>15971351.567022486</v>
          </cell>
        </row>
        <row r="15">
          <cell r="C15">
            <v>1135.3918613844828</v>
          </cell>
          <cell r="D15">
            <v>1.1974576544674957</v>
          </cell>
          <cell r="E15">
            <v>8.4568579446189229E-3</v>
          </cell>
          <cell r="F15">
            <v>7.4775968772782678E-3</v>
          </cell>
          <cell r="G15">
            <v>2.4257092060735235E-3</v>
          </cell>
          <cell r="H15">
            <v>15413720.962715982</v>
          </cell>
        </row>
        <row r="16">
          <cell r="C16">
            <v>1111.3837477061461</v>
          </cell>
          <cell r="D16">
            <v>1.03512071795609</v>
          </cell>
          <cell r="E16">
            <v>7.4176742998886625E-3</v>
          </cell>
          <cell r="F16">
            <v>5.1712377496101729E-3</v>
          </cell>
          <cell r="G16">
            <v>2.2518090457421232E-3</v>
          </cell>
          <cell r="H16">
            <v>15087797.086372711</v>
          </cell>
        </row>
        <row r="17">
          <cell r="C17">
            <v>1091.7412576846855</v>
          </cell>
          <cell r="D17">
            <v>0.90229979478167499</v>
          </cell>
          <cell r="E17">
            <v>6.5674448044851716E-3</v>
          </cell>
          <cell r="F17">
            <v>3.28418997437338E-3</v>
          </cell>
          <cell r="G17">
            <v>2.0896256929235617E-3</v>
          </cell>
          <cell r="H17">
            <v>14821127.622022757</v>
          </cell>
        </row>
        <row r="18">
          <cell r="C18">
            <v>1065.9364090166976</v>
          </cell>
          <cell r="D18">
            <v>0.78125728862439181</v>
          </cell>
          <cell r="E18">
            <v>5.932316825408933E-3</v>
          </cell>
          <cell r="F18">
            <v>2.3264555612112427E-3</v>
          </cell>
          <cell r="G18">
            <v>1.9399476025834918E-3</v>
          </cell>
          <cell r="H18">
            <v>14470808.706476772</v>
          </cell>
        </row>
        <row r="19">
          <cell r="C19">
            <v>1109.1483999865045</v>
          </cell>
          <cell r="D19">
            <v>0.79110938180730017</v>
          </cell>
          <cell r="E19">
            <v>6.7573707703975135E-3</v>
          </cell>
          <cell r="F19">
            <v>1.7577228247077582E-3</v>
          </cell>
          <cell r="G19">
            <v>1.8008494777127619E-3</v>
          </cell>
          <cell r="H19">
            <v>15057452.487798238</v>
          </cell>
        </row>
        <row r="20">
          <cell r="C20">
            <v>1151.5017164114518</v>
          </cell>
          <cell r="D20">
            <v>0.80868628000346188</v>
          </cell>
          <cell r="E20">
            <v>7.5741184340037526E-3</v>
          </cell>
          <cell r="F20">
            <v>1.2857500150356528E-3</v>
          </cell>
          <cell r="G20">
            <v>1.671249484753848E-3</v>
          </cell>
          <cell r="H20">
            <v>15632403.87756842</v>
          </cell>
        </row>
        <row r="21">
          <cell r="C21">
            <v>1191.6385364515565</v>
          </cell>
          <cell r="D21">
            <v>0.83337269496107602</v>
          </cell>
          <cell r="E21">
            <v>8.5764647292922384E-3</v>
          </cell>
          <cell r="F21">
            <v>9.6334527873166568E-4</v>
          </cell>
          <cell r="G21">
            <v>1.5511292875447587E-3</v>
          </cell>
          <cell r="H21">
            <v>16177301.071248459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F1"/>
      <sheetName val="AvgData"/>
      <sheetName val="DataF2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/>
      <sheetData sheetId="1"/>
      <sheetData sheetId="2">
        <row r="5">
          <cell r="B5">
            <v>3344188571648</v>
          </cell>
          <cell r="C5">
            <v>17965725696</v>
          </cell>
          <cell r="D5">
            <v>101397512</v>
          </cell>
          <cell r="E5">
            <v>110309704</v>
          </cell>
          <cell r="F5">
            <v>4723439</v>
          </cell>
          <cell r="G5">
            <v>4.5399633974788096E+16</v>
          </cell>
          <cell r="H5">
            <v>560165312</v>
          </cell>
        </row>
        <row r="13">
          <cell r="B13">
            <v>2153908797440</v>
          </cell>
          <cell r="C13">
            <v>10914697216</v>
          </cell>
          <cell r="D13">
            <v>62658228</v>
          </cell>
          <cell r="E13">
            <v>131041952</v>
          </cell>
          <cell r="F13">
            <v>4466851</v>
          </cell>
          <cell r="G13">
            <v>2.92407794487787E+16</v>
          </cell>
          <cell r="H13">
            <v>560165312</v>
          </cell>
        </row>
        <row r="21">
          <cell r="B21">
            <v>1473178370048</v>
          </cell>
          <cell r="C21">
            <v>6704397312</v>
          </cell>
          <cell r="D21">
            <v>42638892</v>
          </cell>
          <cell r="E21">
            <v>72767248</v>
          </cell>
          <cell r="F21">
            <v>4145892</v>
          </cell>
          <cell r="G21">
            <v>1.99994056921579E+16</v>
          </cell>
          <cell r="H21">
            <v>560165312</v>
          </cell>
        </row>
        <row r="29">
          <cell r="B29">
            <v>1290738728960</v>
          </cell>
          <cell r="C29">
            <v>4950434304</v>
          </cell>
          <cell r="D29">
            <v>37710336</v>
          </cell>
          <cell r="E29">
            <v>41979068</v>
          </cell>
          <cell r="F29">
            <v>3848398</v>
          </cell>
          <cell r="G29">
            <v>1.75226644825374E+16</v>
          </cell>
          <cell r="H29">
            <v>560165312</v>
          </cell>
        </row>
        <row r="37">
          <cell r="B37">
            <v>1167348596736</v>
          </cell>
          <cell r="C37">
            <v>3867752192</v>
          </cell>
          <cell r="D37">
            <v>32941680</v>
          </cell>
          <cell r="E37">
            <v>25649132</v>
          </cell>
          <cell r="F37">
            <v>3572253</v>
          </cell>
          <cell r="G37">
            <v>1.58475499276861E+16</v>
          </cell>
          <cell r="H37">
            <v>560165312</v>
          </cell>
        </row>
        <row r="45">
          <cell r="B45">
            <v>1093467832320</v>
          </cell>
          <cell r="C45">
            <v>3390317568</v>
          </cell>
          <cell r="D45">
            <v>31150712</v>
          </cell>
          <cell r="E45">
            <v>22655966</v>
          </cell>
          <cell r="F45">
            <v>3315653</v>
          </cell>
          <cell r="G45">
            <v>1.48445762798223E+16</v>
          </cell>
          <cell r="H45">
            <v>560165312</v>
          </cell>
        </row>
        <row r="53">
          <cell r="B53">
            <v>1063192821760</v>
          </cell>
          <cell r="C53">
            <v>2992901888</v>
          </cell>
          <cell r="D53">
            <v>29454736</v>
          </cell>
          <cell r="E53">
            <v>16794700</v>
          </cell>
          <cell r="F53">
            <v>3077635</v>
          </cell>
          <cell r="G53">
            <v>1.4433572605657E+16</v>
          </cell>
          <cell r="H53">
            <v>560165312</v>
          </cell>
        </row>
        <row r="61">
          <cell r="B61">
            <v>937382445056</v>
          </cell>
          <cell r="C61">
            <v>2420475904</v>
          </cell>
          <cell r="D61">
            <v>22812306</v>
          </cell>
          <cell r="E61">
            <v>12866924</v>
          </cell>
          <cell r="F61">
            <v>2856901</v>
          </cell>
          <cell r="G61">
            <v>1.2725615509635E+16</v>
          </cell>
          <cell r="H61">
            <v>560165312</v>
          </cell>
        </row>
        <row r="69">
          <cell r="B69">
            <v>917008482304</v>
          </cell>
          <cell r="C69">
            <v>2089247104</v>
          </cell>
          <cell r="D69">
            <v>20971644</v>
          </cell>
          <cell r="E69">
            <v>9280538</v>
          </cell>
          <cell r="F69">
            <v>2651730</v>
          </cell>
          <cell r="G69">
            <v>1.2449011025838E+16</v>
          </cell>
          <cell r="H69">
            <v>560165312</v>
          </cell>
        </row>
        <row r="77">
          <cell r="B77">
            <v>901162205184</v>
          </cell>
          <cell r="C77">
            <v>1831620608</v>
          </cell>
          <cell r="D77">
            <v>19540018</v>
          </cell>
          <cell r="E77">
            <v>6491130</v>
          </cell>
          <cell r="F77">
            <v>2461065</v>
          </cell>
          <cell r="G77">
            <v>1.22338857776578E+16</v>
          </cell>
          <cell r="H77">
            <v>560165312</v>
          </cell>
        </row>
        <row r="85">
          <cell r="B85">
            <v>863794364416</v>
          </cell>
          <cell r="C85">
            <v>1536654848</v>
          </cell>
          <cell r="D85">
            <v>17046448</v>
          </cell>
          <cell r="E85">
            <v>4013835</v>
          </cell>
          <cell r="F85">
            <v>2284388</v>
          </cell>
          <cell r="G85">
            <v>1.17265910841999E+16</v>
          </cell>
          <cell r="H85">
            <v>560165312</v>
          </cell>
        </row>
        <row r="93">
          <cell r="B93">
            <v>824548589568</v>
          </cell>
          <cell r="C93">
            <v>1266170368</v>
          </cell>
          <cell r="D93">
            <v>14383655</v>
          </cell>
          <cell r="E93">
            <v>1922569</v>
          </cell>
          <cell r="F93">
            <v>2120549</v>
          </cell>
          <cell r="G93">
            <v>1.11938046860984E+16</v>
          </cell>
          <cell r="H93">
            <v>560165312</v>
          </cell>
        </row>
        <row r="101">
          <cell r="B101">
            <v>833103593472</v>
          </cell>
          <cell r="C101">
            <v>1202476672</v>
          </cell>
          <cell r="D101">
            <v>13632726</v>
          </cell>
          <cell r="E101">
            <v>766188</v>
          </cell>
          <cell r="F101">
            <v>1968340</v>
          </cell>
          <cell r="G101">
            <v>1.13099427492659E+16</v>
          </cell>
          <cell r="H101">
            <v>560165312</v>
          </cell>
        </row>
        <row r="109">
          <cell r="B109">
            <v>872567996416</v>
          </cell>
          <cell r="C109">
            <v>1286923520</v>
          </cell>
          <cell r="D109">
            <v>14301994</v>
          </cell>
          <cell r="E109">
            <v>583884</v>
          </cell>
          <cell r="F109">
            <v>1827086</v>
          </cell>
          <cell r="G109">
            <v>1.18457120021544E+16</v>
          </cell>
          <cell r="H109">
            <v>560165312</v>
          </cell>
        </row>
        <row r="117">
          <cell r="B117">
            <v>906395320320</v>
          </cell>
          <cell r="C117">
            <v>1359308032</v>
          </cell>
          <cell r="D117">
            <v>14875657</v>
          </cell>
          <cell r="E117">
            <v>427624</v>
          </cell>
          <cell r="F117">
            <v>1695774</v>
          </cell>
          <cell r="G117">
            <v>1.23049256104755E+16</v>
          </cell>
          <cell r="H117">
            <v>560165312</v>
          </cell>
        </row>
        <row r="125">
          <cell r="B125">
            <v>940873416704</v>
          </cell>
          <cell r="C125">
            <v>1443320832</v>
          </cell>
          <cell r="D125">
            <v>15669663</v>
          </cell>
          <cell r="E125">
            <v>319599</v>
          </cell>
          <cell r="F125">
            <v>1573958</v>
          </cell>
          <cell r="G125">
            <v>1.277300081007E+16</v>
          </cell>
          <cell r="H125">
            <v>560165312</v>
          </cell>
        </row>
      </sheetData>
      <sheetData sheetId="3"/>
      <sheetData sheetId="4"/>
      <sheetData sheetId="5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5970.0029616400097</v>
          </cell>
          <cell r="D6">
            <v>32.07218531946512</v>
          </cell>
          <cell r="E6">
            <v>0.18101355051417392</v>
          </cell>
          <cell r="F6">
            <v>0.19692348247368804</v>
          </cell>
          <cell r="G6">
            <v>8.4322233076795736E-3</v>
          </cell>
          <cell r="H6">
            <v>81046849.924880922</v>
          </cell>
        </row>
        <row r="7">
          <cell r="C7">
            <v>3845.1306271531503</v>
          </cell>
          <cell r="D7">
            <v>19.484778836144713</v>
          </cell>
          <cell r="E7">
            <v>0.11185667276734194</v>
          </cell>
          <cell r="F7">
            <v>0.23393442827106009</v>
          </cell>
          <cell r="G7">
            <v>7.9741656691516092E-3</v>
          </cell>
          <cell r="H7">
            <v>52200268.067971155</v>
          </cell>
        </row>
        <row r="8">
          <cell r="C8">
            <v>2629.8993145223531</v>
          </cell>
          <cell r="D8">
            <v>11.968604924969005</v>
          </cell>
          <cell r="E8">
            <v>7.6118408417263791E-2</v>
          </cell>
          <cell r="F8">
            <v>0.12990316687085401</v>
          </cell>
          <cell r="G8">
            <v>7.4011937390368078E-3</v>
          </cell>
          <cell r="H8">
            <v>35702685.017664753</v>
          </cell>
        </row>
        <row r="9">
          <cell r="C9">
            <v>2304.2103845230604</v>
          </cell>
          <cell r="D9">
            <v>8.8374524411822204</v>
          </cell>
          <cell r="E9">
            <v>6.7320012846493429E-2</v>
          </cell>
          <cell r="F9">
            <v>7.4940498993268614E-2</v>
          </cell>
          <cell r="G9">
            <v>6.8701112288795203E-3</v>
          </cell>
          <cell r="H9">
            <v>31281238.068767458</v>
          </cell>
        </row>
        <row r="10">
          <cell r="C10">
            <v>2083.9358877259433</v>
          </cell>
          <cell r="D10">
            <v>6.9046620866091759</v>
          </cell>
          <cell r="E10">
            <v>5.8807068724741028E-2</v>
          </cell>
          <cell r="F10">
            <v>4.5788504661995209E-2</v>
          </cell>
          <cell r="G10">
            <v>6.3771406823562825E-3</v>
          </cell>
          <cell r="H10">
            <v>28290844.842042092</v>
          </cell>
        </row>
        <row r="11">
          <cell r="C11">
            <v>1952.0448854926597</v>
          </cell>
          <cell r="D11">
            <v>6.0523518600166373</v>
          </cell>
          <cell r="E11">
            <v>5.5609855399257571E-2</v>
          </cell>
          <cell r="F11">
            <v>4.0445142736721264E-2</v>
          </cell>
          <cell r="G11">
            <v>5.919061621580738E-3</v>
          </cell>
          <cell r="H11">
            <v>26500349.025221862</v>
          </cell>
        </row>
        <row r="12">
          <cell r="C12">
            <v>1897.9983211813017</v>
          </cell>
          <cell r="D12">
            <v>5.3428904358861837</v>
          </cell>
          <cell r="E12">
            <v>5.2582220585625977E-2</v>
          </cell>
          <cell r="F12">
            <v>2.9981685120838042E-2</v>
          </cell>
          <cell r="G12">
            <v>5.4941549111845039E-3</v>
          </cell>
          <cell r="H12">
            <v>25766630.486496456</v>
          </cell>
        </row>
        <row r="13">
          <cell r="C13">
            <v>1673.4032346794083</v>
          </cell>
          <cell r="D13">
            <v>4.3210028399616434</v>
          </cell>
          <cell r="E13">
            <v>4.0724238918956837E-2</v>
          </cell>
          <cell r="F13">
            <v>2.2969869294584239E-2</v>
          </cell>
          <cell r="G13">
            <v>5.1001033780542267E-3</v>
          </cell>
          <cell r="H13">
            <v>22717607.172425199</v>
          </cell>
        </row>
        <row r="14">
          <cell r="C14">
            <v>1637.0318951559784</v>
          </cell>
          <cell r="D14">
            <v>3.7296973933294892</v>
          </cell>
          <cell r="E14">
            <v>3.7438312495865503E-2</v>
          </cell>
          <cell r="F14">
            <v>1.6567498560139334E-2</v>
          </cell>
          <cell r="G14">
            <v>4.7338347148493196E-3</v>
          </cell>
          <cell r="H14">
            <v>22223816.361263726</v>
          </cell>
        </row>
        <row r="15">
          <cell r="C15">
            <v>1608.743322514051</v>
          </cell>
          <cell r="D15">
            <v>3.2697858449328616</v>
          </cell>
          <cell r="E15">
            <v>3.4882591944572251E-2</v>
          </cell>
          <cell r="F15">
            <v>1.1587882828417622E-2</v>
          </cell>
          <cell r="G15">
            <v>4.3934619785953475E-3</v>
          </cell>
          <cell r="H15">
            <v>21839777.500642169</v>
          </cell>
        </row>
        <row r="16">
          <cell r="C16">
            <v>1542.0347278054946</v>
          </cell>
          <cell r="D16">
            <v>2.7432167167109411</v>
          </cell>
          <cell r="E16">
            <v>3.0431102452841634E-2</v>
          </cell>
          <cell r="F16">
            <v>7.1654472599688573E-3</v>
          </cell>
          <cell r="G16">
            <v>4.0780604422717267E-3</v>
          </cell>
          <cell r="H16">
            <v>20934161.457323335</v>
          </cell>
        </row>
        <row r="17">
          <cell r="C17">
            <v>1471.9736690300451</v>
          </cell>
          <cell r="D17">
            <v>2.2603512585941772</v>
          </cell>
          <cell r="E17">
            <v>2.5677518210909855E-2</v>
          </cell>
          <cell r="F17">
            <v>3.4321457591433295E-3</v>
          </cell>
          <cell r="G17">
            <v>3.7855771404852715E-3</v>
          </cell>
          <cell r="H17">
            <v>19983037.946659576</v>
          </cell>
        </row>
        <row r="18">
          <cell r="C18">
            <v>1487.245953337432</v>
          </cell>
          <cell r="D18">
            <v>2.146646081505311</v>
          </cell>
          <cell r="E18">
            <v>2.4336969298091773E-2</v>
          </cell>
          <cell r="F18">
            <v>1.3677890858047276E-3</v>
          </cell>
          <cell r="G18">
            <v>3.5138555669794848E-3</v>
          </cell>
          <cell r="H18">
            <v>20190366.141889736</v>
          </cell>
        </row>
        <row r="19">
          <cell r="C19">
            <v>1557.6973042129391</v>
          </cell>
          <cell r="D19">
            <v>2.2973995219468355</v>
          </cell>
          <cell r="E19">
            <v>2.5531738030933268E-2</v>
          </cell>
          <cell r="F19">
            <v>1.0423423005528768E-3</v>
          </cell>
          <cell r="G19">
            <v>3.2616907203279308E-3</v>
          </cell>
          <cell r="H19">
            <v>21146814.607032292</v>
          </cell>
        </row>
        <row r="20">
          <cell r="C20">
            <v>1618.0854131860274</v>
          </cell>
          <cell r="D20">
            <v>2.4266194333718403</v>
          </cell>
          <cell r="E20">
            <v>2.6555833932108957E-2</v>
          </cell>
          <cell r="F20">
            <v>7.6338893330117521E-4</v>
          </cell>
          <cell r="G20">
            <v>3.0272742057973058E-3</v>
          </cell>
          <cell r="H20">
            <v>21966596.907870475</v>
          </cell>
        </row>
        <row r="21">
          <cell r="C21">
            <v>1679.6352729245755</v>
          </cell>
          <cell r="D21">
            <v>2.5765980168368583</v>
          </cell>
          <cell r="E21">
            <v>2.7973283358181236E-2</v>
          </cell>
          <cell r="F21">
            <v>5.7054407538894517E-4</v>
          </cell>
          <cell r="G21">
            <v>2.8098098298525134E-3</v>
          </cell>
          <cell r="H21">
            <v>22802198.808893759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DieselFuel2"/>
      <sheetName val="SpeedBin"/>
      <sheetName val="FuelDescription"/>
    </sheetNames>
    <sheetDataSet>
      <sheetData sheetId="0"/>
      <sheetData sheetId="1">
        <row r="4">
          <cell r="B4">
            <v>3644834971648</v>
          </cell>
          <cell r="C4">
            <v>20951533568</v>
          </cell>
          <cell r="D4">
            <v>99795088</v>
          </cell>
          <cell r="E4">
            <v>127911136</v>
          </cell>
          <cell r="F4">
            <v>5496316</v>
          </cell>
          <cell r="G4">
            <v>4.94811199213404E+16</v>
          </cell>
          <cell r="H4">
            <v>580882048</v>
          </cell>
        </row>
        <row r="12">
          <cell r="B12">
            <v>2193003511808</v>
          </cell>
          <cell r="C12">
            <v>11589919744</v>
          </cell>
          <cell r="D12">
            <v>56661888</v>
          </cell>
          <cell r="E12">
            <v>151606928</v>
          </cell>
          <cell r="F12">
            <v>5197734</v>
          </cell>
          <cell r="G12">
            <v>2.97715128525127E+16</v>
          </cell>
          <cell r="H12">
            <v>580882048</v>
          </cell>
        </row>
        <row r="20">
          <cell r="B20">
            <v>1485092421632</v>
          </cell>
          <cell r="C20">
            <v>6944708608</v>
          </cell>
          <cell r="D20">
            <v>38171792</v>
          </cell>
          <cell r="E20">
            <v>84246400</v>
          </cell>
          <cell r="F20">
            <v>4824225</v>
          </cell>
          <cell r="G20">
            <v>2.0161143423107E+16</v>
          </cell>
          <cell r="H20">
            <v>580882048</v>
          </cell>
        </row>
        <row r="28">
          <cell r="B28">
            <v>1329778524160</v>
          </cell>
          <cell r="C28">
            <v>5213100544</v>
          </cell>
          <cell r="D28">
            <v>34582796</v>
          </cell>
          <cell r="E28">
            <v>48140328</v>
          </cell>
          <cell r="F28">
            <v>4478027</v>
          </cell>
          <cell r="G28">
            <v>1.80526516357038E+16</v>
          </cell>
          <cell r="H28">
            <v>580882048</v>
          </cell>
        </row>
        <row r="36">
          <cell r="B36">
            <v>1216518160384</v>
          </cell>
          <cell r="C36">
            <v>4108433920</v>
          </cell>
          <cell r="D36">
            <v>30591174</v>
          </cell>
          <cell r="E36">
            <v>29443438</v>
          </cell>
          <cell r="F36">
            <v>4156785</v>
          </cell>
          <cell r="G36">
            <v>1.65150683761213E+16</v>
          </cell>
          <cell r="H36">
            <v>580882048</v>
          </cell>
        </row>
        <row r="44">
          <cell r="B44">
            <v>1138016780288</v>
          </cell>
          <cell r="C44">
            <v>3601036032</v>
          </cell>
          <cell r="D44">
            <v>28987854</v>
          </cell>
          <cell r="E44">
            <v>25849746</v>
          </cell>
          <cell r="F44">
            <v>3858225</v>
          </cell>
          <cell r="G44">
            <v>1.54493420348375E+16</v>
          </cell>
          <cell r="H44">
            <v>580882048</v>
          </cell>
        </row>
        <row r="52">
          <cell r="B52">
            <v>1110327427072</v>
          </cell>
          <cell r="C52">
            <v>3208485632</v>
          </cell>
          <cell r="D52">
            <v>27414708</v>
          </cell>
          <cell r="E52">
            <v>19169064</v>
          </cell>
          <cell r="F52">
            <v>3581140</v>
          </cell>
          <cell r="G52">
            <v>1.5073449718317E+16</v>
          </cell>
          <cell r="H52">
            <v>580882048</v>
          </cell>
        </row>
        <row r="60">
          <cell r="B60">
            <v>974751924224</v>
          </cell>
          <cell r="C60">
            <v>2561847040</v>
          </cell>
          <cell r="D60">
            <v>21381128</v>
          </cell>
          <cell r="E60">
            <v>14694308</v>
          </cell>
          <cell r="F60">
            <v>3324380</v>
          </cell>
          <cell r="G60">
            <v>1.32329273829621E+16</v>
          </cell>
          <cell r="H60">
            <v>580882048</v>
          </cell>
        </row>
        <row r="68">
          <cell r="B68">
            <v>954613891072</v>
          </cell>
          <cell r="C68">
            <v>2212224000</v>
          </cell>
          <cell r="D68">
            <v>19699534</v>
          </cell>
          <cell r="E68">
            <v>10618566</v>
          </cell>
          <cell r="F68">
            <v>3085647</v>
          </cell>
          <cell r="G68">
            <v>1.29595355347025E+16</v>
          </cell>
          <cell r="H68">
            <v>580882048</v>
          </cell>
        </row>
        <row r="76">
          <cell r="B76">
            <v>938951311360</v>
          </cell>
          <cell r="C76">
            <v>1940307584</v>
          </cell>
          <cell r="D76">
            <v>18391648</v>
          </cell>
          <cell r="E76">
            <v>7448553</v>
          </cell>
          <cell r="F76">
            <v>2863754</v>
          </cell>
          <cell r="G76">
            <v>1.27469131787141E+16</v>
          </cell>
          <cell r="H76">
            <v>580882048</v>
          </cell>
        </row>
        <row r="84">
          <cell r="B84">
            <v>894704615424</v>
          </cell>
          <cell r="C84">
            <v>1609768960</v>
          </cell>
          <cell r="D84">
            <v>16144876</v>
          </cell>
          <cell r="E84">
            <v>4612609</v>
          </cell>
          <cell r="F84">
            <v>2658114</v>
          </cell>
          <cell r="G84">
            <v>1.21462276426301E+16</v>
          </cell>
          <cell r="H84">
            <v>580882048</v>
          </cell>
        </row>
        <row r="92">
          <cell r="B92">
            <v>846181826560</v>
          </cell>
          <cell r="C92">
            <v>1300318720</v>
          </cell>
          <cell r="D92">
            <v>13732145</v>
          </cell>
          <cell r="E92">
            <v>2207259</v>
          </cell>
          <cell r="F92">
            <v>2467585</v>
          </cell>
          <cell r="G92">
            <v>1.14874977710243E+16</v>
          </cell>
          <cell r="H92">
            <v>580882048</v>
          </cell>
        </row>
        <row r="100">
          <cell r="B100">
            <v>852288667648</v>
          </cell>
          <cell r="C100">
            <v>1238483072</v>
          </cell>
          <cell r="D100">
            <v>12919295</v>
          </cell>
          <cell r="E100">
            <v>879089</v>
          </cell>
          <cell r="F100">
            <v>2290421</v>
          </cell>
          <cell r="G100">
            <v>1.15703981560299E+16</v>
          </cell>
          <cell r="H100">
            <v>580882048</v>
          </cell>
        </row>
        <row r="108">
          <cell r="B108">
            <v>893650993152</v>
          </cell>
          <cell r="C108">
            <v>1360935296</v>
          </cell>
          <cell r="D108">
            <v>13309133</v>
          </cell>
          <cell r="E108">
            <v>671877</v>
          </cell>
          <cell r="F108">
            <v>2126026</v>
          </cell>
          <cell r="G108">
            <v>1.21319125166325E+16</v>
          </cell>
          <cell r="H108">
            <v>580882048</v>
          </cell>
        </row>
        <row r="116">
          <cell r="B116">
            <v>929109704704</v>
          </cell>
          <cell r="C116">
            <v>1465891200</v>
          </cell>
          <cell r="D116">
            <v>13643272</v>
          </cell>
          <cell r="E116">
            <v>494267</v>
          </cell>
          <cell r="F116">
            <v>1973260</v>
          </cell>
          <cell r="G116">
            <v>1.26132945986519E+16</v>
          </cell>
          <cell r="H116">
            <v>580882048</v>
          </cell>
        </row>
        <row r="124">
          <cell r="B124">
            <v>965141987328</v>
          </cell>
          <cell r="C124">
            <v>1588256768</v>
          </cell>
          <cell r="D124">
            <v>14172182</v>
          </cell>
          <cell r="E124">
            <v>376315</v>
          </cell>
          <cell r="F124">
            <v>1831521</v>
          </cell>
          <cell r="G124">
            <v>1.31024591614115E+16</v>
          </cell>
          <cell r="H124">
            <v>580882048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6274.6559033754129</v>
          </cell>
          <cell r="D6">
            <v>36.068481785823757</v>
          </cell>
          <cell r="E6">
            <v>0.17179922902351424</v>
          </cell>
          <cell r="F6">
            <v>0.22020156491391518</v>
          </cell>
          <cell r="G6">
            <v>9.4620173216301562E-3</v>
          </cell>
          <cell r="H6">
            <v>85182732.177222326</v>
          </cell>
        </row>
        <row r="7">
          <cell r="C7">
            <v>3775.299166773355</v>
          </cell>
          <cell r="D7">
            <v>19.952277375251231</v>
          </cell>
          <cell r="E7">
            <v>9.7544567257826495E-2</v>
          </cell>
          <cell r="F7">
            <v>0.26099434217667544</v>
          </cell>
          <cell r="G7">
            <v>8.948002469513397E-3</v>
          </cell>
          <cell r="H7">
            <v>51252251.562976003</v>
          </cell>
        </row>
        <row r="8">
          <cell r="C8">
            <v>2556.6161439232496</v>
          </cell>
          <cell r="D8">
            <v>11.955454006387196</v>
          </cell>
          <cell r="E8">
            <v>6.5713499205952389E-2</v>
          </cell>
          <cell r="F8">
            <v>0.14503185335140534</v>
          </cell>
          <cell r="G8">
            <v>8.3049992965181126E-3</v>
          </cell>
          <cell r="H8">
            <v>34707809.429681323</v>
          </cell>
        </row>
        <row r="9">
          <cell r="C9">
            <v>2289.2401800649209</v>
          </cell>
          <cell r="D9">
            <v>8.9744562806664661</v>
          </cell>
          <cell r="E9">
            <v>5.953497120296615E-2</v>
          </cell>
          <cell r="F9">
            <v>8.2874532214843033E-2</v>
          </cell>
          <cell r="G9">
            <v>7.709012553267957E-3</v>
          </cell>
          <cell r="H9">
            <v>31077998.877499826</v>
          </cell>
        </row>
        <row r="10">
          <cell r="C10">
            <v>2094.2602109542213</v>
          </cell>
          <cell r="D10">
            <v>7.0727507144445267</v>
          </cell>
          <cell r="E10">
            <v>5.2663314532316208E-2</v>
          </cell>
          <cell r="F10">
            <v>5.0687464178614104E-2</v>
          </cell>
          <cell r="G10">
            <v>7.1559880604194536E-3</v>
          </cell>
          <cell r="H10">
            <v>28431018.711945631</v>
          </cell>
        </row>
        <row r="11">
          <cell r="C11">
            <v>1959.1185236421697</v>
          </cell>
          <cell r="D11">
            <v>6.1992551575634165</v>
          </cell>
          <cell r="E11">
            <v>4.9903167260558892E-2</v>
          </cell>
          <cell r="F11">
            <v>4.4500851918219377E-2</v>
          </cell>
          <cell r="G11">
            <v>6.6420110817402983E-3</v>
          </cell>
          <cell r="H11">
            <v>26596349.616983689</v>
          </cell>
        </row>
        <row r="12">
          <cell r="C12">
            <v>1911.4507513098424</v>
          </cell>
          <cell r="D12">
            <v>5.5234718357142274</v>
          </cell>
          <cell r="E12">
            <v>4.7194965129994861E-2</v>
          </cell>
          <cell r="F12">
            <v>3.2999924969277068E-2</v>
          </cell>
          <cell r="G12">
            <v>6.1650037427219652E-3</v>
          </cell>
          <cell r="H12">
            <v>25949243.517191634</v>
          </cell>
        </row>
        <row r="13">
          <cell r="C13">
            <v>1678.0548264146046</v>
          </cell>
          <cell r="D13">
            <v>4.4102706372499227</v>
          </cell>
          <cell r="E13">
            <v>3.6808037145606536E-2</v>
          </cell>
          <cell r="F13">
            <v>2.5296543507572815E-2</v>
          </cell>
          <cell r="G13">
            <v>5.7229862954897171E-3</v>
          </cell>
          <cell r="H13">
            <v>22780747.706911575</v>
          </cell>
        </row>
        <row r="14">
          <cell r="C14">
            <v>1643.386801776322</v>
          </cell>
          <cell r="D14">
            <v>3.8083876195120423</v>
          </cell>
          <cell r="E14">
            <v>3.3913139625895275E-2</v>
          </cell>
          <cell r="F14">
            <v>1.8280072583685698E-2</v>
          </cell>
          <cell r="G14">
            <v>5.3120026873338666E-3</v>
          </cell>
          <cell r="H14">
            <v>22310098.202075098</v>
          </cell>
        </row>
        <row r="15">
          <cell r="C15">
            <v>1616.4233592565768</v>
          </cell>
          <cell r="D15">
            <v>3.3402781006583973</v>
          </cell>
          <cell r="E15">
            <v>3.166158786163762E-2</v>
          </cell>
          <cell r="F15">
            <v>1.2822832149221454E-2</v>
          </cell>
          <cell r="G15">
            <v>4.9300094741437078E-3</v>
          </cell>
          <cell r="H15">
            <v>21944064.586953975</v>
          </cell>
        </row>
        <row r="16">
          <cell r="C16">
            <v>1540.2517920884345</v>
          </cell>
          <cell r="D16">
            <v>2.7712492846740551</v>
          </cell>
          <cell r="E16">
            <v>2.7793725172928739E-2</v>
          </cell>
          <cell r="F16">
            <v>7.9406981432485237E-3</v>
          </cell>
          <cell r="G16">
            <v>4.5759961237431803E-3</v>
          </cell>
          <cell r="H16">
            <v>20909972.488304716</v>
          </cell>
        </row>
        <row r="17">
          <cell r="C17">
            <v>1456.7188458886578</v>
          </cell>
          <cell r="D17">
            <v>2.2385245412163264</v>
          </cell>
          <cell r="E17">
            <v>2.3640160764617054E-2</v>
          </cell>
          <cell r="F17">
            <v>3.7998402732528583E-3</v>
          </cell>
          <cell r="G17">
            <v>4.2479966604166775E-3</v>
          </cell>
          <cell r="H17">
            <v>19775955.911490485</v>
          </cell>
        </row>
        <row r="18">
          <cell r="C18">
            <v>1467.23189429328</v>
          </cell>
          <cell r="D18">
            <v>2.1320732432068548</v>
          </cell>
          <cell r="E18">
            <v>2.2240823321157274E-2</v>
          </cell>
          <cell r="F18">
            <v>1.5133691995246512E-3</v>
          </cell>
          <cell r="G18">
            <v>3.9430053104343825E-3</v>
          </cell>
          <cell r="H18">
            <v>19918670.573255345</v>
          </cell>
        </row>
        <row r="19">
          <cell r="C19">
            <v>1538.4379603895075</v>
          </cell>
          <cell r="D19">
            <v>2.3428771825291457</v>
          </cell>
          <cell r="E19">
            <v>2.2911937192453914E-2</v>
          </cell>
          <cell r="F19">
            <v>1.1566496198553548E-3</v>
          </cell>
          <cell r="G19">
            <v>3.6599960479412165E-3</v>
          </cell>
          <cell r="H19">
            <v>20885328.714156613</v>
          </cell>
        </row>
        <row r="20">
          <cell r="C20">
            <v>1599.4808376381429</v>
          </cell>
          <cell r="D20">
            <v>2.5235608589508347</v>
          </cell>
          <cell r="E20">
            <v>2.3487164127337604E-2</v>
          </cell>
          <cell r="F20">
            <v>8.508904720016412E-4</v>
          </cell>
          <cell r="G20">
            <v>3.3970063402613535E-3</v>
          </cell>
          <cell r="H20">
            <v>21714037.54355979</v>
          </cell>
        </row>
        <row r="21">
          <cell r="C21">
            <v>1661.5111288961714</v>
          </cell>
          <cell r="D21">
            <v>2.7342156182454445</v>
          </cell>
          <cell r="E21">
            <v>2.4397693212925734E-2</v>
          </cell>
          <cell r="F21">
            <v>6.4783375780964056E-4</v>
          </cell>
          <cell r="G21">
            <v>3.1529998324203675E-3</v>
          </cell>
          <cell r="H21">
            <v>22556144.068359125</v>
          </cell>
        </row>
      </sheetData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Ethanol(E-85)5"/>
      <sheetName val="EV"/>
      <sheetName val="SpeedBin"/>
      <sheetName val="FuelDescription"/>
    </sheetNames>
    <sheetDataSet>
      <sheetData sheetId="0"/>
      <sheetData sheetId="1">
        <row r="5">
          <cell r="B5">
            <v>13618484224</v>
          </cell>
          <cell r="C5">
            <v>330939</v>
          </cell>
          <cell r="D5">
            <v>44259</v>
          </cell>
          <cell r="E5">
            <v>396565</v>
          </cell>
          <cell r="F5">
            <v>24176</v>
          </cell>
          <cell r="G5">
            <v>184880239476736</v>
          </cell>
          <cell r="H5">
            <v>9510772</v>
          </cell>
        </row>
        <row r="13">
          <cell r="B13">
            <v>7581115392</v>
          </cell>
          <cell r="C13">
            <v>283938</v>
          </cell>
          <cell r="D13">
            <v>25753</v>
          </cell>
          <cell r="E13">
            <v>214502</v>
          </cell>
          <cell r="F13">
            <v>22864</v>
          </cell>
          <cell r="G13">
            <v>102918824919040</v>
          </cell>
          <cell r="H13">
            <v>9510772</v>
          </cell>
        </row>
        <row r="21">
          <cell r="B21">
            <v>4577001984</v>
          </cell>
          <cell r="C21">
            <v>253525</v>
          </cell>
          <cell r="D21">
            <v>16073</v>
          </cell>
          <cell r="E21">
            <v>124184</v>
          </cell>
          <cell r="F21">
            <v>21219</v>
          </cell>
          <cell r="G21">
            <v>62135933599744</v>
          </cell>
          <cell r="H21">
            <v>9510772</v>
          </cell>
        </row>
        <row r="29">
          <cell r="B29">
            <v>3722607104</v>
          </cell>
          <cell r="C29">
            <v>232146</v>
          </cell>
          <cell r="D29">
            <v>12576</v>
          </cell>
          <cell r="E29">
            <v>95457</v>
          </cell>
          <cell r="F29">
            <v>19697</v>
          </cell>
          <cell r="G29">
            <v>50536921432064</v>
          </cell>
          <cell r="H29">
            <v>9510772</v>
          </cell>
        </row>
        <row r="37">
          <cell r="B37">
            <v>3280709120</v>
          </cell>
          <cell r="C37">
            <v>215601</v>
          </cell>
          <cell r="D37">
            <v>11215</v>
          </cell>
          <cell r="E37">
            <v>75352</v>
          </cell>
          <cell r="F37">
            <v>18280</v>
          </cell>
          <cell r="G37">
            <v>44537867141120</v>
          </cell>
          <cell r="H37">
            <v>9510772</v>
          </cell>
        </row>
        <row r="45">
          <cell r="B45">
            <v>2947421952</v>
          </cell>
          <cell r="C45">
            <v>212099</v>
          </cell>
          <cell r="D45">
            <v>10139</v>
          </cell>
          <cell r="E45">
            <v>60779</v>
          </cell>
          <cell r="F45">
            <v>16967</v>
          </cell>
          <cell r="G45">
            <v>40013253312512</v>
          </cell>
          <cell r="H45">
            <v>9510774</v>
          </cell>
        </row>
        <row r="53">
          <cell r="B53">
            <v>2688755200</v>
          </cell>
          <cell r="C53">
            <v>202467</v>
          </cell>
          <cell r="D53">
            <v>9588</v>
          </cell>
          <cell r="E53">
            <v>46088</v>
          </cell>
          <cell r="F53">
            <v>15750</v>
          </cell>
          <cell r="G53">
            <v>36501681340416</v>
          </cell>
          <cell r="H53">
            <v>9510772</v>
          </cell>
        </row>
        <row r="61">
          <cell r="B61">
            <v>2549319168</v>
          </cell>
          <cell r="C61">
            <v>203396</v>
          </cell>
          <cell r="D61">
            <v>9192</v>
          </cell>
          <cell r="E61">
            <v>34463</v>
          </cell>
          <cell r="F61">
            <v>14618</v>
          </cell>
          <cell r="G61">
            <v>34608741613568</v>
          </cell>
          <cell r="H61">
            <v>9510774</v>
          </cell>
        </row>
        <row r="69">
          <cell r="B69">
            <v>2452451840</v>
          </cell>
          <cell r="C69">
            <v>205629</v>
          </cell>
          <cell r="D69">
            <v>8893</v>
          </cell>
          <cell r="E69">
            <v>25653</v>
          </cell>
          <cell r="F69">
            <v>13572</v>
          </cell>
          <cell r="G69">
            <v>33293697286144</v>
          </cell>
          <cell r="H69">
            <v>9510772</v>
          </cell>
        </row>
        <row r="77">
          <cell r="B77">
            <v>2376265472</v>
          </cell>
          <cell r="C77">
            <v>207978</v>
          </cell>
          <cell r="D77">
            <v>8679</v>
          </cell>
          <cell r="E77">
            <v>18699</v>
          </cell>
          <cell r="F77">
            <v>12592</v>
          </cell>
          <cell r="G77">
            <v>32259419668480</v>
          </cell>
          <cell r="H77">
            <v>9510772</v>
          </cell>
        </row>
        <row r="85">
          <cell r="B85">
            <v>2303831296</v>
          </cell>
          <cell r="C85">
            <v>209472</v>
          </cell>
          <cell r="D85">
            <v>8431</v>
          </cell>
          <cell r="E85">
            <v>12982</v>
          </cell>
          <cell r="F85">
            <v>11689</v>
          </cell>
          <cell r="G85">
            <v>31276067192832</v>
          </cell>
          <cell r="H85">
            <v>9510774</v>
          </cell>
        </row>
        <row r="93">
          <cell r="B93">
            <v>2251269376</v>
          </cell>
          <cell r="C93">
            <v>211332</v>
          </cell>
          <cell r="D93">
            <v>8229</v>
          </cell>
          <cell r="E93">
            <v>8816</v>
          </cell>
          <cell r="F93">
            <v>10852</v>
          </cell>
          <cell r="G93">
            <v>30562515419136</v>
          </cell>
          <cell r="H93">
            <v>9510774</v>
          </cell>
        </row>
        <row r="101">
          <cell r="B101">
            <v>2220030208</v>
          </cell>
          <cell r="C101">
            <v>214707</v>
          </cell>
          <cell r="D101">
            <v>8156</v>
          </cell>
          <cell r="E101">
            <v>5770</v>
          </cell>
          <cell r="F101">
            <v>10072</v>
          </cell>
          <cell r="G101">
            <v>30138416758784</v>
          </cell>
          <cell r="H101">
            <v>9510772</v>
          </cell>
        </row>
        <row r="109">
          <cell r="B109">
            <v>2233179136</v>
          </cell>
          <cell r="C109">
            <v>224238</v>
          </cell>
          <cell r="D109">
            <v>8461</v>
          </cell>
          <cell r="E109">
            <v>3441</v>
          </cell>
          <cell r="F109">
            <v>9349</v>
          </cell>
          <cell r="G109">
            <v>30316936822784</v>
          </cell>
          <cell r="H109">
            <v>9510772</v>
          </cell>
        </row>
        <row r="117">
          <cell r="B117">
            <v>2298837760</v>
          </cell>
          <cell r="C117">
            <v>242128</v>
          </cell>
          <cell r="D117">
            <v>9214</v>
          </cell>
          <cell r="E117">
            <v>1620</v>
          </cell>
          <cell r="F117">
            <v>8683</v>
          </cell>
          <cell r="G117">
            <v>31208291434496</v>
          </cell>
          <cell r="H117">
            <v>9510774</v>
          </cell>
        </row>
        <row r="125">
          <cell r="B125">
            <v>2412495104</v>
          </cell>
          <cell r="C125">
            <v>266873</v>
          </cell>
          <cell r="D125">
            <v>10836</v>
          </cell>
          <cell r="E125">
            <v>959</v>
          </cell>
          <cell r="F125">
            <v>8056</v>
          </cell>
          <cell r="G125">
            <v>32751258435584</v>
          </cell>
          <cell r="H125">
            <v>9510774</v>
          </cell>
        </row>
      </sheetData>
      <sheetData sheetId="2"/>
      <sheetData sheetId="3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1431.9010301161672</v>
          </cell>
          <cell r="D6">
            <v>3.4796228949658344E-2</v>
          </cell>
          <cell r="E6">
            <v>4.6535654518897098E-3</v>
          </cell>
          <cell r="F6">
            <v>4.1696404876491622E-2</v>
          </cell>
          <cell r="G6">
            <v>2.541959790435519E-3</v>
          </cell>
          <cell r="H6">
            <v>19439036.019025166</v>
          </cell>
        </row>
        <row r="7">
          <cell r="C7">
            <v>797.10830960935664</v>
          </cell>
          <cell r="D7">
            <v>2.9854358825971226E-2</v>
          </cell>
          <cell r="E7">
            <v>2.7077717770965385E-3</v>
          </cell>
          <cell r="F7">
            <v>2.2553584503970867E-2</v>
          </cell>
          <cell r="G7">
            <v>2.4040109467454375E-3</v>
          </cell>
          <cell r="H7">
            <v>10821290.313661184</v>
          </cell>
        </row>
        <row r="8">
          <cell r="C8">
            <v>481.24400248476149</v>
          </cell>
          <cell r="D8">
            <v>2.6656616308329124E-2</v>
          </cell>
          <cell r="E8">
            <v>1.6899784791392328E-3</v>
          </cell>
          <cell r="F8">
            <v>1.3057194515860543E-2</v>
          </cell>
          <cell r="G8">
            <v>2.2310491724541392E-3</v>
          </cell>
          <cell r="H8">
            <v>6533216.6095185541</v>
          </cell>
        </row>
        <row r="9">
          <cell r="C9">
            <v>391.40956212597672</v>
          </cell>
          <cell r="D9">
            <v>2.4408744106156684E-2</v>
          </cell>
          <cell r="E9">
            <v>1.3222901358585823E-3</v>
          </cell>
          <cell r="F9">
            <v>1.0036724673875055E-2</v>
          </cell>
          <cell r="G9">
            <v>2.0710201022587863E-3</v>
          </cell>
          <cell r="H9">
            <v>5313650.8195195934</v>
          </cell>
        </row>
        <row r="10">
          <cell r="C10">
            <v>344.94666889291426</v>
          </cell>
          <cell r="D10">
            <v>2.2669137689348456E-2</v>
          </cell>
          <cell r="E10">
            <v>1.1791892393172711E-3</v>
          </cell>
          <cell r="F10">
            <v>7.9228058458345966E-3</v>
          </cell>
          <cell r="G10">
            <v>1.9220311453160689E-3</v>
          </cell>
          <cell r="H10">
            <v>4682886.6406554589</v>
          </cell>
        </row>
        <row r="11">
          <cell r="C11">
            <v>309.90347914901565</v>
          </cell>
          <cell r="D11">
            <v>2.2300918936776333E-2</v>
          </cell>
          <cell r="E11">
            <v>1.0660541402834301E-3</v>
          </cell>
          <cell r="F11">
            <v>6.390541926450991E-3</v>
          </cell>
          <cell r="G11">
            <v>1.7839767825415681E-3</v>
          </cell>
          <cell r="H11">
            <v>4207150.0503021097</v>
          </cell>
        </row>
        <row r="12">
          <cell r="C12">
            <v>282.70630396775363</v>
          </cell>
          <cell r="D12">
            <v>2.1288177237347293E-2</v>
          </cell>
          <cell r="E12">
            <v>1.0081200558692818E-3</v>
          </cell>
          <cell r="F12">
            <v>4.8458737103570558E-3</v>
          </cell>
          <cell r="G12">
            <v>1.6560169878954095E-3</v>
          </cell>
          <cell r="H12">
            <v>3837930.4372364306</v>
          </cell>
        </row>
        <row r="13">
          <cell r="C13">
            <v>268.04539441269446</v>
          </cell>
          <cell r="D13">
            <v>2.1385851456464006E-2</v>
          </cell>
          <cell r="E13">
            <v>9.6648285407686062E-4</v>
          </cell>
          <cell r="F13">
            <v>3.623574695392825E-3</v>
          </cell>
          <cell r="G13">
            <v>1.5369937294272789E-3</v>
          </cell>
          <cell r="H13">
            <v>3638898.5390219553</v>
          </cell>
        </row>
        <row r="14">
          <cell r="C14">
            <v>257.8604386689114</v>
          </cell>
          <cell r="D14">
            <v>2.1620642362155249E-2</v>
          </cell>
          <cell r="E14">
            <v>9.3504502053040487E-4</v>
          </cell>
          <cell r="F14">
            <v>2.6972573835225993E-3</v>
          </cell>
          <cell r="G14">
            <v>1.4270134958550157E-3</v>
          </cell>
          <cell r="H14">
            <v>3500630.3679810641</v>
          </cell>
        </row>
        <row r="15">
          <cell r="C15">
            <v>249.84990408770182</v>
          </cell>
          <cell r="D15">
            <v>2.1867625467207077E-2</v>
          </cell>
          <cell r="E15">
            <v>9.1254421828217515E-4</v>
          </cell>
          <cell r="F15">
            <v>1.966086454390874E-3</v>
          </cell>
          <cell r="G15">
            <v>1.3239724388304124E-3</v>
          </cell>
          <cell r="H15">
            <v>3391882.3486127099</v>
          </cell>
        </row>
        <row r="16">
          <cell r="C16">
            <v>242.23383880218373</v>
          </cell>
          <cell r="D16">
            <v>2.202470587567321E-2</v>
          </cell>
          <cell r="E16">
            <v>8.864683358052668E-4</v>
          </cell>
          <cell r="F16">
            <v>1.3649782867303966E-3</v>
          </cell>
          <cell r="G16">
            <v>1.229027206408227E-3</v>
          </cell>
          <cell r="H16">
            <v>3288488.107574841</v>
          </cell>
        </row>
        <row r="17">
          <cell r="C17">
            <v>236.70727282553449</v>
          </cell>
          <cell r="D17">
            <v>2.2220273555022967E-2</v>
          </cell>
          <cell r="E17">
            <v>8.6522926525222873E-4</v>
          </cell>
          <cell r="F17">
            <v>9.2694874255239373E-4</v>
          </cell>
          <cell r="G17">
            <v>1.1410217507008367E-3</v>
          </cell>
          <cell r="H17">
            <v>3213462.4815115994</v>
          </cell>
        </row>
        <row r="18">
          <cell r="C18">
            <v>233.42271352945903</v>
          </cell>
          <cell r="D18">
            <v>2.257513901079744E-2</v>
          </cell>
          <cell r="E18">
            <v>8.5755393989047366E-4</v>
          </cell>
          <cell r="F18">
            <v>6.066805092162865E-4</v>
          </cell>
          <cell r="G18">
            <v>1.059009720767147E-3</v>
          </cell>
          <cell r="H18">
            <v>3168871.754972572</v>
          </cell>
        </row>
        <row r="19">
          <cell r="C19">
            <v>234.80524357013289</v>
          </cell>
          <cell r="D19">
            <v>2.3577265862329576E-2</v>
          </cell>
          <cell r="E19">
            <v>8.896228402909879E-4</v>
          </cell>
          <cell r="F19">
            <v>3.6180028287924473E-4</v>
          </cell>
          <cell r="G19">
            <v>9.8299065522756729E-4</v>
          </cell>
          <cell r="H19">
            <v>3187642.0571099799</v>
          </cell>
        </row>
        <row r="20">
          <cell r="C20">
            <v>241.7087988842969</v>
          </cell>
          <cell r="D20">
            <v>2.5458285519138611E-2</v>
          </cell>
          <cell r="E20">
            <v>9.6879602017669643E-4</v>
          </cell>
          <cell r="F20">
            <v>1.703331400788201E-4</v>
          </cell>
          <cell r="G20">
            <v>9.1296460203974992E-4</v>
          </cell>
          <cell r="H20">
            <v>3281361.8990942272</v>
          </cell>
        </row>
        <row r="21">
          <cell r="C21">
            <v>253.65917684512323</v>
          </cell>
          <cell r="D21">
            <v>2.8060071661885774E-2</v>
          </cell>
          <cell r="E21">
            <v>1.1393394480827743E-3</v>
          </cell>
          <cell r="F21">
            <v>1.0083301317011634E-4</v>
          </cell>
          <cell r="G21">
            <v>8.4703936819442878E-4</v>
          </cell>
          <cell r="H21">
            <v>3443595.4881888689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Ethanol(E-85)5"/>
      <sheetName val="EV"/>
      <sheetName val="SpeedBin"/>
      <sheetName val="FuelDescription"/>
    </sheetNames>
    <sheetDataSet>
      <sheetData sheetId="0"/>
      <sheetData sheetId="1">
        <row r="5">
          <cell r="B5">
            <v>823560830976</v>
          </cell>
          <cell r="C5">
            <v>1019840832</v>
          </cell>
          <cell r="D5">
            <v>1504286</v>
          </cell>
          <cell r="E5">
            <v>18787120</v>
          </cell>
          <cell r="F5">
            <v>1287010</v>
          </cell>
          <cell r="G5">
            <v>1.11804000931676E+16</v>
          </cell>
          <cell r="H5">
            <v>411265696</v>
          </cell>
        </row>
        <row r="13">
          <cell r="B13">
            <v>470699769856</v>
          </cell>
          <cell r="C13">
            <v>530144160</v>
          </cell>
          <cell r="D13">
            <v>1120188</v>
          </cell>
          <cell r="E13">
            <v>10352296</v>
          </cell>
          <cell r="F13">
            <v>1217264</v>
          </cell>
          <cell r="G13">
            <v>6390071670341630</v>
          </cell>
          <cell r="H13">
            <v>411265696</v>
          </cell>
        </row>
        <row r="21">
          <cell r="B21">
            <v>294680985600</v>
          </cell>
          <cell r="C21">
            <v>285041408</v>
          </cell>
          <cell r="D21">
            <v>913415</v>
          </cell>
          <cell r="E21">
            <v>6167466</v>
          </cell>
          <cell r="F21">
            <v>1129628</v>
          </cell>
          <cell r="G21">
            <v>4000494942945280</v>
          </cell>
          <cell r="H21">
            <v>411265696</v>
          </cell>
        </row>
        <row r="29">
          <cell r="B29">
            <v>244454703104</v>
          </cell>
          <cell r="C29">
            <v>216467776</v>
          </cell>
          <cell r="D29">
            <v>830238</v>
          </cell>
          <cell r="E29">
            <v>4835619</v>
          </cell>
          <cell r="F29">
            <v>1048588</v>
          </cell>
          <cell r="G29">
            <v>3318638819934200</v>
          </cell>
          <cell r="H29">
            <v>411265696</v>
          </cell>
        </row>
        <row r="37">
          <cell r="B37">
            <v>216528896000</v>
          </cell>
          <cell r="C37">
            <v>178960448</v>
          </cell>
          <cell r="D37">
            <v>706372</v>
          </cell>
          <cell r="E37">
            <v>3851196</v>
          </cell>
          <cell r="F37">
            <v>973317</v>
          </cell>
          <cell r="G37">
            <v>2939527156989950</v>
          </cell>
          <cell r="H37">
            <v>411265696</v>
          </cell>
        </row>
        <row r="45">
          <cell r="B45">
            <v>197771902976</v>
          </cell>
          <cell r="C45">
            <v>149278176</v>
          </cell>
          <cell r="D45">
            <v>628315</v>
          </cell>
          <cell r="E45">
            <v>3180774</v>
          </cell>
          <cell r="F45">
            <v>903323</v>
          </cell>
          <cell r="G45">
            <v>2684888478121980</v>
          </cell>
          <cell r="H45">
            <v>411265728</v>
          </cell>
        </row>
        <row r="53">
          <cell r="B53">
            <v>182367158272</v>
          </cell>
          <cell r="C53">
            <v>127864232</v>
          </cell>
          <cell r="D53">
            <v>597119</v>
          </cell>
          <cell r="E53">
            <v>2487223</v>
          </cell>
          <cell r="F53">
            <v>838690</v>
          </cell>
          <cell r="G53">
            <v>2475759004286970</v>
          </cell>
          <cell r="H53">
            <v>411265696</v>
          </cell>
        </row>
        <row r="61">
          <cell r="B61">
            <v>175241003008</v>
          </cell>
          <cell r="C61">
            <v>109021312</v>
          </cell>
          <cell r="D61">
            <v>593538</v>
          </cell>
          <cell r="E61">
            <v>1888656</v>
          </cell>
          <cell r="F61">
            <v>778258</v>
          </cell>
          <cell r="G61">
            <v>2379016744992760</v>
          </cell>
          <cell r="H61">
            <v>411265728</v>
          </cell>
        </row>
        <row r="69">
          <cell r="B69">
            <v>170548543488</v>
          </cell>
          <cell r="C69">
            <v>94260472</v>
          </cell>
          <cell r="D69">
            <v>594512</v>
          </cell>
          <cell r="E69">
            <v>1430352</v>
          </cell>
          <cell r="F69">
            <v>722525</v>
          </cell>
          <cell r="G69">
            <v>2315313253187580</v>
          </cell>
          <cell r="H69">
            <v>411265696</v>
          </cell>
        </row>
        <row r="77">
          <cell r="B77">
            <v>166725795840</v>
          </cell>
          <cell r="C77">
            <v>82671760</v>
          </cell>
          <cell r="D77">
            <v>596078</v>
          </cell>
          <cell r="E77">
            <v>1071273</v>
          </cell>
          <cell r="F77">
            <v>670673</v>
          </cell>
          <cell r="G77">
            <v>2263415821172730</v>
          </cell>
          <cell r="H77">
            <v>411265696</v>
          </cell>
        </row>
        <row r="85">
          <cell r="B85">
            <v>162043871232</v>
          </cell>
          <cell r="C85">
            <v>73504960</v>
          </cell>
          <cell r="D85">
            <v>590252</v>
          </cell>
          <cell r="E85">
            <v>787039</v>
          </cell>
          <cell r="F85">
            <v>622361</v>
          </cell>
          <cell r="G85">
            <v>2199855539683320</v>
          </cell>
          <cell r="H85">
            <v>411265728</v>
          </cell>
        </row>
        <row r="93">
          <cell r="B93">
            <v>158403969024</v>
          </cell>
          <cell r="C93">
            <v>66803940</v>
          </cell>
          <cell r="D93">
            <v>584052</v>
          </cell>
          <cell r="E93">
            <v>576596</v>
          </cell>
          <cell r="F93">
            <v>577674</v>
          </cell>
          <cell r="G93">
            <v>2150442612031480</v>
          </cell>
          <cell r="H93">
            <v>411265696</v>
          </cell>
        </row>
        <row r="101">
          <cell r="B101">
            <v>156389883904</v>
          </cell>
          <cell r="C101">
            <v>61419604</v>
          </cell>
          <cell r="D101">
            <v>586197</v>
          </cell>
          <cell r="E101">
            <v>418348</v>
          </cell>
          <cell r="F101">
            <v>536207</v>
          </cell>
          <cell r="G101">
            <v>2123098836959230</v>
          </cell>
          <cell r="H101">
            <v>411265696</v>
          </cell>
        </row>
        <row r="109">
          <cell r="B109">
            <v>157505028096</v>
          </cell>
          <cell r="C109">
            <v>57108208</v>
          </cell>
          <cell r="D109">
            <v>609501</v>
          </cell>
          <cell r="E109">
            <v>292522</v>
          </cell>
          <cell r="F109">
            <v>497704</v>
          </cell>
          <cell r="G109">
            <v>2138238328242170</v>
          </cell>
          <cell r="H109">
            <v>411265696</v>
          </cell>
        </row>
        <row r="117">
          <cell r="B117">
            <v>159902400512</v>
          </cell>
          <cell r="C117">
            <v>55471680</v>
          </cell>
          <cell r="D117">
            <v>638939</v>
          </cell>
          <cell r="E117">
            <v>180897</v>
          </cell>
          <cell r="F117">
            <v>462172</v>
          </cell>
          <cell r="G117">
            <v>2170783979798520</v>
          </cell>
          <cell r="H117">
            <v>411265728</v>
          </cell>
        </row>
        <row r="125">
          <cell r="B125">
            <v>168059977728</v>
          </cell>
          <cell r="C125">
            <v>55952276</v>
          </cell>
          <cell r="D125">
            <v>694242</v>
          </cell>
          <cell r="E125">
            <v>118729</v>
          </cell>
          <cell r="F125">
            <v>428783</v>
          </cell>
          <cell r="G125">
            <v>2281528772001790</v>
          </cell>
          <cell r="H125">
            <v>411265728</v>
          </cell>
        </row>
      </sheetData>
      <sheetData sheetId="2"/>
      <sheetData sheetId="3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2002.5030995437071</v>
          </cell>
          <cell r="D6">
            <v>2.4797614824650971</v>
          </cell>
          <cell r="E6">
            <v>3.6576986960760276E-3</v>
          </cell>
          <cell r="F6">
            <v>4.5681223069964E-2</v>
          </cell>
          <cell r="G6">
            <v>3.1293881607864517E-3</v>
          </cell>
          <cell r="H6">
            <v>27185345.63400007</v>
          </cell>
        </row>
        <row r="7">
          <cell r="C7">
            <v>1144.5150286884127</v>
          </cell>
          <cell r="D7">
            <v>1.2890551416182301</v>
          </cell>
          <cell r="E7">
            <v>2.7237574417098964E-3</v>
          </cell>
          <cell r="F7">
            <v>2.5171795510024741E-2</v>
          </cell>
          <cell r="G7">
            <v>2.9597994966251697E-3</v>
          </cell>
          <cell r="H7">
            <v>15537575.179481126</v>
          </cell>
        </row>
        <row r="8">
          <cell r="C8">
            <v>716.52216186783539</v>
          </cell>
          <cell r="D8">
            <v>0.69308335407580413</v>
          </cell>
          <cell r="E8">
            <v>2.2209851414400484E-3</v>
          </cell>
          <cell r="F8">
            <v>1.4996305454078037E-2</v>
          </cell>
          <cell r="G8">
            <v>2.7467109729472795E-3</v>
          </cell>
          <cell r="H8">
            <v>9727276.0209625661</v>
          </cell>
        </row>
        <row r="9">
          <cell r="C9">
            <v>594.39604489648468</v>
          </cell>
          <cell r="D9">
            <v>0.52634532397275358</v>
          </cell>
          <cell r="E9">
            <v>2.0187387571464262E-3</v>
          </cell>
          <cell r="F9">
            <v>1.1757895314468435E-2</v>
          </cell>
          <cell r="G9">
            <v>2.5496607429178826E-3</v>
          </cell>
          <cell r="H9">
            <v>8069330.4892956596</v>
          </cell>
        </row>
        <row r="10">
          <cell r="C10">
            <v>526.49393836144316</v>
          </cell>
          <cell r="D10">
            <v>0.43514557557457939</v>
          </cell>
          <cell r="E10">
            <v>1.7175563312725212E-3</v>
          </cell>
          <cell r="F10">
            <v>9.3642529329749889E-3</v>
          </cell>
          <cell r="G10">
            <v>2.3666379410355685E-3</v>
          </cell>
          <cell r="H10">
            <v>7147513.6039305115</v>
          </cell>
        </row>
        <row r="11">
          <cell r="C11">
            <v>480.88593216306123</v>
          </cell>
          <cell r="D11">
            <v>0.36297256454104537</v>
          </cell>
          <cell r="E11">
            <v>1.5277592009806369E-3</v>
          </cell>
          <cell r="F11">
            <v>7.7341090770393587E-3</v>
          </cell>
          <cell r="G11">
            <v>2.1964460894733245E-3</v>
          </cell>
          <cell r="H11">
            <v>6528354.5292691635</v>
          </cell>
        </row>
        <row r="12">
          <cell r="C12">
            <v>443.42905339714986</v>
          </cell>
          <cell r="D12">
            <v>0.31090419950804749</v>
          </cell>
          <cell r="E12">
            <v>1.4519056799719081E-3</v>
          </cell>
          <cell r="F12">
            <v>6.0477278416140989E-3</v>
          </cell>
          <cell r="G12">
            <v>2.0392899484619306E-3</v>
          </cell>
          <cell r="H12">
            <v>6019852.9280861048</v>
          </cell>
        </row>
        <row r="13">
          <cell r="C13">
            <v>426.10164445309675</v>
          </cell>
          <cell r="D13">
            <v>0.26508727709983165</v>
          </cell>
          <cell r="E13">
            <v>1.4431983012209565E-3</v>
          </cell>
          <cell r="F13">
            <v>4.5923009660556978E-3</v>
          </cell>
          <cell r="G13">
            <v>1.8923482970115127E-3</v>
          </cell>
          <cell r="H13">
            <v>5784621.9196576476</v>
          </cell>
        </row>
        <row r="14">
          <cell r="C14">
            <v>414.69187716546145</v>
          </cell>
          <cell r="D14">
            <v>0.22919604751085293</v>
          </cell>
          <cell r="E14">
            <v>1.4455667121820927E-3</v>
          </cell>
          <cell r="F14">
            <v>3.4779268339462962E-3</v>
          </cell>
          <cell r="G14">
            <v>1.7568326437807252E-3</v>
          </cell>
          <cell r="H14">
            <v>5629726.17387369</v>
          </cell>
        </row>
        <row r="15">
          <cell r="C15">
            <v>405.39679691641481</v>
          </cell>
          <cell r="D15">
            <v>0.20101788406879431</v>
          </cell>
          <cell r="E15">
            <v>1.449374469588633E-3</v>
          </cell>
          <cell r="F15">
            <v>2.6048197319136481E-3</v>
          </cell>
          <cell r="G15">
            <v>1.6307535652086091E-3</v>
          </cell>
          <cell r="H15">
            <v>5503536.626533349</v>
          </cell>
        </row>
        <row r="16">
          <cell r="C16">
            <v>394.01258164648232</v>
          </cell>
          <cell r="D16">
            <v>0.17872862968051645</v>
          </cell>
          <cell r="E16">
            <v>1.4352083332360725E-3</v>
          </cell>
          <cell r="F16">
            <v>1.9136994561336266E-3</v>
          </cell>
          <cell r="G16">
            <v>1.5132819431041917E-3</v>
          </cell>
          <cell r="H16">
            <v>5348988.2329395562</v>
          </cell>
        </row>
        <row r="17">
          <cell r="C17">
            <v>385.16212405908999</v>
          </cell>
          <cell r="D17">
            <v>0.16243499190362817</v>
          </cell>
          <cell r="E17">
            <v>1.4201330324423655E-3</v>
          </cell>
          <cell r="F17">
            <v>1.4020036331938563E-3</v>
          </cell>
          <cell r="G17">
            <v>1.4046248097482946E-3</v>
          </cell>
          <cell r="H17">
            <v>5228840.2192228548</v>
          </cell>
        </row>
        <row r="18">
          <cell r="C18">
            <v>380.2648395552057</v>
          </cell>
          <cell r="D18">
            <v>0.14934288125017847</v>
          </cell>
          <cell r="E18">
            <v>1.4253486388517071E-3</v>
          </cell>
          <cell r="F18">
            <v>1.0172207506458308E-3</v>
          </cell>
          <cell r="G18">
            <v>1.3037970470554394E-3</v>
          </cell>
          <cell r="H18">
            <v>5162353.3341308143</v>
          </cell>
        </row>
        <row r="19">
          <cell r="C19">
            <v>382.97633288627117</v>
          </cell>
          <cell r="D19">
            <v>0.13885964366938108</v>
          </cell>
          <cell r="E19">
            <v>1.4820127375758565E-3</v>
          </cell>
          <cell r="F19">
            <v>7.1127254921840111E-4</v>
          </cell>
          <cell r="G19">
            <v>1.2101763041282199E-3</v>
          </cell>
          <cell r="H19">
            <v>5199165.2818088913</v>
          </cell>
        </row>
        <row r="20">
          <cell r="C20">
            <v>388.80555715063133</v>
          </cell>
          <cell r="D20">
            <v>0.1348803856566429</v>
          </cell>
          <cell r="E20">
            <v>1.553591647685265E-3</v>
          </cell>
          <cell r="F20">
            <v>4.3985430266632868E-4</v>
          </cell>
          <cell r="G20">
            <v>1.1237795141539244E-3</v>
          </cell>
          <cell r="H20">
            <v>5278300.21323469</v>
          </cell>
        </row>
        <row r="21">
          <cell r="C21">
            <v>408.64085258278561</v>
          </cell>
          <cell r="D21">
            <v>0.13604896345751427</v>
          </cell>
          <cell r="E21">
            <v>1.6880618848940411E-3</v>
          </cell>
          <cell r="F21">
            <v>2.8869169472832906E-4</v>
          </cell>
          <cell r="G21">
            <v>1.0425935613093439E-3</v>
          </cell>
          <cell r="H21">
            <v>5547578.1633858634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Ethanol(E-85)5"/>
      <sheetName val="EV"/>
      <sheetName val="SpeedBin"/>
      <sheetName val="FuelDescription"/>
    </sheetNames>
    <sheetDataSet>
      <sheetData sheetId="0"/>
      <sheetData sheetId="1">
        <row r="5">
          <cell r="B5">
            <v>863502401536</v>
          </cell>
          <cell r="C5">
            <v>1375557120</v>
          </cell>
          <cell r="D5">
            <v>1478427</v>
          </cell>
          <cell r="E5">
            <v>18581406</v>
          </cell>
          <cell r="F5">
            <v>1372565</v>
          </cell>
          <cell r="G5">
            <v>1.17226332718366E+16</v>
          </cell>
          <cell r="H5">
            <v>411265824</v>
          </cell>
        </row>
        <row r="13">
          <cell r="B13">
            <v>496817700864</v>
          </cell>
          <cell r="C13">
            <v>713918400</v>
          </cell>
          <cell r="D13">
            <v>1134641</v>
          </cell>
          <cell r="E13">
            <v>10318575</v>
          </cell>
          <cell r="F13">
            <v>1298218</v>
          </cell>
          <cell r="G13">
            <v>6744640011108350</v>
          </cell>
          <cell r="H13">
            <v>411265824</v>
          </cell>
        </row>
        <row r="21">
          <cell r="B21">
            <v>313853411328</v>
          </cell>
          <cell r="C21">
            <v>382808960</v>
          </cell>
          <cell r="D21">
            <v>951299</v>
          </cell>
          <cell r="E21">
            <v>6217496</v>
          </cell>
          <cell r="F21">
            <v>1204745</v>
          </cell>
          <cell r="G21">
            <v>4260773719179260</v>
          </cell>
          <cell r="H21">
            <v>411265824</v>
          </cell>
        </row>
        <row r="29">
          <cell r="B29">
            <v>261646663680</v>
          </cell>
          <cell r="C29">
            <v>290283552</v>
          </cell>
          <cell r="D29">
            <v>881288</v>
          </cell>
          <cell r="E29">
            <v>4909214</v>
          </cell>
          <cell r="F29">
            <v>1118308</v>
          </cell>
          <cell r="G29">
            <v>3552031100895230</v>
          </cell>
          <cell r="H29">
            <v>411265824</v>
          </cell>
        </row>
        <row r="37">
          <cell r="B37">
            <v>231729266688</v>
          </cell>
          <cell r="C37">
            <v>239344800</v>
          </cell>
          <cell r="D37">
            <v>731516</v>
          </cell>
          <cell r="E37">
            <v>3946965</v>
          </cell>
          <cell r="F37">
            <v>1038081</v>
          </cell>
          <cell r="G37">
            <v>3145882887258110</v>
          </cell>
          <cell r="H37">
            <v>411265824</v>
          </cell>
        </row>
        <row r="45">
          <cell r="B45">
            <v>213355200512</v>
          </cell>
          <cell r="C45">
            <v>199791088</v>
          </cell>
          <cell r="D45">
            <v>648468</v>
          </cell>
          <cell r="E45">
            <v>3274010</v>
          </cell>
          <cell r="F45">
            <v>963398</v>
          </cell>
          <cell r="G45">
            <v>2896442192560120</v>
          </cell>
          <cell r="H45">
            <v>411265856</v>
          </cell>
        </row>
        <row r="53">
          <cell r="B53">
            <v>197555257344</v>
          </cell>
          <cell r="C53">
            <v>171010160</v>
          </cell>
          <cell r="D53">
            <v>617497</v>
          </cell>
          <cell r="E53">
            <v>2574906</v>
          </cell>
          <cell r="F53">
            <v>894518</v>
          </cell>
          <cell r="G53">
            <v>2681946425524220</v>
          </cell>
          <cell r="H53">
            <v>411265824</v>
          </cell>
        </row>
        <row r="61">
          <cell r="B61">
            <v>190402969600</v>
          </cell>
          <cell r="C61">
            <v>145315584</v>
          </cell>
          <cell r="D61">
            <v>616783</v>
          </cell>
          <cell r="E61">
            <v>1960246</v>
          </cell>
          <cell r="F61">
            <v>830015</v>
          </cell>
          <cell r="G61">
            <v>2584849831428090</v>
          </cell>
          <cell r="H61">
            <v>411265856</v>
          </cell>
        </row>
        <row r="69">
          <cell r="B69">
            <v>185779273728</v>
          </cell>
          <cell r="C69">
            <v>125168320</v>
          </cell>
          <cell r="D69">
            <v>620795</v>
          </cell>
          <cell r="E69">
            <v>1489237</v>
          </cell>
          <cell r="F69">
            <v>770569</v>
          </cell>
          <cell r="G69">
            <v>2522080226574330</v>
          </cell>
          <cell r="H69">
            <v>411265824</v>
          </cell>
        </row>
        <row r="77">
          <cell r="B77">
            <v>181934145536</v>
          </cell>
          <cell r="C77">
            <v>109339192</v>
          </cell>
          <cell r="D77">
            <v>624167</v>
          </cell>
          <cell r="E77">
            <v>1119943</v>
          </cell>
          <cell r="F77">
            <v>715354</v>
          </cell>
          <cell r="G77">
            <v>2469879999365120</v>
          </cell>
          <cell r="H77">
            <v>411265824</v>
          </cell>
        </row>
        <row r="85">
          <cell r="B85">
            <v>177119133696</v>
          </cell>
          <cell r="C85">
            <v>96884768</v>
          </cell>
          <cell r="D85">
            <v>620023</v>
          </cell>
          <cell r="E85">
            <v>830707</v>
          </cell>
          <cell r="F85">
            <v>663765</v>
          </cell>
          <cell r="G85">
            <v>2404513013039100</v>
          </cell>
          <cell r="H85">
            <v>411265856</v>
          </cell>
        </row>
        <row r="93">
          <cell r="B93">
            <v>173463273472</v>
          </cell>
          <cell r="C93">
            <v>87812000</v>
          </cell>
          <cell r="D93">
            <v>615921</v>
          </cell>
          <cell r="E93">
            <v>616329</v>
          </cell>
          <cell r="F93">
            <v>616072</v>
          </cell>
          <cell r="G93">
            <v>2354881713143800</v>
          </cell>
          <cell r="H93">
            <v>411265824</v>
          </cell>
        </row>
        <row r="101">
          <cell r="B101">
            <v>171607785472</v>
          </cell>
          <cell r="C101">
            <v>80511528</v>
          </cell>
          <cell r="D101">
            <v>620150</v>
          </cell>
          <cell r="E101">
            <v>455068</v>
          </cell>
          <cell r="F101">
            <v>571862</v>
          </cell>
          <cell r="G101">
            <v>2329692803694590</v>
          </cell>
          <cell r="H101">
            <v>411265824</v>
          </cell>
        </row>
        <row r="109">
          <cell r="B109">
            <v>172738019328</v>
          </cell>
          <cell r="C109">
            <v>74512288</v>
          </cell>
          <cell r="D109">
            <v>642726</v>
          </cell>
          <cell r="E109">
            <v>326547</v>
          </cell>
          <cell r="F109">
            <v>530795</v>
          </cell>
          <cell r="G109">
            <v>2345036037488640</v>
          </cell>
          <cell r="H109">
            <v>411265824</v>
          </cell>
        </row>
        <row r="117">
          <cell r="B117">
            <v>174584119296</v>
          </cell>
          <cell r="C117">
            <v>72030480</v>
          </cell>
          <cell r="D117">
            <v>664609</v>
          </cell>
          <cell r="E117">
            <v>205848</v>
          </cell>
          <cell r="F117">
            <v>492873</v>
          </cell>
          <cell r="G117">
            <v>2370097976967160</v>
          </cell>
          <cell r="H117">
            <v>411265856</v>
          </cell>
        </row>
        <row r="125">
          <cell r="B125">
            <v>182251978752</v>
          </cell>
          <cell r="C125">
            <v>72058048</v>
          </cell>
          <cell r="D125">
            <v>701531</v>
          </cell>
          <cell r="E125">
            <v>137465</v>
          </cell>
          <cell r="F125">
            <v>457272</v>
          </cell>
          <cell r="G125">
            <v>2474195099320320</v>
          </cell>
          <cell r="H125">
            <v>411265856</v>
          </cell>
        </row>
      </sheetData>
      <sheetData sheetId="2"/>
      <sheetData sheetId="3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2099.6210994084449</v>
          </cell>
          <cell r="D6">
            <v>3.3446910482890013</v>
          </cell>
          <cell r="E6">
            <v>3.594820949673659E-3</v>
          </cell>
          <cell r="F6">
            <v>4.5181011685522403E-2</v>
          </cell>
          <cell r="G6">
            <v>3.337415656497633E-3</v>
          </cell>
          <cell r="H6">
            <v>28503786.572444689</v>
          </cell>
        </row>
        <row r="7">
          <cell r="C7">
            <v>1208.0208757244075</v>
          </cell>
          <cell r="D7">
            <v>1.7359049994876306</v>
          </cell>
          <cell r="E7">
            <v>2.7588993147167023E-3</v>
          </cell>
          <cell r="F7">
            <v>2.5089794478035696E-2</v>
          </cell>
          <cell r="G7">
            <v>3.1566396336399692E-3</v>
          </cell>
          <cell r="H7">
            <v>16399709.427614268</v>
          </cell>
        </row>
        <row r="8">
          <cell r="C8">
            <v>763.1400252893369</v>
          </cell>
          <cell r="D8">
            <v>0.93080664052454798</v>
          </cell>
          <cell r="E8">
            <v>2.3131000547227578E-3</v>
          </cell>
          <cell r="F8">
            <v>1.5117949601375096E-2</v>
          </cell>
          <cell r="G8">
            <v>2.9293584093192243E-3</v>
          </cell>
          <cell r="H8">
            <v>10360145.362283397</v>
          </cell>
        </row>
        <row r="9">
          <cell r="C9">
            <v>636.19841088473231</v>
          </cell>
          <cell r="D9">
            <v>0.70582950262358779</v>
          </cell>
          <cell r="E9">
            <v>2.1428670912368346E-3</v>
          </cell>
          <cell r="F9">
            <v>1.1936839176794813E-2</v>
          </cell>
          <cell r="G9">
            <v>2.7191853413037308E-3</v>
          </cell>
          <cell r="H9">
            <v>8636825.3660076316</v>
          </cell>
        </row>
        <row r="10">
          <cell r="C10">
            <v>563.45374005110625</v>
          </cell>
          <cell r="D10">
            <v>0.58197104167838654</v>
          </cell>
          <cell r="E10">
            <v>1.7786938697828682E-3</v>
          </cell>
          <cell r="F10">
            <v>9.5971140067305956E-3</v>
          </cell>
          <cell r="G10">
            <v>2.5241119962353107E-3</v>
          </cell>
          <cell r="H10">
            <v>7649268.9245632775</v>
          </cell>
        </row>
        <row r="11">
          <cell r="C11">
            <v>518.77683838650591</v>
          </cell>
          <cell r="D11">
            <v>0.4857954655978054</v>
          </cell>
          <cell r="E11">
            <v>1.5767610914921174E-3</v>
          </cell>
          <cell r="F11">
            <v>7.9608116069815431E-3</v>
          </cell>
          <cell r="G11">
            <v>2.3425188012690264E-3</v>
          </cell>
          <cell r="H11">
            <v>7042748.9914458646</v>
          </cell>
        </row>
        <row r="12">
          <cell r="C12">
            <v>480.35904229182921</v>
          </cell>
          <cell r="D12">
            <v>0.41581417667226345</v>
          </cell>
          <cell r="E12">
            <v>1.5014546893154924E-3</v>
          </cell>
          <cell r="F12">
            <v>6.2609286980286503E-3</v>
          </cell>
          <cell r="G12">
            <v>2.1750360662110353E-3</v>
          </cell>
          <cell r="H12">
            <v>6521199.3533511311</v>
          </cell>
        </row>
        <row r="13">
          <cell r="C13">
            <v>462.96809429275839</v>
          </cell>
          <cell r="D13">
            <v>0.35333734099239206</v>
          </cell>
          <cell r="E13">
            <v>1.4997184692132576E-3</v>
          </cell>
          <cell r="F13">
            <v>4.766371852663597E-3</v>
          </cell>
          <cell r="G13">
            <v>2.0181957434365766E-3</v>
          </cell>
          <cell r="H13">
            <v>6285106.8079624148</v>
          </cell>
        </row>
        <row r="14">
          <cell r="C14">
            <v>451.72553343017387</v>
          </cell>
          <cell r="D14">
            <v>0.30434894585357036</v>
          </cell>
          <cell r="E14">
            <v>1.5094738336439062E-3</v>
          </cell>
          <cell r="F14">
            <v>3.6211056525815282E-3</v>
          </cell>
          <cell r="G14">
            <v>1.8736519181326383E-3</v>
          </cell>
          <cell r="H14">
            <v>6132481.9116852507</v>
          </cell>
        </row>
        <row r="15">
          <cell r="C15">
            <v>442.37603739230224</v>
          </cell>
          <cell r="D15">
            <v>0.26586014596729535</v>
          </cell>
          <cell r="E15">
            <v>1.5176729102586457E-3</v>
          </cell>
          <cell r="F15">
            <v>2.7231608722245787E-3</v>
          </cell>
          <cell r="G15">
            <v>1.739395685842352E-3</v>
          </cell>
          <cell r="H15">
            <v>6005556.1518409075</v>
          </cell>
        </row>
        <row r="16">
          <cell r="C16">
            <v>430.66821889537067</v>
          </cell>
          <cell r="D16">
            <v>0.23557697918885831</v>
          </cell>
          <cell r="E16">
            <v>1.507596584920485E-3</v>
          </cell>
          <cell r="F16">
            <v>2.0198783533345397E-3</v>
          </cell>
          <cell r="G16">
            <v>1.6139560100024448E-3</v>
          </cell>
          <cell r="H16">
            <v>5846614.7334124912</v>
          </cell>
        </row>
        <row r="17">
          <cell r="C17">
            <v>421.77896472136717</v>
          </cell>
          <cell r="D17">
            <v>0.21351640441681827</v>
          </cell>
          <cell r="E17">
            <v>1.4976226179202285E-3</v>
          </cell>
          <cell r="F17">
            <v>1.4986146770124035E-3</v>
          </cell>
          <cell r="G17">
            <v>1.4979897770450287E-3</v>
          </cell>
          <cell r="H17">
            <v>5725935.8199036736</v>
          </cell>
        </row>
        <row r="18">
          <cell r="C18">
            <v>417.26731339582449</v>
          </cell>
          <cell r="D18">
            <v>0.19576517984630787</v>
          </cell>
          <cell r="E18">
            <v>1.5079055049320121E-3</v>
          </cell>
          <cell r="F18">
            <v>1.1065057523476592E-3</v>
          </cell>
          <cell r="G18">
            <v>1.3904923935522538E-3</v>
          </cell>
          <cell r="H18">
            <v>5664688.5487246076</v>
          </cell>
        </row>
        <row r="19">
          <cell r="C19">
            <v>420.0154966632968</v>
          </cell>
          <cell r="D19">
            <v>0.18117792350282916</v>
          </cell>
          <cell r="E19">
            <v>1.5627994413656896E-3</v>
          </cell>
          <cell r="F19">
            <v>7.9400470679518462E-4</v>
          </cell>
          <cell r="G19">
            <v>1.2906372691935618E-3</v>
          </cell>
          <cell r="H19">
            <v>5701995.888402923</v>
          </cell>
        </row>
        <row r="20">
          <cell r="C20">
            <v>424.50428779577561</v>
          </cell>
          <cell r="D20">
            <v>0.17514335058245145</v>
          </cell>
          <cell r="E20">
            <v>1.6160082105138337E-3</v>
          </cell>
          <cell r="F20">
            <v>5.0052295126585948E-4</v>
          </cell>
          <cell r="G20">
            <v>1.1984291737556739E-3</v>
          </cell>
          <cell r="H20">
            <v>5762933.9814855913</v>
          </cell>
        </row>
        <row r="21">
          <cell r="C21">
            <v>443.14881990106176</v>
          </cell>
          <cell r="D21">
            <v>0.17521038264844432</v>
          </cell>
          <cell r="E21">
            <v>1.705784688335518E-3</v>
          </cell>
          <cell r="F21">
            <v>3.3424851101667921E-4</v>
          </cell>
          <cell r="G21">
            <v>1.1118647301467204E-3</v>
          </cell>
          <cell r="H21">
            <v>6016047.924290413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SpeedBin"/>
      <sheetName val="FuelDescription"/>
    </sheetNames>
    <sheetDataSet>
      <sheetData sheetId="0"/>
      <sheetData sheetId="1">
        <row r="5">
          <cell r="B5">
            <v>1546860494848</v>
          </cell>
          <cell r="C5">
            <v>8017824768</v>
          </cell>
          <cell r="D5">
            <v>7483986</v>
          </cell>
          <cell r="E5">
            <v>52342796</v>
          </cell>
          <cell r="F5">
            <v>2494825</v>
          </cell>
          <cell r="G5">
            <v>2.09996906904944E+16</v>
          </cell>
          <cell r="H5">
            <v>295164928</v>
          </cell>
        </row>
        <row r="13">
          <cell r="B13">
            <v>1050264403968</v>
          </cell>
          <cell r="C13">
            <v>5085407232</v>
          </cell>
          <cell r="D13">
            <v>5585295</v>
          </cell>
          <cell r="E13">
            <v>54078736</v>
          </cell>
          <cell r="F13">
            <v>2359296</v>
          </cell>
          <cell r="G13">
            <v>1.42580523246551E+16</v>
          </cell>
          <cell r="H13">
            <v>295164928</v>
          </cell>
        </row>
        <row r="21">
          <cell r="B21">
            <v>800768131072</v>
          </cell>
          <cell r="C21">
            <v>3584274432</v>
          </cell>
          <cell r="D21">
            <v>4554483</v>
          </cell>
          <cell r="E21">
            <v>35991752</v>
          </cell>
          <cell r="F21">
            <v>2189767</v>
          </cell>
          <cell r="G21">
            <v>1.08709734692945E+16</v>
          </cell>
          <cell r="H21">
            <v>295164928</v>
          </cell>
        </row>
        <row r="29">
          <cell r="B29">
            <v>697769590784</v>
          </cell>
          <cell r="C29">
            <v>2667442944</v>
          </cell>
          <cell r="D29">
            <v>4088751</v>
          </cell>
          <cell r="E29">
            <v>21755278</v>
          </cell>
          <cell r="F29">
            <v>2032641</v>
          </cell>
          <cell r="G29">
            <v>9472698547699710</v>
          </cell>
          <cell r="H29">
            <v>295164896</v>
          </cell>
        </row>
        <row r="37">
          <cell r="B37">
            <v>621658439680</v>
          </cell>
          <cell r="C37">
            <v>2028958080</v>
          </cell>
          <cell r="D37">
            <v>3266389</v>
          </cell>
          <cell r="E37">
            <v>12961546</v>
          </cell>
          <cell r="F37">
            <v>1886786</v>
          </cell>
          <cell r="G37">
            <v>8439433569239040</v>
          </cell>
          <cell r="H37">
            <v>295164928</v>
          </cell>
        </row>
        <row r="45">
          <cell r="B45">
            <v>583732363264</v>
          </cell>
          <cell r="C45">
            <v>1771498880</v>
          </cell>
          <cell r="D45">
            <v>3023926</v>
          </cell>
          <cell r="E45">
            <v>11472793</v>
          </cell>
          <cell r="F45">
            <v>1751262</v>
          </cell>
          <cell r="G45">
            <v>7924560942858240</v>
          </cell>
          <cell r="H45">
            <v>295164928</v>
          </cell>
        </row>
        <row r="53">
          <cell r="B53">
            <v>563253870592</v>
          </cell>
          <cell r="C53">
            <v>1533062016</v>
          </cell>
          <cell r="D53">
            <v>2839712</v>
          </cell>
          <cell r="E53">
            <v>8517422</v>
          </cell>
          <cell r="F53">
            <v>1625538</v>
          </cell>
          <cell r="G53">
            <v>7646555762851840</v>
          </cell>
          <cell r="H53">
            <v>295164896</v>
          </cell>
        </row>
        <row r="61">
          <cell r="B61">
            <v>502433742848</v>
          </cell>
          <cell r="C61">
            <v>1235604352</v>
          </cell>
          <cell r="D61">
            <v>2151537</v>
          </cell>
          <cell r="E61">
            <v>6373634</v>
          </cell>
          <cell r="F61">
            <v>1508959</v>
          </cell>
          <cell r="G61">
            <v>6820878364966910</v>
          </cell>
          <cell r="H61">
            <v>295164928</v>
          </cell>
        </row>
        <row r="69">
          <cell r="B69">
            <v>490973691904</v>
          </cell>
          <cell r="C69">
            <v>1050683264</v>
          </cell>
          <cell r="D69">
            <v>2019777</v>
          </cell>
          <cell r="E69">
            <v>4592044</v>
          </cell>
          <cell r="F69">
            <v>1400585</v>
          </cell>
          <cell r="G69">
            <v>6665304448958460</v>
          </cell>
          <cell r="H69">
            <v>295164928</v>
          </cell>
        </row>
        <row r="77">
          <cell r="B77">
            <v>482060173312</v>
          </cell>
          <cell r="C77">
            <v>906854784</v>
          </cell>
          <cell r="D77">
            <v>1917296</v>
          </cell>
          <cell r="E77">
            <v>3206363</v>
          </cell>
          <cell r="F77">
            <v>1299881</v>
          </cell>
          <cell r="G77">
            <v>6544295356006400</v>
          </cell>
          <cell r="H77">
            <v>295164928</v>
          </cell>
        </row>
        <row r="85">
          <cell r="B85">
            <v>462923202560</v>
          </cell>
          <cell r="C85">
            <v>746459584</v>
          </cell>
          <cell r="D85">
            <v>1716904</v>
          </cell>
          <cell r="E85">
            <v>1966488</v>
          </cell>
          <cell r="F85">
            <v>1206560</v>
          </cell>
          <cell r="G85">
            <v>6284498689851390</v>
          </cell>
          <cell r="H85">
            <v>295164928</v>
          </cell>
        </row>
        <row r="93">
          <cell r="B93">
            <v>443373060096</v>
          </cell>
          <cell r="C93">
            <v>597863616</v>
          </cell>
          <cell r="D93">
            <v>1509189</v>
          </cell>
          <cell r="E93">
            <v>919756</v>
          </cell>
          <cell r="F93">
            <v>1120033</v>
          </cell>
          <cell r="G93">
            <v>6019094407020540</v>
          </cell>
          <cell r="H93">
            <v>295164928</v>
          </cell>
        </row>
        <row r="101">
          <cell r="B101">
            <v>448938639360</v>
          </cell>
          <cell r="C101">
            <v>546005440</v>
          </cell>
          <cell r="D101">
            <v>1532177</v>
          </cell>
          <cell r="E101">
            <v>364114</v>
          </cell>
          <cell r="F101">
            <v>1039635</v>
          </cell>
          <cell r="G101">
            <v>6094647176724480</v>
          </cell>
          <cell r="H101">
            <v>295164896</v>
          </cell>
        </row>
        <row r="109">
          <cell r="B109">
            <v>470950346752</v>
          </cell>
          <cell r="C109">
            <v>582749504</v>
          </cell>
          <cell r="D109">
            <v>1765074</v>
          </cell>
          <cell r="E109">
            <v>272527</v>
          </cell>
          <cell r="F109">
            <v>965026</v>
          </cell>
          <cell r="G109">
            <v>6393472747569150</v>
          </cell>
          <cell r="H109">
            <v>295164928</v>
          </cell>
        </row>
        <row r="117">
          <cell r="B117">
            <v>489817079808</v>
          </cell>
          <cell r="C117">
            <v>614245056</v>
          </cell>
          <cell r="D117">
            <v>1964699</v>
          </cell>
          <cell r="E117">
            <v>194024</v>
          </cell>
          <cell r="F117">
            <v>895668</v>
          </cell>
          <cell r="G117">
            <v>6649602585395200</v>
          </cell>
          <cell r="H117">
            <v>295164928</v>
          </cell>
        </row>
        <row r="125">
          <cell r="B125">
            <v>510255923200</v>
          </cell>
          <cell r="C125">
            <v>653220160</v>
          </cell>
          <cell r="D125">
            <v>2166462</v>
          </cell>
          <cell r="E125">
            <v>140274</v>
          </cell>
          <cell r="F125">
            <v>831328</v>
          </cell>
          <cell r="G125">
            <v>6927075189456890</v>
          </cell>
          <cell r="H125">
            <v>295164896</v>
          </cell>
        </row>
      </sheetData>
      <sheetData sheetId="2"/>
      <sheetData sheetId="3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5240.6649574843796</v>
          </cell>
          <cell r="D6">
            <v>27.163880283229314</v>
          </cell>
          <cell r="E6">
            <v>2.5355268495855985E-2</v>
          </cell>
          <cell r="F6">
            <v>0.17733406321227974</v>
          </cell>
          <cell r="G6">
            <v>8.4523083989165547E-3</v>
          </cell>
          <cell r="H6">
            <v>71145616.224751472</v>
          </cell>
        </row>
        <row r="7">
          <cell r="C7">
            <v>3558.2289911083203</v>
          </cell>
          <cell r="D7">
            <v>17.229036208529489</v>
          </cell>
          <cell r="E7">
            <v>1.8922624167597581E-2</v>
          </cell>
          <cell r="F7">
            <v>0.18321531750547274</v>
          </cell>
          <cell r="G7">
            <v>7.9931447682022715E-3</v>
          </cell>
          <cell r="H7">
            <v>48305374.291132241</v>
          </cell>
        </row>
        <row r="8">
          <cell r="C8">
            <v>2712.95148952114</v>
          </cell>
          <cell r="D8">
            <v>12.14329377235496</v>
          </cell>
          <cell r="E8">
            <v>1.5430298683724376E-2</v>
          </cell>
          <cell r="F8">
            <v>0.1219377662646966</v>
          </cell>
          <cell r="G8">
            <v>7.4187913002997426E-3</v>
          </cell>
          <cell r="H8">
            <v>36830166.588404775</v>
          </cell>
        </row>
        <row r="9">
          <cell r="C9">
            <v>2363.9992432704462</v>
          </cell>
          <cell r="D9">
            <v>9.0371279923477079</v>
          </cell>
          <cell r="E9">
            <v>1.3852429795716629E-2</v>
          </cell>
          <cell r="F9">
            <v>7.3705505955559164E-2</v>
          </cell>
          <cell r="G9">
            <v>6.8864591540045463E-3</v>
          </cell>
          <cell r="H9">
            <v>32092903.580579277</v>
          </cell>
        </row>
        <row r="10">
          <cell r="C10">
            <v>2106.1392486305149</v>
          </cell>
          <cell r="D10">
            <v>6.8739809087345227</v>
          </cell>
          <cell r="E10">
            <v>1.1066318150102169E-2</v>
          </cell>
          <cell r="F10">
            <v>4.3912893336704284E-2</v>
          </cell>
          <cell r="G10">
            <v>6.3923109455605786E-3</v>
          </cell>
          <cell r="H10">
            <v>28592264.082401551</v>
          </cell>
        </row>
        <row r="11">
          <cell r="C11">
            <v>1977.6481142908685</v>
          </cell>
          <cell r="D11">
            <v>6.0017255166575891</v>
          </cell>
          <cell r="E11">
            <v>1.0244868929685305E-2</v>
          </cell>
          <cell r="F11">
            <v>3.8869092875424546E-2</v>
          </cell>
          <cell r="G11">
            <v>5.9331642545282347E-3</v>
          </cell>
          <cell r="H11">
            <v>26847908.376357775</v>
          </cell>
        </row>
        <row r="12">
          <cell r="C12">
            <v>1908.2684906812224</v>
          </cell>
          <cell r="D12">
            <v>5.1939171519908651</v>
          </cell>
          <cell r="E12">
            <v>9.6207646589518553E-3</v>
          </cell>
          <cell r="F12">
            <v>2.8856487053257173E-2</v>
          </cell>
          <cell r="G12">
            <v>5.5072199371567548E-3</v>
          </cell>
          <cell r="H12">
            <v>25906047.319569603</v>
          </cell>
        </row>
        <row r="13">
          <cell r="C13">
            <v>1702.2135598982816</v>
          </cell>
          <cell r="D13">
            <v>4.1861489451754919</v>
          </cell>
          <cell r="E13">
            <v>7.2892704921907253E-3</v>
          </cell>
          <cell r="F13">
            <v>2.1593466551690043E-2</v>
          </cell>
          <cell r="G13">
            <v>5.1122571039334324E-3</v>
          </cell>
          <cell r="H13">
            <v>23108702.010039993</v>
          </cell>
        </row>
        <row r="14">
          <cell r="C14">
            <v>1663.3876362980361</v>
          </cell>
          <cell r="D14">
            <v>3.5596480622521658</v>
          </cell>
          <cell r="E14">
            <v>6.8428759937223978E-3</v>
          </cell>
          <cell r="F14">
            <v>1.5557552962389894E-2</v>
          </cell>
          <cell r="G14">
            <v>4.7450928858322897E-3</v>
          </cell>
          <cell r="H14">
            <v>22581627.478988491</v>
          </cell>
        </row>
        <row r="15">
          <cell r="C15">
            <v>1633.1892023160692</v>
          </cell>
          <cell r="D15">
            <v>3.0723663212453207</v>
          </cell>
          <cell r="E15">
            <v>6.4956768847550883E-3</v>
          </cell>
          <cell r="F15">
            <v>1.0862953880482711E-2</v>
          </cell>
          <cell r="G15">
            <v>4.40391413982626E-3</v>
          </cell>
          <cell r="H15">
            <v>22171656.369710699</v>
          </cell>
        </row>
        <row r="16">
          <cell r="C16">
            <v>1568.3543627513902</v>
          </cell>
          <cell r="D16">
            <v>2.5289575867224983</v>
          </cell>
          <cell r="E16">
            <v>5.8167615361131254E-3</v>
          </cell>
          <cell r="F16">
            <v>6.6623362515481517E-3</v>
          </cell>
          <cell r="G16">
            <v>4.0877485281720196E-3</v>
          </cell>
          <cell r="H16">
            <v>21291481.790991746</v>
          </cell>
        </row>
        <row r="17">
          <cell r="C17">
            <v>1502.1197237091799</v>
          </cell>
          <cell r="D17">
            <v>2.0255238996416267</v>
          </cell>
          <cell r="E17">
            <v>5.1130363293026464E-3</v>
          </cell>
          <cell r="F17">
            <v>3.1160748203797437E-3</v>
          </cell>
          <cell r="G17">
            <v>3.7946005563370996E-3</v>
          </cell>
          <cell r="H17">
            <v>20392308.963687379</v>
          </cell>
        </row>
        <row r="18">
          <cell r="C18">
            <v>1520.9757171123763</v>
          </cell>
          <cell r="D18">
            <v>1.8498318987092557</v>
          </cell>
          <cell r="E18">
            <v>5.1909187737555346E-3</v>
          </cell>
          <cell r="F18">
            <v>1.2335952036789633E-3</v>
          </cell>
          <cell r="G18">
            <v>3.5222176284811319E-3</v>
          </cell>
          <cell r="H18">
            <v>20648279.179935001</v>
          </cell>
        </row>
        <row r="19">
          <cell r="C19">
            <v>1595.5498166503035</v>
          </cell>
          <cell r="D19">
            <v>1.9743182496261886</v>
          </cell>
          <cell r="E19">
            <v>5.9799584319177651E-3</v>
          </cell>
          <cell r="F19">
            <v>9.2330413998237618E-4</v>
          </cell>
          <cell r="G19">
            <v>3.269446700659504E-3</v>
          </cell>
          <cell r="H19">
            <v>21660678.966469724</v>
          </cell>
        </row>
        <row r="20">
          <cell r="C20">
            <v>1659.4691080913244</v>
          </cell>
          <cell r="D20">
            <v>2.0810231763036562</v>
          </cell>
          <cell r="E20">
            <v>6.6562752333502173E-3</v>
          </cell>
          <cell r="F20">
            <v>6.5734096972388265E-4</v>
          </cell>
          <cell r="G20">
            <v>3.0344662086682602E-3</v>
          </cell>
          <cell r="H20">
            <v>22528430.564064845</v>
          </cell>
        </row>
        <row r="21">
          <cell r="C21">
            <v>1728.7147967622816</v>
          </cell>
          <cell r="D21">
            <v>2.2130685892945752</v>
          </cell>
          <cell r="E21">
            <v>7.339836238520722E-3</v>
          </cell>
          <cell r="F21">
            <v>4.7523944039741094E-4</v>
          </cell>
          <cell r="G21">
            <v>2.8164866868179337E-3</v>
          </cell>
          <cell r="H21">
            <v>23468492.640320241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40D9-A43A-4085-B8FD-E484FE7C4467}">
  <sheetPr>
    <tabColor theme="7"/>
  </sheetPr>
  <dimension ref="A1:H21"/>
  <sheetViews>
    <sheetView workbookViewId="0">
      <selection activeCell="B32" sqref="B32"/>
    </sheetView>
  </sheetViews>
  <sheetFormatPr defaultRowHeight="14.4" x14ac:dyDescent="0.3"/>
  <cols>
    <col min="1" max="1" width="15.88671875" customWidth="1"/>
    <col min="2" max="2" width="31.109375" customWidth="1"/>
    <col min="3" max="3" width="17.6640625" customWidth="1"/>
    <col min="4" max="4" width="14.109375" customWidth="1"/>
    <col min="5" max="5" width="14.6640625" customWidth="1"/>
    <col min="6" max="6" width="15" customWidth="1"/>
    <col min="7" max="7" width="14.33203125" customWidth="1"/>
    <col min="8" max="8" width="31.6640625" customWidth="1"/>
  </cols>
  <sheetData>
    <row r="1" spans="1:8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7">
        <v>24</v>
      </c>
      <c r="B2" s="1" t="s">
        <v>14</v>
      </c>
      <c r="C2" s="1" t="s">
        <v>12</v>
      </c>
      <c r="D2" s="1">
        <v>2023</v>
      </c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6">
        <f>[1]Data!B5/[1]Data!H5</f>
        <v>5909.2880885763825</v>
      </c>
      <c r="D6" s="5">
        <f>[1]Data!C5/[1]Data!H5</f>
        <v>30.867345047575345</v>
      </c>
      <c r="E6" s="5">
        <f>[1]Data!D5/[1]Data!H5</f>
        <v>2.4531991272348092E-2</v>
      </c>
      <c r="F6" s="5">
        <f>[1]Data!E5/[1]Data!H5</f>
        <v>0.19618096039881514</v>
      </c>
      <c r="G6" s="5">
        <f>[1]Data!F5/[1]Data!H5</f>
        <v>9.0398065203844587E-3</v>
      </c>
      <c r="H6" s="5">
        <f>[1]Data!G5/[1]Data!H5</f>
        <v>80222609.607790425</v>
      </c>
    </row>
    <row r="7" spans="1:8" x14ac:dyDescent="0.3">
      <c r="B7" s="5">
        <v>2</v>
      </c>
      <c r="C7" s="5">
        <f>[1]Data!B13/[1]Data!H13</f>
        <v>3722.8834704915016</v>
      </c>
      <c r="D7" s="5">
        <f>[1]Data!C13/[1]Data!H13</f>
        <v>18.212446902915584</v>
      </c>
      <c r="E7" s="5">
        <f>[1]Data!D13/[1]Data!H13</f>
        <v>1.7242692287776824E-2</v>
      </c>
      <c r="F7" s="5">
        <f>[1]Data!E13/[1]Data!H13</f>
        <v>0.24457376365704328</v>
      </c>
      <c r="G7" s="5">
        <f>[1]Data!F13/[1]Data!H13</f>
        <v>8.5487645051682062E-3</v>
      </c>
      <c r="H7" s="5">
        <f>[1]Data!G13/[1]Data!H13</f>
        <v>50540664.098158188</v>
      </c>
    </row>
    <row r="8" spans="1:8" x14ac:dyDescent="0.3">
      <c r="B8" s="5">
        <v>3</v>
      </c>
      <c r="C8" s="5">
        <f>[1]Data!B21/[1]Data!H21</f>
        <v>2478.5610830287524</v>
      </c>
      <c r="D8" s="5">
        <f>[1]Data!C21/[1]Data!H21</f>
        <v>10.725625693007343</v>
      </c>
      <c r="E8" s="5">
        <f>[1]Data!D21/[1]Data!H21</f>
        <v>1.1673457617858119E-2</v>
      </c>
      <c r="F8" s="5">
        <f>[1]Data!E21/[1]Data!H21</f>
        <v>0.12944073749372834</v>
      </c>
      <c r="G8" s="5">
        <f>[1]Data!F21/[1]Data!H21</f>
        <v>7.9344542271439257E-3</v>
      </c>
      <c r="H8" s="5">
        <f>[1]Data!G21/[1]Data!H21</f>
        <v>33648167.814593643</v>
      </c>
    </row>
    <row r="9" spans="1:8" x14ac:dyDescent="0.3">
      <c r="B9" s="5">
        <v>4</v>
      </c>
      <c r="C9" s="5">
        <f>[1]Data!B29/[1]Data!H29</f>
        <v>2194.9992782903228</v>
      </c>
      <c r="D9" s="5">
        <f>[1]Data!C29/[1]Data!H29</f>
        <v>8.4795251928814643</v>
      </c>
      <c r="E9" s="5">
        <f>[1]Data!D29/[1]Data!H29</f>
        <v>1.0050570564886913E-2</v>
      </c>
      <c r="F9" s="5">
        <f>[1]Data!E29/[1]Data!H29</f>
        <v>8.5583416211506294E-2</v>
      </c>
      <c r="G9" s="5">
        <f>[1]Data!F29/[1]Data!H29</f>
        <v>7.3650722513163795E-3</v>
      </c>
      <c r="H9" s="5">
        <f>[1]Data!G29/[1]Data!H29</f>
        <v>29798612.763320919</v>
      </c>
    </row>
    <row r="10" spans="1:8" x14ac:dyDescent="0.3">
      <c r="B10" s="5">
        <v>5</v>
      </c>
      <c r="C10" s="5">
        <f>[1]Data!B37/[1]Data!H37</f>
        <v>1998.4609907170495</v>
      </c>
      <c r="D10" s="5">
        <f>[1]Data!C37/[1]Data!H37</f>
        <v>6.8184973368877211</v>
      </c>
      <c r="E10" s="5">
        <f>[1]Data!D37/[1]Data!H37</f>
        <v>8.5242804775925388E-3</v>
      </c>
      <c r="F10" s="5">
        <f>[1]Data!E37/[1]Data!H37</f>
        <v>6.0744760819842196E-2</v>
      </c>
      <c r="G10" s="5">
        <f>[1]Data!F37/[1]Data!H37</f>
        <v>6.8367127391935493E-3</v>
      </c>
      <c r="H10" s="5">
        <f>[1]Data!G37/[1]Data!H37</f>
        <v>27130465.683148339</v>
      </c>
    </row>
    <row r="11" spans="1:8" x14ac:dyDescent="0.3">
      <c r="B11" s="5">
        <v>6</v>
      </c>
      <c r="C11" s="5">
        <f>[1]Data!B45/[1]Data!H45</f>
        <v>1778.5028163104244</v>
      </c>
      <c r="D11" s="5">
        <f>[1]Data!C45/[1]Data!H45</f>
        <v>5.427556382452563</v>
      </c>
      <c r="E11" s="5">
        <f>[1]Data!D45/[1]Data!H45</f>
        <v>6.9520800487091541E-3</v>
      </c>
      <c r="F11" s="5">
        <f>[1]Data!E45/[1]Data!H45</f>
        <v>4.1616061879194872E-2</v>
      </c>
      <c r="G11" s="5">
        <f>[1]Data!F45/[1]Data!H45</f>
        <v>6.3456484049001982E-3</v>
      </c>
      <c r="H11" s="5">
        <f>[1]Data!G45/[1]Data!H45</f>
        <v>24144392.398292188</v>
      </c>
    </row>
    <row r="12" spans="1:8" x14ac:dyDescent="0.3">
      <c r="B12" s="5">
        <v>7</v>
      </c>
      <c r="C12" s="5">
        <f>[1]Data!B53/[1]Data!H53</f>
        <v>1748.1067501816774</v>
      </c>
      <c r="D12" s="5">
        <f>[1]Data!C53/[1]Data!H53</f>
        <v>4.8481152878536014</v>
      </c>
      <c r="E12" s="5">
        <f>[1]Data!D53/[1]Data!H53</f>
        <v>6.5777891257885329E-3</v>
      </c>
      <c r="F12" s="5">
        <f>[1]Data!E53/[1]Data!H53</f>
        <v>3.4116762698215723E-2</v>
      </c>
      <c r="G12" s="5">
        <f>[1]Data!F53/[1]Data!H53</f>
        <v>5.8899821268830607E-3</v>
      </c>
      <c r="H12" s="5">
        <f>[1]Data!G53/[1]Data!H53</f>
        <v>23731743.323602512</v>
      </c>
    </row>
    <row r="13" spans="1:8" x14ac:dyDescent="0.3">
      <c r="B13" s="5">
        <v>8</v>
      </c>
      <c r="C13" s="5">
        <f>[1]Data!B61/[1]Data!H61</f>
        <v>1575.0519770238493</v>
      </c>
      <c r="D13" s="5">
        <f>[1]Data!C61/[1]Data!H61</f>
        <v>4.0191933349879205</v>
      </c>
      <c r="E13" s="5">
        <f>[1]Data!D61/[1]Data!H61</f>
        <v>5.3820445703042005E-3</v>
      </c>
      <c r="F13" s="5">
        <f>[1]Data!E61/[1]Data!H61</f>
        <v>2.5940548227954555E-2</v>
      </c>
      <c r="G13" s="5">
        <f>[1]Data!F61/[1]Data!H61</f>
        <v>5.4676159118949965E-3</v>
      </c>
      <c r="H13" s="5">
        <f>[1]Data!G61/[1]Data!H61</f>
        <v>21382425.626282945</v>
      </c>
    </row>
    <row r="14" spans="1:8" x14ac:dyDescent="0.3">
      <c r="B14" s="5">
        <v>9</v>
      </c>
      <c r="C14" s="5">
        <f>[1]Data!B69/[1]Data!H69</f>
        <v>1529.8317812944708</v>
      </c>
      <c r="D14" s="5">
        <f>[1]Data!C69/[1]Data!H69</f>
        <v>3.3225413751051227</v>
      </c>
      <c r="E14" s="5">
        <f>[1]Data!D69/[1]Data!H69</f>
        <v>4.834847757111304E-3</v>
      </c>
      <c r="F14" s="5">
        <f>[1]Data!E69/[1]Data!H69</f>
        <v>1.728469679087382E-2</v>
      </c>
      <c r="G14" s="5">
        <f>[1]Data!F69/[1]Data!H69</f>
        <v>5.0749787076004495E-3</v>
      </c>
      <c r="H14" s="5">
        <f>[1]Data!G69/[1]Data!H69</f>
        <v>20768487.644440319</v>
      </c>
    </row>
    <row r="15" spans="1:8" x14ac:dyDescent="0.3">
      <c r="B15" s="5">
        <v>10</v>
      </c>
      <c r="C15" s="5">
        <f>[1]Data!B77/[1]Data!H77</f>
        <v>1495.9114236178689</v>
      </c>
      <c r="D15" s="5">
        <f>[1]Data!C77/[1]Data!H77</f>
        <v>2.7790177463445818</v>
      </c>
      <c r="E15" s="5">
        <f>[1]Data!D77/[1]Data!H77</f>
        <v>4.4211190249598704E-3</v>
      </c>
      <c r="F15" s="5">
        <f>[1]Data!E77/[1]Data!H77</f>
        <v>1.0712353519897012E-2</v>
      </c>
      <c r="G15" s="5">
        <f>[1]Data!F77/[1]Data!H77</f>
        <v>4.7100617970606672E-3</v>
      </c>
      <c r="H15" s="5">
        <f>[1]Data!G77/[1]Data!H77</f>
        <v>20308015.0610075</v>
      </c>
    </row>
    <row r="16" spans="1:8" x14ac:dyDescent="0.3">
      <c r="B16" s="5">
        <v>11</v>
      </c>
      <c r="C16" s="5">
        <f>[1]Data!B85/[1]Data!H85</f>
        <v>1478.9189281843519</v>
      </c>
      <c r="D16" s="5">
        <f>[1]Data!C85/[1]Data!H85</f>
        <v>2.3305860632540498</v>
      </c>
      <c r="E16" s="5">
        <f>[1]Data!D85/[1]Data!H85</f>
        <v>4.1867017582076175E-3</v>
      </c>
      <c r="F16" s="5">
        <f>[1]Data!E85/[1]Data!H85</f>
        <v>6.7501593582104747E-3</v>
      </c>
      <c r="G16" s="5">
        <f>[1]Data!F85/[1]Data!H85</f>
        <v>4.371883140883371E-3</v>
      </c>
      <c r="H16" s="5">
        <f>[1]Data!G85/[1]Data!H85</f>
        <v>20077333.171438009</v>
      </c>
    </row>
    <row r="17" spans="2:8" x14ac:dyDescent="0.3">
      <c r="B17" s="5">
        <v>12</v>
      </c>
      <c r="C17" s="5">
        <f>[1]Data!B93/[1]Data!H93</f>
        <v>1465.0164843346861</v>
      </c>
      <c r="D17" s="5">
        <f>[1]Data!C93/[1]Data!H93</f>
        <v>1.9636875757732668</v>
      </c>
      <c r="E17" s="5">
        <f>[1]Data!D93/[1]Data!H93</f>
        <v>3.9948916096339852E-3</v>
      </c>
      <c r="F17" s="5">
        <f>[1]Data!E93/[1]Data!H93</f>
        <v>3.5083357289142753E-3</v>
      </c>
      <c r="G17" s="5">
        <f>[1]Data!F93/[1]Data!H93</f>
        <v>4.0584340221298115E-3</v>
      </c>
      <c r="H17" s="5">
        <f>[1]Data!G93/[1]Data!H93</f>
        <v>19888598.89018264</v>
      </c>
    </row>
    <row r="18" spans="2:8" x14ac:dyDescent="0.3">
      <c r="B18" s="5">
        <v>13</v>
      </c>
      <c r="C18" s="5">
        <f>[1]Data!B101/[1]Data!H101</f>
        <v>1448.6683095888111</v>
      </c>
      <c r="D18" s="5">
        <f>[1]Data!C101/[1]Data!H101</f>
        <v>1.722265511312201</v>
      </c>
      <c r="E18" s="5">
        <f>[1]Data!D101/[1]Data!H101</f>
        <v>3.8767790536354207E-3</v>
      </c>
      <c r="F18" s="5">
        <f>[1]Data!E101/[1]Data!H101</f>
        <v>2.386154851542427E-3</v>
      </c>
      <c r="G18" s="5">
        <f>[1]Data!F101/[1]Data!H101</f>
        <v>3.7670584706254165E-3</v>
      </c>
      <c r="H18" s="5">
        <f>[1]Data!G101/[1]Data!H101</f>
        <v>19666658.207573131</v>
      </c>
    </row>
    <row r="19" spans="2:8" x14ac:dyDescent="0.3">
      <c r="B19" s="5">
        <v>14</v>
      </c>
      <c r="C19" s="5">
        <f>[1]Data!B109/[1]Data!H109</f>
        <v>1534.7259856550827</v>
      </c>
      <c r="D19" s="5">
        <f>[1]Data!C109/[1]Data!H109</f>
        <v>1.8827262841950581</v>
      </c>
      <c r="E19" s="5">
        <f>[1]Data!D109/[1]Data!H109</f>
        <v>4.1550309878066417E-3</v>
      </c>
      <c r="F19" s="5">
        <f>[1]Data!E109/[1]Data!H109</f>
        <v>1.7571363017110698E-3</v>
      </c>
      <c r="G19" s="5">
        <f>[1]Data!F109/[1]Data!H109</f>
        <v>3.496707489746616E-3</v>
      </c>
      <c r="H19" s="5">
        <f>[1]Data!G109/[1]Data!H109</f>
        <v>20834970.844120353</v>
      </c>
    </row>
    <row r="20" spans="2:8" x14ac:dyDescent="0.3">
      <c r="B20" s="5">
        <v>15</v>
      </c>
      <c r="C20" s="5">
        <f>[1]Data!B117/[1]Data!H117</f>
        <v>1616.5885379933186</v>
      </c>
      <c r="D20" s="5">
        <f>[1]Data!C117/[1]Data!H117</f>
        <v>2.0493021270973237</v>
      </c>
      <c r="E20" s="5">
        <f>[1]Data!D117/[1]Data!H117</f>
        <v>4.4238196332886358E-3</v>
      </c>
      <c r="F20" s="5">
        <f>[1]Data!E117/[1]Data!H117</f>
        <v>1.2336200293183396E-3</v>
      </c>
      <c r="G20" s="5">
        <f>[1]Data!F117/[1]Data!H117</f>
        <v>3.2454393197859513E-3</v>
      </c>
      <c r="H20" s="5">
        <f>[1]Data!G117/[1]Data!H117</f>
        <v>21946291.889710192</v>
      </c>
    </row>
    <row r="21" spans="2:8" x14ac:dyDescent="0.3">
      <c r="B21" s="5">
        <v>16</v>
      </c>
      <c r="C21" s="5">
        <f>[1]Data!B125/[1]Data!H125</f>
        <v>1701.5845659118056</v>
      </c>
      <c r="D21" s="5">
        <f>[1]Data!C125/[1]Data!H125</f>
        <v>2.2499813412515466</v>
      </c>
      <c r="E21" s="5">
        <f>[1]Data!D125/[1]Data!H125</f>
        <v>4.6882560587366692E-3</v>
      </c>
      <c r="F21" s="5">
        <f>[1]Data!E125/[1]Data!H125</f>
        <v>8.8109020656752237E-4</v>
      </c>
      <c r="G21" s="5">
        <f>[1]Data!F125/[1]Data!H125</f>
        <v>3.0122942404282407E-3</v>
      </c>
      <c r="H21" s="5">
        <f>[1]Data!G125/[1]Data!H125</f>
        <v>23100152.177738417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B03B-ECF7-47E9-9049-53464B70C50C}">
  <sheetPr>
    <tabColor theme="7"/>
  </sheetPr>
  <dimension ref="A1:H21"/>
  <sheetViews>
    <sheetView workbookViewId="0">
      <selection activeCell="E31" sqref="E31"/>
    </sheetView>
  </sheetViews>
  <sheetFormatPr defaultRowHeight="14.4" x14ac:dyDescent="0.3"/>
  <cols>
    <col min="1" max="1" width="15.88671875" customWidth="1"/>
    <col min="2" max="2" width="31.109375" customWidth="1"/>
    <col min="3" max="3" width="17.6640625" customWidth="1"/>
    <col min="4" max="4" width="14.109375" customWidth="1"/>
    <col min="5" max="5" width="14.6640625" customWidth="1"/>
    <col min="6" max="6" width="15" customWidth="1"/>
    <col min="7" max="7" width="14.33203125" customWidth="1"/>
    <col min="8" max="8" width="31.6640625" customWidth="1"/>
  </cols>
  <sheetData>
    <row r="1" spans="1:8" ht="15.6" thickTop="1" thickBot="1" x14ac:dyDescent="0.35">
      <c r="A1" s="1" t="s">
        <v>29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7">
        <v>357</v>
      </c>
      <c r="B2" s="1" t="s">
        <v>25</v>
      </c>
      <c r="C2" s="1" t="s">
        <v>12</v>
      </c>
      <c r="D2" s="1">
        <v>2023</v>
      </c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6">
        <f>[10]Data!B5/[10]Data!H5</f>
        <v>3859.0345701974816</v>
      </c>
      <c r="D6" s="5">
        <f>[10]Data!C5/[10]Data!H5</f>
        <v>12.695702732544625</v>
      </c>
      <c r="E6" s="5">
        <f>[10]Data!D5/[10]Data!H5</f>
        <v>1.9871739013504027E-2</v>
      </c>
      <c r="F6" s="5">
        <f>[10]Data!E5/[10]Data!H5</f>
        <v>0.13461556522271814</v>
      </c>
      <c r="G6" s="5">
        <f>[10]Data!F5/[10]Data!H5</f>
        <v>5.0119227725997197E-3</v>
      </c>
      <c r="H6" s="5">
        <f>[10]Data!G5/[10]Data!H5</f>
        <v>52389036.875038289</v>
      </c>
    </row>
    <row r="7" spans="1:8" x14ac:dyDescent="0.3">
      <c r="B7" s="5">
        <v>2</v>
      </c>
      <c r="C7" s="5">
        <f>[10]Data!B13/[10]Data!H13</f>
        <v>2383.1167576333814</v>
      </c>
      <c r="D7" s="5">
        <f>[10]Data!C13/[10]Data!H13</f>
        <v>7.3215999754111323</v>
      </c>
      <c r="E7" s="5">
        <f>[10]Data!D13/[10]Data!H13</f>
        <v>1.5532251464072826E-2</v>
      </c>
      <c r="F7" s="5">
        <f>[10]Data!E13/[10]Data!H13</f>
        <v>0.1276947701912062</v>
      </c>
      <c r="G7" s="5">
        <f>[10]Data!F13/[10]Data!H13</f>
        <v>4.7397770235816207E-3</v>
      </c>
      <c r="H7" s="5">
        <f>[10]Data!G13/[10]Data!H13</f>
        <v>32352400.400255524</v>
      </c>
    </row>
    <row r="8" spans="1:8" x14ac:dyDescent="0.3">
      <c r="B8" s="5">
        <v>3</v>
      </c>
      <c r="C8" s="5">
        <f>[10]Data!B21/[10]Data!H21</f>
        <v>1673.8457377268574</v>
      </c>
      <c r="D8" s="5">
        <f>[10]Data!C21/[10]Data!H21</f>
        <v>4.5547436343754928</v>
      </c>
      <c r="E8" s="5">
        <f>[10]Data!D21/[10]Data!H21</f>
        <v>1.2575807670659441E-2</v>
      </c>
      <c r="F8" s="5">
        <f>[10]Data!E21/[10]Data!H21</f>
        <v>7.1540270833995903E-2</v>
      </c>
      <c r="G8" s="5">
        <f>[10]Data!F21/[10]Data!H21</f>
        <v>4.3990987443669185E-3</v>
      </c>
      <c r="H8" s="5">
        <f>[10]Data!G21/[10]Data!H21</f>
        <v>22723597.940904327</v>
      </c>
    </row>
    <row r="9" spans="1:8" x14ac:dyDescent="0.3">
      <c r="B9" s="5">
        <v>4</v>
      </c>
      <c r="C9" s="5">
        <f>[10]Data!B29/[10]Data!H29</f>
        <v>1451.8519139564569</v>
      </c>
      <c r="D9" s="5">
        <f>[10]Data!C29/[10]Data!H29</f>
        <v>3.5699566695869507</v>
      </c>
      <c r="E9" s="5">
        <f>[10]Data!D29/[10]Data!H29</f>
        <v>1.0080886470390422E-2</v>
      </c>
      <c r="F9" s="5">
        <f>[10]Data!E29/[10]Data!H29</f>
        <v>4.5550611797556331E-2</v>
      </c>
      <c r="G9" s="5">
        <f>[10]Data!F29/[10]Data!H29</f>
        <v>4.0835473831476376E-3</v>
      </c>
      <c r="H9" s="5">
        <f>[10]Data!G29/[10]Data!H29</f>
        <v>19709881.850248445</v>
      </c>
    </row>
    <row r="10" spans="1:8" x14ac:dyDescent="0.3">
      <c r="B10" s="5">
        <v>5</v>
      </c>
      <c r="C10" s="5">
        <f>[10]Data!B37/[10]Data!H37</f>
        <v>1293.5347508786999</v>
      </c>
      <c r="D10" s="5">
        <f>[10]Data!C37/[10]Data!H37</f>
        <v>2.8551611115107276</v>
      </c>
      <c r="E10" s="5">
        <f>[10]Data!D37/[10]Data!H37</f>
        <v>8.6979617013447242E-3</v>
      </c>
      <c r="F10" s="5">
        <f>[10]Data!E37/[10]Data!H37</f>
        <v>3.2745552632663023E-2</v>
      </c>
      <c r="G10" s="5">
        <f>[10]Data!F37/[10]Data!H37</f>
        <v>3.7904735800942872E-3</v>
      </c>
      <c r="H10" s="5">
        <f>[10]Data!G37/[10]Data!H37</f>
        <v>17560612.811392486</v>
      </c>
    </row>
    <row r="11" spans="1:8" x14ac:dyDescent="0.3">
      <c r="B11" s="5">
        <v>6</v>
      </c>
      <c r="C11" s="5">
        <f>[10]Data!B45/[10]Data!H45</f>
        <v>1145.2938235198067</v>
      </c>
      <c r="D11" s="5">
        <f>[10]Data!C45/[10]Data!H45</f>
        <v>2.2897134222986448</v>
      </c>
      <c r="E11" s="5">
        <f>[10]Data!D45/[10]Data!H45</f>
        <v>7.1641190312498465E-3</v>
      </c>
      <c r="F11" s="5">
        <f>[10]Data!E45/[10]Data!H45</f>
        <v>2.266757542667128E-2</v>
      </c>
      <c r="G11" s="5">
        <f>[10]Data!F45/[10]Data!H45</f>
        <v>3.5179709776657522E-3</v>
      </c>
      <c r="H11" s="5">
        <f>[10]Data!G45/[10]Data!H45</f>
        <v>15548140.587198351</v>
      </c>
    </row>
    <row r="12" spans="1:8" x14ac:dyDescent="0.3">
      <c r="B12" s="5">
        <v>7</v>
      </c>
      <c r="C12" s="5">
        <f>[10]Data!B53/[10]Data!H53</f>
        <v>1117.6590063727222</v>
      </c>
      <c r="D12" s="5">
        <f>[10]Data!C53/[10]Data!H53</f>
        <v>1.9827455287797038</v>
      </c>
      <c r="E12" s="5">
        <f>[10]Data!D53/[10]Data!H53</f>
        <v>7.3872866043058483E-3</v>
      </c>
      <c r="F12" s="5">
        <f>[10]Data!E53/[10]Data!H53</f>
        <v>1.8838577029064708E-2</v>
      </c>
      <c r="G12" s="5">
        <f>[10]Data!F53/[10]Data!H53</f>
        <v>3.2659127556151257E-3</v>
      </c>
      <c r="H12" s="5">
        <f>[10]Data!G53/[10]Data!H53</f>
        <v>15172982.711103495</v>
      </c>
    </row>
    <row r="13" spans="1:8" x14ac:dyDescent="0.3">
      <c r="B13" s="5">
        <v>8</v>
      </c>
      <c r="C13" s="5">
        <f>[10]Data!B61/[10]Data!H61</f>
        <v>973.6897563674388</v>
      </c>
      <c r="D13" s="5">
        <f>[10]Data!C61/[10]Data!H61</f>
        <v>1.6225211828184434</v>
      </c>
      <c r="E13" s="5">
        <f>[10]Data!D61/[10]Data!H61</f>
        <v>5.42694995909326E-3</v>
      </c>
      <c r="F13" s="5">
        <f>[10]Data!E61/[10]Data!H61</f>
        <v>1.4215188903120929E-2</v>
      </c>
      <c r="G13" s="5">
        <f>[10]Data!F61/[10]Data!H61</f>
        <v>3.0311528891812612E-3</v>
      </c>
      <c r="H13" s="5">
        <f>[10]Data!G61/[10]Data!H61</f>
        <v>13218501.588817339</v>
      </c>
    </row>
    <row r="14" spans="1:8" x14ac:dyDescent="0.3">
      <c r="B14" s="5">
        <v>9</v>
      </c>
      <c r="C14" s="5">
        <f>[10]Data!B69/[10]Data!H69</f>
        <v>933.42783540912183</v>
      </c>
      <c r="D14" s="5">
        <f>[10]Data!C69/[10]Data!H69</f>
        <v>1.3372149735104044</v>
      </c>
      <c r="E14" s="5">
        <f>[10]Data!D69/[10]Data!H69</f>
        <v>4.7761593960530171E-3</v>
      </c>
      <c r="F14" s="5">
        <f>[10]Data!E69/[10]Data!H69</f>
        <v>1.0140853442879015E-2</v>
      </c>
      <c r="G14" s="5">
        <f>[10]Data!F69/[10]Data!H69</f>
        <v>2.8135890365667622E-3</v>
      </c>
      <c r="H14" s="5">
        <f>[10]Data!G69/[10]Data!H69</f>
        <v>12671920.773357436</v>
      </c>
    </row>
    <row r="15" spans="1:8" x14ac:dyDescent="0.3">
      <c r="B15" s="5">
        <v>10</v>
      </c>
      <c r="C15" s="5">
        <f>[10]Data!B77/[10]Data!H77</f>
        <v>903.02249860033419</v>
      </c>
      <c r="D15" s="5">
        <f>[10]Data!C77/[10]Data!H77</f>
        <v>1.114830758368059</v>
      </c>
      <c r="E15" s="5">
        <f>[10]Data!D77/[10]Data!H77</f>
        <v>4.2801498309408634E-3</v>
      </c>
      <c r="F15" s="5">
        <f>[10]Data!E77/[10]Data!H77</f>
        <v>6.9939833314372297E-3</v>
      </c>
      <c r="G15" s="5">
        <f>[10]Data!F77/[10]Data!H77</f>
        <v>2.6116566973607737E-3</v>
      </c>
      <c r="H15" s="5">
        <f>[10]Data!G77/[10]Data!H77</f>
        <v>12259145.418150954</v>
      </c>
    </row>
    <row r="16" spans="1:8" x14ac:dyDescent="0.3">
      <c r="B16" s="5">
        <v>11</v>
      </c>
      <c r="C16" s="5">
        <f>[10]Data!B85/[10]Data!H85</f>
        <v>886.05273757125599</v>
      </c>
      <c r="D16" s="5">
        <f>[10]Data!C85/[10]Data!H85</f>
        <v>0.93305776868407087</v>
      </c>
      <c r="E16" s="5">
        <f>[10]Data!D85/[10]Data!H85</f>
        <v>3.9656785993822472E-3</v>
      </c>
      <c r="F16" s="5">
        <f>[10]Data!E85/[10]Data!H85</f>
        <v>4.654869257448218E-3</v>
      </c>
      <c r="G16" s="5">
        <f>[10]Data!F85/[10]Data!H85</f>
        <v>2.4239918244149954E-3</v>
      </c>
      <c r="H16" s="5">
        <f>[10]Data!G85/[10]Data!H85</f>
        <v>12028772.56054505</v>
      </c>
    </row>
    <row r="17" spans="2:8" x14ac:dyDescent="0.3">
      <c r="B17" s="5">
        <v>12</v>
      </c>
      <c r="C17" s="5">
        <f>[10]Data!B93/[10]Data!H93</f>
        <v>872.16975368656915</v>
      </c>
      <c r="D17" s="5">
        <f>[10]Data!C93/[10]Data!H93</f>
        <v>0.78433220627242373</v>
      </c>
      <c r="E17" s="5">
        <f>[10]Data!D93/[10]Data!H93</f>
        <v>3.7083772852225388E-3</v>
      </c>
      <c r="F17" s="5">
        <f>[10]Data!E93/[10]Data!H93</f>
        <v>2.7410510769689182E-3</v>
      </c>
      <c r="G17" s="5">
        <f>[10]Data!F93/[10]Data!H93</f>
        <v>2.2498573653583413E-3</v>
      </c>
      <c r="H17" s="5">
        <f>[10]Data!G93/[10]Data!H93</f>
        <v>11840297.559502805</v>
      </c>
    </row>
    <row r="18" spans="2:8" x14ac:dyDescent="0.3">
      <c r="B18" s="5">
        <v>13</v>
      </c>
      <c r="C18" s="5">
        <f>[10]Data!B101/[10]Data!H101</f>
        <v>831.88027269313125</v>
      </c>
      <c r="D18" s="5">
        <f>[10]Data!C101/[10]Data!H101</f>
        <v>0.65594124839529344</v>
      </c>
      <c r="E18" s="5">
        <f>[10]Data!D101/[10]Data!H101</f>
        <v>3.4098814440795839E-3</v>
      </c>
      <c r="F18" s="5">
        <f>[10]Data!E101/[10]Data!H101</f>
        <v>1.9977389765501795E-3</v>
      </c>
      <c r="G18" s="5">
        <f>[10]Data!F101/[10]Data!H101</f>
        <v>2.0883564069214683E-3</v>
      </c>
      <c r="H18" s="5">
        <f>[10]Data!G101/[10]Data!H101</f>
        <v>11293340.152384827</v>
      </c>
    </row>
    <row r="19" spans="2:8" x14ac:dyDescent="0.3">
      <c r="B19" s="5">
        <v>14</v>
      </c>
      <c r="C19" s="5">
        <f>[10]Data!B109/[10]Data!H109</f>
        <v>860.35491212788259</v>
      </c>
      <c r="D19" s="5">
        <f>[10]Data!C109/[10]Data!H109</f>
        <v>0.64949311074147176</v>
      </c>
      <c r="E19" s="5">
        <f>[10]Data!D109/[10]Data!H109</f>
        <v>3.5558074444077084E-3</v>
      </c>
      <c r="F19" s="5">
        <f>[10]Data!E109/[10]Data!H109</f>
        <v>1.5156097953766526E-3</v>
      </c>
      <c r="G19" s="5">
        <f>[10]Data!F109/[10]Data!H109</f>
        <v>1.9385878092578366E-3</v>
      </c>
      <c r="H19" s="5">
        <f>[10]Data!G109/[10]Data!H109</f>
        <v>11679907.551158372</v>
      </c>
    </row>
    <row r="20" spans="2:8" x14ac:dyDescent="0.3">
      <c r="B20" s="5">
        <v>15</v>
      </c>
      <c r="C20" s="5">
        <f>[10]Data!B117/[10]Data!H117</f>
        <v>889.9987590305924</v>
      </c>
      <c r="D20" s="5">
        <f>[10]Data!C117/[10]Data!H117</f>
        <v>0.65224628482915969</v>
      </c>
      <c r="E20" s="5">
        <f>[10]Data!D117/[10]Data!H117</f>
        <v>3.7136133586279925E-3</v>
      </c>
      <c r="F20" s="5">
        <f>[10]Data!E117/[10]Data!H117</f>
        <v>1.1086935200436622E-3</v>
      </c>
      <c r="G20" s="5">
        <f>[10]Data!F117/[10]Data!H117</f>
        <v>1.7993516126946006E-3</v>
      </c>
      <c r="H20" s="5">
        <f>[10]Data!G117/[10]Data!H117</f>
        <v>12082338.253959019</v>
      </c>
    </row>
    <row r="21" spans="2:8" x14ac:dyDescent="0.3">
      <c r="B21" s="5">
        <v>16</v>
      </c>
      <c r="C21" s="5">
        <f>[10]Data!B125/[10]Data!H125</f>
        <v>921.53020039395551</v>
      </c>
      <c r="D21" s="5">
        <f>[10]Data!C125/[10]Data!H125</f>
        <v>0.66570107681962176</v>
      </c>
      <c r="E21" s="5">
        <f>[10]Data!D125/[10]Data!H125</f>
        <v>3.8326927491541441E-3</v>
      </c>
      <c r="F21" s="5">
        <f>[10]Data!E125/[10]Data!H125</f>
        <v>8.4686992967945992E-4</v>
      </c>
      <c r="G21" s="5">
        <f>[10]Data!F125/[10]Data!H125</f>
        <v>1.6699040500451809E-3</v>
      </c>
      <c r="H21" s="5">
        <f>[10]Data!G125/[10]Data!H125</f>
        <v>12510396.918912118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B49F-A849-4506-9CE1-A3D33B8AEDFD}">
  <dimension ref="A1:H21"/>
  <sheetViews>
    <sheetView workbookViewId="0">
      <selection activeCell="E28" sqref="E28"/>
    </sheetView>
  </sheetViews>
  <sheetFormatPr defaultRowHeight="14.4" x14ac:dyDescent="0.3"/>
  <cols>
    <col min="1" max="1" width="15.88671875" customWidth="1"/>
    <col min="2" max="2" width="31.109375" customWidth="1"/>
    <col min="3" max="3" width="17.6640625" customWidth="1"/>
    <col min="4" max="4" width="14.109375" customWidth="1"/>
    <col min="5" max="5" width="14.6640625" customWidth="1"/>
    <col min="6" max="6" width="15" customWidth="1"/>
    <col min="7" max="7" width="14.33203125" customWidth="1"/>
    <col min="8" max="8" width="31.6640625" customWidth="1"/>
  </cols>
  <sheetData>
    <row r="1" spans="1:8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1" t="s">
        <v>4</v>
      </c>
      <c r="B2" s="1" t="s">
        <v>26</v>
      </c>
      <c r="C2" s="1" t="s">
        <v>12</v>
      </c>
      <c r="D2" s="1">
        <v>2023</v>
      </c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6">
        <f>[11]Data!B5/[11]Data!H5</f>
        <v>3851.1311617578222</v>
      </c>
      <c r="D6" s="5">
        <f>[11]Data!C5/[11]Data!H5</f>
        <v>12.679829252513368</v>
      </c>
      <c r="E6" s="5">
        <f>[11]Data!D5/[11]Data!H5</f>
        <v>1.9829660326780074E-2</v>
      </c>
      <c r="F6" s="5">
        <f>[11]Data!E5/[11]Data!H5</f>
        <v>0.13574731747621743</v>
      </c>
      <c r="G6" s="5">
        <f>[11]Data!F5/[11]Data!H5</f>
        <v>5.0119227725997197E-3</v>
      </c>
      <c r="H6" s="5">
        <f>[11]Data!G5/[11]Data!H5</f>
        <v>52281742.552101463</v>
      </c>
    </row>
    <row r="7" spans="1:8" x14ac:dyDescent="0.3">
      <c r="B7" s="5">
        <v>2</v>
      </c>
      <c r="C7" s="5">
        <f>[11]Data!B13/[11]Data!H13</f>
        <v>2374.3312099110212</v>
      </c>
      <c r="D7" s="5">
        <f>[11]Data!C13/[11]Data!H13</f>
        <v>7.3032778539895116</v>
      </c>
      <c r="E7" s="5">
        <f>[11]Data!D13/[11]Data!H13</f>
        <v>1.5423257760274336E-2</v>
      </c>
      <c r="F7" s="5">
        <f>[11]Data!E13/[11]Data!H13</f>
        <v>0.12817695585551223</v>
      </c>
      <c r="G7" s="5">
        <f>[11]Data!F13/[11]Data!H13</f>
        <v>4.7397770235816207E-3</v>
      </c>
      <c r="H7" s="5">
        <f>[11]Data!G13/[11]Data!H13</f>
        <v>32233184.88377171</v>
      </c>
    </row>
    <row r="8" spans="1:8" x14ac:dyDescent="0.3">
      <c r="B8" s="5">
        <v>3</v>
      </c>
      <c r="C8" s="5">
        <f>[11]Data!B21/[11]Data!H21</f>
        <v>1660.2762892239928</v>
      </c>
      <c r="D8" s="5">
        <f>[11]Data!C21/[11]Data!H21</f>
        <v>4.5376599210210697</v>
      </c>
      <c r="E8" s="5">
        <f>[11]Data!D21/[11]Data!H21</f>
        <v>1.2288037078390036E-2</v>
      </c>
      <c r="F8" s="5">
        <f>[11]Data!E21/[11]Data!H21</f>
        <v>7.2257406115669706E-2</v>
      </c>
      <c r="G8" s="5">
        <f>[11]Data!F21/[11]Data!H21</f>
        <v>4.3990987443669185E-3</v>
      </c>
      <c r="H8" s="5">
        <f>[11]Data!G21/[11]Data!H21</f>
        <v>22539383.450532719</v>
      </c>
    </row>
    <row r="9" spans="1:8" x14ac:dyDescent="0.3">
      <c r="B9" s="5">
        <v>4</v>
      </c>
      <c r="C9" s="5">
        <f>[11]Data!B29/[11]Data!H29</f>
        <v>1433.6164800071888</v>
      </c>
      <c r="D9" s="5">
        <f>[11]Data!C29/[11]Data!H29</f>
        <v>3.5412784056679052</v>
      </c>
      <c r="E9" s="5">
        <f>[11]Data!D29/[11]Data!H29</f>
        <v>9.928066482371092E-3</v>
      </c>
      <c r="F9" s="5">
        <f>[11]Data!E29/[11]Data!H29</f>
        <v>4.6041418692429198E-2</v>
      </c>
      <c r="G9" s="5">
        <f>[11]Data!F29/[11]Data!H29</f>
        <v>4.0835473831476376E-3</v>
      </c>
      <c r="H9" s="5">
        <f>[11]Data!G29/[11]Data!H29</f>
        <v>19462317.416230556</v>
      </c>
    </row>
    <row r="10" spans="1:8" x14ac:dyDescent="0.3">
      <c r="B10" s="5">
        <v>5</v>
      </c>
      <c r="C10" s="5">
        <f>[11]Data!B37/[11]Data!H37</f>
        <v>1277.0372600317564</v>
      </c>
      <c r="D10" s="5">
        <f>[11]Data!C37/[11]Data!H37</f>
        <v>2.8357205381290731</v>
      </c>
      <c r="E10" s="5">
        <f>[11]Data!D37/[11]Data!H37</f>
        <v>8.5199518809523141E-3</v>
      </c>
      <c r="F10" s="5">
        <f>[11]Data!E37/[11]Data!H37</f>
        <v>3.3040630382149848E-2</v>
      </c>
      <c r="G10" s="5">
        <f>[11]Data!F37/[11]Data!H37</f>
        <v>3.7904735800942872E-3</v>
      </c>
      <c r="H10" s="5">
        <f>[11]Data!G37/[11]Data!H37</f>
        <v>17336647.281979442</v>
      </c>
    </row>
    <row r="11" spans="1:8" x14ac:dyDescent="0.3">
      <c r="B11" s="5">
        <v>6</v>
      </c>
      <c r="C11" s="5">
        <f>[11]Data!B45/[11]Data!H45</f>
        <v>1127.4178261178597</v>
      </c>
      <c r="D11" s="5">
        <f>[11]Data!C45/[11]Data!H45</f>
        <v>2.267974686273158</v>
      </c>
      <c r="E11" s="5">
        <f>[11]Data!D45/[11]Data!H45</f>
        <v>6.9976585880568544E-3</v>
      </c>
      <c r="F11" s="5">
        <f>[11]Data!E45/[11]Data!H45</f>
        <v>2.2905246468178441E-2</v>
      </c>
      <c r="G11" s="5">
        <f>[11]Data!F45/[11]Data!H45</f>
        <v>3.5179709776657522E-3</v>
      </c>
      <c r="H11" s="5">
        <f>[11]Data!G45/[11]Data!H45</f>
        <v>15305467.843880322</v>
      </c>
    </row>
    <row r="12" spans="1:8" x14ac:dyDescent="0.3">
      <c r="B12" s="5">
        <v>7</v>
      </c>
      <c r="C12" s="5">
        <f>[11]Data!B53/[11]Data!H53</f>
        <v>1097.9011388680988</v>
      </c>
      <c r="D12" s="5">
        <f>[11]Data!C53/[11]Data!H53</f>
        <v>1.962307524589137</v>
      </c>
      <c r="E12" s="5">
        <f>[11]Data!D53/[11]Data!H53</f>
        <v>7.2527895400824726E-3</v>
      </c>
      <c r="F12" s="5">
        <f>[11]Data!E53/[11]Data!H53</f>
        <v>1.9229504979299566E-2</v>
      </c>
      <c r="G12" s="5">
        <f>[11]Data!F53/[11]Data!H53</f>
        <v>3.2659127556151257E-3</v>
      </c>
      <c r="H12" s="5">
        <f>[11]Data!G53/[11]Data!H53</f>
        <v>14904752.246655395</v>
      </c>
    </row>
    <row r="13" spans="1:8" x14ac:dyDescent="0.3">
      <c r="B13" s="5">
        <v>8</v>
      </c>
      <c r="C13" s="5">
        <f>[11]Data!B61/[11]Data!H61</f>
        <v>952.74342904137359</v>
      </c>
      <c r="D13" s="5">
        <f>[11]Data!C61/[11]Data!H61</f>
        <v>1.6042305445388274</v>
      </c>
      <c r="E13" s="5">
        <f>[11]Data!D61/[11]Data!H61</f>
        <v>5.2718888145625864E-3</v>
      </c>
      <c r="F13" s="5">
        <f>[11]Data!E61/[11]Data!H61</f>
        <v>1.4355965905998382E-2</v>
      </c>
      <c r="G13" s="5">
        <f>[11]Data!F61/[11]Data!H61</f>
        <v>3.0311528891812612E-3</v>
      </c>
      <c r="H13" s="5">
        <f>[11]Data!G61/[11]Data!H61</f>
        <v>12934144.954485182</v>
      </c>
    </row>
    <row r="14" spans="1:8" x14ac:dyDescent="0.3">
      <c r="B14" s="5">
        <v>9</v>
      </c>
      <c r="C14" s="5">
        <f>[11]Data!B69/[11]Data!H69</f>
        <v>908.8180400324693</v>
      </c>
      <c r="D14" s="5">
        <f>[11]Data!C69/[11]Data!H69</f>
        <v>1.3194064008322648</v>
      </c>
      <c r="E14" s="5">
        <f>[11]Data!D69/[11]Data!H69</f>
        <v>4.6232393719849553E-3</v>
      </c>
      <c r="F14" s="5">
        <f>[11]Data!E69/[11]Data!H69</f>
        <v>1.0377357206875406E-2</v>
      </c>
      <c r="G14" s="5">
        <f>[11]Data!F69/[11]Data!H69</f>
        <v>2.8135890365667622E-3</v>
      </c>
      <c r="H14" s="5">
        <f>[11]Data!G69/[11]Data!H69</f>
        <v>12337824.758409441</v>
      </c>
    </row>
    <row r="15" spans="1:8" x14ac:dyDescent="0.3">
      <c r="B15" s="5">
        <v>10</v>
      </c>
      <c r="C15" s="5">
        <f>[11]Data!B77/[11]Data!H77</f>
        <v>875.55673358239517</v>
      </c>
      <c r="D15" s="5">
        <f>[11]Data!C77/[11]Data!H77</f>
        <v>1.0973945405456977</v>
      </c>
      <c r="E15" s="5">
        <f>[11]Data!D77/[11]Data!H77</f>
        <v>4.1283270477329255E-3</v>
      </c>
      <c r="F15" s="5">
        <f>[11]Data!E77/[11]Data!H77</f>
        <v>7.2892278348541647E-3</v>
      </c>
      <c r="G15" s="5">
        <f>[11]Data!F77/[11]Data!H77</f>
        <v>2.6116566973607737E-3</v>
      </c>
      <c r="H15" s="5">
        <f>[11]Data!G77/[11]Data!H77</f>
        <v>11886283.142841469</v>
      </c>
    </row>
    <row r="16" spans="1:8" x14ac:dyDescent="0.3">
      <c r="B16" s="5">
        <v>11</v>
      </c>
      <c r="C16" s="5">
        <f>[11]Data!B85/[11]Data!H85</f>
        <v>856.25419937089214</v>
      </c>
      <c r="D16" s="5">
        <f>[11]Data!C85/[11]Data!H85</f>
        <v>0.91589294621804218</v>
      </c>
      <c r="E16" s="5">
        <f>[11]Data!D85/[11]Data!H85</f>
        <v>3.8100871773538237E-3</v>
      </c>
      <c r="F16" s="5">
        <f>[11]Data!E85/[11]Data!H85</f>
        <v>4.8701185655127899E-3</v>
      </c>
      <c r="G16" s="5">
        <f>[11]Data!F85/[11]Data!H85</f>
        <v>2.4239918244149954E-3</v>
      </c>
      <c r="H16" s="5">
        <f>[11]Data!G85/[11]Data!H85</f>
        <v>11624232.640862714</v>
      </c>
    </row>
    <row r="17" spans="2:8" x14ac:dyDescent="0.3">
      <c r="B17" s="5">
        <v>12</v>
      </c>
      <c r="C17" s="5">
        <f>[11]Data!B93/[11]Data!H93</f>
        <v>840.46328329256892</v>
      </c>
      <c r="D17" s="5">
        <f>[11]Data!C93/[11]Data!H93</f>
        <v>0.76738979352821857</v>
      </c>
      <c r="E17" s="5">
        <f>[11]Data!D93/[11]Data!H93</f>
        <v>3.5497075856442848E-3</v>
      </c>
      <c r="F17" s="5">
        <f>[11]Data!E93/[11]Data!H93</f>
        <v>2.8908427973081165E-3</v>
      </c>
      <c r="G17" s="5">
        <f>[11]Data!F93/[11]Data!H93</f>
        <v>2.2498573653583413E-3</v>
      </c>
      <c r="H17" s="5">
        <f>[11]Data!G93/[11]Data!H93</f>
        <v>11409859.751045387</v>
      </c>
    </row>
    <row r="18" spans="2:8" x14ac:dyDescent="0.3">
      <c r="B18" s="5">
        <v>13</v>
      </c>
      <c r="C18" s="5">
        <f>[11]Data!B101/[11]Data!H101</f>
        <v>799.08855547111432</v>
      </c>
      <c r="D18" s="5">
        <f>[11]Data!C101/[11]Data!H101</f>
        <v>0.63860721553137201</v>
      </c>
      <c r="E18" s="5">
        <f>[11]Data!D101/[11]Data!H101</f>
        <v>3.241069752456032E-3</v>
      </c>
      <c r="F18" s="5">
        <f>[11]Data!E101/[11]Data!H101</f>
        <v>2.1281939250763038E-3</v>
      </c>
      <c r="G18" s="5">
        <f>[11]Data!F101/[11]Data!H101</f>
        <v>2.0883564069214683E-3</v>
      </c>
      <c r="H18" s="5">
        <f>[11]Data!G101/[11]Data!H101</f>
        <v>10848171.797873065</v>
      </c>
    </row>
    <row r="19" spans="2:8" x14ac:dyDescent="0.3">
      <c r="B19" s="5">
        <v>14</v>
      </c>
      <c r="C19" s="5">
        <f>[11]Data!B109/[11]Data!H109</f>
        <v>824.19884026777106</v>
      </c>
      <c r="D19" s="5">
        <f>[11]Data!C109/[11]Data!H109</f>
        <v>0.62899859916026457</v>
      </c>
      <c r="E19" s="5">
        <f>[11]Data!D109/[11]Data!H109</f>
        <v>3.3845044670843217E-3</v>
      </c>
      <c r="F19" s="5">
        <f>[11]Data!E109/[11]Data!H109</f>
        <v>1.6106061742817094E-3</v>
      </c>
      <c r="G19" s="5">
        <f>[11]Data!F109/[11]Data!H109</f>
        <v>1.9385878092578366E-3</v>
      </c>
      <c r="H19" s="5">
        <f>[11]Data!G109/[11]Data!H109</f>
        <v>11189061.627968293</v>
      </c>
    </row>
    <row r="20" spans="2:8" x14ac:dyDescent="0.3">
      <c r="B20" s="5">
        <v>15</v>
      </c>
      <c r="C20" s="5">
        <f>[11]Data!B117/[11]Data!H117</f>
        <v>850.76011745453138</v>
      </c>
      <c r="D20" s="5">
        <f>[11]Data!C117/[11]Data!H117</f>
        <v>0.62881743769059306</v>
      </c>
      <c r="E20" s="5">
        <f>[11]Data!D117/[11]Data!H117</f>
        <v>3.5407162137327543E-3</v>
      </c>
      <c r="F20" s="5">
        <f>[11]Data!E117/[11]Data!H117</f>
        <v>1.1715264009091052E-3</v>
      </c>
      <c r="G20" s="5">
        <f>[11]Data!F117/[11]Data!H117</f>
        <v>1.7993516126946006E-3</v>
      </c>
      <c r="H20" s="5">
        <f>[11]Data!G117/[11]Data!H117</f>
        <v>11549651.770419372</v>
      </c>
    </row>
    <row r="21" spans="2:8" x14ac:dyDescent="0.3">
      <c r="B21" s="5">
        <v>16</v>
      </c>
      <c r="C21" s="5">
        <f>[11]Data!B125/[11]Data!H125</f>
        <v>875.7337576051807</v>
      </c>
      <c r="D21" s="5">
        <f>[11]Data!C125/[11]Data!H125</f>
        <v>0.63588210917436994</v>
      </c>
      <c r="E21" s="5">
        <f>[11]Data!D125/[11]Data!H125</f>
        <v>3.675653886252783E-3</v>
      </c>
      <c r="F21" s="5">
        <f>[11]Data!E125/[11]Data!H125</f>
        <v>8.9146327042858588E-4</v>
      </c>
      <c r="G21" s="5">
        <f>[11]Data!F125/[11]Data!H125</f>
        <v>1.6699040500451809E-3</v>
      </c>
      <c r="H21" s="5">
        <f>[11]Data!G125/[11]Data!H125</f>
        <v>11888682.795343854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6886-4697-4FB4-BC87-2B9EF3BF13C4}">
  <dimension ref="A1:H21"/>
  <sheetViews>
    <sheetView workbookViewId="0">
      <selection activeCell="A11" sqref="A1:XFD1048576"/>
    </sheetView>
  </sheetViews>
  <sheetFormatPr defaultRowHeight="14.4" x14ac:dyDescent="0.3"/>
  <cols>
    <col min="1" max="1" width="15.88671875" customWidth="1"/>
    <col min="2" max="2" width="31.109375" customWidth="1"/>
    <col min="3" max="3" width="17.6640625" customWidth="1"/>
    <col min="4" max="4" width="14.109375" customWidth="1"/>
    <col min="5" max="5" width="14.6640625" customWidth="1"/>
    <col min="6" max="6" width="15" customWidth="1"/>
    <col min="7" max="7" width="14.33203125" customWidth="1"/>
    <col min="8" max="8" width="31.6640625" customWidth="1"/>
  </cols>
  <sheetData>
    <row r="1" spans="1:8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1" t="s">
        <v>4</v>
      </c>
      <c r="B2" s="1" t="s">
        <v>27</v>
      </c>
      <c r="C2" s="1" t="s">
        <v>12</v>
      </c>
      <c r="D2" s="1">
        <v>2023</v>
      </c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6">
        <f>[12]Data!B5/[12]Data!H5</f>
        <v>5440.8113758056552</v>
      </c>
      <c r="D6" s="5">
        <f>[12]Data!C5/[12]Data!H5</f>
        <v>23.716215394652135</v>
      </c>
      <c r="E6" s="5">
        <f>[12]Data!D5/[12]Data!H5</f>
        <v>3.7428717488534845E-2</v>
      </c>
      <c r="F6" s="5">
        <f>[12]Data!E5/[12]Data!H5</f>
        <v>0.2532320920588364</v>
      </c>
      <c r="G6" s="5">
        <f>[12]Data!F5/[12]Data!H5</f>
        <v>6.9814438106017259E-3</v>
      </c>
      <c r="H6" s="5">
        <f>[12]Data!G5/[12]Data!H5</f>
        <v>73862710.831737071</v>
      </c>
    </row>
    <row r="7" spans="1:8" x14ac:dyDescent="0.3">
      <c r="B7" s="5">
        <v>2</v>
      </c>
      <c r="C7" s="5">
        <f>[12]Data!B13/[12]Data!H13</f>
        <v>3498.1955153371391</v>
      </c>
      <c r="D7" s="5">
        <f>[12]Data!C13/[12]Data!H13</f>
        <v>13.497149790492717</v>
      </c>
      <c r="E7" s="5">
        <f>[12]Data!D13/[12]Data!H13</f>
        <v>2.9175013684000793E-2</v>
      </c>
      <c r="F7" s="5">
        <f>[12]Data!E13/[12]Data!H13</f>
        <v>0.21954822614786179</v>
      </c>
      <c r="G7" s="5">
        <f>[12]Data!F13/[12]Data!H13</f>
        <v>6.6021956585492949E-3</v>
      </c>
      <c r="H7" s="5">
        <f>[12]Data!G13/[12]Data!H13</f>
        <v>47490402.172251448</v>
      </c>
    </row>
    <row r="8" spans="1:8" x14ac:dyDescent="0.3">
      <c r="B8" s="5">
        <v>3</v>
      </c>
      <c r="C8" s="5">
        <f>[12]Data!B21/[12]Data!H21</f>
        <v>2487.1200465975062</v>
      </c>
      <c r="D8" s="5">
        <f>[12]Data!C21/[12]Data!H21</f>
        <v>8.0256044291830264</v>
      </c>
      <c r="E8" s="5">
        <f>[12]Data!D21/[12]Data!H21</f>
        <v>2.3466480718972626E-2</v>
      </c>
      <c r="F8" s="5">
        <f>[12]Data!E21/[12]Data!H21</f>
        <v>0.12236582364890886</v>
      </c>
      <c r="G8" s="5">
        <f>[12]Data!F21/[12]Data!H21</f>
        <v>6.1278797767675567E-3</v>
      </c>
      <c r="H8" s="5">
        <f>[12]Data!G21/[12]Data!H21</f>
        <v>33764335.57660453</v>
      </c>
    </row>
    <row r="9" spans="1:8" x14ac:dyDescent="0.3">
      <c r="B9" s="5">
        <v>4</v>
      </c>
      <c r="C9" s="5">
        <f>[12]Data!B29/[12]Data!H29</f>
        <v>2115.1714619772147</v>
      </c>
      <c r="D9" s="5">
        <f>[12]Data!C29/[12]Data!H29</f>
        <v>6.0045821948179601</v>
      </c>
      <c r="E9" s="5">
        <f>[12]Data!D29/[12]Data!H29</f>
        <v>1.8172618237079836E-2</v>
      </c>
      <c r="F9" s="5">
        <f>[12]Data!E29/[12]Data!H29</f>
        <v>7.8583842749848476E-2</v>
      </c>
      <c r="G9" s="5">
        <f>[12]Data!F29/[12]Data!H29</f>
        <v>5.6882585150503208E-3</v>
      </c>
      <c r="H9" s="5">
        <f>[12]Data!G29/[12]Data!H29</f>
        <v>28714881.532060932</v>
      </c>
    </row>
    <row r="10" spans="1:8" x14ac:dyDescent="0.3">
      <c r="B10" s="5">
        <v>5</v>
      </c>
      <c r="C10" s="5">
        <f>[12]Data!B37/[12]Data!H37</f>
        <v>1881.641662756598</v>
      </c>
      <c r="D10" s="5">
        <f>[12]Data!C37/[12]Data!H37</f>
        <v>4.7029550796825887</v>
      </c>
      <c r="E10" s="5">
        <f>[12]Data!D37/[12]Data!H37</f>
        <v>1.5570330011783266E-2</v>
      </c>
      <c r="F10" s="5">
        <f>[12]Data!E37/[12]Data!H37</f>
        <v>5.6161027340926158E-2</v>
      </c>
      <c r="G10" s="5">
        <f>[12]Data!F37/[12]Data!H37</f>
        <v>5.2798572797644501E-3</v>
      </c>
      <c r="H10" s="5">
        <f>[12]Data!G37/[12]Data!H37</f>
        <v>25544573.081829753</v>
      </c>
    </row>
    <row r="11" spans="1:8" x14ac:dyDescent="0.3">
      <c r="B11" s="5">
        <v>6</v>
      </c>
      <c r="C11" s="5">
        <f>[12]Data!B45/[12]Data!H45</f>
        <v>1683.2932749892566</v>
      </c>
      <c r="D11" s="5">
        <f>[12]Data!C45/[12]Data!H45</f>
        <v>3.814631105223941</v>
      </c>
      <c r="E11" s="5">
        <f>[12]Data!D45/[12]Data!H45</f>
        <v>1.2821064494761104E-2</v>
      </c>
      <c r="F11" s="5">
        <f>[12]Data!E45/[12]Data!H45</f>
        <v>3.8319212704068642E-2</v>
      </c>
      <c r="G11" s="5">
        <f>[12]Data!F45/[12]Data!H45</f>
        <v>4.9006029291249588E-3</v>
      </c>
      <c r="H11" s="5">
        <f>[12]Data!G45/[12]Data!H45</f>
        <v>22851852.12966492</v>
      </c>
    </row>
    <row r="12" spans="1:8" x14ac:dyDescent="0.3">
      <c r="B12" s="5">
        <v>7</v>
      </c>
      <c r="C12" s="5">
        <f>[12]Data!B53/[12]Data!H53</f>
        <v>1616.6487234230569</v>
      </c>
      <c r="D12" s="5">
        <f>[12]Data!C53/[12]Data!H53</f>
        <v>3.1967785986251434</v>
      </c>
      <c r="E12" s="5">
        <f>[12]Data!D53/[12]Data!H53</f>
        <v>1.287987924356594E-2</v>
      </c>
      <c r="F12" s="5">
        <f>[12]Data!E53/[12]Data!H53</f>
        <v>3.1856782906891951E-2</v>
      </c>
      <c r="G12" s="5">
        <f>[12]Data!F53/[12]Data!H53</f>
        <v>4.5489951790851496E-3</v>
      </c>
      <c r="H12" s="5">
        <f>[12]Data!G53/[12]Data!H53</f>
        <v>21947101.351188667</v>
      </c>
    </row>
    <row r="13" spans="1:8" x14ac:dyDescent="0.3">
      <c r="B13" s="5">
        <v>8</v>
      </c>
      <c r="C13" s="5">
        <f>[12]Data!B61/[12]Data!H61</f>
        <v>1347.4464921600768</v>
      </c>
      <c r="D13" s="5">
        <f>[12]Data!C61/[12]Data!H61</f>
        <v>2.4687871388343661</v>
      </c>
      <c r="E13" s="5">
        <f>[12]Data!D61/[12]Data!H61</f>
        <v>8.9532329499432857E-3</v>
      </c>
      <c r="F13" s="5">
        <f>[12]Data!E61/[12]Data!H61</f>
        <v>2.4181853452905567E-2</v>
      </c>
      <c r="G13" s="5">
        <f>[12]Data!F61/[12]Data!H61</f>
        <v>4.222570483637565E-3</v>
      </c>
      <c r="H13" s="5">
        <f>[12]Data!G61/[12]Data!H61</f>
        <v>18292505.177334819</v>
      </c>
    </row>
    <row r="14" spans="1:8" x14ac:dyDescent="0.3">
      <c r="B14" s="5">
        <v>9</v>
      </c>
      <c r="C14" s="5">
        <f>[12]Data!B69/[12]Data!H69</f>
        <v>1262.3990690019768</v>
      </c>
      <c r="D14" s="5">
        <f>[12]Data!C69/[12]Data!H69</f>
        <v>1.9687563442538552</v>
      </c>
      <c r="E14" s="5">
        <f>[12]Data!D69/[12]Data!H69</f>
        <v>7.5017594069509272E-3</v>
      </c>
      <c r="F14" s="5">
        <f>[12]Data!E69/[12]Data!H69</f>
        <v>1.7488352606971992E-2</v>
      </c>
      <c r="G14" s="5">
        <f>[12]Data!F69/[12]Data!H69</f>
        <v>3.9192674202363342E-3</v>
      </c>
      <c r="H14" s="5">
        <f>[12]Data!G69/[12]Data!H69</f>
        <v>17137927.351174343</v>
      </c>
    </row>
    <row r="15" spans="1:8" x14ac:dyDescent="0.3">
      <c r="B15" s="5">
        <v>10</v>
      </c>
      <c r="C15" s="5">
        <f>[12]Data!B77/[12]Data!H77</f>
        <v>1198.7117586601451</v>
      </c>
      <c r="D15" s="5">
        <f>[12]Data!C77/[12]Data!H77</f>
        <v>1.5806360305716298</v>
      </c>
      <c r="E15" s="5">
        <f>[12]Data!D77/[12]Data!H77</f>
        <v>6.3973881435211918E-3</v>
      </c>
      <c r="F15" s="5">
        <f>[12]Data!E77/[12]Data!H77</f>
        <v>1.227018366562223E-2</v>
      </c>
      <c r="G15" s="5">
        <f>[12]Data!F77/[12]Data!H77</f>
        <v>3.6375912270851874E-3</v>
      </c>
      <c r="H15" s="5">
        <f>[12]Data!G77/[12]Data!H77</f>
        <v>16273332.605631486</v>
      </c>
    </row>
    <row r="16" spans="1:8" x14ac:dyDescent="0.3">
      <c r="B16" s="5">
        <v>11</v>
      </c>
      <c r="C16" s="5">
        <f>[12]Data!B85/[12]Data!H85</f>
        <v>1167.672897089669</v>
      </c>
      <c r="D16" s="5">
        <f>[12]Data!C85/[12]Data!H85</f>
        <v>1.2765462425008254</v>
      </c>
      <c r="E16" s="5">
        <f>[12]Data!D85/[12]Data!H85</f>
        <v>5.7126550254226367E-3</v>
      </c>
      <c r="F16" s="5">
        <f>[12]Data!E85/[12]Data!H85</f>
        <v>7.9971194917991695E-3</v>
      </c>
      <c r="G16" s="5">
        <f>[12]Data!F85/[12]Data!H85</f>
        <v>3.3765377330805101E-3</v>
      </c>
      <c r="H16" s="5">
        <f>[12]Data!G85/[12]Data!H85</f>
        <v>15851953.047508426</v>
      </c>
    </row>
    <row r="17" spans="2:8" x14ac:dyDescent="0.3">
      <c r="B17" s="5">
        <v>12</v>
      </c>
      <c r="C17" s="5">
        <f>[12]Data!B93/[12]Data!H93</f>
        <v>1142.2769848049325</v>
      </c>
      <c r="D17" s="5">
        <f>[12]Data!C93/[12]Data!H93</f>
        <v>1.0277463633385611</v>
      </c>
      <c r="E17" s="5">
        <f>[12]Data!D93/[12]Data!H93</f>
        <v>5.1524329255853178E-3</v>
      </c>
      <c r="F17" s="5">
        <f>[12]Data!E93/[12]Data!H93</f>
        <v>4.5009552270601945E-3</v>
      </c>
      <c r="G17" s="5">
        <f>[12]Data!F93/[12]Data!H93</f>
        <v>3.1341109931891909E-3</v>
      </c>
      <c r="H17" s="5">
        <f>[12]Data!G93/[12]Data!H93</f>
        <v>15507190.374746738</v>
      </c>
    </row>
    <row r="18" spans="2:8" x14ac:dyDescent="0.3">
      <c r="B18" s="5">
        <v>13</v>
      </c>
      <c r="C18" s="5">
        <f>[12]Data!B101/[12]Data!H101</f>
        <v>1076.8230896124455</v>
      </c>
      <c r="D18" s="5">
        <f>[12]Data!C101/[12]Data!H101</f>
        <v>0.81090249362760325</v>
      </c>
      <c r="E18" s="5">
        <f>[12]Data!D101/[12]Data!H101</f>
        <v>4.4217195657497155E-3</v>
      </c>
      <c r="F18" s="5">
        <f>[12]Data!E101/[12]Data!H101</f>
        <v>3.1460067057815771E-3</v>
      </c>
      <c r="G18" s="5">
        <f>[12]Data!F101/[12]Data!H101</f>
        <v>2.9092764204412184E-3</v>
      </c>
      <c r="H18" s="5">
        <f>[12]Data!G101/[12]Data!H101</f>
        <v>14618608.122473765</v>
      </c>
    </row>
    <row r="19" spans="2:8" x14ac:dyDescent="0.3">
      <c r="B19" s="5">
        <v>14</v>
      </c>
      <c r="C19" s="5">
        <f>[12]Data!B109/[12]Data!H109</f>
        <v>1101.8379471152421</v>
      </c>
      <c r="D19" s="5">
        <f>[12]Data!C109/[12]Data!H109</f>
        <v>0.82825758312825926</v>
      </c>
      <c r="E19" s="5">
        <f>[12]Data!D109/[12]Data!H109</f>
        <v>4.8375013128607392E-3</v>
      </c>
      <c r="F19" s="5">
        <f>[12]Data!E109/[12]Data!H109</f>
        <v>2.3912847171703739E-3</v>
      </c>
      <c r="G19" s="5">
        <f>[12]Data!F109/[12]Data!H109</f>
        <v>2.700532225561525E-3</v>
      </c>
      <c r="H19" s="5">
        <f>[12]Data!G109/[12]Data!H109</f>
        <v>14958198.094434891</v>
      </c>
    </row>
    <row r="20" spans="2:8" x14ac:dyDescent="0.3">
      <c r="B20" s="5">
        <v>15</v>
      </c>
      <c r="C20" s="5">
        <f>[12]Data!B117/[12]Data!H117</f>
        <v>1130.0582792147095</v>
      </c>
      <c r="D20" s="5">
        <f>[12]Data!C117/[12]Data!H117</f>
        <v>0.85941465701035902</v>
      </c>
      <c r="E20" s="5">
        <f>[12]Data!D117/[12]Data!H117</f>
        <v>5.2790948535561492E-3</v>
      </c>
      <c r="F20" s="5">
        <f>[12]Data!E117/[12]Data!H117</f>
        <v>1.7659092687521887E-3</v>
      </c>
      <c r="G20" s="5">
        <f>[12]Data!F117/[12]Data!H117</f>
        <v>2.5063800816884515E-3</v>
      </c>
      <c r="H20" s="5">
        <f>[12]Data!G117/[12]Data!H117</f>
        <v>15341310.80789086</v>
      </c>
    </row>
    <row r="21" spans="2:8" x14ac:dyDescent="0.3">
      <c r="B21" s="5">
        <v>16</v>
      </c>
      <c r="C21" s="5">
        <f>[12]Data!B125/[12]Data!H125</f>
        <v>1156.6706753515666</v>
      </c>
      <c r="D21" s="5">
        <f>[12]Data!C125/[12]Data!H125</f>
        <v>0.89787057169133488</v>
      </c>
      <c r="E21" s="5">
        <f>[12]Data!D125/[12]Data!H125</f>
        <v>5.7734705082574615E-3</v>
      </c>
      <c r="F21" s="5">
        <f>[12]Data!E125/[12]Data!H125</f>
        <v>1.3599144832841927E-3</v>
      </c>
      <c r="G21" s="5">
        <f>[12]Data!F125/[12]Data!H125</f>
        <v>2.3263115890492666E-3</v>
      </c>
      <c r="H21" s="5">
        <f>[12]Data!G125/[12]Data!H125</f>
        <v>15702589.342813333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3863-14CD-44E5-81D4-89A0FC959B89}">
  <dimension ref="A1:H25"/>
  <sheetViews>
    <sheetView tabSelected="1" topLeftCell="A3" workbookViewId="0">
      <selection activeCell="E26" sqref="E26"/>
    </sheetView>
  </sheetViews>
  <sheetFormatPr defaultRowHeight="14.4" x14ac:dyDescent="0.3"/>
  <cols>
    <col min="1" max="1" width="15.88671875" customWidth="1"/>
    <col min="2" max="2" width="31.109375" customWidth="1"/>
    <col min="3" max="3" width="17.6640625" customWidth="1"/>
    <col min="4" max="4" width="14.109375" customWidth="1"/>
    <col min="5" max="5" width="14.6640625" customWidth="1"/>
    <col min="6" max="6" width="15" customWidth="1"/>
    <col min="7" max="7" width="14.33203125" customWidth="1"/>
    <col min="8" max="8" width="31.6640625" customWidth="1"/>
  </cols>
  <sheetData>
    <row r="1" spans="1:8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1"/>
      <c r="B2" s="1" t="s">
        <v>30</v>
      </c>
      <c r="C2" s="1"/>
      <c r="D2" s="1"/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6">
        <f>('Buses 41'!C6*'Buses 41'!A2+('CT 62'!C6*'CT 62'!A2)+('LDV 21'!C6*'LDV 21'!A2)+('LDV 31'!C6*'LDV 31'!A2)+('LDV 32'!C6*'LDV 32'!A2)+('SUT 51'!C6*'SUT 51'!A2)+('SUT 52'!C6*'SUT 52'!A2))/('Buses 41'!A2+'CT 62'!A2+'LDV 21'!A2+'LDV 31'!A2+'LDV 32'!A2+'SUT 51'!A2+'SUT 52'!A2+'SUT 52'!A2)</f>
        <v>2718.4906247771332</v>
      </c>
      <c r="D6" s="5">
        <f>('Buses 41'!D6*'Buses 41'!A2+('CT 62'!D6*'CT 62'!A2)+('LDV 21'!D6*'LDV 21'!A2)+('LDV 31'!D6*'LDV 31'!A2)+('LDV 32'!D6*'LDV 32'!A2)+('SUT 51'!D6*'SUT 51'!A2)+('SUT 52'!D6*'SUT 52'!A2))/('Buses 41'!A2+'CT 62'!A2+'LDV 21'!A2+'LDV 31'!A2+'LDV 32'!A2+'SUT 51'!A2+'SUT 52'!A2+'SUT 52'!A2)</f>
        <v>9.1391344363804681</v>
      </c>
      <c r="E6" s="5">
        <f>('Buses 41'!E6*'Buses 41'!A2+('CT 62'!E6*'CT 62'!A2)+('LDV 21'!E6*'LDV 21'!A2)+('LDV 31'!E6*'LDV 31'!A2)+('LDV 32'!E6*'LDV 32'!A2)+('SUT 51'!E6*'SUT 51'!A2)+('SUT 52'!E6*'SUT 52'!A2))/('Buses 41'!A2+'CT 62'!A2+'LDV 21'!A2+'LDV 31'!A2+'LDV 32'!A2+'SUT 51'!A2+'SUT 52'!A2+'SUT 52'!A2)</f>
        <v>3.2849915066530955E-2</v>
      </c>
      <c r="F6" s="5">
        <f>('Buses 41'!F6*'Buses 41'!A2+('CT 62'!F6*'CT 62'!A2)+('LDV 21'!F6*'LDV 21'!A2)+('LDV 31'!F6*'LDV 31'!A2)+('LDV 32'!F6*'LDV 32'!A2)+('SUT 51'!F6*'SUT 51'!A2)+('SUT 52'!F6*'SUT 52'!A2))/('Buses 41'!A2+'CT 62'!A2+'LDV 21'!A2+'LDV 31'!A2+'LDV 32'!A2+'SUT 51'!A2+'SUT 52'!A2+'SUT 52'!A2)</f>
        <v>7.9654126227464261E-2</v>
      </c>
      <c r="G6" s="5">
        <f>('Buses 41'!G6*'Buses 41'!A2+('CT 62'!G6*'CT 62'!A2)+('LDV 21'!G6*'LDV 21'!A2)+('LDV 31'!G6*'LDV 31'!A2)+('LDV 32'!G6*'LDV 32'!A2)+('SUT 51'!G6*'SUT 51'!A2)+('SUT 52'!G6*'SUT 52'!A2))/('Buses 41'!A2+'CT 62'!A2+'LDV 21'!A2+'LDV 31'!A2+'LDV 32'!A2+'SUT 51'!A2+'SUT 52'!A2+'SUT 52'!A2)</f>
        <v>4.1466668365267578E-3</v>
      </c>
      <c r="H6" s="5">
        <f>('Buses 41'!H6*'Buses 41'!A2+('CT 62'!H6*'CT 62'!A2)+('LDV 21'!H6*'LDV 21'!A2)+('LDV 31'!H6*'LDV 31'!A2)+('LDV 32'!H6*'LDV 32'!A2)+('SUT 51'!H6*'SUT 51'!A2)+('SUT 52'!H6*'SUT 52'!A2))/('Buses 41'!A2+'CT 62'!A2+'LDV 21'!A2+'LDV 31'!A2+'LDV 32'!A2+'SUT 51'!A2+'SUT 52'!A2+'SUT 52'!A2)</f>
        <v>36905364.833921991</v>
      </c>
    </row>
    <row r="7" spans="1:8" x14ac:dyDescent="0.3">
      <c r="B7" s="5">
        <v>2</v>
      </c>
      <c r="C7" s="5">
        <f>('Buses 41'!C7*'Buses 41'!A2+('CT 62'!C7*'CT 62'!A2)+('LDV 21'!C7*'LDV 21'!A2)+('LDV 31'!C7*'LDV 31'!A2)+('LDV 32'!C7*'LDV 32'!A2)+('SUT 51'!C7*'SUT 51'!A2)+('SUT 52'!C7*'SUT 52'!A2))/('Buses 41'!A2+'CT 62'!A2+'LDV 21'!A2+'LDV 31'!A2+'LDV 32'!A2+'SUT 51'!A2+'SUT 52'!A2+'SUT 52'!A2)</f>
        <v>1607.902347699018</v>
      </c>
      <c r="D7" s="5">
        <f>('Buses 41'!D7*'Buses 41'!A2+('CT 62'!D7*'CT 62'!A2)+('LDV 21'!D7*'LDV 21'!A2)+('LDV 31'!D7*'LDV 31'!A2)+('LDV 32'!D7*'LDV 32'!A2)+('SUT 51'!D7*'SUT 51'!A2)+('SUT 52'!D7*'SUT 52'!A2))/('Buses 41'!A2+'CT 62'!A2+'LDV 21'!A2+'LDV 31'!A2+'LDV 32'!A2+'SUT 51'!A2+'SUT 52'!A2+'SUT 52'!A2)</f>
        <v>5.0493291343275599</v>
      </c>
      <c r="E7" s="5">
        <f>('Buses 41'!E7*'Buses 41'!A2+('CT 62'!E7*'CT 62'!A2)+('LDV 21'!E7*'LDV 21'!A2)+('LDV 31'!E7*'LDV 31'!A2)+('LDV 32'!E7*'LDV 32'!A2)+('SUT 51'!E7*'SUT 51'!A2)+('SUT 52'!E7*'SUT 52'!A2))/('Buses 41'!A2+'CT 62'!A2+'LDV 21'!A2+'LDV 31'!A2+'LDV 32'!A2+'SUT 51'!A2+'SUT 52'!A2+'SUT 52'!A2)</f>
        <v>1.9477271898667211E-2</v>
      </c>
      <c r="F7" s="5">
        <f>('Buses 41'!F7*'Buses 41'!A2+('CT 62'!F7*'CT 62'!A2)+('LDV 21'!F7*'LDV 21'!A2)+('LDV 31'!F7*'LDV 31'!A2)+('LDV 32'!F7*'LDV 32'!A2)+('SUT 51'!F7*'SUT 51'!A2)+('SUT 52'!F7*'SUT 52'!A2))/('Buses 41'!A2+'CT 62'!A2+'LDV 21'!A2+'LDV 31'!A2+'LDV 32'!A2+'SUT 51'!A2+'SUT 52'!A2+'SUT 52'!A2)</f>
        <v>7.3268324176116617E-2</v>
      </c>
      <c r="G7" s="5">
        <f>('Buses 41'!G7*'Buses 41'!A2+('CT 62'!G7*'CT 62'!A2)+('LDV 21'!G7*'LDV 21'!A2)+('LDV 31'!G7*'LDV 31'!A2)+('LDV 32'!G7*'LDV 32'!A2)+('SUT 51'!G7*'SUT 51'!A2)+('SUT 52'!G7*'SUT 52'!A2))/('Buses 41'!A2+'CT 62'!A2+'LDV 21'!A2+'LDV 31'!A2+'LDV 32'!A2+'SUT 51'!A2+'SUT 52'!A2+'SUT 52'!A2)</f>
        <v>3.9216923592017387E-3</v>
      </c>
      <c r="H7" s="5">
        <f>('Buses 41'!H7*'Buses 41'!A2+('CT 62'!H7*'CT 62'!A2)+('LDV 21'!H7*'LDV 21'!A2)+('LDV 31'!H7*'LDV 31'!A2)+('LDV 32'!H7*'LDV 32'!A2)+('SUT 51'!H7*'SUT 51'!A2)+('SUT 52'!H7*'SUT 52'!A2))/('Buses 41'!A2+'CT 62'!A2+'LDV 21'!A2+'LDV 31'!A2+'LDV 32'!A2+'SUT 51'!A2+'SUT 52'!A2+'SUT 52'!A2)</f>
        <v>21828367.494218577</v>
      </c>
    </row>
    <row r="8" spans="1:8" x14ac:dyDescent="0.3">
      <c r="B8" s="5">
        <v>3</v>
      </c>
      <c r="C8" s="5">
        <f>('Buses 41'!C8*'Buses 41'!A2+('CT 62'!C8*'CT 62'!A2)+('LDV 21'!C8*'LDV 21'!A2)+('LDV 31'!C8*'LDV 31'!A2)+('LDV 32'!C8*'LDV 32'!A2)+('SUT 51'!C8*'SUT 51'!A2)+('SUT 52'!C8*'SUT 52'!A2))/('Buses 41'!A2+'CT 62'!A2+'LDV 21'!A2+'LDV 31'!A2+'LDV 32'!A2+'SUT 51'!A2+'SUT 52'!A2+'SUT 52'!A2)</f>
        <v>1060.058512312354</v>
      </c>
      <c r="D8" s="5">
        <f>('Buses 41'!D8*'Buses 41'!A2+('CT 62'!D8*'CT 62'!A2)+('LDV 21'!D8*'LDV 21'!A2)+('LDV 31'!D8*'LDV 31'!A2)+('LDV 32'!D8*'LDV 32'!A2)+('SUT 51'!D8*'SUT 51'!A2)+('SUT 52'!D8*'SUT 52'!A2))/('Buses 41'!A2+'CT 62'!A2+'LDV 21'!A2+'LDV 31'!A2+'LDV 32'!A2+'SUT 51'!A2+'SUT 52'!A2+'SUT 52'!A2)</f>
        <v>2.9987346402739332</v>
      </c>
      <c r="E8" s="5">
        <f>('Buses 41'!E8*'Buses 41'!A2+('CT 62'!E8*'CT 62'!A2)+('LDV 21'!E8*'LDV 21'!A2)+('LDV 31'!E8*'LDV 31'!A2)+('LDV 32'!E8*'LDV 32'!A2)+('SUT 51'!E8*'SUT 51'!A2)+('SUT 52'!E8*'SUT 52'!A2))/('Buses 41'!A2+'CT 62'!A2+'LDV 21'!A2+'LDV 31'!A2+'LDV 32'!A2+'SUT 51'!A2+'SUT 52'!A2+'SUT 52'!A2)</f>
        <v>1.3555815330847428E-2</v>
      </c>
      <c r="F8" s="5">
        <f>('Buses 41'!F8*'Buses 41'!A2+('CT 62'!F8*'CT 62'!A2)+('LDV 21'!F8*'LDV 21'!A2)+('LDV 31'!F8*'LDV 31'!A2)+('LDV 32'!F8*'LDV 32'!A2)+('SUT 51'!F8*'SUT 51'!A2)+('SUT 52'!F8*'SUT 52'!A2))/('Buses 41'!A2+'CT 62'!A2+'LDV 21'!A2+'LDV 31'!A2+'LDV 32'!A2+'SUT 51'!A2+'SUT 52'!A2+'SUT 52'!A2)</f>
        <v>4.1515275855392157E-2</v>
      </c>
      <c r="G8" s="5">
        <f>('Buses 41'!G8*'Buses 41'!A2+('CT 62'!G8*'CT 62'!A2)+('LDV 21'!G8*'LDV 21'!A2)+('LDV 31'!G8*'LDV 31'!A2)+('LDV 32'!G8*'LDV 32'!A2)+('SUT 51'!G8*'SUT 51'!A2)+('SUT 52'!G8*'SUT 52'!A2))/('Buses 41'!A2+'CT 62'!A2+'LDV 21'!A2+'LDV 31'!A2+'LDV 32'!A2+'SUT 51'!A2+'SUT 52'!A2+'SUT 52'!A2)</f>
        <v>3.6396199778713201E-3</v>
      </c>
      <c r="H8" s="5">
        <f>('Buses 41'!H8*'Buses 41'!A2+('CT 62'!H8*'CT 62'!A2)+('LDV 21'!H8*'LDV 21'!A2)+('LDV 31'!H8*'LDV 31'!A2)+('LDV 32'!H8*'LDV 32'!A2)+('SUT 51'!H8*'SUT 51'!A2)+('SUT 52'!H8*'SUT 52'!A2))/('Buses 41'!A2+'CT 62'!A2+'LDV 21'!A2+'LDV 31'!A2+'LDV 32'!A2+'SUT 51'!A2+'SUT 52'!A2+'SUT 52'!A2)</f>
        <v>14391017.228186581</v>
      </c>
    </row>
    <row r="9" spans="1:8" x14ac:dyDescent="0.3">
      <c r="B9" s="5">
        <v>4</v>
      </c>
      <c r="C9" s="5">
        <f>('Buses 41'!C9*'Buses 41'!A2+('CT 62'!C9*'CT 62'!A2)+('LDV 21'!C9*'LDV 21'!A2)+('LDV 31'!C9*'LDV 31'!A2)+('LDV 32'!C9*'LDV 32'!A2)+('SUT 51'!C9*'SUT 51'!A2)+('SUT 52'!C9*'SUT 52'!A2))/('Buses 41'!A2+'CT 62'!A2+'LDV 21'!A2+'LDV 31'!A2+'LDV 32'!A2+'SUT 51'!A2+'SUT 52'!A2+'SUT 52'!A2)</f>
        <v>914.93248943188451</v>
      </c>
      <c r="D9" s="5">
        <f>('Buses 41'!D9*'Buses 41'!A2+('CT 62'!D9*'CT 62'!A2)+('LDV 21'!D9*'LDV 21'!A2)+('LDV 31'!D9*'LDV 31'!A2)+('LDV 32'!D9*'LDV 32'!A2)+('SUT 51'!D9*'SUT 51'!A2)+('SUT 52'!D9*'SUT 52'!A2))/('Buses 41'!A2+'CT 62'!A2+'LDV 21'!A2+'LDV 31'!A2+'LDV 32'!A2+'SUT 51'!A2+'SUT 52'!A2+'SUT 52'!A2)</f>
        <v>2.2712123140310738</v>
      </c>
      <c r="E9" s="5">
        <f>('Buses 41'!E9*'Buses 41'!A2+('CT 62'!E9*'CT 62'!A2)+('LDV 21'!E9*'LDV 21'!A2)+('LDV 31'!E9*'LDV 31'!A2)+('LDV 32'!E9*'LDV 32'!A2)+('SUT 51'!E9*'SUT 51'!A2)+('SUT 52'!E9*'SUT 52'!A2))/('Buses 41'!A2+'CT 62'!A2+'LDV 21'!A2+'LDV 31'!A2+'LDV 32'!A2+'SUT 51'!A2+'SUT 52'!A2+'SUT 52'!A2)</f>
        <v>1.2154186639100693E-2</v>
      </c>
      <c r="F9" s="5">
        <f>('Buses 41'!F9*'Buses 41'!A2+('CT 62'!F9*'CT 62'!A2)+('LDV 21'!F9*'LDV 21'!A2)+('LDV 31'!F9*'LDV 31'!A2)+('LDV 32'!F9*'LDV 32'!A2)+('SUT 51'!F9*'SUT 51'!A2)+('SUT 52'!F9*'SUT 52'!A2))/('Buses 41'!A2+'CT 62'!A2+'LDV 21'!A2+'LDV 31'!A2+'LDV 32'!A2+'SUT 51'!A2+'SUT 52'!A2+'SUT 52'!A2)</f>
        <v>2.6267460543744726E-2</v>
      </c>
      <c r="G9" s="5">
        <f>('Buses 41'!G9*'Buses 41'!A2+('CT 62'!G9*'CT 62'!A2)+('LDV 21'!G9*'LDV 21'!A2)+('LDV 31'!G9*'LDV 31'!A2)+('LDV 32'!G9*'LDV 32'!A2)+('SUT 51'!G9*'SUT 51'!A2)+('SUT 52'!G9*'SUT 52'!A2))/('Buses 41'!A2+'CT 62'!A2+'LDV 21'!A2+'LDV 31'!A2+'LDV 32'!A2+'SUT 51'!A2+'SUT 52'!A2+'SUT 52'!A2)</f>
        <v>3.3784798170734503E-3</v>
      </c>
      <c r="H9" s="5">
        <f>('Buses 41'!H9*'Buses 41'!A2+('CT 62'!H9*'CT 62'!A2)+('LDV 21'!H9*'LDV 21'!A2)+('LDV 31'!H9*'LDV 31'!A2)+('LDV 32'!H9*'LDV 32'!A2)+('SUT 51'!H9*'SUT 51'!A2)+('SUT 52'!H9*'SUT 52'!A2))/('Buses 41'!A2+'CT 62'!A2+'LDV 21'!A2+'LDV 31'!A2+'LDV 32'!A2+'SUT 51'!A2+'SUT 52'!A2+'SUT 52'!A2)</f>
        <v>12420832.075031487</v>
      </c>
    </row>
    <row r="10" spans="1:8" x14ac:dyDescent="0.3">
      <c r="B10" s="5">
        <v>5</v>
      </c>
      <c r="C10" s="5">
        <f>('Buses 41'!C10*'Buses 41'!A2+('CT 62'!C10*'CT 62'!A2)+('LDV 21'!C10*'LDV 21'!A2)+('LDV 31'!C10*'LDV 31'!A2)+('LDV 32'!C10*'LDV 32'!A2)+('SUT 51'!C10*'SUT 51'!A2)+('SUT 52'!C10*'SUT 52'!A2))/('Buses 41'!A2+'CT 62'!A2+'LDV 21'!A2+'LDV 31'!A2+'LDV 32'!A2+'SUT 51'!A2+'SUT 52'!A2+'SUT 52'!A2)</f>
        <v>822.29445816617567</v>
      </c>
      <c r="D10" s="5">
        <f>('Buses 41'!D10*'Buses 41'!A2+('CT 62'!D10*'CT 62'!A2)+('LDV 21'!D10*'LDV 21'!A2)+('LDV 31'!D10*'LDV 31'!A2)+('LDV 32'!D10*'LDV 32'!A2)+('SUT 51'!D10*'SUT 51'!A2)+('SUT 52'!D10*'SUT 52'!A2))/('Buses 41'!A2+'CT 62'!A2+'LDV 21'!A2+'LDV 31'!A2+'LDV 32'!A2+'SUT 51'!A2+'SUT 52'!A2+'SUT 52'!A2)</f>
        <v>1.8063115673946146</v>
      </c>
      <c r="E10" s="5">
        <f>('Buses 41'!E10*'Buses 41'!A2+('CT 62'!E10*'CT 62'!A2)+('LDV 21'!E10*'LDV 21'!A2)+('LDV 31'!E10*'LDV 31'!A2)+('LDV 32'!E10*'LDV 32'!A2)+('SUT 51'!E10*'SUT 51'!A2)+('SUT 52'!E10*'SUT 52'!A2))/('Buses 41'!A2+'CT 62'!A2+'LDV 21'!A2+'LDV 31'!A2+'LDV 32'!A2+'SUT 51'!A2+'SUT 52'!A2+'SUT 52'!A2)</f>
        <v>1.066765309241278E-2</v>
      </c>
      <c r="F10" s="5">
        <f>('Buses 41'!F10*'Buses 41'!A2+('CT 62'!F10*'CT 62'!A2)+('LDV 21'!F10*'LDV 21'!A2)+('LDV 31'!F10*'LDV 31'!A2)+('LDV 32'!F10*'LDV 32'!A2)+('SUT 51'!F10*'SUT 51'!A2)+('SUT 52'!F10*'SUT 52'!A2))/('Buses 41'!A2+'CT 62'!A2+'LDV 21'!A2+'LDV 31'!A2+'LDV 32'!A2+'SUT 51'!A2+'SUT 52'!A2+'SUT 52'!A2)</f>
        <v>1.7954895615450626E-2</v>
      </c>
      <c r="G10" s="5">
        <f>('Buses 41'!G10*'Buses 41'!A2+('CT 62'!G10*'CT 62'!A2)+('LDV 21'!G10*'LDV 21'!A2)+('LDV 31'!G10*'LDV 31'!A2)+('LDV 32'!G10*'LDV 32'!A2)+('SUT 51'!G10*'SUT 51'!A2)+('SUT 52'!G10*'SUT 52'!A2))/('Buses 41'!A2+'CT 62'!A2+'LDV 21'!A2+'LDV 31'!A2+'LDV 32'!A2+'SUT 51'!A2+'SUT 52'!A2+'SUT 52'!A2)</f>
        <v>3.1360397873401468E-3</v>
      </c>
      <c r="H10" s="5">
        <f>('Buses 41'!H10*'Buses 41'!A2+('CT 62'!H10*'CT 62'!A2)+('LDV 21'!H10*'LDV 21'!A2)+('LDV 31'!H10*'LDV 31'!A2)+('LDV 32'!H10*'LDV 32'!A2)+('SUT 51'!H10*'SUT 51'!A2)+('SUT 52'!H10*'SUT 52'!A2))/('Buses 41'!A2+'CT 62'!A2+'LDV 21'!A2+'LDV 31'!A2+'LDV 32'!A2+'SUT 51'!A2+'SUT 52'!A2+'SUT 52'!A2)</f>
        <v>11163208.904545931</v>
      </c>
    </row>
    <row r="11" spans="1:8" x14ac:dyDescent="0.3">
      <c r="B11" s="5">
        <v>6</v>
      </c>
      <c r="C11" s="5">
        <f>('Buses 41'!C11*'Buses 41'!A2+('CT 62'!C11*'CT 62'!A2)+('LDV 21'!C11*'LDV 21'!A2)+('LDV 31'!C11*'LDV 31'!A2)+('LDV 32'!C11*'LDV 32'!A2)+('SUT 51'!C11*'SUT 51'!A2)+('SUT 52'!C11*'SUT 52'!A2))/('Buses 41'!A2+'CT 62'!A2+'LDV 21'!A2+'LDV 31'!A2+'LDV 32'!A2+'SUT 51'!A2+'SUT 52'!A2+'SUT 52'!A2)</f>
        <v>756.3768557572663</v>
      </c>
      <c r="D11" s="5">
        <f>('Buses 41'!D11*'Buses 41'!A2+('CT 62'!D11*'CT 62'!A2)+('LDV 21'!D11*'LDV 21'!A2)+('LDV 31'!D11*'LDV 31'!A2)+('LDV 32'!D11*'LDV 32'!A2)+('SUT 51'!D11*'SUT 51'!A2)+('SUT 52'!D11*'SUT 52'!A2))/('Buses 41'!A2+'CT 62'!A2+'LDV 21'!A2+'LDV 31'!A2+'LDV 32'!A2+'SUT 51'!A2+'SUT 52'!A2+'SUT 52'!A2)</f>
        <v>1.5481215970688011</v>
      </c>
      <c r="E11" s="5">
        <f>('Buses 41'!E11*'Buses 41'!A2+('CT 62'!E11*'CT 62'!A2)+('LDV 21'!E11*'LDV 21'!A2)+('LDV 31'!E11*'LDV 31'!A2)+('LDV 32'!E11*'LDV 32'!A2)+('SUT 51'!E11*'SUT 51'!A2)+('SUT 52'!E11*'SUT 52'!A2))/('Buses 41'!A2+'CT 62'!A2+'LDV 21'!A2+'LDV 31'!A2+'LDV 32'!A2+'SUT 51'!A2+'SUT 52'!A2+'SUT 52'!A2)</f>
        <v>9.9381067783779302E-3</v>
      </c>
      <c r="F11" s="5">
        <f>('Buses 41'!F11*'Buses 41'!A2+('CT 62'!F11*'CT 62'!A2)+('LDV 21'!F11*'LDV 21'!A2)+('LDV 31'!F11*'LDV 31'!A2)+('LDV 32'!F11*'LDV 32'!A2)+('SUT 51'!F11*'SUT 51'!A2)+('SUT 52'!F11*'SUT 52'!A2))/('Buses 41'!A2+'CT 62'!A2+'LDV 21'!A2+'LDV 31'!A2+'LDV 32'!A2+'SUT 51'!A2+'SUT 52'!A2+'SUT 52'!A2)</f>
        <v>1.4820362619570166E-2</v>
      </c>
      <c r="G11" s="5">
        <f>('Buses 41'!G11*'Buses 41'!A2+('CT 62'!G11*'CT 62'!A2)+('LDV 21'!G11*'LDV 21'!A2)+('LDV 31'!G11*'LDV 31'!A2)+('LDV 32'!G11*'LDV 32'!A2)+('SUT 51'!G11*'SUT 51'!A2)+('SUT 52'!G11*'SUT 52'!A2))/('Buses 41'!A2+'CT 62'!A2+'LDV 21'!A2+'LDV 31'!A2+'LDV 32'!A2+'SUT 51'!A2+'SUT 52'!A2+'SUT 52'!A2)</f>
        <v>2.9106247886110464E-3</v>
      </c>
      <c r="H11" s="5">
        <f>('Buses 41'!H11*'Buses 41'!A2+('CT 62'!H11*'CT 62'!A2)+('LDV 21'!H11*'LDV 21'!A2)+('LDV 31'!H11*'LDV 31'!A2)+('LDV 32'!H11*'LDV 32'!A2)+('SUT 51'!H11*'SUT 51'!A2)+('SUT 52'!H11*'SUT 52'!A2))/('Buses 41'!A2+'CT 62'!A2+'LDV 21'!A2+'LDV 31'!A2+'LDV 32'!A2+'SUT 51'!A2+'SUT 52'!A2+'SUT 52'!A2)</f>
        <v>10268327.616750283</v>
      </c>
    </row>
    <row r="12" spans="1:8" x14ac:dyDescent="0.3">
      <c r="B12" s="5">
        <v>7</v>
      </c>
      <c r="C12" s="5">
        <f>('Buses 41'!C12*'Buses 41'!A2+('CT 62'!C12*'CT 62'!A2)+('LDV 21'!C12*'LDV 21'!A2)+('LDV 31'!C12*'LDV 31'!A2)+('LDV 32'!C12*'LDV 32'!A2)+('SUT 51'!C12*'SUT 51'!A2)+('SUT 52'!C12*'SUT 52'!A2))/('Buses 41'!A2+'CT 62'!A2+'LDV 21'!A2+'LDV 31'!A2+'LDV 32'!A2+'SUT 51'!A2+'SUT 52'!A2+'SUT 52'!A2)</f>
        <v>722.07196009295626</v>
      </c>
      <c r="D12" s="5">
        <f>('Buses 41'!D12*'Buses 41'!A2+('CT 62'!D12*'CT 62'!A2)+('LDV 21'!D12*'LDV 21'!A2)+('LDV 31'!D12*'LDV 31'!A2)+('LDV 32'!D12*'LDV 32'!A2)+('SUT 51'!D12*'SUT 51'!A2)+('SUT 52'!D12*'SUT 52'!A2))/('Buses 41'!A2+'CT 62'!A2+'LDV 21'!A2+'LDV 31'!A2+'LDV 32'!A2+'SUT 51'!A2+'SUT 52'!A2+'SUT 52'!A2)</f>
        <v>1.36487294846473</v>
      </c>
      <c r="E12" s="5">
        <f>('Buses 41'!E12*'Buses 41'!A2+('CT 62'!E12*'CT 62'!A2)+('LDV 21'!E12*'LDV 21'!A2)+('LDV 31'!E12*'LDV 31'!A2)+('LDV 32'!E12*'LDV 32'!A2)+('SUT 51'!E12*'SUT 51'!A2)+('SUT 52'!E12*'SUT 52'!A2))/('Buses 41'!A2+'CT 62'!A2+'LDV 21'!A2+'LDV 31'!A2+'LDV 32'!A2+'SUT 51'!A2+'SUT 52'!A2+'SUT 52'!A2)</f>
        <v>9.4598867452910778E-3</v>
      </c>
      <c r="F12" s="5">
        <f>('Buses 41'!F12*'Buses 41'!A2+('CT 62'!F12*'CT 62'!A2)+('LDV 21'!F12*'LDV 21'!A2)+('LDV 31'!F12*'LDV 31'!A2)+('LDV 32'!F12*'LDV 32'!A2)+('SUT 51'!F12*'SUT 51'!A2)+('SUT 52'!F12*'SUT 52'!A2))/('Buses 41'!A2+'CT 62'!A2+'LDV 21'!A2+'LDV 31'!A2+'LDV 32'!A2+'SUT 51'!A2+'SUT 52'!A2+'SUT 52'!A2)</f>
        <v>1.1394074548210056E-2</v>
      </c>
      <c r="G12" s="5">
        <f>('Buses 41'!G12*'Buses 41'!A2+('CT 62'!G12*'CT 62'!A2)+('LDV 21'!G12*'LDV 21'!A2)+('LDV 31'!G12*'LDV 31'!A2)+('LDV 32'!G12*'LDV 32'!A2)+('SUT 51'!G12*'SUT 51'!A2)+('SUT 52'!G12*'SUT 52'!A2))/('Buses 41'!A2+'CT 62'!A2+'LDV 21'!A2+'LDV 31'!A2+'LDV 32'!A2+'SUT 51'!A2+'SUT 52'!A2+'SUT 52'!A2)</f>
        <v>2.7020406567709546E-3</v>
      </c>
      <c r="H12" s="5">
        <f>('Buses 41'!H12*'Buses 41'!A2+('CT 62'!H12*'CT 62'!A2)+('LDV 21'!H12*'LDV 21'!A2)+('LDV 31'!H12*'LDV 31'!A2)+('LDV 32'!H12*'LDV 32'!A2)+('SUT 51'!H12*'SUT 51'!A2)+('SUT 52'!H12*'SUT 52'!A2))/('Buses 41'!A2+'CT 62'!A2+'LDV 21'!A2+'LDV 31'!A2+'LDV 32'!A2+'SUT 51'!A2+'SUT 52'!A2+'SUT 52'!A2)</f>
        <v>9802617.9833761435</v>
      </c>
    </row>
    <row r="13" spans="1:8" x14ac:dyDescent="0.3">
      <c r="B13" s="5">
        <v>8</v>
      </c>
      <c r="C13" s="5">
        <f>('Buses 41'!C13*'Buses 41'!A2+('CT 62'!C13*'CT 62'!A2)+('LDV 21'!C13*'LDV 21'!A2)+('LDV 31'!C13*'LDV 31'!A2)+('LDV 32'!C13*'LDV 32'!A2)+('SUT 51'!C13*'SUT 51'!A2)+('SUT 52'!C13*'SUT 52'!A2))/('Buses 41'!A2+'CT 62'!A2+'LDV 21'!A2+'LDV 31'!A2+'LDV 32'!A2+'SUT 51'!A2+'SUT 52'!A2+'SUT 52'!A2)</f>
        <v>657.09644667849329</v>
      </c>
      <c r="D13" s="5">
        <f>('Buses 41'!D13*'Buses 41'!A2+('CT 62'!D13*'CT 62'!A2)+('LDV 21'!D13*'LDV 21'!A2)+('LDV 31'!D13*'LDV 31'!A2)+('LDV 32'!D13*'LDV 32'!A2)+('SUT 51'!D13*'SUT 51'!A2)+('SUT 52'!D13*'SUT 52'!A2))/('Buses 41'!A2+'CT 62'!A2+'LDV 21'!A2+'LDV 31'!A2+'LDV 32'!A2+'SUT 51'!A2+'SUT 52'!A2+'SUT 52'!A2)</f>
        <v>1.1057690402344982</v>
      </c>
      <c r="E13" s="5">
        <f>('Buses 41'!E13*'Buses 41'!A2+('CT 62'!E13*'CT 62'!A2)+('LDV 21'!E13*'LDV 21'!A2)+('LDV 31'!E13*'LDV 31'!A2)+('LDV 32'!E13*'LDV 32'!A2)+('SUT 51'!E13*'SUT 51'!A2)+('SUT 52'!E13*'SUT 52'!A2))/('Buses 41'!A2+'CT 62'!A2+'LDV 21'!A2+'LDV 31'!A2+'LDV 32'!A2+'SUT 51'!A2+'SUT 52'!A2+'SUT 52'!A2)</f>
        <v>7.5394344214029848E-3</v>
      </c>
      <c r="F13" s="5">
        <f>('Buses 41'!F13*'Buses 41'!A2+('CT 62'!F13*'CT 62'!A2)+('LDV 21'!F13*'LDV 21'!A2)+('LDV 31'!F13*'LDV 31'!A2)+('LDV 32'!F13*'LDV 32'!A2)+('SUT 51'!F13*'SUT 51'!A2)+('SUT 52'!F13*'SUT 52'!A2))/('Buses 41'!A2+'CT 62'!A2+'LDV 21'!A2+'LDV 31'!A2+'LDV 32'!A2+'SUT 51'!A2+'SUT 52'!A2+'SUT 52'!A2)</f>
        <v>8.6801413860453057E-3</v>
      </c>
      <c r="G13" s="5">
        <f>('Buses 41'!G13*'Buses 41'!A2+('CT 62'!G13*'CT 62'!A2)+('LDV 21'!G13*'LDV 21'!A2)+('LDV 31'!G13*'LDV 31'!A2)+('LDV 32'!G13*'LDV 32'!A2)+('SUT 51'!G13*'SUT 51'!A2)+('SUT 52'!G13*'SUT 52'!A2))/('Buses 41'!A2+'CT 62'!A2+'LDV 21'!A2+'LDV 31'!A2+'LDV 32'!A2+'SUT 51'!A2+'SUT 52'!A2+'SUT 52'!A2)</f>
        <v>2.5077710297360025E-3</v>
      </c>
      <c r="H13" s="5">
        <f>('Buses 41'!H13*'Buses 41'!A2+('CT 62'!H13*'CT 62'!A2)+('LDV 21'!H13*'LDV 21'!A2)+('LDV 31'!H13*'LDV 31'!A2)+('LDV 32'!H13*'LDV 32'!A2)+('SUT 51'!H13*'SUT 51'!A2)+('SUT 52'!H13*'SUT 52'!A2))/('Buses 41'!A2+'CT 62'!A2+'LDV 21'!A2+'LDV 31'!A2+'LDV 32'!A2+'SUT 51'!A2+'SUT 52'!A2+'SUT 52'!A2)</f>
        <v>8920533.8253538497</v>
      </c>
    </row>
    <row r="14" spans="1:8" x14ac:dyDescent="0.3">
      <c r="B14" s="5">
        <v>9</v>
      </c>
      <c r="C14" s="5">
        <f>('Buses 41'!C14*'Buses 41'!A2+('CT 62'!C14*'CT 62'!A2)+('LDV 21'!C14*'LDV 21'!A2)+('LDV 31'!C14*'LDV 31'!A2)+('LDV 32'!C14*'LDV 32'!A2)+('SUT 51'!C14*'SUT 51'!A2)+('SUT 52'!C14*'SUT 52'!A2))/('Buses 41'!A2+'CT 62'!A2+'LDV 21'!A2+'LDV 31'!A2+'LDV 32'!A2+'SUT 51'!A2+'SUT 52'!A2+'SUT 52'!A2)</f>
        <v>640.03132817556275</v>
      </c>
      <c r="D14" s="5">
        <f>('Buses 41'!D14*'Buses 41'!A2+('CT 62'!D14*'CT 62'!A2)+('LDV 21'!D14*'LDV 21'!A2)+('LDV 31'!D14*'LDV 31'!A2)+('LDV 32'!D14*'LDV 32'!A2)+('SUT 51'!D14*'SUT 51'!A2)+('SUT 52'!D14*'SUT 52'!A2))/('Buses 41'!A2+'CT 62'!A2+'LDV 21'!A2+'LDV 31'!A2+'LDV 32'!A2+'SUT 51'!A2+'SUT 52'!A2+'SUT 52'!A2)</f>
        <v>0.94775751094890492</v>
      </c>
      <c r="E14" s="5">
        <f>('Buses 41'!E14*'Buses 41'!A2+('CT 62'!E14*'CT 62'!A2)+('LDV 21'!E14*'LDV 21'!A2)+('LDV 31'!E14*'LDV 31'!A2)+('LDV 32'!E14*'LDV 32'!A2)+('SUT 51'!E14*'SUT 51'!A2)+('SUT 52'!E14*'SUT 52'!A2))/('Buses 41'!A2+'CT 62'!A2+'LDV 21'!A2+'LDV 31'!A2+'LDV 32'!A2+'SUT 51'!A2+'SUT 52'!A2+'SUT 52'!A2)</f>
        <v>6.9971961502696732E-3</v>
      </c>
      <c r="F14" s="5">
        <f>('Buses 41'!F14*'Buses 41'!A2+('CT 62'!F14*'CT 62'!A2)+('LDV 21'!F14*'LDV 21'!A2)+('LDV 31'!F14*'LDV 31'!A2)+('LDV 32'!F14*'LDV 32'!A2)+('SUT 51'!F14*'SUT 51'!A2)+('SUT 52'!F14*'SUT 52'!A2))/('Buses 41'!A2+'CT 62'!A2+'LDV 21'!A2+'LDV 31'!A2+'LDV 32'!A2+'SUT 51'!A2+'SUT 52'!A2+'SUT 52'!A2)</f>
        <v>6.3512301040334115E-3</v>
      </c>
      <c r="G14" s="5">
        <f>('Buses 41'!G14*'Buses 41'!A2+('CT 62'!G14*'CT 62'!A2)+('LDV 21'!G14*'LDV 21'!A2)+('LDV 31'!G14*'LDV 31'!A2)+('LDV 32'!G14*'LDV 32'!A2)+('SUT 51'!G14*'SUT 51'!A2)+('SUT 52'!G14*'SUT 52'!A2))/('Buses 41'!A2+'CT 62'!A2+'LDV 21'!A2+'LDV 31'!A2+'LDV 32'!A2+'SUT 51'!A2+'SUT 52'!A2+'SUT 52'!A2)</f>
        <v>2.3279377688374754E-3</v>
      </c>
      <c r="H14" s="5">
        <f>('Buses 41'!H14*'Buses 41'!A2+('CT 62'!H14*'CT 62'!A2)+('LDV 21'!H14*'LDV 21'!A2)+('LDV 31'!H14*'LDV 31'!A2)+('LDV 32'!H14*'LDV 32'!A2)+('SUT 51'!H14*'SUT 51'!A2)+('SUT 52'!H14*'SUT 52'!A2))/('Buses 41'!A2+'CT 62'!A2+'LDV 21'!A2+'LDV 31'!A2+'LDV 32'!A2+'SUT 51'!A2+'SUT 52'!A2+'SUT 52'!A2)</f>
        <v>8688862.0850583334</v>
      </c>
    </row>
    <row r="15" spans="1:8" x14ac:dyDescent="0.3">
      <c r="B15" s="5">
        <v>10</v>
      </c>
      <c r="C15" s="5">
        <f>('Buses 41'!C15*'Buses 41'!A2+('CT 62'!C15*'CT 62'!A2)+('LDV 21'!C15*'LDV 21'!A2)+('LDV 31'!C15*'LDV 31'!A2)+('LDV 32'!C15*'LDV 32'!A2)+('SUT 51'!C15*'SUT 51'!A2)+('SUT 52'!C15*'SUT 52'!A2))/('Buses 41'!A2+'CT 62'!A2+'LDV 21'!A2+'LDV 31'!A2+'LDV 32'!A2+'SUT 51'!A2+'SUT 52'!A2+'SUT 52'!A2)</f>
        <v>626.54781802696846</v>
      </c>
      <c r="D15" s="5">
        <f>('Buses 41'!D15*'Buses 41'!A2+('CT 62'!D15*'CT 62'!A2)+('LDV 21'!D15*'LDV 21'!A2)+('LDV 31'!D15*'LDV 31'!A2)+('LDV 32'!D15*'LDV 32'!A2)+('SUT 51'!D15*'SUT 51'!A2)+('SUT 52'!D15*'SUT 52'!A2))/('Buses 41'!A2+'CT 62'!A2+'LDV 21'!A2+'LDV 31'!A2+'LDV 32'!A2+'SUT 51'!A2+'SUT 52'!A2+'SUT 52'!A2)</f>
        <v>0.82462768826847455</v>
      </c>
      <c r="E15" s="5">
        <f>('Buses 41'!E15*'Buses 41'!A2+('CT 62'!E15*'CT 62'!A2)+('LDV 21'!E15*'LDV 21'!A2)+('LDV 31'!E15*'LDV 31'!A2)+('LDV 32'!E15*'LDV 32'!A2)+('SUT 51'!E15*'SUT 51'!A2)+('SUT 52'!E15*'SUT 52'!A2))/('Buses 41'!A2+'CT 62'!A2+'LDV 21'!A2+'LDV 31'!A2+'LDV 32'!A2+'SUT 51'!A2+'SUT 52'!A2+'SUT 52'!A2)</f>
        <v>6.5772455768112826E-3</v>
      </c>
      <c r="F15" s="5">
        <f>('Buses 41'!F15*'Buses 41'!A2+('CT 62'!F15*'CT 62'!A2)+('LDV 21'!F15*'LDV 21'!A2)+('LDV 31'!F15*'LDV 31'!A2)+('LDV 32'!F15*'LDV 32'!A2)+('SUT 51'!F15*'SUT 51'!A2)+('SUT 52'!F15*'SUT 52'!A2))/('Buses 41'!A2+'CT 62'!A2+'LDV 21'!A2+'LDV 31'!A2+'LDV 32'!A2+'SUT 51'!A2+'SUT 52'!A2+'SUT 52'!A2)</f>
        <v>4.5381308694378156E-3</v>
      </c>
      <c r="G15" s="5">
        <f>('Buses 41'!G15*'Buses 41'!A2+('CT 62'!G15*'CT 62'!A2)+('LDV 21'!G15*'LDV 21'!A2)+('LDV 31'!G15*'LDV 31'!A2)+('LDV 32'!G15*'LDV 32'!A2)+('SUT 51'!G15*'SUT 51'!A2)+('SUT 52'!G15*'SUT 52'!A2))/('Buses 41'!A2+'CT 62'!A2+'LDV 21'!A2+'LDV 31'!A2+'LDV 32'!A2+'SUT 51'!A2+'SUT 52'!A2+'SUT 52'!A2)</f>
        <v>2.1607490553170144E-3</v>
      </c>
      <c r="H15" s="5">
        <f>('Buses 41'!H15*'Buses 41'!A2+('CT 62'!H15*'CT 62'!A2)+('LDV 21'!H15*'LDV 21'!A2)+('LDV 31'!H15*'LDV 31'!A2)+('LDV 32'!H15*'LDV 32'!A2)+('SUT 51'!H15*'SUT 51'!A2)+('SUT 52'!H15*'SUT 52'!A2))/('Buses 41'!A2+'CT 62'!A2+'LDV 21'!A2+'LDV 31'!A2+'LDV 32'!A2+'SUT 51'!A2+'SUT 52'!A2+'SUT 52'!A2)</f>
        <v>8505815.9206304401</v>
      </c>
    </row>
    <row r="16" spans="1:8" x14ac:dyDescent="0.3">
      <c r="B16" s="5">
        <v>11</v>
      </c>
      <c r="C16" s="5">
        <f>('Buses 41'!C16*'Buses 41'!A2+('CT 62'!C16*'CT 62'!A2)+('LDV 21'!C16*'LDV 21'!A2)+('LDV 31'!C16*'LDV 31'!A2)+('LDV 32'!C16*'LDV 32'!A2)+('SUT 51'!C16*'SUT 51'!A2)+('SUT 52'!C16*'SUT 52'!A2))/('Buses 41'!A2+'CT 62'!A2+'LDV 21'!A2+'LDV 31'!A2+'LDV 32'!A2+'SUT 51'!A2+'SUT 52'!A2+'SUT 52'!A2)</f>
        <v>604.88976833106665</v>
      </c>
      <c r="D16" s="5">
        <f>('Buses 41'!D16*'Buses 41'!A2+('CT 62'!D16*'CT 62'!A2)+('LDV 21'!D16*'LDV 21'!A2)+('LDV 31'!D16*'LDV 31'!A2)+('LDV 32'!D16*'LDV 32'!A2)+('SUT 51'!D16*'SUT 51'!A2)+('SUT 52'!D16*'SUT 52'!A2))/('Buses 41'!A2+'CT 62'!A2+'LDV 21'!A2+'LDV 31'!A2+'LDV 32'!A2+'SUT 51'!A2+'SUT 52'!A2+'SUT 52'!A2)</f>
        <v>0.69287458505260435</v>
      </c>
      <c r="E16" s="5">
        <f>('Buses 41'!E16*'Buses 41'!A2+('CT 62'!E16*'CT 62'!A2)+('LDV 21'!E16*'LDV 21'!A2)+('LDV 31'!E16*'LDV 31'!A2)+('LDV 32'!E16*'LDV 32'!A2)+('SUT 51'!E16*'SUT 51'!A2)+('SUT 52'!E16*'SUT 52'!A2))/('Buses 41'!A2+'CT 62'!A2+'LDV 21'!A2+'LDV 31'!A2+'LDV 32'!A2+'SUT 51'!A2+'SUT 52'!A2+'SUT 52'!A2)</f>
        <v>5.8966539123037065E-3</v>
      </c>
      <c r="F16" s="5">
        <f>('Buses 41'!F16*'Buses 41'!A2+('CT 62'!F16*'CT 62'!A2)+('LDV 21'!F16*'LDV 21'!A2)+('LDV 31'!F16*'LDV 31'!A2)+('LDV 32'!F16*'LDV 32'!A2)+('SUT 51'!F16*'SUT 51'!A2)+('SUT 52'!F16*'SUT 52'!A2))/('Buses 41'!A2+'CT 62'!A2+'LDV 21'!A2+'LDV 31'!A2+'LDV 32'!A2+'SUT 51'!A2+'SUT 52'!A2+'SUT 52'!A2)</f>
        <v>3.0294958823815711E-3</v>
      </c>
      <c r="G16" s="5">
        <f>('Buses 41'!G16*'Buses 41'!A2+('CT 62'!G16*'CT 62'!A2)+('LDV 21'!G16*'LDV 21'!A2)+('LDV 31'!G16*'LDV 31'!A2)+('LDV 32'!G16*'LDV 32'!A2)+('SUT 51'!G16*'SUT 51'!A2)+('SUT 52'!G16*'SUT 52'!A2))/('Buses 41'!A2+'CT 62'!A2+'LDV 21'!A2+'LDV 31'!A2+'LDV 32'!A2+'SUT 51'!A2+'SUT 52'!A2+'SUT 52'!A2)</f>
        <v>2.0053304950875496E-3</v>
      </c>
      <c r="H16" s="5">
        <f>('Buses 41'!H16*'Buses 41'!A2+('CT 62'!H16*'CT 62'!A2)+('LDV 21'!H16*'LDV 21'!A2)+('LDV 31'!H16*'LDV 31'!A2)+('LDV 32'!H16*'LDV 32'!A2)+('SUT 51'!H16*'SUT 51'!A2)+('SUT 52'!H16*'SUT 52'!A2))/('Buses 41'!A2+'CT 62'!A2+'LDV 21'!A2+'LDV 31'!A2+'LDV 32'!A2+'SUT 51'!A2+'SUT 52'!A2+'SUT 52'!A2)</f>
        <v>8211791.6239801785</v>
      </c>
    </row>
    <row r="17" spans="2:8" x14ac:dyDescent="0.3">
      <c r="B17" s="5">
        <v>12</v>
      </c>
      <c r="C17" s="5">
        <f>('Buses 41'!C17*'Buses 41'!A2+('CT 62'!C17*'CT 62'!A2)+('LDV 21'!C17*'LDV 21'!A2)+('LDV 31'!C17*'LDV 31'!A2)+('LDV 32'!C17*'LDV 32'!A2)+('SUT 51'!C17*'SUT 51'!A2)+('SUT 52'!C17*'SUT 52'!A2))/('Buses 41'!A2+'CT 62'!A2+'LDV 21'!A2+'LDV 31'!A2+'LDV 32'!A2+'SUT 51'!A2+'SUT 52'!A2+'SUT 52'!A2)</f>
        <v>583.99005981992752</v>
      </c>
      <c r="D17" s="5">
        <f>('Buses 41'!D17*'Buses 41'!A2+('CT 62'!D17*'CT 62'!A2)+('LDV 21'!D17*'LDV 21'!A2)+('LDV 31'!D17*'LDV 31'!A2)+('LDV 32'!D17*'LDV 32'!A2)+('SUT 51'!D17*'SUT 51'!A2)+('SUT 52'!D17*'SUT 52'!A2))/('Buses 41'!A2+'CT 62'!A2+'LDV 21'!A2+'LDV 31'!A2+'LDV 32'!A2+'SUT 51'!A2+'SUT 52'!A2+'SUT 52'!A2)</f>
        <v>0.57497323907244058</v>
      </c>
      <c r="E17" s="5">
        <f>('Buses 41'!E17*'Buses 41'!A2+('CT 62'!E17*'CT 62'!A2)+('LDV 21'!E17*'LDV 21'!A2)+('LDV 31'!E17*'LDV 31'!A2)+('LDV 32'!E17*'LDV 32'!A2)+('SUT 51'!E17*'SUT 51'!A2)+('SUT 52'!E17*'SUT 52'!A2))/('Buses 41'!A2+'CT 62'!A2+'LDV 21'!A2+'LDV 31'!A2+'LDV 32'!A2+'SUT 51'!A2+'SUT 52'!A2+'SUT 52'!A2)</f>
        <v>5.1747222043819676E-3</v>
      </c>
      <c r="F17" s="5">
        <f>('Buses 41'!F17*'Buses 41'!A2+('CT 62'!F17*'CT 62'!A2)+('LDV 21'!F17*'LDV 21'!A2)+('LDV 31'!F17*'LDV 31'!A2)+('LDV 32'!F17*'LDV 32'!A2)+('SUT 51'!F17*'SUT 51'!A2)+('SUT 52'!F17*'SUT 52'!A2))/('Buses 41'!A2+'CT 62'!A2+'LDV 21'!A2+'LDV 31'!A2+'LDV 32'!A2+'SUT 51'!A2+'SUT 52'!A2+'SUT 52'!A2)</f>
        <v>1.8047706591684002E-3</v>
      </c>
      <c r="G17" s="5">
        <f>('Buses 41'!G17*'Buses 41'!A2+('CT 62'!G17*'CT 62'!A2)+('LDV 21'!G17*'LDV 21'!A2)+('LDV 31'!G17*'LDV 31'!A2)+('LDV 32'!G17*'LDV 32'!A2)+('SUT 51'!G17*'SUT 51'!A2)+('SUT 52'!G17*'SUT 52'!A2))/('Buses 41'!A2+'CT 62'!A2+'LDV 21'!A2+'LDV 31'!A2+'LDV 32'!A2+'SUT 51'!A2+'SUT 52'!A2+'SUT 52'!A2)</f>
        <v>1.8614280551470935E-3</v>
      </c>
      <c r="H17" s="5">
        <f>('Buses 41'!H17*'Buses 41'!A2+('CT 62'!H17*'CT 62'!A2)+('LDV 21'!H17*'LDV 21'!A2)+('LDV 31'!H17*'LDV 31'!A2)+('LDV 32'!H17*'LDV 32'!A2)+('SUT 51'!H17*'SUT 51'!A2)+('SUT 52'!H17*'SUT 52'!A2))/('Buses 41'!A2+'CT 62'!A2+'LDV 21'!A2+'LDV 31'!A2+'LDV 32'!A2+'SUT 51'!A2+'SUT 52'!A2+'SUT 52'!A2)</f>
        <v>7928063.7798703816</v>
      </c>
    </row>
    <row r="18" spans="2:8" x14ac:dyDescent="0.3">
      <c r="B18" s="5">
        <v>13</v>
      </c>
      <c r="C18" s="5">
        <f>('Buses 41'!C18*'Buses 41'!A2+('CT 62'!C18*'CT 62'!A2)+('LDV 21'!C18*'LDV 21'!A2)+('LDV 31'!C18*'LDV 31'!A2)+('LDV 32'!C18*'LDV 32'!A2)+('SUT 51'!C18*'SUT 51'!A2)+('SUT 52'!C18*'SUT 52'!A2))/('Buses 41'!A2+'CT 62'!A2+'LDV 21'!A2+'LDV 31'!A2+'LDV 32'!A2+'SUT 51'!A2+'SUT 52'!A2+'SUT 52'!A2)</f>
        <v>579.18315175207226</v>
      </c>
      <c r="D18" s="5">
        <f>('Buses 41'!D18*'Buses 41'!A2+('CT 62'!D18*'CT 62'!A2)+('LDV 21'!D18*'LDV 21'!A2)+('LDV 31'!D18*'LDV 31'!A2)+('LDV 32'!D18*'LDV 32'!A2)+('SUT 51'!D18*'SUT 51'!A2)+('SUT 52'!D18*'SUT 52'!A2))/('Buses 41'!A2+'CT 62'!A2+'LDV 21'!A2+'LDV 31'!A2+'LDV 32'!A2+'SUT 51'!A2+'SUT 52'!A2+'SUT 52'!A2)</f>
        <v>0.53420062346329666</v>
      </c>
      <c r="E18" s="5">
        <f>('Buses 41'!E18*'Buses 41'!A2+('CT 62'!E18*'CT 62'!A2)+('LDV 21'!E18*'LDV 21'!A2)+('LDV 31'!E18*'LDV 31'!A2)+('LDV 32'!E18*'LDV 32'!A2)+('SUT 51'!E18*'SUT 51'!A2)+('SUT 52'!E18*'SUT 52'!A2))/('Buses 41'!A2+'CT 62'!A2+'LDV 21'!A2+'LDV 31'!A2+'LDV 32'!A2+'SUT 51'!A2+'SUT 52'!A2+'SUT 52'!A2)</f>
        <v>4.9203648018875043E-3</v>
      </c>
      <c r="F18" s="5">
        <f>('Buses 41'!F18*'Buses 41'!A2+('CT 62'!F18*'CT 62'!A2)+('LDV 21'!F18*'LDV 21'!A2)+('LDV 31'!F18*'LDV 31'!A2)+('LDV 32'!F18*'LDV 32'!A2)+('SUT 51'!F18*'SUT 51'!A2)+('SUT 52'!F18*'SUT 52'!A2))/('Buses 41'!A2+'CT 62'!A2+'LDV 21'!A2+'LDV 31'!A2+'LDV 32'!A2+'SUT 51'!A2+'SUT 52'!A2+'SUT 52'!A2)</f>
        <v>1.098444075698762E-3</v>
      </c>
      <c r="G18" s="5">
        <f>('Buses 41'!G18*'Buses 41'!A2+('CT 62'!G18*'CT 62'!A2)+('LDV 21'!G18*'LDV 21'!A2)+('LDV 31'!G18*'LDV 31'!A2)+('LDV 32'!G18*'LDV 32'!A2)+('SUT 51'!G18*'SUT 51'!A2)+('SUT 52'!G18*'SUT 52'!A2))/('Buses 41'!A2+'CT 62'!A2+'LDV 21'!A2+'LDV 31'!A2+'LDV 32'!A2+'SUT 51'!A2+'SUT 52'!A2+'SUT 52'!A2)</f>
        <v>1.7278012218772685E-3</v>
      </c>
      <c r="H18" s="5">
        <f>('Buses 41'!H18*'Buses 41'!A2+('CT 62'!H18*'CT 62'!A2)+('LDV 21'!H18*'LDV 21'!A2)+('LDV 31'!H18*'LDV 31'!A2)+('LDV 32'!H18*'LDV 32'!A2)+('SUT 51'!H18*'SUT 51'!A2)+('SUT 52'!H18*'SUT 52'!A2))/('Buses 41'!A2+'CT 62'!A2+'LDV 21'!A2+'LDV 31'!A2+'LDV 32'!A2+'SUT 51'!A2+'SUT 52'!A2+'SUT 52'!A2)</f>
        <v>7862805.3448551521</v>
      </c>
    </row>
    <row r="19" spans="2:8" x14ac:dyDescent="0.3">
      <c r="B19" s="5">
        <v>14</v>
      </c>
      <c r="C19" s="5">
        <f>('Buses 41'!C19*'Buses 41'!A2+('CT 62'!C19*'CT 62'!A2)+('LDV 21'!C19*'LDV 21'!A2)+('LDV 31'!C19*'LDV 31'!A2)+('LDV 32'!C19*'LDV 32'!A2)+('SUT 51'!C19*'SUT 51'!A2)+('SUT 52'!C19*'SUT 52'!A2))/('Buses 41'!A2+'CT 62'!A2+'LDV 21'!A2+'LDV 31'!A2+'LDV 32'!A2+'SUT 51'!A2+'SUT 52'!A2+'SUT 52'!A2)</f>
        <v>596.17621450944432</v>
      </c>
      <c r="D19" s="5">
        <f>('Buses 41'!D19*'Buses 41'!A2+('CT 62'!D19*'CT 62'!A2)+('LDV 21'!D19*'LDV 21'!A2)+('LDV 31'!D19*'LDV 31'!A2)+('LDV 32'!D19*'LDV 32'!A2)+('SUT 51'!D19*'SUT 51'!A2)+('SUT 52'!D19*'SUT 52'!A2))/('Buses 41'!A2+'CT 62'!A2+'LDV 21'!A2+'LDV 31'!A2+'LDV 32'!A2+'SUT 51'!A2+'SUT 52'!A2+'SUT 52'!A2)</f>
        <v>0.56306297104405856</v>
      </c>
      <c r="E19" s="5">
        <f>('Buses 41'!E19*'Buses 41'!A2+('CT 62'!E19*'CT 62'!A2)+('LDV 21'!E19*'LDV 21'!A2)+('LDV 31'!E19*'LDV 31'!A2)+('LDV 32'!E19*'LDV 32'!A2)+('SUT 51'!E19*'SUT 51'!A2)+('SUT 52'!E19*'SUT 52'!A2))/('Buses 41'!A2+'CT 62'!A2+'LDV 21'!A2+'LDV 31'!A2+'LDV 32'!A2+'SUT 51'!A2+'SUT 52'!A2+'SUT 52'!A2)</f>
        <v>5.0844021329603971E-3</v>
      </c>
      <c r="F19" s="5">
        <f>('Buses 41'!F19*'Buses 41'!A2+('CT 62'!F19*'CT 62'!A2)+('LDV 21'!F19*'LDV 21'!A2)+('LDV 31'!F19*'LDV 31'!A2)+('LDV 32'!F19*'LDV 32'!A2)+('SUT 51'!F19*'SUT 51'!A2)+('SUT 52'!F19*'SUT 52'!A2))/('Buses 41'!A2+'CT 62'!A2+'LDV 21'!A2+'LDV 31'!A2+'LDV 32'!A2+'SUT 51'!A2+'SUT 52'!A2+'SUT 52'!A2)</f>
        <v>7.9752405534265535E-4</v>
      </c>
      <c r="G19" s="5">
        <f>('Buses 41'!G19*'Buses 41'!A2+('CT 62'!G19*'CT 62'!A2)+('LDV 21'!G19*'LDV 21'!A2)+('LDV 31'!G19*'LDV 31'!A2)+('LDV 32'!G19*'LDV 32'!A2)+('SUT 51'!G19*'SUT 51'!A2)+('SUT 52'!G19*'SUT 52'!A2))/('Buses 41'!A2+'CT 62'!A2+'LDV 21'!A2+'LDV 31'!A2+'LDV 32'!A2+'SUT 51'!A2+'SUT 52'!A2+'SUT 52'!A2)</f>
        <v>1.6037729481197874E-3</v>
      </c>
      <c r="H19" s="5">
        <f>('Buses 41'!H19*'Buses 41'!A2+('CT 62'!H19*'CT 62'!A2)+('LDV 21'!H19*'LDV 21'!A2)+('LDV 31'!H19*'LDV 31'!A2)+('LDV 32'!H19*'LDV 32'!A2)+('SUT 51'!H19*'SUT 51'!A2)+('SUT 52'!H19*'SUT 52'!A2))/('Buses 41'!A2+'CT 62'!A2+'LDV 21'!A2+'LDV 31'!A2+'LDV 32'!A2+'SUT 51'!A2+'SUT 52'!A2+'SUT 52'!A2)</f>
        <v>8093496.3048506184</v>
      </c>
    </row>
    <row r="20" spans="2:8" x14ac:dyDescent="0.3">
      <c r="B20" s="5">
        <v>15</v>
      </c>
      <c r="C20" s="5">
        <f>('Buses 41'!C20*'Buses 41'!A2+('CT 62'!C20*'CT 62'!A2)+('LDV 21'!C20*'LDV 21'!A2)+('LDV 31'!C20*'LDV 31'!A2)+('LDV 32'!C20*'LDV 32'!A2)+('SUT 51'!C20*'SUT 51'!A2)+('SUT 52'!C20*'SUT 52'!A2))/('Buses 41'!A2+'CT 62'!A2+'LDV 21'!A2+'LDV 31'!A2+'LDV 32'!A2+'SUT 51'!A2+'SUT 52'!A2+'SUT 52'!A2)</f>
        <v>613.23460623859535</v>
      </c>
      <c r="D20" s="5">
        <f>('Buses 41'!D20*'Buses 41'!A2+('CT 62'!D20*'CT 62'!A2)+('LDV 21'!D20*'LDV 21'!A2)+('LDV 31'!D20*'LDV 31'!A2)+('LDV 32'!D20*'LDV 32'!A2)+('SUT 51'!D20*'SUT 51'!A2)+('SUT 52'!D20*'SUT 52'!A2))/('Buses 41'!A2+'CT 62'!A2+'LDV 21'!A2+'LDV 31'!A2+'LDV 32'!A2+'SUT 51'!A2+'SUT 52'!A2+'SUT 52'!A2)</f>
        <v>0.59208356570953169</v>
      </c>
      <c r="E20" s="5">
        <f>('Buses 41'!E20*'Buses 41'!A2+('CT 62'!E20*'CT 62'!A2)+('LDV 21'!E20*'LDV 21'!A2)+('LDV 31'!E20*'LDV 31'!A2)+('LDV 32'!E20*'LDV 32'!A2)+('SUT 51'!E20*'SUT 51'!A2)+('SUT 52'!E20*'SUT 52'!A2))/('Buses 41'!A2+'CT 62'!A2+'LDV 21'!A2+'LDV 31'!A2+'LDV 32'!A2+'SUT 51'!A2+'SUT 52'!A2+'SUT 52'!A2)</f>
        <v>5.2396112463809555E-3</v>
      </c>
      <c r="F20" s="5">
        <f>('Buses 41'!F20*'Buses 41'!A2+('CT 62'!F20*'CT 62'!A2)+('LDV 21'!F20*'LDV 21'!A2)+('LDV 31'!F20*'LDV 31'!A2)+('LDV 32'!F20*'LDV 32'!A2)+('SUT 51'!F20*'SUT 51'!A2)+('SUT 52'!F20*'SUT 52'!A2))/('Buses 41'!A2+'CT 62'!A2+'LDV 21'!A2+'LDV 31'!A2+'LDV 32'!A2+'SUT 51'!A2+'SUT 52'!A2+'SUT 52'!A2)</f>
        <v>5.3118655963506985E-4</v>
      </c>
      <c r="G20" s="5">
        <f>('Buses 41'!G20*'Buses 41'!A2+('CT 62'!G20*'CT 62'!A2)+('LDV 21'!G20*'LDV 21'!A2)+('LDV 31'!G20*'LDV 31'!A2)+('LDV 32'!G20*'LDV 32'!A2)+('SUT 51'!G20*'SUT 51'!A2)+('SUT 52'!G20*'SUT 52'!A2))/('Buses 41'!A2+'CT 62'!A2+'LDV 21'!A2+'LDV 31'!A2+'LDV 32'!A2+'SUT 51'!A2+'SUT 52'!A2+'SUT 52'!A2)</f>
        <v>1.4888901490666281E-3</v>
      </c>
      <c r="H20" s="5">
        <f>('Buses 41'!H20*'Buses 41'!A2+('CT 62'!H20*'CT 62'!A2)+('LDV 21'!H20*'LDV 21'!A2)+('LDV 31'!H20*'LDV 31'!A2)+('LDV 32'!H20*'LDV 32'!A2)+('SUT 51'!H20*'SUT 51'!A2)+('SUT 52'!H20*'SUT 52'!A2))/('Buses 41'!A2+'CT 62'!A2+'LDV 21'!A2+'LDV 31'!A2+'LDV 32'!A2+'SUT 51'!A2+'SUT 52'!A2+'SUT 52'!A2)</f>
        <v>8325076.4316271245</v>
      </c>
    </row>
    <row r="21" spans="2:8" x14ac:dyDescent="0.3">
      <c r="B21" s="5">
        <v>16</v>
      </c>
      <c r="C21" s="5">
        <f>('Buses 41'!C21*'Buses 41'!A2+('CT 62'!C21*'CT 62'!A2)+('LDV 21'!C21*'LDV 21'!A2)+('LDV 31'!C21*'LDV 31'!A2)+('LDV 32'!C21*'LDV 32'!A2)+('SUT 51'!C21*'SUT 51'!A2)+('SUT 52'!C21*'SUT 52'!A2))/('Buses 41'!A2+'CT 62'!A2+'LDV 21'!A2+'LDV 31'!A2+'LDV 32'!A2+'SUT 51'!A2+'SUT 52'!A2+'SUT 52'!A2)</f>
        <v>638.82516109678807</v>
      </c>
      <c r="D21" s="5">
        <f>('Buses 41'!D21*'Buses 41'!A2+('CT 62'!D21*'CT 62'!A2)+('LDV 21'!D21*'LDV 21'!A2)+('LDV 31'!D21*'LDV 31'!A2)+('LDV 32'!D21*'LDV 32'!A2)+('SUT 51'!D21*'SUT 51'!A2)+('SUT 52'!D21*'SUT 52'!A2))/('Buses 41'!A2+'CT 62'!A2+'LDV 21'!A2+'LDV 31'!A2+'LDV 32'!A2+'SUT 51'!A2+'SUT 52'!A2+'SUT 52'!A2)</f>
        <v>0.63060943310308726</v>
      </c>
      <c r="E21" s="5">
        <f>('Buses 41'!E21*'Buses 41'!A2+('CT 62'!E21*'CT 62'!A2)+('LDV 21'!E21*'LDV 21'!A2)+('LDV 31'!E21*'LDV 31'!A2)+('LDV 32'!E21*'LDV 32'!A2)+('SUT 51'!E21*'SUT 51'!A2)+('SUT 52'!E21*'SUT 52'!A2))/('Buses 41'!A2+'CT 62'!A2+'LDV 21'!A2+'LDV 31'!A2+'LDV 32'!A2+'SUT 51'!A2+'SUT 52'!A2+'SUT 52'!A2)</f>
        <v>5.4799268941622169E-3</v>
      </c>
      <c r="F21" s="5">
        <f>('Buses 41'!F21*'Buses 41'!A2+('CT 62'!F21*'CT 62'!A2)+('LDV 21'!F21*'LDV 21'!A2)+('LDV 31'!F21*'LDV 31'!A2)+('LDV 32'!F21*'LDV 32'!A2)+('SUT 51'!F21*'SUT 51'!A2)+('SUT 52'!F21*'SUT 52'!A2))/('Buses 41'!A2+'CT 62'!A2+'LDV 21'!A2+'LDV 31'!A2+'LDV 32'!A2+'SUT 51'!A2+'SUT 52'!A2+'SUT 52'!A2)</f>
        <v>3.7610239901348204E-4</v>
      </c>
      <c r="G21" s="5">
        <f>('Buses 41'!G21*'Buses 41'!A2+('CT 62'!G21*'CT 62'!A2)+('LDV 21'!G21*'LDV 21'!A2)+('LDV 31'!G21*'LDV 31'!A2)+('LDV 32'!G21*'LDV 32'!A2)+('SUT 51'!G21*'SUT 51'!A2)+('SUT 52'!G21*'SUT 52'!A2))/('Buses 41'!A2+'CT 62'!A2+'LDV 21'!A2+'LDV 31'!A2+'LDV 32'!A2+'SUT 51'!A2+'SUT 52'!A2+'SUT 52'!A2)</f>
        <v>1.3816333132867266E-3</v>
      </c>
      <c r="H21" s="5">
        <f>('Buses 41'!H21*'Buses 41'!A2+('CT 62'!H21*'CT 62'!A2)+('LDV 21'!H21*'LDV 21'!A2)+('LDV 31'!H21*'LDV 31'!A2)+('LDV 32'!H21*'LDV 32'!A2)+('SUT 51'!H21*'SUT 51'!A2)+('SUT 52'!H21*'SUT 52'!A2))/('Buses 41'!A2+'CT 62'!A2+'LDV 21'!A2+'LDV 31'!A2+'LDV 32'!A2+'SUT 51'!A2+'SUT 52'!A2+'SUT 52'!A2)</f>
        <v>8672486.4476047568</v>
      </c>
    </row>
    <row r="25" spans="2:8" x14ac:dyDescent="0.3">
      <c r="H25">
        <f>(('Buses 41'!H21*'Buses 41'!A2)+('CT 62'!H21*'CT 62'!A2)+('LDV 21'!H21*'LDV 21'!A2)+('LDV 31'!H21*'LDV 31'!A2)+('LDV 32'!H21*'LDV 32'!A2)+('SUT 51'!H21*'SUT 51'!A2)+('SUT 52'!H21*'SUT 52'!A2))/('Buses 41'!A2+'CT 62'!A2+'LDV 21'!A2+'LDV 31'!A2+'LDV 32'!A2+'SUT 51'!A2+'SUT 52'!A2+'SUT 52'!A2)</f>
        <v>8672486.4476047568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72EC-043D-4857-9FF3-24760DFC9745}">
  <sheetPr>
    <tabColor theme="4"/>
  </sheetPr>
  <dimension ref="A1:H21"/>
  <sheetViews>
    <sheetView workbookViewId="0">
      <selection activeCell="A2" sqref="A2"/>
    </sheetView>
  </sheetViews>
  <sheetFormatPr defaultRowHeight="14.4" x14ac:dyDescent="0.3"/>
  <cols>
    <col min="1" max="1" width="15.88671875" customWidth="1"/>
    <col min="2" max="2" width="31.109375" customWidth="1"/>
    <col min="3" max="3" width="17.6640625" customWidth="1"/>
    <col min="4" max="4" width="14.109375" customWidth="1"/>
    <col min="5" max="5" width="14.6640625" customWidth="1"/>
    <col min="6" max="6" width="15" customWidth="1"/>
    <col min="7" max="7" width="14.33203125" customWidth="1"/>
    <col min="8" max="8" width="31.6640625" customWidth="1"/>
  </cols>
  <sheetData>
    <row r="1" spans="1:8" ht="15.6" thickTop="1" thickBot="1" x14ac:dyDescent="0.35">
      <c r="A1" s="1" t="s">
        <v>29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7">
        <v>0</v>
      </c>
      <c r="B2" s="1" t="s">
        <v>15</v>
      </c>
      <c r="C2" s="1" t="s">
        <v>12</v>
      </c>
      <c r="D2" s="1">
        <v>2023</v>
      </c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6">
        <f>[2]Data!B5/[2]Data!H5</f>
        <v>5797.4604189915708</v>
      </c>
      <c r="D6" s="5">
        <f>[2]Data!C5/[2]Data!H5</f>
        <v>23.011526999833947</v>
      </c>
      <c r="E6" s="5">
        <f>[2]Data!D5/[2]Data!H5</f>
        <v>1.8509924847203599E-2</v>
      </c>
      <c r="F6" s="5">
        <f>[2]Data!E5/[2]Data!H5</f>
        <v>0.16042017448161711</v>
      </c>
      <c r="G6" s="5">
        <f>[2]Data!F5/[2]Data!H5</f>
        <v>5.0105881701749278E-3</v>
      </c>
      <c r="H6" s="5">
        <f>[2]Data!G5/[2]Data!H5</f>
        <v>78704479.440550238</v>
      </c>
    </row>
    <row r="7" spans="1:8" x14ac:dyDescent="0.3">
      <c r="B7" s="5">
        <v>2</v>
      </c>
      <c r="C7" s="5">
        <f>[2]Data!B13/[2]Data!H13</f>
        <v>3395.6694876789766</v>
      </c>
      <c r="D7" s="5">
        <f>[2]Data!C13/[2]Data!H13</f>
        <v>12.081838520584439</v>
      </c>
      <c r="E7" s="5">
        <f>[2]Data!D13/[2]Data!H13</f>
        <v>1.2313278601004536E-2</v>
      </c>
      <c r="F7" s="5">
        <f>[2]Data!E13/[2]Data!H13</f>
        <v>0.15687894043306153</v>
      </c>
      <c r="G7" s="5">
        <f>[2]Data!F13/[2]Data!H13</f>
        <v>4.7376258572757509E-3</v>
      </c>
      <c r="H7" s="5">
        <f>[2]Data!G13/[2]Data!H13</f>
        <v>46098525.312408827</v>
      </c>
    </row>
    <row r="8" spans="1:8" x14ac:dyDescent="0.3">
      <c r="B8" s="5">
        <v>3</v>
      </c>
      <c r="C8" s="5">
        <f>[2]Data!B21/[2]Data!H21</f>
        <v>2440.0455523435926</v>
      </c>
      <c r="D8" s="5">
        <f>[2]Data!C21/[2]Data!H21</f>
        <v>7.5443537198759421</v>
      </c>
      <c r="E8" s="5">
        <f>[2]Data!D21/[2]Data!H21</f>
        <v>8.8341808630876383E-3</v>
      </c>
      <c r="F8" s="5">
        <f>[2]Data!E21/[2]Data!H21</f>
        <v>8.6484928373617778E-2</v>
      </c>
      <c r="G8" s="5">
        <f>[2]Data!F21/[2]Data!H21</f>
        <v>4.3975947176993855E-3</v>
      </c>
      <c r="H8" s="5">
        <f>[2]Data!G21/[2]Data!H21</f>
        <v>33125277.082147371</v>
      </c>
    </row>
    <row r="9" spans="1:8" x14ac:dyDescent="0.3">
      <c r="B9" s="5">
        <v>4</v>
      </c>
      <c r="C9" s="5">
        <f>[2]Data!B29/[2]Data!H29</f>
        <v>2167.4251319950217</v>
      </c>
      <c r="D9" s="5">
        <f>[2]Data!C29/[2]Data!H29</f>
        <v>5.8347256271214283</v>
      </c>
      <c r="E9" s="5">
        <f>[2]Data!D29/[2]Data!H29</f>
        <v>7.5079813019699711E-3</v>
      </c>
      <c r="F9" s="5">
        <f>[2]Data!E29/[2]Data!H29</f>
        <v>5.6584908911382549E-2</v>
      </c>
      <c r="G9" s="5">
        <f>[2]Data!F29/[2]Data!H29</f>
        <v>4.0822261583154636E-3</v>
      </c>
      <c r="H9" s="5">
        <f>[2]Data!G29/[2]Data!H29</f>
        <v>29424271.623725358</v>
      </c>
    </row>
    <row r="10" spans="1:8" x14ac:dyDescent="0.3">
      <c r="B10" s="5">
        <v>5</v>
      </c>
      <c r="C10" s="5">
        <f>[2]Data!B37/[2]Data!H37</f>
        <v>1953.8470853963599</v>
      </c>
      <c r="D10" s="5">
        <f>[2]Data!C37/[2]Data!H37</f>
        <v>4.7335962818203079</v>
      </c>
      <c r="E10" s="5">
        <f>[2]Data!D37/[2]Data!H37</f>
        <v>6.283467456107303E-3</v>
      </c>
      <c r="F10" s="5">
        <f>[2]Data!E37/[2]Data!H37</f>
        <v>3.9678163372073298E-2</v>
      </c>
      <c r="G10" s="5">
        <f>[2]Data!F37/[2]Data!H37</f>
        <v>3.7894668240310396E-3</v>
      </c>
      <c r="H10" s="5">
        <f>[2]Data!G37/[2]Data!H37</f>
        <v>26524812.076853286</v>
      </c>
    </row>
    <row r="11" spans="1:8" x14ac:dyDescent="0.3">
      <c r="B11" s="5">
        <v>6</v>
      </c>
      <c r="C11" s="5">
        <f>[2]Data!B45/[2]Data!H45</f>
        <v>1768.0443067605377</v>
      </c>
      <c r="D11" s="5">
        <f>[2]Data!C45/[2]Data!H45</f>
        <v>3.8177563435280928</v>
      </c>
      <c r="E11" s="5">
        <f>[2]Data!D45/[2]Data!H45</f>
        <v>5.237126802711857E-3</v>
      </c>
      <c r="F11" s="5">
        <f>[2]Data!E45/[2]Data!H45</f>
        <v>2.7630704979296823E-2</v>
      </c>
      <c r="G11" s="5">
        <f>[2]Data!F45/[2]Data!H45</f>
        <v>3.5174195932928497E-3</v>
      </c>
      <c r="H11" s="5">
        <f>[2]Data!G45/[2]Data!H45</f>
        <v>24002395.715045646</v>
      </c>
    </row>
    <row r="12" spans="1:8" x14ac:dyDescent="0.3">
      <c r="B12" s="5">
        <v>7</v>
      </c>
      <c r="C12" s="5">
        <f>[2]Data!B53/[2]Data!H53</f>
        <v>1691.729787040294</v>
      </c>
      <c r="D12" s="5">
        <f>[2]Data!C53/[2]Data!H53</f>
        <v>3.2670204389180424</v>
      </c>
      <c r="E12" s="5">
        <f>[2]Data!D53/[2]Data!H53</f>
        <v>4.7564854774229141E-3</v>
      </c>
      <c r="F12" s="5">
        <f>[2]Data!E53/[2]Data!H53</f>
        <v>2.1566254626744684E-2</v>
      </c>
      <c r="G12" s="5">
        <f>[2]Data!F53/[2]Data!H53</f>
        <v>3.2642319827018225E-3</v>
      </c>
      <c r="H12" s="5">
        <f>[2]Data!G53/[2]Data!H53</f>
        <v>22966388.944570348</v>
      </c>
    </row>
    <row r="13" spans="1:8" x14ac:dyDescent="0.3">
      <c r="B13" s="5">
        <v>8</v>
      </c>
      <c r="C13" s="5">
        <f>[2]Data!B61/[2]Data!H61</f>
        <v>1561.463100137664</v>
      </c>
      <c r="D13" s="5">
        <f>[2]Data!C61/[2]Data!H61</f>
        <v>2.7178722241763813</v>
      </c>
      <c r="E13" s="5">
        <f>[2]Data!D61/[2]Data!H61</f>
        <v>4.0310708336086017E-3</v>
      </c>
      <c r="F13" s="5">
        <f>[2]Data!E61/[2]Data!H61</f>
        <v>1.6257639820090382E-2</v>
      </c>
      <c r="G13" s="5">
        <f>[2]Data!F61/[2]Data!H61</f>
        <v>3.0305735645708757E-3</v>
      </c>
      <c r="H13" s="5">
        <f>[2]Data!G61/[2]Data!H61</f>
        <v>21197919.656756163</v>
      </c>
    </row>
    <row r="14" spans="1:8" x14ac:dyDescent="0.3">
      <c r="B14" s="5">
        <v>9</v>
      </c>
      <c r="C14" s="5">
        <f>[2]Data!B69/[2]Data!H69</f>
        <v>1503.3681922797421</v>
      </c>
      <c r="D14" s="5">
        <f>[2]Data!C69/[2]Data!H69</f>
        <v>2.2771390157108446</v>
      </c>
      <c r="E14" s="5">
        <f>[2]Data!D69/[2]Data!H69</f>
        <v>3.6260688606021864E-3</v>
      </c>
      <c r="F14" s="5">
        <f>[2]Data!E69/[2]Data!H69</f>
        <v>1.1316999637538188E-2</v>
      </c>
      <c r="G14" s="5">
        <f>[2]Data!F69/[2]Data!H69</f>
        <v>2.8127840102560625E-3</v>
      </c>
      <c r="H14" s="5">
        <f>[2]Data!G69/[2]Data!H69</f>
        <v>20409248.901996396</v>
      </c>
    </row>
    <row r="15" spans="1:8" x14ac:dyDescent="0.3">
      <c r="B15" s="5">
        <v>10</v>
      </c>
      <c r="C15" s="5">
        <f>[2]Data!B77/[2]Data!H77</f>
        <v>1458.8288848139214</v>
      </c>
      <c r="D15" s="5">
        <f>[2]Data!C77/[2]Data!H77</f>
        <v>1.9337362670718621</v>
      </c>
      <c r="E15" s="5">
        <f>[2]Data!D77/[2]Data!H77</f>
        <v>3.3154989027941698E-3</v>
      </c>
      <c r="F15" s="5">
        <f>[2]Data!E77/[2]Data!H77</f>
        <v>7.5271533891964953E-3</v>
      </c>
      <c r="G15" s="5">
        <f>[2]Data!F77/[2]Data!H77</f>
        <v>2.6107517243718964E-3</v>
      </c>
      <c r="H15" s="5">
        <f>[2]Data!G77/[2]Data!H77</f>
        <v>19804595.831384908</v>
      </c>
    </row>
    <row r="16" spans="1:8" x14ac:dyDescent="0.3">
      <c r="B16" s="5">
        <v>11</v>
      </c>
      <c r="C16" s="5">
        <f>[2]Data!B85/[2]Data!H85</f>
        <v>1428.4209342230015</v>
      </c>
      <c r="D16" s="5">
        <f>[2]Data!C85/[2]Data!H85</f>
        <v>1.6540607328870709</v>
      </c>
      <c r="E16" s="5">
        <f>[2]Data!D85/[2]Data!H85</f>
        <v>3.1028204171346233E-3</v>
      </c>
      <c r="F16" s="5">
        <f>[2]Data!E85/[2]Data!H85</f>
        <v>4.9236776839582976E-3</v>
      </c>
      <c r="G16" s="5">
        <f>[2]Data!F85/[2]Data!H85</f>
        <v>2.4234946675260999E-3</v>
      </c>
      <c r="H16" s="5">
        <f>[2]Data!G85/[2]Data!H85</f>
        <v>19391786.491248958</v>
      </c>
    </row>
    <row r="17" spans="2:8" x14ac:dyDescent="0.3">
      <c r="B17" s="5">
        <v>12</v>
      </c>
      <c r="C17" s="5">
        <f>[2]Data!B93/[2]Data!H93</f>
        <v>1403.5417268537778</v>
      </c>
      <c r="D17" s="5">
        <f>[2]Data!C93/[2]Data!H93</f>
        <v>1.4252340378424415</v>
      </c>
      <c r="E17" s="5">
        <f>[2]Data!D93/[2]Data!H93</f>
        <v>2.9288208920845841E-3</v>
      </c>
      <c r="F17" s="5">
        <f>[2]Data!E93/[2]Data!H93</f>
        <v>2.7935672848753436E-3</v>
      </c>
      <c r="G17" s="5">
        <f>[2]Data!F93/[2]Data!H93</f>
        <v>2.249071080011213E-3</v>
      </c>
      <c r="H17" s="5">
        <f>[2]Data!G93/[2]Data!H93</f>
        <v>19054038.296690885</v>
      </c>
    </row>
    <row r="18" spans="2:8" x14ac:dyDescent="0.3">
      <c r="B18" s="5">
        <v>13</v>
      </c>
      <c r="C18" s="5">
        <f>[2]Data!B101/[2]Data!H101</f>
        <v>1376.4167218096666</v>
      </c>
      <c r="D18" s="5">
        <f>[2]Data!C101/[2]Data!H101</f>
        <v>1.2393538002246192</v>
      </c>
      <c r="E18" s="5">
        <f>[2]Data!D101/[2]Data!H101</f>
        <v>2.7962678932041091E-3</v>
      </c>
      <c r="F18" s="5">
        <f>[2]Data!E101/[2]Data!H101</f>
        <v>1.903794957316997E-3</v>
      </c>
      <c r="G18" s="5">
        <f>[2]Data!F101/[2]Data!H101</f>
        <v>2.0874363236730417E-3</v>
      </c>
      <c r="H18" s="5">
        <f>[2]Data!G101/[2]Data!H101</f>
        <v>18685791.737479087</v>
      </c>
    </row>
    <row r="19" spans="2:8" x14ac:dyDescent="0.3">
      <c r="B19" s="5">
        <v>14</v>
      </c>
      <c r="C19" s="5">
        <f>[2]Data!B109/[2]Data!H109</f>
        <v>1457.7175047628909</v>
      </c>
      <c r="D19" s="5">
        <f>[2]Data!C109/[2]Data!H109</f>
        <v>1.3388859923686611</v>
      </c>
      <c r="E19" s="5">
        <f>[2]Data!D109/[2]Data!H109</f>
        <v>3.0574234143188484E-3</v>
      </c>
      <c r="F19" s="5">
        <f>[2]Data!E109/[2]Data!H109</f>
        <v>1.4007229595453337E-3</v>
      </c>
      <c r="G19" s="5">
        <f>[2]Data!F109/[2]Data!H109</f>
        <v>1.9376529972735016E-3</v>
      </c>
      <c r="H19" s="5">
        <f>[2]Data!G109/[2]Data!H109</f>
        <v>19789505.416696455</v>
      </c>
    </row>
    <row r="20" spans="2:8" x14ac:dyDescent="0.3">
      <c r="B20" s="5">
        <v>15</v>
      </c>
      <c r="C20" s="5">
        <f>[2]Data!B117/[2]Data!H117</f>
        <v>1535.8646999691105</v>
      </c>
      <c r="D20" s="5">
        <f>[2]Data!C117/[2]Data!H117</f>
        <v>1.4449062509485608</v>
      </c>
      <c r="E20" s="5">
        <f>[2]Data!D117/[2]Data!H117</f>
        <v>3.3113252353769869E-3</v>
      </c>
      <c r="F20" s="5">
        <f>[2]Data!E117/[2]Data!H117</f>
        <v>9.8395883290867568E-4</v>
      </c>
      <c r="G20" s="5">
        <f>[2]Data!F117/[2]Data!H117</f>
        <v>1.7986497851119258E-3</v>
      </c>
      <c r="H20" s="5">
        <f>[2]Data!G117/[2]Data!H117</f>
        <v>20850405.754627995</v>
      </c>
    </row>
    <row r="21" spans="2:8" x14ac:dyDescent="0.3">
      <c r="B21" s="5">
        <v>16</v>
      </c>
      <c r="C21" s="5">
        <f>[2]Data!B125/[2]Data!H125</f>
        <v>1623.8791984415927</v>
      </c>
      <c r="D21" s="5">
        <f>[2]Data!C125/[2]Data!H125</f>
        <v>1.5926916628426648</v>
      </c>
      <c r="E21" s="5">
        <f>[2]Data!D125/[2]Data!H125</f>
        <v>3.5381316968390829E-3</v>
      </c>
      <c r="F21" s="5">
        <f>[2]Data!E125/[2]Data!H125</f>
        <v>7.0769329659910835E-4</v>
      </c>
      <c r="G21" s="5">
        <f>[2]Data!F125/[2]Data!H125</f>
        <v>1.6695339241044247E-3</v>
      </c>
      <c r="H21" s="5">
        <f>[2]Data!G125/[2]Data!H125</f>
        <v>22045273.027603164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7DCB-4F3A-4C22-81D4-F88D6DFB2FCC}">
  <sheetPr>
    <tabColor theme="4"/>
  </sheetPr>
  <dimension ref="A1:H21"/>
  <sheetViews>
    <sheetView workbookViewId="0">
      <selection activeCell="A2" sqref="A2"/>
    </sheetView>
  </sheetViews>
  <sheetFormatPr defaultRowHeight="14.4" x14ac:dyDescent="0.3"/>
  <cols>
    <col min="1" max="1" width="15.88671875" customWidth="1"/>
    <col min="2" max="2" width="31.109375" customWidth="1"/>
    <col min="3" max="3" width="17.6640625" customWidth="1"/>
    <col min="4" max="4" width="14.109375" customWidth="1"/>
    <col min="5" max="5" width="14.6640625" customWidth="1"/>
    <col min="6" max="6" width="15" customWidth="1"/>
    <col min="7" max="7" width="14.33203125" customWidth="1"/>
    <col min="8" max="8" width="31.6640625" customWidth="1"/>
  </cols>
  <sheetData>
    <row r="1" spans="1:8" ht="15.6" thickTop="1" thickBot="1" x14ac:dyDescent="0.35">
      <c r="A1" s="1" t="s">
        <v>29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7">
        <v>0</v>
      </c>
      <c r="B2" s="1" t="s">
        <v>16</v>
      </c>
      <c r="C2" s="1" t="s">
        <v>12</v>
      </c>
      <c r="D2" s="1">
        <v>2023</v>
      </c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6">
        <f>[3]Data!B5/[3]Data!H5</f>
        <v>4666.3915213586952</v>
      </c>
      <c r="D6" s="5">
        <f>[3]Data!C5/[3]Data!H5</f>
        <v>14.754632521310288</v>
      </c>
      <c r="E6" s="5">
        <f>[3]Data!D5/[3]Data!H5</f>
        <v>5.0752131028746698E-2</v>
      </c>
      <c r="F6" s="5">
        <f>[3]Data!E5/[3]Data!H5</f>
        <v>0.14396322205972309</v>
      </c>
      <c r="G6" s="5">
        <f>[3]Data!F5/[3]Data!H5</f>
        <v>4.6554415127773715E-3</v>
      </c>
      <c r="H6" s="5">
        <f>[3]Data!G5/[3]Data!H5</f>
        <v>63349456.17806907</v>
      </c>
    </row>
    <row r="7" spans="1:8" x14ac:dyDescent="0.3">
      <c r="B7" s="5">
        <v>2</v>
      </c>
      <c r="C7" s="5">
        <f>[3]Data!B13/[3]Data!H13</f>
        <v>2836.372434734265</v>
      </c>
      <c r="D7" s="5">
        <f>[3]Data!C13/[3]Data!H13</f>
        <v>7.8463406154789475</v>
      </c>
      <c r="E7" s="5">
        <f>[3]Data!D13/[3]Data!H13</f>
        <v>3.6094844898072943E-2</v>
      </c>
      <c r="F7" s="5">
        <f>[3]Data!E13/[3]Data!H13</f>
        <v>0.13037469580307257</v>
      </c>
      <c r="G7" s="5">
        <f>[3]Data!F13/[3]Data!H13</f>
        <v>4.4025308304227731E-3</v>
      </c>
      <c r="H7" s="5">
        <f>[3]Data!G13/[3]Data!H13</f>
        <v>38505698.377342813</v>
      </c>
    </row>
    <row r="8" spans="1:8" x14ac:dyDescent="0.3">
      <c r="B8" s="5">
        <v>3</v>
      </c>
      <c r="C8" s="5">
        <f>[3]Data!B21/[3]Data!H21</f>
        <v>1989.6057748642024</v>
      </c>
      <c r="D8" s="5">
        <f>[3]Data!C21/[3]Data!H21</f>
        <v>4.6847450466691996</v>
      </c>
      <c r="E8" s="5">
        <f>[3]Data!D21/[3]Data!H21</f>
        <v>2.650985458690094E-2</v>
      </c>
      <c r="F8" s="5">
        <f>[3]Data!E21/[3]Data!H21</f>
        <v>7.2324900654674326E-2</v>
      </c>
      <c r="G8" s="5">
        <f>[3]Data!F21/[3]Data!H21</f>
        <v>4.0863970615200237E-3</v>
      </c>
      <c r="H8" s="5">
        <f>[3]Data!G21/[3]Data!H21</f>
        <v>27010246.470157348</v>
      </c>
    </row>
    <row r="9" spans="1:8" x14ac:dyDescent="0.3">
      <c r="B9" s="5">
        <v>4</v>
      </c>
      <c r="C9" s="5">
        <f>[3]Data!B29/[3]Data!H29</f>
        <v>1767.0255864271328</v>
      </c>
      <c r="D9" s="5">
        <f>[3]Data!C29/[3]Data!H29</f>
        <v>3.6373764326043365</v>
      </c>
      <c r="E9" s="5">
        <f>[3]Data!D29/[3]Data!H29</f>
        <v>2.3153823529843204E-2</v>
      </c>
      <c r="F9" s="5">
        <f>[3]Data!E29/[3]Data!H29</f>
        <v>4.8098705026895484E-2</v>
      </c>
      <c r="G9" s="5">
        <f>[3]Data!F29/[3]Data!H29</f>
        <v>3.7934218652130734E-3</v>
      </c>
      <c r="H9" s="5">
        <f>[3]Data!G29/[3]Data!H29</f>
        <v>23988571.70513453</v>
      </c>
    </row>
    <row r="10" spans="1:8" x14ac:dyDescent="0.3">
      <c r="B10" s="5">
        <v>5</v>
      </c>
      <c r="C10" s="5">
        <f>[3]Data!B37/[3]Data!H37</f>
        <v>1573.8715054575753</v>
      </c>
      <c r="D10" s="5">
        <f>[3]Data!C37/[3]Data!H37</f>
        <v>2.8956296858061972</v>
      </c>
      <c r="E10" s="5">
        <f>[3]Data!D37/[3]Data!H37</f>
        <v>2.0430096682914952E-2</v>
      </c>
      <c r="F10" s="5">
        <f>[3]Data!E37/[3]Data!H37</f>
        <v>3.4427042611773574E-2</v>
      </c>
      <c r="G10" s="5">
        <f>[3]Data!F37/[3]Data!H37</f>
        <v>3.5205981109352469E-3</v>
      </c>
      <c r="H10" s="5">
        <f>[3]Data!G37/[3]Data!H37</f>
        <v>21366382.472877517</v>
      </c>
    </row>
    <row r="11" spans="1:8" x14ac:dyDescent="0.3">
      <c r="B11" s="5">
        <v>6</v>
      </c>
      <c r="C11" s="5">
        <f>[3]Data!B45/[3]Data!H45</f>
        <v>1412.2490232693231</v>
      </c>
      <c r="D11" s="5">
        <f>[3]Data!C45/[3]Data!H45</f>
        <v>2.3264716970337957</v>
      </c>
      <c r="E11" s="5">
        <f>[3]Data!D45/[3]Data!H45</f>
        <v>1.6715630331239101E-2</v>
      </c>
      <c r="F11" s="5">
        <f>[3]Data!E45/[3]Data!H45</f>
        <v>2.4476759281398478E-2</v>
      </c>
      <c r="G11" s="5">
        <f>[3]Data!F45/[3]Data!H45</f>
        <v>3.2676874285806489E-3</v>
      </c>
      <c r="H11" s="5">
        <f>[3]Data!G45/[3]Data!H45</f>
        <v>19172236.658370897</v>
      </c>
    </row>
    <row r="12" spans="1:8" x14ac:dyDescent="0.3">
      <c r="B12" s="5">
        <v>7</v>
      </c>
      <c r="C12" s="5">
        <f>[3]Data!B53/[3]Data!H53</f>
        <v>1342.9979313875488</v>
      </c>
      <c r="D12" s="5">
        <f>[3]Data!C53/[3]Data!H53</f>
        <v>1.9708576776444047</v>
      </c>
      <c r="E12" s="5">
        <f>[3]Data!D53/[3]Data!H53</f>
        <v>1.5338071153109886E-2</v>
      </c>
      <c r="F12" s="5">
        <f>[3]Data!E53/[3]Data!H53</f>
        <v>1.9400979591118257E-2</v>
      </c>
      <c r="G12" s="5">
        <f>[3]Data!F53/[3]Data!H53</f>
        <v>3.0336813292397239E-3</v>
      </c>
      <c r="H12" s="5">
        <f>[3]Data!G53/[3]Data!H53</f>
        <v>18232113.988707859</v>
      </c>
    </row>
    <row r="13" spans="1:8" x14ac:dyDescent="0.3">
      <c r="B13" s="5">
        <v>8</v>
      </c>
      <c r="C13" s="5">
        <f>[3]Data!B61/[3]Data!H61</f>
        <v>1230.6843073258101</v>
      </c>
      <c r="D13" s="5">
        <f>[3]Data!C61/[3]Data!H61</f>
        <v>1.6546845960103445</v>
      </c>
      <c r="E13" s="5">
        <f>[3]Data!D61/[3]Data!H61</f>
        <v>1.181833484178826E-2</v>
      </c>
      <c r="F13" s="5">
        <f>[3]Data!E61/[3]Data!H61</f>
        <v>1.4621273908521621E-2</v>
      </c>
      <c r="G13" s="5">
        <f>[3]Data!F61/[3]Data!H61</f>
        <v>2.8156276908317722E-3</v>
      </c>
      <c r="H13" s="5">
        <f>[3]Data!G61/[3]Data!H61</f>
        <v>16707377.89407566</v>
      </c>
    </row>
    <row r="14" spans="1:8" x14ac:dyDescent="0.3">
      <c r="B14" s="5">
        <v>9</v>
      </c>
      <c r="C14" s="5">
        <f>[3]Data!B69/[3]Data!H69</f>
        <v>1176.4680937579303</v>
      </c>
      <c r="D14" s="5">
        <f>[3]Data!C69/[3]Data!H69</f>
        <v>1.3976446099751656</v>
      </c>
      <c r="E14" s="5">
        <f>[3]Data!D69/[3]Data!H69</f>
        <v>9.91845175315712E-3</v>
      </c>
      <c r="F14" s="5">
        <f>[3]Data!E69/[3]Data!H69</f>
        <v>1.059019704773123E-2</v>
      </c>
      <c r="G14" s="5">
        <f>[3]Data!F69/[3]Data!H69</f>
        <v>2.6133248155748826E-3</v>
      </c>
      <c r="H14" s="5">
        <f>[3]Data!G69/[3]Data!H69</f>
        <v>15971351.567022486</v>
      </c>
    </row>
    <row r="15" spans="1:8" x14ac:dyDescent="0.3">
      <c r="B15" s="5">
        <v>10</v>
      </c>
      <c r="C15" s="5">
        <f>[3]Data!B77/[3]Data!H77</f>
        <v>1135.3918613844828</v>
      </c>
      <c r="D15" s="5">
        <f>[3]Data!C77/[3]Data!H77</f>
        <v>1.1974576544674957</v>
      </c>
      <c r="E15" s="5">
        <f>[3]Data!D77/[3]Data!H77</f>
        <v>8.4568579446189229E-3</v>
      </c>
      <c r="F15" s="5">
        <f>[3]Data!E77/[3]Data!H77</f>
        <v>7.4775968772782678E-3</v>
      </c>
      <c r="G15" s="5">
        <f>[3]Data!F77/[3]Data!H77</f>
        <v>2.4257092060735235E-3</v>
      </c>
      <c r="H15" s="5">
        <f>[3]Data!G77/[3]Data!H77</f>
        <v>15413720.962715982</v>
      </c>
    </row>
    <row r="16" spans="1:8" x14ac:dyDescent="0.3">
      <c r="B16" s="5">
        <v>11</v>
      </c>
      <c r="C16" s="5">
        <f>[3]Data!B85/[3]Data!H85</f>
        <v>1111.3837477061461</v>
      </c>
      <c r="D16" s="5">
        <f>[3]Data!C85/[3]Data!H85</f>
        <v>1.03512071795609</v>
      </c>
      <c r="E16" s="5">
        <f>[3]Data!D85/[3]Data!H85</f>
        <v>7.4176742998886625E-3</v>
      </c>
      <c r="F16" s="5">
        <f>[3]Data!E85/[3]Data!H85</f>
        <v>5.1712377496101729E-3</v>
      </c>
      <c r="G16" s="5">
        <f>[3]Data!F85/[3]Data!H85</f>
        <v>2.2518090457421232E-3</v>
      </c>
      <c r="H16" s="5">
        <f>[3]Data!G85/[3]Data!H85</f>
        <v>15087797.086372711</v>
      </c>
    </row>
    <row r="17" spans="2:8" x14ac:dyDescent="0.3">
      <c r="B17" s="5">
        <v>12</v>
      </c>
      <c r="C17" s="5">
        <f>[3]Data!B93/[3]Data!H93</f>
        <v>1091.7412576846855</v>
      </c>
      <c r="D17" s="5">
        <f>[3]Data!C93/[3]Data!H93</f>
        <v>0.90229979478167499</v>
      </c>
      <c r="E17" s="5">
        <f>[3]Data!D93/[3]Data!H93</f>
        <v>6.5674448044851716E-3</v>
      </c>
      <c r="F17" s="5">
        <f>[3]Data!E93/[3]Data!H93</f>
        <v>3.28418997437338E-3</v>
      </c>
      <c r="G17" s="5">
        <f>[3]Data!F93/[3]Data!H93</f>
        <v>2.0896256929235617E-3</v>
      </c>
      <c r="H17" s="5">
        <f>[3]Data!G93/[3]Data!H93</f>
        <v>14821127.622022757</v>
      </c>
    </row>
    <row r="18" spans="2:8" x14ac:dyDescent="0.3">
      <c r="B18" s="5">
        <v>13</v>
      </c>
      <c r="C18" s="5">
        <f>[3]Data!B101/[3]Data!H101</f>
        <v>1065.9364090166976</v>
      </c>
      <c r="D18" s="5">
        <f>[3]Data!C101/[3]Data!H101</f>
        <v>0.78125728862439181</v>
      </c>
      <c r="E18" s="5">
        <f>[3]Data!D101/[3]Data!H101</f>
        <v>5.932316825408933E-3</v>
      </c>
      <c r="F18" s="5">
        <f>[3]Data!E101/[3]Data!H101</f>
        <v>2.3264555612112427E-3</v>
      </c>
      <c r="G18" s="5">
        <f>[3]Data!F101/[3]Data!H101</f>
        <v>1.9399476025834918E-3</v>
      </c>
      <c r="H18" s="5">
        <f>[3]Data!G101/[3]Data!H101</f>
        <v>14470808.706476772</v>
      </c>
    </row>
    <row r="19" spans="2:8" x14ac:dyDescent="0.3">
      <c r="B19" s="5">
        <v>14</v>
      </c>
      <c r="C19" s="5">
        <f>[3]Data!B109/[3]Data!H109</f>
        <v>1109.1483999865045</v>
      </c>
      <c r="D19" s="5">
        <f>[3]Data!C109/[3]Data!H109</f>
        <v>0.79110938180730017</v>
      </c>
      <c r="E19" s="5">
        <f>[3]Data!D109/[3]Data!H109</f>
        <v>6.7573707703975135E-3</v>
      </c>
      <c r="F19" s="5">
        <f>[3]Data!E109/[3]Data!H109</f>
        <v>1.7577228247077582E-3</v>
      </c>
      <c r="G19" s="5">
        <f>[3]Data!F109/[3]Data!H109</f>
        <v>1.8008494777127619E-3</v>
      </c>
      <c r="H19" s="5">
        <f>[3]Data!G109/[3]Data!H109</f>
        <v>15057452.487798238</v>
      </c>
    </row>
    <row r="20" spans="2:8" x14ac:dyDescent="0.3">
      <c r="B20" s="5">
        <v>15</v>
      </c>
      <c r="C20" s="5">
        <f>[3]Data!B117/[3]Data!H117</f>
        <v>1151.5017164114518</v>
      </c>
      <c r="D20" s="5">
        <f>[3]Data!C117/[3]Data!H117</f>
        <v>0.80868628000346188</v>
      </c>
      <c r="E20" s="5">
        <f>[3]Data!D117/[3]Data!H117</f>
        <v>7.5741184340037526E-3</v>
      </c>
      <c r="F20" s="5">
        <f>[3]Data!E117/[3]Data!H117</f>
        <v>1.2857500150356528E-3</v>
      </c>
      <c r="G20" s="5">
        <f>[3]Data!F117/[3]Data!H117</f>
        <v>1.671249484753848E-3</v>
      </c>
      <c r="H20" s="5">
        <f>[3]Data!G117/[3]Data!H117</f>
        <v>15632403.87756842</v>
      </c>
    </row>
    <row r="21" spans="2:8" x14ac:dyDescent="0.3">
      <c r="B21" s="5">
        <v>16</v>
      </c>
      <c r="C21" s="5">
        <f>[3]Data!B125/[3]Data!H125</f>
        <v>1191.6385364515565</v>
      </c>
      <c r="D21" s="5">
        <f>[3]Data!C125/[3]Data!H125</f>
        <v>0.83337269496107602</v>
      </c>
      <c r="E21" s="5">
        <f>[3]Data!D125/[3]Data!H125</f>
        <v>8.5764647292922384E-3</v>
      </c>
      <c r="F21" s="5">
        <f>[3]Data!E125/[3]Data!H125</f>
        <v>9.6334527873166568E-4</v>
      </c>
      <c r="G21" s="5">
        <f>[3]Data!F125/[3]Data!H125</f>
        <v>1.5511292875447587E-3</v>
      </c>
      <c r="H21" s="5">
        <f>[3]Data!G125/[3]Data!H125</f>
        <v>16177301.071248459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CB81-0D1E-43BA-8F58-6E532984AD29}">
  <sheetPr>
    <tabColor theme="4"/>
  </sheetPr>
  <dimension ref="A1:H21"/>
  <sheetViews>
    <sheetView workbookViewId="0">
      <selection activeCell="A2" sqref="A2"/>
    </sheetView>
  </sheetViews>
  <sheetFormatPr defaultRowHeight="14.4" x14ac:dyDescent="0.3"/>
  <cols>
    <col min="1" max="1" width="15.88671875" customWidth="1"/>
    <col min="2" max="2" width="31.109375" customWidth="1"/>
    <col min="3" max="3" width="17.6640625" customWidth="1"/>
    <col min="4" max="4" width="14.109375" customWidth="1"/>
    <col min="5" max="5" width="14.6640625" customWidth="1"/>
    <col min="6" max="6" width="15" customWidth="1"/>
    <col min="7" max="7" width="14.33203125" customWidth="1"/>
    <col min="8" max="8" width="31.6640625" customWidth="1"/>
  </cols>
  <sheetData>
    <row r="1" spans="1:8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7">
        <v>0</v>
      </c>
      <c r="B2" s="1" t="s">
        <v>17</v>
      </c>
      <c r="C2" s="1" t="s">
        <v>12</v>
      </c>
      <c r="D2" s="1">
        <v>2023</v>
      </c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6">
        <f>[4]AvgData!B5/[4]AvgData!H5</f>
        <v>5970.0029616400097</v>
      </c>
      <c r="D6" s="5">
        <f>[4]AvgData!C5/[4]AvgData!H5</f>
        <v>32.07218531946512</v>
      </c>
      <c r="E6" s="5">
        <f>[4]AvgData!D5/[4]AvgData!H5</f>
        <v>0.18101355051417392</v>
      </c>
      <c r="F6" s="5">
        <f>[4]AvgData!E5/[4]AvgData!H5</f>
        <v>0.19692348247368804</v>
      </c>
      <c r="G6" s="5">
        <f>[4]AvgData!F5/[4]AvgData!H5</f>
        <v>8.4322233076795736E-3</v>
      </c>
      <c r="H6" s="5">
        <f>[4]AvgData!G5/[4]AvgData!H5</f>
        <v>81046849.924880922</v>
      </c>
    </row>
    <row r="7" spans="1:8" x14ac:dyDescent="0.3">
      <c r="B7" s="5">
        <v>2</v>
      </c>
      <c r="C7" s="5">
        <f>[4]AvgData!B13/[4]AvgData!H13</f>
        <v>3845.1306271531503</v>
      </c>
      <c r="D7" s="5">
        <f>[4]AvgData!C13/[4]AvgData!H13</f>
        <v>19.484778836144713</v>
      </c>
      <c r="E7" s="5">
        <f>[4]AvgData!D13/[4]AvgData!H13</f>
        <v>0.11185667276734194</v>
      </c>
      <c r="F7" s="5">
        <f>[4]AvgData!E13/[4]AvgData!H13</f>
        <v>0.23393442827106009</v>
      </c>
      <c r="G7" s="5">
        <f>[4]AvgData!F13/[4]AvgData!H13</f>
        <v>7.9741656691516092E-3</v>
      </c>
      <c r="H7" s="5">
        <f>[4]AvgData!G13/[4]AvgData!H13</f>
        <v>52200268.067971155</v>
      </c>
    </row>
    <row r="8" spans="1:8" x14ac:dyDescent="0.3">
      <c r="B8" s="5">
        <v>3</v>
      </c>
      <c r="C8" s="5">
        <f>[4]AvgData!B21/[4]AvgData!H21</f>
        <v>2629.8993145223531</v>
      </c>
      <c r="D8" s="5">
        <f>[4]AvgData!C21/[4]AvgData!H21</f>
        <v>11.968604924969005</v>
      </c>
      <c r="E8" s="5">
        <f>[4]AvgData!D21/[4]AvgData!H21</f>
        <v>7.6118408417263791E-2</v>
      </c>
      <c r="F8" s="5">
        <f>[4]AvgData!E21/[4]AvgData!H21</f>
        <v>0.12990316687085401</v>
      </c>
      <c r="G8" s="5">
        <f>[4]AvgData!F21/[4]AvgData!H21</f>
        <v>7.4011937390368078E-3</v>
      </c>
      <c r="H8" s="5">
        <f>[4]AvgData!G21/[4]AvgData!H21</f>
        <v>35702685.017664753</v>
      </c>
    </row>
    <row r="9" spans="1:8" x14ac:dyDescent="0.3">
      <c r="B9" s="5">
        <v>4</v>
      </c>
      <c r="C9" s="5">
        <f>[4]AvgData!B29/[4]AvgData!H29</f>
        <v>2304.2103845230604</v>
      </c>
      <c r="D9" s="5">
        <f>[4]AvgData!C29/[4]AvgData!H29</f>
        <v>8.8374524411822204</v>
      </c>
      <c r="E9" s="5">
        <f>[4]AvgData!D29/[4]AvgData!H29</f>
        <v>6.7320012846493429E-2</v>
      </c>
      <c r="F9" s="5">
        <f>[4]AvgData!E29/[4]AvgData!H29</f>
        <v>7.4940498993268614E-2</v>
      </c>
      <c r="G9" s="5">
        <f>[4]AvgData!F29/[4]AvgData!H29</f>
        <v>6.8701112288795203E-3</v>
      </c>
      <c r="H9" s="5">
        <f>[4]AvgData!G29/[4]AvgData!H29</f>
        <v>31281238.068767458</v>
      </c>
    </row>
    <row r="10" spans="1:8" x14ac:dyDescent="0.3">
      <c r="B10" s="5">
        <v>5</v>
      </c>
      <c r="C10" s="5">
        <f>[4]AvgData!B37/[4]AvgData!H37</f>
        <v>2083.9358877259433</v>
      </c>
      <c r="D10" s="5">
        <f>[4]AvgData!C37/[4]AvgData!H37</f>
        <v>6.9046620866091759</v>
      </c>
      <c r="E10" s="5">
        <f>[4]AvgData!D37/[4]AvgData!H37</f>
        <v>5.8807068724741028E-2</v>
      </c>
      <c r="F10" s="5">
        <f>[4]AvgData!E37/[4]AvgData!H37</f>
        <v>4.5788504661995209E-2</v>
      </c>
      <c r="G10" s="5">
        <f>[4]AvgData!F37/[4]AvgData!H37</f>
        <v>6.3771406823562825E-3</v>
      </c>
      <c r="H10" s="5">
        <f>[4]AvgData!G37/[4]AvgData!H37</f>
        <v>28290844.842042092</v>
      </c>
    </row>
    <row r="11" spans="1:8" x14ac:dyDescent="0.3">
      <c r="B11" s="5">
        <v>6</v>
      </c>
      <c r="C11" s="5">
        <f>[4]AvgData!B45/[4]AvgData!H45</f>
        <v>1952.0448854926597</v>
      </c>
      <c r="D11" s="5">
        <f>[4]AvgData!C45/[4]AvgData!H45</f>
        <v>6.0523518600166373</v>
      </c>
      <c r="E11" s="5">
        <f>[4]AvgData!D45/[4]AvgData!H45</f>
        <v>5.5609855399257571E-2</v>
      </c>
      <c r="F11" s="5">
        <f>[4]AvgData!E45/[4]AvgData!H45</f>
        <v>4.0445142736721264E-2</v>
      </c>
      <c r="G11" s="5">
        <f>[4]AvgData!F45/[4]AvgData!H45</f>
        <v>5.919061621580738E-3</v>
      </c>
      <c r="H11" s="5">
        <f>[4]AvgData!G45/[4]AvgData!H45</f>
        <v>26500349.025221862</v>
      </c>
    </row>
    <row r="12" spans="1:8" x14ac:dyDescent="0.3">
      <c r="B12" s="5">
        <v>7</v>
      </c>
      <c r="C12" s="5">
        <f>[4]AvgData!B53/[4]AvgData!H53</f>
        <v>1897.9983211813017</v>
      </c>
      <c r="D12" s="5">
        <f>[4]AvgData!C53/[4]AvgData!H53</f>
        <v>5.3428904358861837</v>
      </c>
      <c r="E12" s="5">
        <f>[4]AvgData!D53/[4]AvgData!H53</f>
        <v>5.2582220585625977E-2</v>
      </c>
      <c r="F12" s="5">
        <f>[4]AvgData!E53/[4]AvgData!H53</f>
        <v>2.9981685120838042E-2</v>
      </c>
      <c r="G12" s="5">
        <f>[4]AvgData!F53/[4]AvgData!H53</f>
        <v>5.4941549111845039E-3</v>
      </c>
      <c r="H12" s="5">
        <f>[4]AvgData!G53/[4]AvgData!H53</f>
        <v>25766630.486496456</v>
      </c>
    </row>
    <row r="13" spans="1:8" x14ac:dyDescent="0.3">
      <c r="B13" s="5">
        <v>8</v>
      </c>
      <c r="C13" s="5">
        <f>[4]AvgData!B61/[4]AvgData!H61</f>
        <v>1673.4032346794083</v>
      </c>
      <c r="D13" s="5">
        <f>[4]AvgData!C61/[4]AvgData!H61</f>
        <v>4.3210028399616434</v>
      </c>
      <c r="E13" s="5">
        <f>[4]AvgData!D61/[4]AvgData!H61</f>
        <v>4.0724238918956837E-2</v>
      </c>
      <c r="F13" s="5">
        <f>[4]AvgData!E61/[4]AvgData!H61</f>
        <v>2.2969869294584239E-2</v>
      </c>
      <c r="G13" s="5">
        <f>[4]AvgData!F61/[4]AvgData!H61</f>
        <v>5.1001033780542267E-3</v>
      </c>
      <c r="H13" s="5">
        <f>[4]AvgData!G61/[4]AvgData!H61</f>
        <v>22717607.172425199</v>
      </c>
    </row>
    <row r="14" spans="1:8" x14ac:dyDescent="0.3">
      <c r="B14" s="5">
        <v>9</v>
      </c>
      <c r="C14" s="5">
        <f>[4]AvgData!B69/[4]AvgData!H69</f>
        <v>1637.0318951559784</v>
      </c>
      <c r="D14" s="5">
        <f>[4]AvgData!C69/[4]AvgData!H69</f>
        <v>3.7296973933294892</v>
      </c>
      <c r="E14" s="5">
        <f>[4]AvgData!D69/[4]AvgData!H69</f>
        <v>3.7438312495865503E-2</v>
      </c>
      <c r="F14" s="5">
        <f>[4]AvgData!E69/[4]AvgData!H69</f>
        <v>1.6567498560139334E-2</v>
      </c>
      <c r="G14" s="5">
        <f>[4]AvgData!F69/[4]AvgData!H69</f>
        <v>4.7338347148493196E-3</v>
      </c>
      <c r="H14" s="5">
        <f>[4]AvgData!G69/[4]AvgData!H69</f>
        <v>22223816.361263726</v>
      </c>
    </row>
    <row r="15" spans="1:8" x14ac:dyDescent="0.3">
      <c r="B15" s="5">
        <v>10</v>
      </c>
      <c r="C15" s="5">
        <f>[4]AvgData!B77/[4]AvgData!H77</f>
        <v>1608.743322514051</v>
      </c>
      <c r="D15" s="5">
        <f>[4]AvgData!C77/[4]AvgData!H77</f>
        <v>3.2697858449328616</v>
      </c>
      <c r="E15" s="5">
        <f>[4]AvgData!D77/[4]AvgData!H77</f>
        <v>3.4882591944572251E-2</v>
      </c>
      <c r="F15" s="5">
        <f>[4]AvgData!E77/[4]AvgData!H77</f>
        <v>1.1587882828417622E-2</v>
      </c>
      <c r="G15" s="5">
        <f>[4]AvgData!F77/[4]AvgData!H77</f>
        <v>4.3934619785953475E-3</v>
      </c>
      <c r="H15" s="5">
        <f>[4]AvgData!G77/[4]AvgData!H77</f>
        <v>21839777.500642169</v>
      </c>
    </row>
    <row r="16" spans="1:8" x14ac:dyDescent="0.3">
      <c r="B16" s="5">
        <v>11</v>
      </c>
      <c r="C16" s="5">
        <f>[4]AvgData!B85/[4]AvgData!H85</f>
        <v>1542.0347278054946</v>
      </c>
      <c r="D16" s="5">
        <f>[4]AvgData!C85/[4]AvgData!H85</f>
        <v>2.7432167167109411</v>
      </c>
      <c r="E16" s="5">
        <f>[4]AvgData!D85/[4]AvgData!H85</f>
        <v>3.0431102452841634E-2</v>
      </c>
      <c r="F16" s="5">
        <f>[4]AvgData!E85/[4]AvgData!H85</f>
        <v>7.1654472599688573E-3</v>
      </c>
      <c r="G16" s="5">
        <f>[4]AvgData!F85/[4]AvgData!H85</f>
        <v>4.0780604422717267E-3</v>
      </c>
      <c r="H16" s="5">
        <f>[4]AvgData!G85/[4]AvgData!H85</f>
        <v>20934161.457323335</v>
      </c>
    </row>
    <row r="17" spans="2:8" x14ac:dyDescent="0.3">
      <c r="B17" s="5">
        <v>12</v>
      </c>
      <c r="C17" s="5">
        <f>[4]AvgData!B93/[4]AvgData!H93</f>
        <v>1471.9736690300451</v>
      </c>
      <c r="D17" s="5">
        <f>[4]AvgData!C93/[4]AvgData!H93</f>
        <v>2.2603512585941772</v>
      </c>
      <c r="E17" s="5">
        <f>[4]AvgData!D93/[4]AvgData!H93</f>
        <v>2.5677518210909855E-2</v>
      </c>
      <c r="F17" s="5">
        <f>[4]AvgData!E93/[4]AvgData!H93</f>
        <v>3.4321457591433295E-3</v>
      </c>
      <c r="G17" s="5">
        <f>[4]AvgData!F93/[4]AvgData!H93</f>
        <v>3.7855771404852715E-3</v>
      </c>
      <c r="H17" s="5">
        <f>[4]AvgData!G93/[4]AvgData!H93</f>
        <v>19983037.946659576</v>
      </c>
    </row>
    <row r="18" spans="2:8" x14ac:dyDescent="0.3">
      <c r="B18" s="5">
        <v>13</v>
      </c>
      <c r="C18" s="5">
        <f>[4]AvgData!B101/[4]AvgData!H101</f>
        <v>1487.245953337432</v>
      </c>
      <c r="D18" s="5">
        <f>[4]AvgData!C101/[4]AvgData!H101</f>
        <v>2.146646081505311</v>
      </c>
      <c r="E18" s="5">
        <f>[4]AvgData!D101/[4]AvgData!H101</f>
        <v>2.4336969298091773E-2</v>
      </c>
      <c r="F18" s="5">
        <f>[4]AvgData!E101/[4]AvgData!H101</f>
        <v>1.3677890858047276E-3</v>
      </c>
      <c r="G18" s="5">
        <f>[4]AvgData!F101/[4]AvgData!H101</f>
        <v>3.5138555669794848E-3</v>
      </c>
      <c r="H18" s="5">
        <f>[4]AvgData!G101/[4]AvgData!H101</f>
        <v>20190366.141889736</v>
      </c>
    </row>
    <row r="19" spans="2:8" x14ac:dyDescent="0.3">
      <c r="B19" s="5">
        <v>14</v>
      </c>
      <c r="C19" s="5">
        <f>[4]AvgData!B109/[4]AvgData!H109</f>
        <v>1557.6973042129391</v>
      </c>
      <c r="D19" s="5">
        <f>[4]AvgData!C109/[4]AvgData!H109</f>
        <v>2.2973995219468355</v>
      </c>
      <c r="E19" s="5">
        <f>[4]AvgData!D109/[4]AvgData!H109</f>
        <v>2.5531738030933268E-2</v>
      </c>
      <c r="F19" s="5">
        <f>[4]AvgData!E109/[4]AvgData!H109</f>
        <v>1.0423423005528768E-3</v>
      </c>
      <c r="G19" s="5">
        <f>[4]AvgData!F109/[4]AvgData!H109</f>
        <v>3.2616907203279308E-3</v>
      </c>
      <c r="H19" s="5">
        <f>[4]AvgData!G109/[4]AvgData!H109</f>
        <v>21146814.607032292</v>
      </c>
    </row>
    <row r="20" spans="2:8" x14ac:dyDescent="0.3">
      <c r="B20" s="5">
        <v>15</v>
      </c>
      <c r="C20" s="5">
        <f>[4]AvgData!B117/[4]AvgData!H117</f>
        <v>1618.0854131860274</v>
      </c>
      <c r="D20" s="5">
        <f>[4]AvgData!C117/[4]AvgData!H117</f>
        <v>2.4266194333718403</v>
      </c>
      <c r="E20" s="5">
        <f>[4]AvgData!D117/[4]AvgData!H117</f>
        <v>2.6555833932108957E-2</v>
      </c>
      <c r="F20" s="5">
        <f>[4]AvgData!E117/[4]AvgData!H117</f>
        <v>7.6338893330117521E-4</v>
      </c>
      <c r="G20" s="5">
        <f>[4]AvgData!F117/[4]AvgData!H117</f>
        <v>3.0272742057973058E-3</v>
      </c>
      <c r="H20" s="5">
        <f>[4]AvgData!G117/[4]AvgData!H117</f>
        <v>21966596.907870475</v>
      </c>
    </row>
    <row r="21" spans="2:8" x14ac:dyDescent="0.3">
      <c r="B21" s="5">
        <v>16</v>
      </c>
      <c r="C21" s="5">
        <f>[4]AvgData!B125/[4]AvgData!H125</f>
        <v>1679.6352729245755</v>
      </c>
      <c r="D21" s="5">
        <f>[4]AvgData!C125/[4]AvgData!H125</f>
        <v>2.5765980168368583</v>
      </c>
      <c r="E21" s="5">
        <f>[4]AvgData!D125/[4]AvgData!H125</f>
        <v>2.7973283358181236E-2</v>
      </c>
      <c r="F21" s="5">
        <f>[4]AvgData!E125/[4]AvgData!H125</f>
        <v>5.7054407538894517E-4</v>
      </c>
      <c r="G21" s="5">
        <f>[4]AvgData!F125/[4]AvgData!H125</f>
        <v>2.8098098298525134E-3</v>
      </c>
      <c r="H21" s="5">
        <f>[4]AvgData!G125/[4]AvgData!H125</f>
        <v>22802198.808893759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E238-5127-43CE-AC87-E916B3AA44B0}">
  <sheetPr>
    <tabColor theme="7" tint="0.39997558519241921"/>
  </sheetPr>
  <dimension ref="A1:H21"/>
  <sheetViews>
    <sheetView workbookViewId="0">
      <selection activeCell="E31" sqref="E31"/>
    </sheetView>
  </sheetViews>
  <sheetFormatPr defaultRowHeight="14.4" x14ac:dyDescent="0.3"/>
  <cols>
    <col min="1" max="1" width="12.88671875" customWidth="1"/>
    <col min="2" max="2" width="42.6640625" customWidth="1"/>
    <col min="3" max="3" width="16.44140625" customWidth="1"/>
    <col min="4" max="4" width="13.88671875" customWidth="1"/>
    <col min="5" max="5" width="15" customWidth="1"/>
    <col min="6" max="6" width="14.88671875" customWidth="1"/>
    <col min="7" max="7" width="14.6640625" customWidth="1"/>
    <col min="8" max="8" width="32" customWidth="1"/>
  </cols>
  <sheetData>
    <row r="1" spans="1:8" ht="15.6" thickTop="1" thickBot="1" x14ac:dyDescent="0.35">
      <c r="A1" s="1" t="s">
        <v>28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7">
        <v>636</v>
      </c>
      <c r="B2" s="1" t="s">
        <v>20</v>
      </c>
      <c r="C2" s="1" t="s">
        <v>18</v>
      </c>
      <c r="D2" s="1">
        <v>2023</v>
      </c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19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5">
        <f>[5]Data!B4/[5]Data!H4</f>
        <v>6274.6559033754129</v>
      </c>
      <c r="D6" s="5">
        <f>[5]Data!C4/[5]Data!H4</f>
        <v>36.068481785823757</v>
      </c>
      <c r="E6" s="5">
        <f>[5]Data!D4/[5]Data!H4</f>
        <v>0.17179922902351424</v>
      </c>
      <c r="F6" s="5">
        <f>[5]Data!E4/[5]Data!H4</f>
        <v>0.22020156491391518</v>
      </c>
      <c r="G6" s="5">
        <f>[5]Data!F4/[5]Data!H4</f>
        <v>9.4620173216301562E-3</v>
      </c>
      <c r="H6" s="5">
        <f>[5]Data!G4/[5]Data!H4</f>
        <v>85182732.177222326</v>
      </c>
    </row>
    <row r="7" spans="1:8" x14ac:dyDescent="0.3">
      <c r="B7" s="5">
        <v>2</v>
      </c>
      <c r="C7" s="5">
        <f>[5]Data!B12/[5]Data!H12</f>
        <v>3775.299166773355</v>
      </c>
      <c r="D7" s="5">
        <f>[5]Data!C12/[5]Data!H12</f>
        <v>19.952277375251231</v>
      </c>
      <c r="E7" s="5">
        <f>[5]Data!D12/[5]Data!H12</f>
        <v>9.7544567257826495E-2</v>
      </c>
      <c r="F7" s="5">
        <f>[5]Data!E12/[5]Data!H12</f>
        <v>0.26099434217667544</v>
      </c>
      <c r="G7" s="5">
        <f>[5]Data!F12/[5]Data!H12</f>
        <v>8.948002469513397E-3</v>
      </c>
      <c r="H7" s="5">
        <f>[5]Data!G12/[5]Data!H12</f>
        <v>51252251.562976003</v>
      </c>
    </row>
    <row r="8" spans="1:8" x14ac:dyDescent="0.3">
      <c r="B8" s="5">
        <v>3</v>
      </c>
      <c r="C8" s="5">
        <f>[5]Data!B20/[5]Data!H20</f>
        <v>2556.6161439232496</v>
      </c>
      <c r="D8" s="5">
        <f>[5]Data!C20/[5]Data!H20</f>
        <v>11.955454006387196</v>
      </c>
      <c r="E8" s="5">
        <f>[5]Data!D20/[5]Data!H20</f>
        <v>6.5713499205952389E-2</v>
      </c>
      <c r="F8" s="5">
        <f>[5]Data!E20/[5]Data!H20</f>
        <v>0.14503185335140534</v>
      </c>
      <c r="G8" s="5">
        <f>[5]Data!F20/[5]Data!H20</f>
        <v>8.3049992965181126E-3</v>
      </c>
      <c r="H8" s="5">
        <f>[5]Data!G20/[5]Data!H20</f>
        <v>34707809.429681323</v>
      </c>
    </row>
    <row r="9" spans="1:8" x14ac:dyDescent="0.3">
      <c r="B9" s="5">
        <v>4</v>
      </c>
      <c r="C9" s="5">
        <f>[5]Data!B28/[5]Data!H28</f>
        <v>2289.2401800649209</v>
      </c>
      <c r="D9" s="5">
        <f>[5]Data!C28/[5]Data!H28</f>
        <v>8.9744562806664661</v>
      </c>
      <c r="E9" s="5">
        <f>[5]Data!D28/[5]Data!H28</f>
        <v>5.953497120296615E-2</v>
      </c>
      <c r="F9" s="5">
        <f>[5]Data!E28/[5]Data!H28</f>
        <v>8.2874532214843033E-2</v>
      </c>
      <c r="G9" s="5">
        <f>[5]Data!F28/[5]Data!H28</f>
        <v>7.709012553267957E-3</v>
      </c>
      <c r="H9" s="5">
        <f>[5]Data!G28/[5]Data!H28</f>
        <v>31077998.877499826</v>
      </c>
    </row>
    <row r="10" spans="1:8" x14ac:dyDescent="0.3">
      <c r="B10" s="5">
        <v>5</v>
      </c>
      <c r="C10" s="5">
        <f>[5]Data!B36/[5]Data!H36</f>
        <v>2094.2602109542213</v>
      </c>
      <c r="D10" s="5">
        <f>[5]Data!C36/[5]Data!H36</f>
        <v>7.0727507144445267</v>
      </c>
      <c r="E10" s="5">
        <f>[5]Data!D36/[5]Data!H36</f>
        <v>5.2663314532316208E-2</v>
      </c>
      <c r="F10" s="5">
        <f>[5]Data!E36/[5]Data!H36</f>
        <v>5.0687464178614104E-2</v>
      </c>
      <c r="G10" s="5">
        <f>[5]Data!F36/[5]Data!H36</f>
        <v>7.1559880604194536E-3</v>
      </c>
      <c r="H10" s="5">
        <f>[5]Data!G36/[5]Data!H36</f>
        <v>28431018.711945631</v>
      </c>
    </row>
    <row r="11" spans="1:8" x14ac:dyDescent="0.3">
      <c r="B11" s="5">
        <v>6</v>
      </c>
      <c r="C11" s="5">
        <f>[5]Data!B44/[5]Data!H44</f>
        <v>1959.1185236421697</v>
      </c>
      <c r="D11" s="5">
        <f>[5]Data!C44/[5]Data!H44</f>
        <v>6.1992551575634165</v>
      </c>
      <c r="E11" s="5">
        <f>[5]Data!D44/[5]Data!H44</f>
        <v>4.9903167260558892E-2</v>
      </c>
      <c r="F11" s="5">
        <f>[5]Data!E44/[5]Data!H44</f>
        <v>4.4500851918219377E-2</v>
      </c>
      <c r="G11" s="5">
        <f>[5]Data!F44/[5]Data!H44</f>
        <v>6.6420110817402983E-3</v>
      </c>
      <c r="H11" s="5">
        <f>[5]Data!G44/[5]Data!H44</f>
        <v>26596349.616983689</v>
      </c>
    </row>
    <row r="12" spans="1:8" x14ac:dyDescent="0.3">
      <c r="B12" s="5">
        <v>7</v>
      </c>
      <c r="C12" s="5">
        <f>[5]Data!B52/[5]Data!H52</f>
        <v>1911.4507513098424</v>
      </c>
      <c r="D12" s="5">
        <f>[5]Data!C52/[5]Data!H52</f>
        <v>5.5234718357142274</v>
      </c>
      <c r="E12" s="5">
        <f>[5]Data!D52/[5]Data!H52</f>
        <v>4.7194965129994861E-2</v>
      </c>
      <c r="F12" s="5">
        <f>[5]Data!E52/[5]Data!H52</f>
        <v>3.2999924969277068E-2</v>
      </c>
      <c r="G12" s="5">
        <f>[5]Data!F52/[5]Data!H52</f>
        <v>6.1650037427219652E-3</v>
      </c>
      <c r="H12" s="5">
        <f>[5]Data!G52/[5]Data!H52</f>
        <v>25949243.517191634</v>
      </c>
    </row>
    <row r="13" spans="1:8" x14ac:dyDescent="0.3">
      <c r="B13" s="5">
        <v>8</v>
      </c>
      <c r="C13" s="5">
        <f>[5]Data!B60/[5]Data!H60</f>
        <v>1678.0548264146046</v>
      </c>
      <c r="D13" s="5">
        <f>[5]Data!C60/[5]Data!H60</f>
        <v>4.4102706372499227</v>
      </c>
      <c r="E13" s="5">
        <f>[5]Data!D60/[5]Data!H60</f>
        <v>3.6808037145606536E-2</v>
      </c>
      <c r="F13" s="5">
        <f>[5]Data!E60/[5]Data!H60</f>
        <v>2.5296543507572815E-2</v>
      </c>
      <c r="G13" s="5">
        <f>[5]Data!F60/[5]Data!H60</f>
        <v>5.7229862954897171E-3</v>
      </c>
      <c r="H13" s="5">
        <f>[5]Data!G60/[5]Data!H60</f>
        <v>22780747.706911575</v>
      </c>
    </row>
    <row r="14" spans="1:8" x14ac:dyDescent="0.3">
      <c r="B14" s="5">
        <v>9</v>
      </c>
      <c r="C14" s="5">
        <f>[5]Data!B68/[5]Data!H68</f>
        <v>1643.386801776322</v>
      </c>
      <c r="D14" s="5">
        <f>[5]Data!C68/[5]Data!H68</f>
        <v>3.8083876195120423</v>
      </c>
      <c r="E14" s="5">
        <f>[5]Data!D68/[5]Data!H68</f>
        <v>3.3913139625895275E-2</v>
      </c>
      <c r="F14" s="5">
        <f>[5]Data!E68/[5]Data!H68</f>
        <v>1.8280072583685698E-2</v>
      </c>
      <c r="G14" s="5">
        <f>[5]Data!F68/[5]Data!H68</f>
        <v>5.3120026873338666E-3</v>
      </c>
      <c r="H14" s="5">
        <f>[5]Data!G68/[5]Data!H68</f>
        <v>22310098.202075098</v>
      </c>
    </row>
    <row r="15" spans="1:8" x14ac:dyDescent="0.3">
      <c r="B15" s="5">
        <v>10</v>
      </c>
      <c r="C15" s="5">
        <f>[5]Data!B76/[5]Data!H76</f>
        <v>1616.4233592565768</v>
      </c>
      <c r="D15" s="5">
        <f>[5]Data!C76/[5]Data!H76</f>
        <v>3.3402781006583973</v>
      </c>
      <c r="E15" s="5">
        <f>[5]Data!D76/[5]Data!H76</f>
        <v>3.166158786163762E-2</v>
      </c>
      <c r="F15" s="5">
        <f>[5]Data!E76/[5]Data!H76</f>
        <v>1.2822832149221454E-2</v>
      </c>
      <c r="G15" s="5">
        <f>[5]Data!F76/[5]Data!H76</f>
        <v>4.9300094741437078E-3</v>
      </c>
      <c r="H15" s="5">
        <f>[5]Data!G76/[5]Data!H76</f>
        <v>21944064.586953975</v>
      </c>
    </row>
    <row r="16" spans="1:8" x14ac:dyDescent="0.3">
      <c r="B16" s="5">
        <v>11</v>
      </c>
      <c r="C16" s="5">
        <f>[5]Data!B84/[5]Data!H84</f>
        <v>1540.2517920884345</v>
      </c>
      <c r="D16" s="5">
        <f>[5]Data!C84/[5]Data!H84</f>
        <v>2.7712492846740551</v>
      </c>
      <c r="E16" s="5">
        <f>[5]Data!D84/[5]Data!H84</f>
        <v>2.7793725172928739E-2</v>
      </c>
      <c r="F16" s="5">
        <f>[5]Data!E84/[5]Data!H84</f>
        <v>7.9406981432485237E-3</v>
      </c>
      <c r="G16" s="5">
        <f>[5]Data!F84/[5]Data!H84</f>
        <v>4.5759961237431803E-3</v>
      </c>
      <c r="H16" s="5">
        <f>[5]Data!G84/[5]Data!H84</f>
        <v>20909972.488304716</v>
      </c>
    </row>
    <row r="17" spans="2:8" x14ac:dyDescent="0.3">
      <c r="B17" s="5">
        <v>12</v>
      </c>
      <c r="C17" s="5">
        <f>[5]Data!B92/[5]Data!H92</f>
        <v>1456.7188458886578</v>
      </c>
      <c r="D17" s="5">
        <f>[5]Data!C92/[5]Data!H92</f>
        <v>2.2385245412163264</v>
      </c>
      <c r="E17" s="5">
        <f>[5]Data!D92/[5]Data!H92</f>
        <v>2.3640160764617054E-2</v>
      </c>
      <c r="F17" s="5">
        <f>[5]Data!E92/[5]Data!H92</f>
        <v>3.7998402732528583E-3</v>
      </c>
      <c r="G17" s="5">
        <f>[5]Data!F92/[5]Data!H92</f>
        <v>4.2479966604166775E-3</v>
      </c>
      <c r="H17" s="5">
        <f>[5]Data!G92/[5]Data!H92</f>
        <v>19775955.911490485</v>
      </c>
    </row>
    <row r="18" spans="2:8" x14ac:dyDescent="0.3">
      <c r="B18" s="5">
        <v>13</v>
      </c>
      <c r="C18" s="5">
        <f>[5]Data!B100/[5]Data!H100</f>
        <v>1467.23189429328</v>
      </c>
      <c r="D18" s="5">
        <f>[5]Data!C100/[5]Data!H100</f>
        <v>2.1320732432068548</v>
      </c>
      <c r="E18" s="5">
        <f>[5]Data!D100/[5]Data!H100</f>
        <v>2.2240823321157274E-2</v>
      </c>
      <c r="F18" s="5">
        <f>[5]Data!E100/[5]Data!H100</f>
        <v>1.5133691995246512E-3</v>
      </c>
      <c r="G18" s="5">
        <f>[5]Data!F100/[5]Data!H100</f>
        <v>3.9430053104343825E-3</v>
      </c>
      <c r="H18" s="5">
        <f>[5]Data!G100/[5]Data!H100</f>
        <v>19918670.573255345</v>
      </c>
    </row>
    <row r="19" spans="2:8" x14ac:dyDescent="0.3">
      <c r="B19" s="5">
        <v>14</v>
      </c>
      <c r="C19" s="5">
        <f>[5]Data!B108/[5]Data!H108</f>
        <v>1538.4379603895075</v>
      </c>
      <c r="D19" s="5">
        <f>[5]Data!C108/[5]Data!H108</f>
        <v>2.3428771825291457</v>
      </c>
      <c r="E19" s="5">
        <f>[5]Data!D108/[5]Data!H108</f>
        <v>2.2911937192453914E-2</v>
      </c>
      <c r="F19" s="5">
        <f>[5]Data!E108/[5]Data!H108</f>
        <v>1.1566496198553548E-3</v>
      </c>
      <c r="G19" s="5">
        <f>[5]Data!F108/[5]Data!H108</f>
        <v>3.6599960479412165E-3</v>
      </c>
      <c r="H19" s="5">
        <f>[5]Data!G108/[5]Data!H108</f>
        <v>20885328.714156613</v>
      </c>
    </row>
    <row r="20" spans="2:8" x14ac:dyDescent="0.3">
      <c r="B20" s="5">
        <v>15</v>
      </c>
      <c r="C20" s="5">
        <f>[5]Data!B116/[5]Data!H116</f>
        <v>1599.4808376381429</v>
      </c>
      <c r="D20" s="5">
        <f>[5]Data!C116/[5]Data!H116</f>
        <v>2.5235608589508347</v>
      </c>
      <c r="E20" s="5">
        <f>[5]Data!D116/[5]Data!H116</f>
        <v>2.3487164127337604E-2</v>
      </c>
      <c r="F20" s="5">
        <f>[5]Data!E116/[5]Data!H116</f>
        <v>8.508904720016412E-4</v>
      </c>
      <c r="G20" s="5">
        <f>[5]Data!F116/[5]Data!H116</f>
        <v>3.3970063402613535E-3</v>
      </c>
      <c r="H20" s="5">
        <f>[5]Data!G116/[5]Data!H116</f>
        <v>21714037.54355979</v>
      </c>
    </row>
    <row r="21" spans="2:8" x14ac:dyDescent="0.3">
      <c r="B21" s="5">
        <v>16</v>
      </c>
      <c r="C21" s="5">
        <f>[5]Data!B124/[5]Data!H124</f>
        <v>1661.5111288961714</v>
      </c>
      <c r="D21" s="5">
        <f>[5]Data!C124/[5]Data!H124</f>
        <v>2.7342156182454445</v>
      </c>
      <c r="E21" s="5">
        <f>[5]Data!D124/[5]Data!H124</f>
        <v>2.4397693212925734E-2</v>
      </c>
      <c r="F21" s="5">
        <f>[5]Data!E124/[5]Data!H124</f>
        <v>6.4783375780964056E-4</v>
      </c>
      <c r="G21" s="5">
        <f>[5]Data!F124/[5]Data!H124</f>
        <v>3.1529998324203675E-3</v>
      </c>
      <c r="H21" s="5">
        <f>[5]Data!G124/[5]Data!H124</f>
        <v>22556144.068359125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072E-71A2-47DD-8629-8A438F0B8057}">
  <sheetPr>
    <tabColor theme="7"/>
  </sheetPr>
  <dimension ref="A1:H21"/>
  <sheetViews>
    <sheetView workbookViewId="0">
      <selection activeCell="D27" sqref="D27"/>
    </sheetView>
  </sheetViews>
  <sheetFormatPr defaultRowHeight="14.4" x14ac:dyDescent="0.3"/>
  <cols>
    <col min="1" max="1" width="15.88671875" customWidth="1"/>
    <col min="2" max="2" width="31.109375" customWidth="1"/>
    <col min="3" max="3" width="17.6640625" customWidth="1"/>
    <col min="4" max="4" width="14.109375" customWidth="1"/>
    <col min="5" max="5" width="14.6640625" customWidth="1"/>
    <col min="6" max="6" width="15" customWidth="1"/>
    <col min="7" max="7" width="14.33203125" customWidth="1"/>
    <col min="8" max="8" width="31.6640625" customWidth="1"/>
  </cols>
  <sheetData>
    <row r="1" spans="1:8" ht="15.6" thickTop="1" thickBot="1" x14ac:dyDescent="0.35">
      <c r="A1" s="1" t="s">
        <v>28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7">
        <v>364</v>
      </c>
      <c r="B2" s="1" t="s">
        <v>21</v>
      </c>
      <c r="C2" s="1" t="s">
        <v>12</v>
      </c>
      <c r="D2" s="1">
        <v>2023</v>
      </c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6">
        <f>[6]Data!B5/[6]Data!H5</f>
        <v>1431.9010301161672</v>
      </c>
      <c r="D6" s="5">
        <f>[6]Data!C5/[6]Data!H5</f>
        <v>3.4796228949658344E-2</v>
      </c>
      <c r="E6" s="5">
        <f>[6]Data!D5/[6]Data!H5</f>
        <v>4.6535654518897098E-3</v>
      </c>
      <c r="F6" s="5">
        <f>[6]Data!E5/[6]Data!H5</f>
        <v>4.1696404876491622E-2</v>
      </c>
      <c r="G6" s="5">
        <f>[6]Data!F5/[6]Data!H5</f>
        <v>2.541959790435519E-3</v>
      </c>
      <c r="H6" s="5">
        <f>[6]Data!G5/[6]Data!H5</f>
        <v>19439036.019025166</v>
      </c>
    </row>
    <row r="7" spans="1:8" x14ac:dyDescent="0.3">
      <c r="B7" s="5">
        <v>2</v>
      </c>
      <c r="C7" s="5">
        <f>[6]Data!B13/[6]Data!H13</f>
        <v>797.10830960935664</v>
      </c>
      <c r="D7" s="5">
        <f>[6]Data!C13/[6]Data!H13</f>
        <v>2.9854358825971226E-2</v>
      </c>
      <c r="E7" s="5">
        <f>[6]Data!D13/[6]Data!H13</f>
        <v>2.7077717770965385E-3</v>
      </c>
      <c r="F7" s="5">
        <f>[6]Data!E13/[6]Data!H13</f>
        <v>2.2553584503970867E-2</v>
      </c>
      <c r="G7" s="5">
        <f>[6]Data!F13/[6]Data!H13</f>
        <v>2.4040109467454375E-3</v>
      </c>
      <c r="H7" s="5">
        <f>[6]Data!G13/[6]Data!H13</f>
        <v>10821290.313661184</v>
      </c>
    </row>
    <row r="8" spans="1:8" x14ac:dyDescent="0.3">
      <c r="B8" s="5">
        <v>3</v>
      </c>
      <c r="C8" s="5">
        <f>[6]Data!B21/[6]Data!H21</f>
        <v>481.24400248476149</v>
      </c>
      <c r="D8" s="5">
        <f>[6]Data!C21/[6]Data!H21</f>
        <v>2.6656616308329124E-2</v>
      </c>
      <c r="E8" s="5">
        <f>[6]Data!D21/[6]Data!H21</f>
        <v>1.6899784791392328E-3</v>
      </c>
      <c r="F8" s="5">
        <f>[6]Data!E21/[6]Data!H21</f>
        <v>1.3057194515860543E-2</v>
      </c>
      <c r="G8" s="5">
        <f>[6]Data!F21/[6]Data!H21</f>
        <v>2.2310491724541392E-3</v>
      </c>
      <c r="H8" s="5">
        <f>[6]Data!G21/[6]Data!H21</f>
        <v>6533216.6095185541</v>
      </c>
    </row>
    <row r="9" spans="1:8" x14ac:dyDescent="0.3">
      <c r="B9" s="5">
        <v>4</v>
      </c>
      <c r="C9" s="5">
        <f>[6]Data!B29/[6]Data!H29</f>
        <v>391.40956212597672</v>
      </c>
      <c r="D9" s="5">
        <f>[6]Data!C29/[6]Data!H29</f>
        <v>2.4408744106156684E-2</v>
      </c>
      <c r="E9" s="5">
        <f>[6]Data!D29/[6]Data!H29</f>
        <v>1.3222901358585823E-3</v>
      </c>
      <c r="F9" s="5">
        <f>[6]Data!E29/[6]Data!H29</f>
        <v>1.0036724673875055E-2</v>
      </c>
      <c r="G9" s="5">
        <f>[6]Data!F29/[6]Data!H29</f>
        <v>2.0710201022587863E-3</v>
      </c>
      <c r="H9" s="5">
        <f>[6]Data!G29/[6]Data!H29</f>
        <v>5313650.8195195934</v>
      </c>
    </row>
    <row r="10" spans="1:8" x14ac:dyDescent="0.3">
      <c r="B10" s="5">
        <v>5</v>
      </c>
      <c r="C10" s="5">
        <f>[6]Data!B37/[6]Data!H37</f>
        <v>344.94666889291426</v>
      </c>
      <c r="D10" s="5">
        <f>[6]Data!C37/[6]Data!H37</f>
        <v>2.2669137689348456E-2</v>
      </c>
      <c r="E10" s="5">
        <f>[6]Data!D37/[6]Data!H37</f>
        <v>1.1791892393172711E-3</v>
      </c>
      <c r="F10" s="5">
        <f>[6]Data!E37/[6]Data!H37</f>
        <v>7.9228058458345966E-3</v>
      </c>
      <c r="G10" s="5">
        <f>[6]Data!F37/[6]Data!H37</f>
        <v>1.9220311453160689E-3</v>
      </c>
      <c r="H10" s="5">
        <f>[6]Data!G37/[6]Data!H37</f>
        <v>4682886.6406554589</v>
      </c>
    </row>
    <row r="11" spans="1:8" x14ac:dyDescent="0.3">
      <c r="B11" s="5">
        <v>6</v>
      </c>
      <c r="C11" s="5">
        <f>[6]Data!B45/[6]Data!H45</f>
        <v>309.90347914901565</v>
      </c>
      <c r="D11" s="5">
        <f>[6]Data!C45/[6]Data!H45</f>
        <v>2.2300918936776333E-2</v>
      </c>
      <c r="E11" s="5">
        <f>[6]Data!D45/[6]Data!H45</f>
        <v>1.0660541402834301E-3</v>
      </c>
      <c r="F11" s="5">
        <f>[6]Data!E45/[6]Data!H45</f>
        <v>6.390541926450991E-3</v>
      </c>
      <c r="G11" s="5">
        <f>[6]Data!F45/[6]Data!H45</f>
        <v>1.7839767825415681E-3</v>
      </c>
      <c r="H11" s="5">
        <f>[6]Data!G45/[6]Data!H45</f>
        <v>4207150.0503021097</v>
      </c>
    </row>
    <row r="12" spans="1:8" x14ac:dyDescent="0.3">
      <c r="B12" s="5">
        <v>7</v>
      </c>
      <c r="C12" s="5">
        <f>[6]Data!B53/[6]Data!H53</f>
        <v>282.70630396775363</v>
      </c>
      <c r="D12" s="5">
        <f>[6]Data!C53/[6]Data!H53</f>
        <v>2.1288177237347293E-2</v>
      </c>
      <c r="E12" s="5">
        <f>[6]Data!D53/[6]Data!H53</f>
        <v>1.0081200558692818E-3</v>
      </c>
      <c r="F12" s="5">
        <f>[6]Data!E53/[6]Data!H53</f>
        <v>4.8458737103570558E-3</v>
      </c>
      <c r="G12" s="5">
        <f>[6]Data!F53/[6]Data!H53</f>
        <v>1.6560169878954095E-3</v>
      </c>
      <c r="H12" s="5">
        <f>[6]Data!G53/[6]Data!H53</f>
        <v>3837930.4372364306</v>
      </c>
    </row>
    <row r="13" spans="1:8" x14ac:dyDescent="0.3">
      <c r="B13" s="5">
        <v>8</v>
      </c>
      <c r="C13" s="5">
        <f>[6]Data!B61/[6]Data!H61</f>
        <v>268.04539441269446</v>
      </c>
      <c r="D13" s="5">
        <f>[6]Data!C61/[6]Data!H61</f>
        <v>2.1385851456464006E-2</v>
      </c>
      <c r="E13" s="5">
        <f>[6]Data!D61/[6]Data!H61</f>
        <v>9.6648285407686062E-4</v>
      </c>
      <c r="F13" s="5">
        <f>[6]Data!E61/[6]Data!H61</f>
        <v>3.623574695392825E-3</v>
      </c>
      <c r="G13" s="5">
        <f>[6]Data!F61/[6]Data!H61</f>
        <v>1.5369937294272789E-3</v>
      </c>
      <c r="H13" s="5">
        <f>[6]Data!G61/[6]Data!H61</f>
        <v>3638898.5390219553</v>
      </c>
    </row>
    <row r="14" spans="1:8" x14ac:dyDescent="0.3">
      <c r="B14" s="5">
        <v>9</v>
      </c>
      <c r="C14" s="5">
        <f>[6]Data!B69/[6]Data!H69</f>
        <v>257.8604386689114</v>
      </c>
      <c r="D14" s="5">
        <f>[6]Data!C69/[6]Data!H69</f>
        <v>2.1620642362155249E-2</v>
      </c>
      <c r="E14" s="5">
        <f>[6]Data!D69/[6]Data!H69</f>
        <v>9.3504502053040487E-4</v>
      </c>
      <c r="F14" s="5">
        <f>[6]Data!E69/[6]Data!H69</f>
        <v>2.6972573835225993E-3</v>
      </c>
      <c r="G14" s="5">
        <f>[6]Data!F69/[6]Data!H69</f>
        <v>1.4270134958550157E-3</v>
      </c>
      <c r="H14" s="5">
        <f>[6]Data!G69/[6]Data!H69</f>
        <v>3500630.3679810641</v>
      </c>
    </row>
    <row r="15" spans="1:8" x14ac:dyDescent="0.3">
      <c r="B15" s="5">
        <v>10</v>
      </c>
      <c r="C15" s="5">
        <f>[6]Data!B77/[6]Data!H77</f>
        <v>249.84990408770182</v>
      </c>
      <c r="D15" s="5">
        <f>[6]Data!C77/[6]Data!H77</f>
        <v>2.1867625467207077E-2</v>
      </c>
      <c r="E15" s="5">
        <f>[6]Data!D77/[6]Data!H77</f>
        <v>9.1254421828217515E-4</v>
      </c>
      <c r="F15" s="5">
        <f>[6]Data!E77/[6]Data!H77</f>
        <v>1.966086454390874E-3</v>
      </c>
      <c r="G15" s="5">
        <f>[6]Data!F77/[6]Data!H77</f>
        <v>1.3239724388304124E-3</v>
      </c>
      <c r="H15" s="5">
        <f>[6]Data!G77/[6]Data!H77</f>
        <v>3391882.3486127099</v>
      </c>
    </row>
    <row r="16" spans="1:8" x14ac:dyDescent="0.3">
      <c r="B16" s="5">
        <v>11</v>
      </c>
      <c r="C16" s="5">
        <f>[6]Data!B85/[6]Data!H85</f>
        <v>242.23383880218373</v>
      </c>
      <c r="D16" s="5">
        <f>[6]Data!C85/[6]Data!H85</f>
        <v>2.202470587567321E-2</v>
      </c>
      <c r="E16" s="5">
        <f>[6]Data!D85/[6]Data!H85</f>
        <v>8.864683358052668E-4</v>
      </c>
      <c r="F16" s="5">
        <f>[6]Data!E85/[6]Data!H85</f>
        <v>1.3649782867303966E-3</v>
      </c>
      <c r="G16" s="5">
        <f>[6]Data!F85/[6]Data!H85</f>
        <v>1.229027206408227E-3</v>
      </c>
      <c r="H16" s="5">
        <f>[6]Data!G85/[6]Data!H85</f>
        <v>3288488.107574841</v>
      </c>
    </row>
    <row r="17" spans="2:8" x14ac:dyDescent="0.3">
      <c r="B17" s="5">
        <v>12</v>
      </c>
      <c r="C17" s="5">
        <f>[6]Data!B93/[6]Data!H93</f>
        <v>236.70727282553449</v>
      </c>
      <c r="D17" s="5">
        <f>[6]Data!C93/[6]Data!H93</f>
        <v>2.2220273555022967E-2</v>
      </c>
      <c r="E17" s="5">
        <f>[6]Data!D93/[6]Data!H93</f>
        <v>8.6522926525222873E-4</v>
      </c>
      <c r="F17" s="5">
        <f>[6]Data!E93/[6]Data!H93</f>
        <v>9.2694874255239373E-4</v>
      </c>
      <c r="G17" s="5">
        <f>[6]Data!F93/[6]Data!H93</f>
        <v>1.1410217507008367E-3</v>
      </c>
      <c r="H17" s="5">
        <f>[6]Data!G93/[6]Data!H93</f>
        <v>3213462.4815115994</v>
      </c>
    </row>
    <row r="18" spans="2:8" x14ac:dyDescent="0.3">
      <c r="B18" s="5">
        <v>13</v>
      </c>
      <c r="C18" s="5">
        <f>[6]Data!B101/[6]Data!H101</f>
        <v>233.42271352945903</v>
      </c>
      <c r="D18" s="5">
        <f>[6]Data!C101/[6]Data!H101</f>
        <v>2.257513901079744E-2</v>
      </c>
      <c r="E18" s="5">
        <f>[6]Data!D101/[6]Data!H101</f>
        <v>8.5755393989047366E-4</v>
      </c>
      <c r="F18" s="5">
        <f>[6]Data!E101/[6]Data!H101</f>
        <v>6.066805092162865E-4</v>
      </c>
      <c r="G18" s="5">
        <f>[6]Data!F101/[6]Data!H101</f>
        <v>1.059009720767147E-3</v>
      </c>
      <c r="H18" s="5">
        <f>[6]Data!G101/[6]Data!H101</f>
        <v>3168871.754972572</v>
      </c>
    </row>
    <row r="19" spans="2:8" x14ac:dyDescent="0.3">
      <c r="B19" s="5">
        <v>14</v>
      </c>
      <c r="C19" s="5">
        <f>[6]Data!B109/[6]Data!H109</f>
        <v>234.80524357013289</v>
      </c>
      <c r="D19" s="5">
        <f>[6]Data!C109/[6]Data!H109</f>
        <v>2.3577265862329576E-2</v>
      </c>
      <c r="E19" s="5">
        <f>[6]Data!D109/[6]Data!H109</f>
        <v>8.896228402909879E-4</v>
      </c>
      <c r="F19" s="5">
        <f>[6]Data!E109/[6]Data!H109</f>
        <v>3.6180028287924473E-4</v>
      </c>
      <c r="G19" s="5">
        <f>[6]Data!F109/[6]Data!H109</f>
        <v>9.8299065522756729E-4</v>
      </c>
      <c r="H19" s="5">
        <f>[6]Data!G109/[6]Data!H109</f>
        <v>3187642.0571099799</v>
      </c>
    </row>
    <row r="20" spans="2:8" x14ac:dyDescent="0.3">
      <c r="B20" s="5">
        <v>15</v>
      </c>
      <c r="C20" s="5">
        <f>[6]Data!B117/[6]Data!H117</f>
        <v>241.7087988842969</v>
      </c>
      <c r="D20" s="5">
        <f>[6]Data!C117/[6]Data!H117</f>
        <v>2.5458285519138611E-2</v>
      </c>
      <c r="E20" s="5">
        <f>[6]Data!D117/[6]Data!H117</f>
        <v>9.6879602017669643E-4</v>
      </c>
      <c r="F20" s="5">
        <f>[6]Data!E117/[6]Data!H117</f>
        <v>1.703331400788201E-4</v>
      </c>
      <c r="G20" s="5">
        <f>[6]Data!F117/[6]Data!H117</f>
        <v>9.1296460203974992E-4</v>
      </c>
      <c r="H20" s="5">
        <f>[6]Data!G117/[6]Data!H117</f>
        <v>3281361.8990942272</v>
      </c>
    </row>
    <row r="21" spans="2:8" x14ac:dyDescent="0.3">
      <c r="B21" s="5">
        <v>16</v>
      </c>
      <c r="C21" s="5">
        <f>[6]Data!B125/[6]Data!H125</f>
        <v>253.65917684512323</v>
      </c>
      <c r="D21" s="5">
        <f>[6]Data!C125/[6]Data!H125</f>
        <v>2.8060071661885774E-2</v>
      </c>
      <c r="E21" s="5">
        <f>[6]Data!D125/[6]Data!H125</f>
        <v>1.1393394480827743E-3</v>
      </c>
      <c r="F21" s="5">
        <f>[6]Data!E125/[6]Data!H125</f>
        <v>1.0083301317011634E-4</v>
      </c>
      <c r="G21" s="5">
        <f>[6]Data!F125/[6]Data!H125</f>
        <v>8.4703936819442878E-4</v>
      </c>
      <c r="H21" s="5">
        <f>[6]Data!G125/[6]Data!H125</f>
        <v>3443595.4881888689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4FA6-E508-4500-BA9D-E5CE6305BEDD}">
  <sheetPr>
    <tabColor theme="7"/>
  </sheetPr>
  <dimension ref="A1:H21"/>
  <sheetViews>
    <sheetView workbookViewId="0">
      <selection activeCell="D28" sqref="D28"/>
    </sheetView>
  </sheetViews>
  <sheetFormatPr defaultRowHeight="14.4" x14ac:dyDescent="0.3"/>
  <cols>
    <col min="1" max="1" width="15.88671875" customWidth="1"/>
    <col min="2" max="2" width="31.109375" customWidth="1"/>
    <col min="3" max="3" width="17.6640625" customWidth="1"/>
    <col min="4" max="4" width="14.109375" customWidth="1"/>
    <col min="5" max="5" width="14.6640625" customWidth="1"/>
    <col min="6" max="6" width="15" customWidth="1"/>
    <col min="7" max="7" width="14.33203125" customWidth="1"/>
    <col min="8" max="8" width="31.6640625" customWidth="1"/>
  </cols>
  <sheetData>
    <row r="1" spans="1:8" ht="15.6" thickTop="1" thickBot="1" x14ac:dyDescent="0.35">
      <c r="A1" s="1" t="s">
        <v>29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7">
        <v>728</v>
      </c>
      <c r="B2" s="1" t="s">
        <v>22</v>
      </c>
      <c r="C2" s="1" t="s">
        <v>12</v>
      </c>
      <c r="D2" s="1">
        <v>2023</v>
      </c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6">
        <f>[7]Data!B5/[7]Data!H5</f>
        <v>2002.5030995437071</v>
      </c>
      <c r="D6" s="5">
        <f>[7]Data!C5/[7]Data!H5</f>
        <v>2.4797614824650971</v>
      </c>
      <c r="E6" s="5">
        <f>[7]Data!D5/[7]Data!H5</f>
        <v>3.6576986960760276E-3</v>
      </c>
      <c r="F6" s="5">
        <f>[7]Data!E5/[7]Data!H5</f>
        <v>4.5681223069964E-2</v>
      </c>
      <c r="G6" s="5">
        <f>[7]Data!F5/[7]Data!H5</f>
        <v>3.1293881607864517E-3</v>
      </c>
      <c r="H6" s="5">
        <f>[7]Data!G5/[7]Data!H5</f>
        <v>27185345.63400007</v>
      </c>
    </row>
    <row r="7" spans="1:8" x14ac:dyDescent="0.3">
      <c r="B7" s="5">
        <v>2</v>
      </c>
      <c r="C7" s="5">
        <f>[7]Data!B13/[7]Data!H13</f>
        <v>1144.5150286884127</v>
      </c>
      <c r="D7" s="5">
        <f>[7]Data!C13/[7]Data!H13</f>
        <v>1.2890551416182301</v>
      </c>
      <c r="E7" s="5">
        <f>[7]Data!D13/[7]Data!H13</f>
        <v>2.7237574417098964E-3</v>
      </c>
      <c r="F7" s="5">
        <f>[7]Data!E13/[7]Data!H13</f>
        <v>2.5171795510024741E-2</v>
      </c>
      <c r="G7" s="5">
        <f>[7]Data!F13/[7]Data!H13</f>
        <v>2.9597994966251697E-3</v>
      </c>
      <c r="H7" s="5">
        <f>[7]Data!G13/[7]Data!H13</f>
        <v>15537575.179481126</v>
      </c>
    </row>
    <row r="8" spans="1:8" x14ac:dyDescent="0.3">
      <c r="B8" s="5">
        <v>3</v>
      </c>
      <c r="C8" s="5">
        <f>[7]Data!B21/[7]Data!H21</f>
        <v>716.52216186783539</v>
      </c>
      <c r="D8" s="5">
        <f>[7]Data!C21/[7]Data!H21</f>
        <v>0.69308335407580413</v>
      </c>
      <c r="E8" s="5">
        <f>[7]Data!D21/[7]Data!H21</f>
        <v>2.2209851414400484E-3</v>
      </c>
      <c r="F8" s="5">
        <f>[7]Data!E21/[7]Data!H21</f>
        <v>1.4996305454078037E-2</v>
      </c>
      <c r="G8" s="5">
        <f>[7]Data!F21/[7]Data!H21</f>
        <v>2.7467109729472795E-3</v>
      </c>
      <c r="H8" s="5">
        <f>[7]Data!G21/[7]Data!H21</f>
        <v>9727276.0209625661</v>
      </c>
    </row>
    <row r="9" spans="1:8" x14ac:dyDescent="0.3">
      <c r="B9" s="5">
        <v>4</v>
      </c>
      <c r="C9" s="5">
        <f>[7]Data!B29/[7]Data!H29</f>
        <v>594.39604489648468</v>
      </c>
      <c r="D9" s="5">
        <f>[7]Data!C29/[7]Data!H29</f>
        <v>0.52634532397275358</v>
      </c>
      <c r="E9" s="5">
        <f>[7]Data!D29/[7]Data!H29</f>
        <v>2.0187387571464262E-3</v>
      </c>
      <c r="F9" s="5">
        <f>[7]Data!E29/[7]Data!H29</f>
        <v>1.1757895314468435E-2</v>
      </c>
      <c r="G9" s="5">
        <f>[7]Data!F29/[7]Data!H29</f>
        <v>2.5496607429178826E-3</v>
      </c>
      <c r="H9" s="5">
        <f>[7]Data!G29/[7]Data!H29</f>
        <v>8069330.4892956596</v>
      </c>
    </row>
    <row r="10" spans="1:8" x14ac:dyDescent="0.3">
      <c r="B10" s="5">
        <v>5</v>
      </c>
      <c r="C10" s="5">
        <f>[7]Data!B37/[7]Data!H37</f>
        <v>526.49393836144316</v>
      </c>
      <c r="D10" s="5">
        <f>[7]Data!C37/[7]Data!H37</f>
        <v>0.43514557557457939</v>
      </c>
      <c r="E10" s="5">
        <f>[7]Data!D37/[7]Data!H37</f>
        <v>1.7175563312725212E-3</v>
      </c>
      <c r="F10" s="5">
        <f>[7]Data!E37/[7]Data!H37</f>
        <v>9.3642529329749889E-3</v>
      </c>
      <c r="G10" s="5">
        <f>[7]Data!F37/[7]Data!H37</f>
        <v>2.3666379410355685E-3</v>
      </c>
      <c r="H10" s="5">
        <f>[7]Data!G37/[7]Data!H37</f>
        <v>7147513.6039305115</v>
      </c>
    </row>
    <row r="11" spans="1:8" x14ac:dyDescent="0.3">
      <c r="B11" s="5">
        <v>6</v>
      </c>
      <c r="C11" s="5">
        <f>[7]Data!B45/[7]Data!H45</f>
        <v>480.88593216306123</v>
      </c>
      <c r="D11" s="5">
        <f>[7]Data!C45/[7]Data!H45</f>
        <v>0.36297256454104537</v>
      </c>
      <c r="E11" s="5">
        <f>[7]Data!D45/[7]Data!H45</f>
        <v>1.5277592009806369E-3</v>
      </c>
      <c r="F11" s="5">
        <f>[7]Data!E45/[7]Data!H45</f>
        <v>7.7341090770393587E-3</v>
      </c>
      <c r="G11" s="5">
        <f>[7]Data!F45/[7]Data!H45</f>
        <v>2.1964460894733245E-3</v>
      </c>
      <c r="H11" s="5">
        <f>[7]Data!G45/[7]Data!H45</f>
        <v>6528354.5292691635</v>
      </c>
    </row>
    <row r="12" spans="1:8" x14ac:dyDescent="0.3">
      <c r="B12" s="5">
        <v>7</v>
      </c>
      <c r="C12" s="5">
        <f>[7]Data!B53/[7]Data!H53</f>
        <v>443.42905339714986</v>
      </c>
      <c r="D12" s="5">
        <f>[7]Data!C53/[7]Data!H53</f>
        <v>0.31090419950804749</v>
      </c>
      <c r="E12" s="5">
        <f>[7]Data!D53/[7]Data!H53</f>
        <v>1.4519056799719081E-3</v>
      </c>
      <c r="F12" s="5">
        <f>[7]Data!E53/[7]Data!H53</f>
        <v>6.0477278416140989E-3</v>
      </c>
      <c r="G12" s="5">
        <f>[7]Data!F53/[7]Data!H53</f>
        <v>2.0392899484619306E-3</v>
      </c>
      <c r="H12" s="5">
        <f>[7]Data!G53/[7]Data!H53</f>
        <v>6019852.9280861048</v>
      </c>
    </row>
    <row r="13" spans="1:8" x14ac:dyDescent="0.3">
      <c r="B13" s="5">
        <v>8</v>
      </c>
      <c r="C13" s="5">
        <f>[7]Data!B61/[7]Data!H61</f>
        <v>426.10164445309675</v>
      </c>
      <c r="D13" s="5">
        <f>[7]Data!C61/[7]Data!H61</f>
        <v>0.26508727709983165</v>
      </c>
      <c r="E13" s="5">
        <f>[7]Data!D61/[7]Data!H61</f>
        <v>1.4431983012209565E-3</v>
      </c>
      <c r="F13" s="5">
        <f>[7]Data!E61/[7]Data!H61</f>
        <v>4.5923009660556978E-3</v>
      </c>
      <c r="G13" s="5">
        <f>[7]Data!F61/[7]Data!H61</f>
        <v>1.8923482970115127E-3</v>
      </c>
      <c r="H13" s="5">
        <f>[7]Data!G61/[7]Data!H61</f>
        <v>5784621.9196576476</v>
      </c>
    </row>
    <row r="14" spans="1:8" x14ac:dyDescent="0.3">
      <c r="B14" s="5">
        <v>9</v>
      </c>
      <c r="C14" s="5">
        <f>[7]Data!B69/[7]Data!H69</f>
        <v>414.69187716546145</v>
      </c>
      <c r="D14" s="5">
        <f>[7]Data!C69/[7]Data!H69</f>
        <v>0.22919604751085293</v>
      </c>
      <c r="E14" s="5">
        <f>[7]Data!D69/[7]Data!H69</f>
        <v>1.4455667121820927E-3</v>
      </c>
      <c r="F14" s="5">
        <f>[7]Data!E69/[7]Data!H69</f>
        <v>3.4779268339462962E-3</v>
      </c>
      <c r="G14" s="5">
        <f>[7]Data!F69/[7]Data!H69</f>
        <v>1.7568326437807252E-3</v>
      </c>
      <c r="H14" s="5">
        <f>[7]Data!G69/[7]Data!H69</f>
        <v>5629726.17387369</v>
      </c>
    </row>
    <row r="15" spans="1:8" x14ac:dyDescent="0.3">
      <c r="B15" s="5">
        <v>10</v>
      </c>
      <c r="C15" s="5">
        <f>[7]Data!B77/[7]Data!H77</f>
        <v>405.39679691641481</v>
      </c>
      <c r="D15" s="5">
        <f>[7]Data!C77/[7]Data!H77</f>
        <v>0.20101788406879431</v>
      </c>
      <c r="E15" s="5">
        <f>[7]Data!D77/[7]Data!H77</f>
        <v>1.449374469588633E-3</v>
      </c>
      <c r="F15" s="5">
        <f>[7]Data!E77/[7]Data!H77</f>
        <v>2.6048197319136481E-3</v>
      </c>
      <c r="G15" s="5">
        <f>[7]Data!F77/[7]Data!H77</f>
        <v>1.6307535652086091E-3</v>
      </c>
      <c r="H15" s="5">
        <f>[7]Data!G77/[7]Data!H77</f>
        <v>5503536.626533349</v>
      </c>
    </row>
    <row r="16" spans="1:8" x14ac:dyDescent="0.3">
      <c r="B16" s="5">
        <v>11</v>
      </c>
      <c r="C16" s="5">
        <f>[7]Data!B85/[7]Data!H85</f>
        <v>394.01258164648232</v>
      </c>
      <c r="D16" s="5">
        <f>[7]Data!C85/[7]Data!H85</f>
        <v>0.17872862968051645</v>
      </c>
      <c r="E16" s="5">
        <f>[7]Data!D85/[7]Data!H85</f>
        <v>1.4352083332360725E-3</v>
      </c>
      <c r="F16" s="5">
        <f>[7]Data!E85/[7]Data!H85</f>
        <v>1.9136994561336266E-3</v>
      </c>
      <c r="G16" s="5">
        <f>[7]Data!F85/[7]Data!H85</f>
        <v>1.5132819431041917E-3</v>
      </c>
      <c r="H16" s="5">
        <f>[7]Data!G85/[7]Data!H85</f>
        <v>5348988.2329395562</v>
      </c>
    </row>
    <row r="17" spans="2:8" x14ac:dyDescent="0.3">
      <c r="B17" s="5">
        <v>12</v>
      </c>
      <c r="C17" s="5">
        <f>[7]Data!B93/[7]Data!H93</f>
        <v>385.16212405908999</v>
      </c>
      <c r="D17" s="5">
        <f>[7]Data!C93/[7]Data!H93</f>
        <v>0.16243499190362817</v>
      </c>
      <c r="E17" s="5">
        <f>[7]Data!D93/[7]Data!H93</f>
        <v>1.4201330324423655E-3</v>
      </c>
      <c r="F17" s="5">
        <f>[7]Data!E93/[7]Data!H93</f>
        <v>1.4020036331938563E-3</v>
      </c>
      <c r="G17" s="5">
        <f>[7]Data!F93/[7]Data!H93</f>
        <v>1.4046248097482946E-3</v>
      </c>
      <c r="H17" s="5">
        <f>[7]Data!G93/[7]Data!H93</f>
        <v>5228840.2192228548</v>
      </c>
    </row>
    <row r="18" spans="2:8" x14ac:dyDescent="0.3">
      <c r="B18" s="5">
        <v>13</v>
      </c>
      <c r="C18" s="5">
        <f>[7]Data!B101/[7]Data!H101</f>
        <v>380.2648395552057</v>
      </c>
      <c r="D18" s="5">
        <f>[7]Data!C101/[7]Data!H101</f>
        <v>0.14934288125017847</v>
      </c>
      <c r="E18" s="5">
        <f>[7]Data!D101/[7]Data!H101</f>
        <v>1.4253486388517071E-3</v>
      </c>
      <c r="F18" s="5">
        <f>[7]Data!E101/[7]Data!H101</f>
        <v>1.0172207506458308E-3</v>
      </c>
      <c r="G18" s="5">
        <f>[7]Data!F101/[7]Data!H101</f>
        <v>1.3037970470554394E-3</v>
      </c>
      <c r="H18" s="5">
        <f>[7]Data!G101/[7]Data!H101</f>
        <v>5162353.3341308143</v>
      </c>
    </row>
    <row r="19" spans="2:8" x14ac:dyDescent="0.3">
      <c r="B19" s="5">
        <v>14</v>
      </c>
      <c r="C19" s="5">
        <f>[7]Data!B109/[7]Data!H109</f>
        <v>382.97633288627117</v>
      </c>
      <c r="D19" s="5">
        <f>[7]Data!C109/[7]Data!H109</f>
        <v>0.13885964366938108</v>
      </c>
      <c r="E19" s="5">
        <f>[7]Data!D109/[7]Data!H109</f>
        <v>1.4820127375758565E-3</v>
      </c>
      <c r="F19" s="5">
        <f>[7]Data!E109/[7]Data!H109</f>
        <v>7.1127254921840111E-4</v>
      </c>
      <c r="G19" s="5">
        <f>[7]Data!F109/[7]Data!H109</f>
        <v>1.2101763041282199E-3</v>
      </c>
      <c r="H19" s="5">
        <f>[7]Data!G109/[7]Data!H109</f>
        <v>5199165.2818088913</v>
      </c>
    </row>
    <row r="20" spans="2:8" x14ac:dyDescent="0.3">
      <c r="B20" s="5">
        <v>15</v>
      </c>
      <c r="C20" s="5">
        <f>[7]Data!B117/[7]Data!H117</f>
        <v>388.80555715063133</v>
      </c>
      <c r="D20" s="5">
        <f>[7]Data!C117/[7]Data!H117</f>
        <v>0.1348803856566429</v>
      </c>
      <c r="E20" s="5">
        <f>[7]Data!D117/[7]Data!H117</f>
        <v>1.553591647685265E-3</v>
      </c>
      <c r="F20" s="5">
        <f>[7]Data!E117/[7]Data!H117</f>
        <v>4.3985430266632868E-4</v>
      </c>
      <c r="G20" s="5">
        <f>[7]Data!F117/[7]Data!H117</f>
        <v>1.1237795141539244E-3</v>
      </c>
      <c r="H20" s="5">
        <f>[7]Data!G117/[7]Data!H117</f>
        <v>5278300.21323469</v>
      </c>
    </row>
    <row r="21" spans="2:8" x14ac:dyDescent="0.3">
      <c r="B21" s="5">
        <v>16</v>
      </c>
      <c r="C21" s="5">
        <f>[7]Data!B125/[7]Data!H125</f>
        <v>408.64085258278561</v>
      </c>
      <c r="D21" s="5">
        <f>[7]Data!C125/[7]Data!H125</f>
        <v>0.13604896345751427</v>
      </c>
      <c r="E21" s="5">
        <f>[7]Data!D125/[7]Data!H125</f>
        <v>1.6880618848940411E-3</v>
      </c>
      <c r="F21" s="5">
        <f>[7]Data!E125/[7]Data!H125</f>
        <v>2.8869169472832906E-4</v>
      </c>
      <c r="G21" s="5">
        <f>[7]Data!F125/[7]Data!H125</f>
        <v>1.0425935613093439E-3</v>
      </c>
      <c r="H21" s="5">
        <f>[7]Data!G125/[7]Data!H125</f>
        <v>5547578.1633858634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2FC2-E452-4DC7-988F-269169ADA3CC}">
  <sheetPr>
    <tabColor theme="7"/>
  </sheetPr>
  <dimension ref="A1:H21"/>
  <sheetViews>
    <sheetView workbookViewId="0">
      <selection activeCell="H29" sqref="H29"/>
    </sheetView>
  </sheetViews>
  <sheetFormatPr defaultRowHeight="14.4" x14ac:dyDescent="0.3"/>
  <cols>
    <col min="1" max="1" width="15.88671875" customWidth="1"/>
    <col min="2" max="2" width="31.109375" customWidth="1"/>
    <col min="3" max="3" width="17.6640625" customWidth="1"/>
    <col min="4" max="4" width="14.109375" customWidth="1"/>
    <col min="5" max="5" width="14.6640625" customWidth="1"/>
    <col min="6" max="6" width="15" customWidth="1"/>
    <col min="7" max="7" width="14.33203125" customWidth="1"/>
    <col min="8" max="8" width="31.6640625" customWidth="1"/>
  </cols>
  <sheetData>
    <row r="1" spans="1:8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7">
        <v>1371</v>
      </c>
      <c r="B2" s="1" t="s">
        <v>23</v>
      </c>
      <c r="C2" s="1" t="s">
        <v>12</v>
      </c>
      <c r="D2" s="1">
        <v>2023</v>
      </c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6">
        <f>[8]Data!B5/[8]Data!H5</f>
        <v>2099.6210994084449</v>
      </c>
      <c r="D6" s="5">
        <f>[8]Data!C5/[8]Data!H5</f>
        <v>3.3446910482890013</v>
      </c>
      <c r="E6" s="5">
        <f>[8]Data!D5/[8]Data!H5</f>
        <v>3.594820949673659E-3</v>
      </c>
      <c r="F6" s="5">
        <f>[8]Data!E5/[8]Data!H5</f>
        <v>4.5181011685522403E-2</v>
      </c>
      <c r="G6" s="5">
        <f>[8]Data!F5/[8]Data!H5</f>
        <v>3.337415656497633E-3</v>
      </c>
      <c r="H6" s="5">
        <f>[8]Data!G5/[8]Data!H5</f>
        <v>28503786.572444689</v>
      </c>
    </row>
    <row r="7" spans="1:8" x14ac:dyDescent="0.3">
      <c r="B7" s="5">
        <v>2</v>
      </c>
      <c r="C7" s="5">
        <f>[8]Data!B13/[8]Data!H13</f>
        <v>1208.0208757244075</v>
      </c>
      <c r="D7" s="5">
        <f>[8]Data!C13/[8]Data!H13</f>
        <v>1.7359049994876306</v>
      </c>
      <c r="E7" s="5">
        <f>[8]Data!D13/[8]Data!H13</f>
        <v>2.7588993147167023E-3</v>
      </c>
      <c r="F7" s="5">
        <f>[8]Data!E13/[8]Data!H13</f>
        <v>2.5089794478035696E-2</v>
      </c>
      <c r="G7" s="5">
        <f>[8]Data!F13/[8]Data!H13</f>
        <v>3.1566396336399692E-3</v>
      </c>
      <c r="H7" s="5">
        <f>[8]Data!G13/[8]Data!H13</f>
        <v>16399709.427614268</v>
      </c>
    </row>
    <row r="8" spans="1:8" x14ac:dyDescent="0.3">
      <c r="B8" s="5">
        <v>3</v>
      </c>
      <c r="C8" s="5">
        <f>[8]Data!B21/[8]Data!H21</f>
        <v>763.1400252893369</v>
      </c>
      <c r="D8" s="5">
        <f>[8]Data!C21/[8]Data!H21</f>
        <v>0.93080664052454798</v>
      </c>
      <c r="E8" s="5">
        <f>[8]Data!D21/[8]Data!H21</f>
        <v>2.3131000547227578E-3</v>
      </c>
      <c r="F8" s="5">
        <f>[8]Data!E21/[8]Data!H21</f>
        <v>1.5117949601375096E-2</v>
      </c>
      <c r="G8" s="5">
        <f>[8]Data!F21/[8]Data!H21</f>
        <v>2.9293584093192243E-3</v>
      </c>
      <c r="H8" s="5">
        <f>[8]Data!G21/[8]Data!H21</f>
        <v>10360145.362283397</v>
      </c>
    </row>
    <row r="9" spans="1:8" x14ac:dyDescent="0.3">
      <c r="B9" s="5">
        <v>4</v>
      </c>
      <c r="C9" s="5">
        <f>[8]Data!B29/[8]Data!H29</f>
        <v>636.19841088473231</v>
      </c>
      <c r="D9" s="5">
        <f>[8]Data!C29/[8]Data!H29</f>
        <v>0.70582950262358779</v>
      </c>
      <c r="E9" s="5">
        <f>[8]Data!D29/[8]Data!H29</f>
        <v>2.1428670912368346E-3</v>
      </c>
      <c r="F9" s="5">
        <f>[8]Data!E29/[8]Data!H29</f>
        <v>1.1936839176794813E-2</v>
      </c>
      <c r="G9" s="5">
        <f>[8]Data!F29/[8]Data!H29</f>
        <v>2.7191853413037308E-3</v>
      </c>
      <c r="H9" s="5">
        <f>[8]Data!G29/[8]Data!H29</f>
        <v>8636825.3660076316</v>
      </c>
    </row>
    <row r="10" spans="1:8" x14ac:dyDescent="0.3">
      <c r="B10" s="5">
        <v>5</v>
      </c>
      <c r="C10" s="5">
        <f>[8]Data!B37/[8]Data!H37</f>
        <v>563.45374005110625</v>
      </c>
      <c r="D10" s="5">
        <f>[8]Data!C37/[8]Data!H37</f>
        <v>0.58197104167838654</v>
      </c>
      <c r="E10" s="5">
        <f>[8]Data!D37/[8]Data!H37</f>
        <v>1.7786938697828682E-3</v>
      </c>
      <c r="F10" s="5">
        <f>[8]Data!E37/[8]Data!H37</f>
        <v>9.5971140067305956E-3</v>
      </c>
      <c r="G10" s="5">
        <f>[8]Data!F37/[8]Data!H37</f>
        <v>2.5241119962353107E-3</v>
      </c>
      <c r="H10" s="5">
        <f>[8]Data!G37/[8]Data!H37</f>
        <v>7649268.9245632775</v>
      </c>
    </row>
    <row r="11" spans="1:8" x14ac:dyDescent="0.3">
      <c r="B11" s="5">
        <v>6</v>
      </c>
      <c r="C11" s="5">
        <f>[8]Data!B45/[8]Data!H45</f>
        <v>518.77683838650591</v>
      </c>
      <c r="D11" s="5">
        <f>[8]Data!C45/[8]Data!H45</f>
        <v>0.4857954655978054</v>
      </c>
      <c r="E11" s="5">
        <f>[8]Data!D45/[8]Data!H45</f>
        <v>1.5767610914921174E-3</v>
      </c>
      <c r="F11" s="5">
        <f>[8]Data!E45/[8]Data!H45</f>
        <v>7.9608116069815431E-3</v>
      </c>
      <c r="G11" s="5">
        <f>[8]Data!F45/[8]Data!H45</f>
        <v>2.3425188012690264E-3</v>
      </c>
      <c r="H11" s="5">
        <f>[8]Data!G45/[8]Data!H45</f>
        <v>7042748.9914458646</v>
      </c>
    </row>
    <row r="12" spans="1:8" x14ac:dyDescent="0.3">
      <c r="B12" s="5">
        <v>7</v>
      </c>
      <c r="C12" s="5">
        <f>[8]Data!B53/[8]Data!H53</f>
        <v>480.35904229182921</v>
      </c>
      <c r="D12" s="5">
        <f>[8]Data!C53/[8]Data!H53</f>
        <v>0.41581417667226345</v>
      </c>
      <c r="E12" s="5">
        <f>[8]Data!D53/[8]Data!H53</f>
        <v>1.5014546893154924E-3</v>
      </c>
      <c r="F12" s="5">
        <f>[8]Data!E53/[8]Data!H53</f>
        <v>6.2609286980286503E-3</v>
      </c>
      <c r="G12" s="5">
        <f>[8]Data!F53/[8]Data!H53</f>
        <v>2.1750360662110353E-3</v>
      </c>
      <c r="H12" s="5">
        <f>[8]Data!G53/[8]Data!H53</f>
        <v>6521199.3533511311</v>
      </c>
    </row>
    <row r="13" spans="1:8" x14ac:dyDescent="0.3">
      <c r="B13" s="5">
        <v>8</v>
      </c>
      <c r="C13" s="5">
        <f>[8]Data!B61/[8]Data!H61</f>
        <v>462.96809429275839</v>
      </c>
      <c r="D13" s="5">
        <f>[8]Data!C61/[8]Data!H61</f>
        <v>0.35333734099239206</v>
      </c>
      <c r="E13" s="5">
        <f>[8]Data!D61/[8]Data!H61</f>
        <v>1.4997184692132576E-3</v>
      </c>
      <c r="F13" s="5">
        <f>[8]Data!E61/[8]Data!H61</f>
        <v>4.766371852663597E-3</v>
      </c>
      <c r="G13" s="5">
        <f>[8]Data!F61/[8]Data!H61</f>
        <v>2.0181957434365766E-3</v>
      </c>
      <c r="H13" s="5">
        <f>[8]Data!G61/[8]Data!H61</f>
        <v>6285106.8079624148</v>
      </c>
    </row>
    <row r="14" spans="1:8" x14ac:dyDescent="0.3">
      <c r="B14" s="5">
        <v>9</v>
      </c>
      <c r="C14" s="5">
        <f>[8]Data!B69/[8]Data!H69</f>
        <v>451.72553343017387</v>
      </c>
      <c r="D14" s="5">
        <f>[8]Data!C69/[8]Data!H69</f>
        <v>0.30434894585357036</v>
      </c>
      <c r="E14" s="5">
        <f>[8]Data!D69/[8]Data!H69</f>
        <v>1.5094738336439062E-3</v>
      </c>
      <c r="F14" s="5">
        <f>[8]Data!E69/[8]Data!H69</f>
        <v>3.6211056525815282E-3</v>
      </c>
      <c r="G14" s="5">
        <f>[8]Data!F69/[8]Data!H69</f>
        <v>1.8736519181326383E-3</v>
      </c>
      <c r="H14" s="5">
        <f>[8]Data!G69/[8]Data!H69</f>
        <v>6132481.9116852507</v>
      </c>
    </row>
    <row r="15" spans="1:8" x14ac:dyDescent="0.3">
      <c r="B15" s="5">
        <v>10</v>
      </c>
      <c r="C15" s="5">
        <f>[8]Data!B77/[8]Data!H77</f>
        <v>442.37603739230224</v>
      </c>
      <c r="D15" s="5">
        <f>[8]Data!C77/[8]Data!H77</f>
        <v>0.26586014596729535</v>
      </c>
      <c r="E15" s="5">
        <f>[8]Data!D77/[8]Data!H77</f>
        <v>1.5176729102586457E-3</v>
      </c>
      <c r="F15" s="5">
        <f>[8]Data!E77/[8]Data!H77</f>
        <v>2.7231608722245787E-3</v>
      </c>
      <c r="G15" s="5">
        <f>[8]Data!F77/[8]Data!H77</f>
        <v>1.739395685842352E-3</v>
      </c>
      <c r="H15" s="5">
        <f>[8]Data!G77/[8]Data!H77</f>
        <v>6005556.1518409075</v>
      </c>
    </row>
    <row r="16" spans="1:8" x14ac:dyDescent="0.3">
      <c r="B16" s="5">
        <v>11</v>
      </c>
      <c r="C16" s="5">
        <f>[8]Data!B85/[8]Data!H85</f>
        <v>430.66821889537067</v>
      </c>
      <c r="D16" s="5">
        <f>[8]Data!C85/[8]Data!H85</f>
        <v>0.23557697918885831</v>
      </c>
      <c r="E16" s="5">
        <f>[8]Data!D85/[8]Data!H85</f>
        <v>1.507596584920485E-3</v>
      </c>
      <c r="F16" s="5">
        <f>[8]Data!E85/[8]Data!H85</f>
        <v>2.0198783533345397E-3</v>
      </c>
      <c r="G16" s="5">
        <f>[8]Data!F85/[8]Data!H85</f>
        <v>1.6139560100024448E-3</v>
      </c>
      <c r="H16" s="5">
        <f>[8]Data!G85/[8]Data!H85</f>
        <v>5846614.7334124912</v>
      </c>
    </row>
    <row r="17" spans="2:8" x14ac:dyDescent="0.3">
      <c r="B17" s="5">
        <v>12</v>
      </c>
      <c r="C17" s="5">
        <f>[8]Data!B93/[8]Data!H93</f>
        <v>421.77896472136717</v>
      </c>
      <c r="D17" s="5">
        <f>[8]Data!C93/[8]Data!H93</f>
        <v>0.21351640441681827</v>
      </c>
      <c r="E17" s="5">
        <f>[8]Data!D93/[8]Data!H93</f>
        <v>1.4976226179202285E-3</v>
      </c>
      <c r="F17" s="5">
        <f>[8]Data!E93/[8]Data!H93</f>
        <v>1.4986146770124035E-3</v>
      </c>
      <c r="G17" s="5">
        <f>[8]Data!F93/[8]Data!H93</f>
        <v>1.4979897770450287E-3</v>
      </c>
      <c r="H17" s="5">
        <f>[8]Data!G93/[8]Data!H93</f>
        <v>5725935.8199036736</v>
      </c>
    </row>
    <row r="18" spans="2:8" x14ac:dyDescent="0.3">
      <c r="B18" s="5">
        <v>13</v>
      </c>
      <c r="C18" s="5">
        <f>[8]Data!B101/[8]Data!H101</f>
        <v>417.26731339582449</v>
      </c>
      <c r="D18" s="5">
        <f>[8]Data!C101/[8]Data!H101</f>
        <v>0.19576517984630787</v>
      </c>
      <c r="E18" s="5">
        <f>[8]Data!D101/[8]Data!H101</f>
        <v>1.5079055049320121E-3</v>
      </c>
      <c r="F18" s="5">
        <f>[8]Data!E101/[8]Data!H101</f>
        <v>1.1065057523476592E-3</v>
      </c>
      <c r="G18" s="5">
        <f>[8]Data!F101/[8]Data!H101</f>
        <v>1.3904923935522538E-3</v>
      </c>
      <c r="H18" s="5">
        <f>[8]Data!G101/[8]Data!H101</f>
        <v>5664688.5487246076</v>
      </c>
    </row>
    <row r="19" spans="2:8" x14ac:dyDescent="0.3">
      <c r="B19" s="5">
        <v>14</v>
      </c>
      <c r="C19" s="5">
        <f>[8]Data!B109/[8]Data!H109</f>
        <v>420.0154966632968</v>
      </c>
      <c r="D19" s="5">
        <f>[8]Data!C109/[8]Data!H109</f>
        <v>0.18117792350282916</v>
      </c>
      <c r="E19" s="5">
        <f>[8]Data!D109/[8]Data!H109</f>
        <v>1.5627994413656896E-3</v>
      </c>
      <c r="F19" s="5">
        <f>[8]Data!E109/[8]Data!H109</f>
        <v>7.9400470679518462E-4</v>
      </c>
      <c r="G19" s="5">
        <f>[8]Data!F109/[8]Data!H109</f>
        <v>1.2906372691935618E-3</v>
      </c>
      <c r="H19" s="5">
        <f>[8]Data!G109/[8]Data!H109</f>
        <v>5701995.888402923</v>
      </c>
    </row>
    <row r="20" spans="2:8" x14ac:dyDescent="0.3">
      <c r="B20" s="5">
        <v>15</v>
      </c>
      <c r="C20" s="5">
        <f>[8]Data!B117/[8]Data!H117</f>
        <v>424.50428779577561</v>
      </c>
      <c r="D20" s="5">
        <f>[8]Data!C117/[8]Data!H117</f>
        <v>0.17514335058245145</v>
      </c>
      <c r="E20" s="5">
        <f>[8]Data!D117/[8]Data!H117</f>
        <v>1.6160082105138337E-3</v>
      </c>
      <c r="F20" s="5">
        <f>[8]Data!E117/[8]Data!H117</f>
        <v>5.0052295126585948E-4</v>
      </c>
      <c r="G20" s="5">
        <f>[8]Data!F117/[8]Data!H117</f>
        <v>1.1984291737556739E-3</v>
      </c>
      <c r="H20" s="5">
        <f>[8]Data!G117/[8]Data!H117</f>
        <v>5762933.9814855913</v>
      </c>
    </row>
    <row r="21" spans="2:8" x14ac:dyDescent="0.3">
      <c r="B21" s="5">
        <v>16</v>
      </c>
      <c r="C21" s="5">
        <f>[8]Data!B125/[8]Data!H125</f>
        <v>443.14881990106176</v>
      </c>
      <c r="D21" s="5">
        <f>[8]Data!C125/[8]Data!H125</f>
        <v>0.17521038264844432</v>
      </c>
      <c r="E21" s="5">
        <f>[8]Data!D125/[8]Data!H125</f>
        <v>1.705784688335518E-3</v>
      </c>
      <c r="F21" s="5">
        <f>[8]Data!E125/[8]Data!H125</f>
        <v>3.3424851101667921E-4</v>
      </c>
      <c r="G21" s="5">
        <f>[8]Data!F125/[8]Data!H125</f>
        <v>1.1118647301467204E-3</v>
      </c>
      <c r="H21" s="5">
        <f>[8]Data!G125/[8]Data!H125</f>
        <v>6016047.924290413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98A9-FE5C-4EF7-A149-CE25748A7C84}">
  <sheetPr>
    <tabColor theme="7"/>
  </sheetPr>
  <dimension ref="A1:H21"/>
  <sheetViews>
    <sheetView workbookViewId="0">
      <selection activeCell="G28" sqref="G28"/>
    </sheetView>
  </sheetViews>
  <sheetFormatPr defaultRowHeight="14.4" x14ac:dyDescent="0.3"/>
  <cols>
    <col min="1" max="1" width="15.88671875" customWidth="1"/>
    <col min="2" max="2" width="31.109375" customWidth="1"/>
    <col min="3" max="3" width="17.6640625" customWidth="1"/>
    <col min="4" max="4" width="14.109375" customWidth="1"/>
    <col min="5" max="5" width="14.6640625" customWidth="1"/>
    <col min="6" max="6" width="15" customWidth="1"/>
    <col min="7" max="7" width="14.33203125" customWidth="1"/>
    <col min="8" max="8" width="31.6640625" customWidth="1"/>
  </cols>
  <sheetData>
    <row r="1" spans="1:8" ht="15.6" thickTop="1" thickBot="1" x14ac:dyDescent="0.35">
      <c r="A1" s="1" t="s">
        <v>29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7">
        <v>25</v>
      </c>
      <c r="B2" s="1" t="s">
        <v>24</v>
      </c>
      <c r="C2" s="1" t="s">
        <v>12</v>
      </c>
      <c r="D2" s="1">
        <v>2023</v>
      </c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6">
        <f>[9]Data!B5/[9]Data!H5</f>
        <v>5240.6649574843796</v>
      </c>
      <c r="D6" s="5">
        <f>[9]Data!C5/[9]Data!H5</f>
        <v>27.163880283229314</v>
      </c>
      <c r="E6" s="5">
        <f>[9]Data!D5/[9]Data!H5</f>
        <v>2.5355268495855985E-2</v>
      </c>
      <c r="F6" s="5">
        <f>[9]Data!E5/[9]Data!H5</f>
        <v>0.17733406321227974</v>
      </c>
      <c r="G6" s="5">
        <f>[9]Data!F5/[9]Data!H5</f>
        <v>8.4523083989165547E-3</v>
      </c>
      <c r="H6" s="5">
        <f>[9]Data!G5/[9]Data!H5</f>
        <v>71145616.224751472</v>
      </c>
    </row>
    <row r="7" spans="1:8" x14ac:dyDescent="0.3">
      <c r="B7" s="5">
        <v>2</v>
      </c>
      <c r="C7" s="5">
        <f>[9]Data!B13/[9]Data!H13</f>
        <v>3558.2289911083203</v>
      </c>
      <c r="D7" s="5">
        <f>[9]Data!C13/[9]Data!H13</f>
        <v>17.229036208529489</v>
      </c>
      <c r="E7" s="5">
        <f>[9]Data!D13/[9]Data!H13</f>
        <v>1.8922624167597581E-2</v>
      </c>
      <c r="F7" s="5">
        <f>[9]Data!E13/[9]Data!H13</f>
        <v>0.18321531750547274</v>
      </c>
      <c r="G7" s="5">
        <f>[9]Data!F13/[9]Data!H13</f>
        <v>7.9931447682022715E-3</v>
      </c>
      <c r="H7" s="5">
        <f>[9]Data!G13/[9]Data!H13</f>
        <v>48305374.291132241</v>
      </c>
    </row>
    <row r="8" spans="1:8" x14ac:dyDescent="0.3">
      <c r="B8" s="5">
        <v>3</v>
      </c>
      <c r="C8" s="5">
        <f>[9]Data!B21/[9]Data!H21</f>
        <v>2712.95148952114</v>
      </c>
      <c r="D8" s="5">
        <f>[9]Data!C21/[9]Data!H21</f>
        <v>12.14329377235496</v>
      </c>
      <c r="E8" s="5">
        <f>[9]Data!D21/[9]Data!H21</f>
        <v>1.5430298683724376E-2</v>
      </c>
      <c r="F8" s="5">
        <f>[9]Data!E21/[9]Data!H21</f>
        <v>0.1219377662646966</v>
      </c>
      <c r="G8" s="5">
        <f>[9]Data!F21/[9]Data!H21</f>
        <v>7.4187913002997426E-3</v>
      </c>
      <c r="H8" s="5">
        <f>[9]Data!G21/[9]Data!H21</f>
        <v>36830166.588404775</v>
      </c>
    </row>
    <row r="9" spans="1:8" x14ac:dyDescent="0.3">
      <c r="B9" s="5">
        <v>4</v>
      </c>
      <c r="C9" s="5">
        <f>[9]Data!B29/[9]Data!H29</f>
        <v>2363.9992432704462</v>
      </c>
      <c r="D9" s="5">
        <f>[9]Data!C29/[9]Data!H29</f>
        <v>9.0371279923477079</v>
      </c>
      <c r="E9" s="5">
        <f>[9]Data!D29/[9]Data!H29</f>
        <v>1.3852429795716629E-2</v>
      </c>
      <c r="F9" s="5">
        <f>[9]Data!E29/[9]Data!H29</f>
        <v>7.3705505955559164E-2</v>
      </c>
      <c r="G9" s="5">
        <f>[9]Data!F29/[9]Data!H29</f>
        <v>6.8864591540045463E-3</v>
      </c>
      <c r="H9" s="5">
        <f>[9]Data!G29/[9]Data!H29</f>
        <v>32092903.580579277</v>
      </c>
    </row>
    <row r="10" spans="1:8" x14ac:dyDescent="0.3">
      <c r="B10" s="5">
        <v>5</v>
      </c>
      <c r="C10" s="5">
        <f>[9]Data!B37/[9]Data!H37</f>
        <v>2106.1392486305149</v>
      </c>
      <c r="D10" s="5">
        <f>[9]Data!C37/[9]Data!H37</f>
        <v>6.8739809087345227</v>
      </c>
      <c r="E10" s="5">
        <f>[9]Data!D37/[9]Data!H37</f>
        <v>1.1066318150102169E-2</v>
      </c>
      <c r="F10" s="5">
        <f>[9]Data!E37/[9]Data!H37</f>
        <v>4.3912893336704284E-2</v>
      </c>
      <c r="G10" s="5">
        <f>[9]Data!F37/[9]Data!H37</f>
        <v>6.3923109455605786E-3</v>
      </c>
      <c r="H10" s="5">
        <f>[9]Data!G37/[9]Data!H37</f>
        <v>28592264.082401551</v>
      </c>
    </row>
    <row r="11" spans="1:8" x14ac:dyDescent="0.3">
      <c r="B11" s="5">
        <v>6</v>
      </c>
      <c r="C11" s="5">
        <f>[9]Data!B45/[9]Data!H45</f>
        <v>1977.6481142908685</v>
      </c>
      <c r="D11" s="5">
        <f>[9]Data!C45/[9]Data!H45</f>
        <v>6.0017255166575891</v>
      </c>
      <c r="E11" s="5">
        <f>[9]Data!D45/[9]Data!H45</f>
        <v>1.0244868929685305E-2</v>
      </c>
      <c r="F11" s="5">
        <f>[9]Data!E45/[9]Data!H45</f>
        <v>3.8869092875424546E-2</v>
      </c>
      <c r="G11" s="5">
        <f>[9]Data!F45/[9]Data!H45</f>
        <v>5.9331642545282347E-3</v>
      </c>
      <c r="H11" s="5">
        <f>[9]Data!G45/[9]Data!H45</f>
        <v>26847908.376357775</v>
      </c>
    </row>
    <row r="12" spans="1:8" x14ac:dyDescent="0.3">
      <c r="B12" s="5">
        <v>7</v>
      </c>
      <c r="C12" s="5">
        <f>[9]Data!B53/[9]Data!H53</f>
        <v>1908.2684906812224</v>
      </c>
      <c r="D12" s="5">
        <f>[9]Data!C53/[9]Data!H53</f>
        <v>5.1939171519908651</v>
      </c>
      <c r="E12" s="5">
        <f>[9]Data!D53/[9]Data!H53</f>
        <v>9.6207646589518553E-3</v>
      </c>
      <c r="F12" s="5">
        <f>[9]Data!E53/[9]Data!H53</f>
        <v>2.8856487053257173E-2</v>
      </c>
      <c r="G12" s="5">
        <f>[9]Data!F53/[9]Data!H53</f>
        <v>5.5072199371567548E-3</v>
      </c>
      <c r="H12" s="5">
        <f>[9]Data!G53/[9]Data!H53</f>
        <v>25906047.319569603</v>
      </c>
    </row>
    <row r="13" spans="1:8" x14ac:dyDescent="0.3">
      <c r="B13" s="5">
        <v>8</v>
      </c>
      <c r="C13" s="5">
        <f>[9]Data!B61/[9]Data!H61</f>
        <v>1702.2135598982816</v>
      </c>
      <c r="D13" s="5">
        <f>[9]Data!C61/[9]Data!H61</f>
        <v>4.1861489451754919</v>
      </c>
      <c r="E13" s="5">
        <f>[9]Data!D61/[9]Data!H61</f>
        <v>7.2892704921907253E-3</v>
      </c>
      <c r="F13" s="5">
        <f>[9]Data!E61/[9]Data!H61</f>
        <v>2.1593466551690043E-2</v>
      </c>
      <c r="G13" s="5">
        <f>[9]Data!F61/[9]Data!H61</f>
        <v>5.1122571039334324E-3</v>
      </c>
      <c r="H13" s="5">
        <f>[9]Data!G61/[9]Data!H61</f>
        <v>23108702.010039993</v>
      </c>
    </row>
    <row r="14" spans="1:8" x14ac:dyDescent="0.3">
      <c r="B14" s="5">
        <v>9</v>
      </c>
      <c r="C14" s="5">
        <f>[9]Data!B69/[9]Data!H69</f>
        <v>1663.3876362980361</v>
      </c>
      <c r="D14" s="5">
        <f>[9]Data!C69/[9]Data!H69</f>
        <v>3.5596480622521658</v>
      </c>
      <c r="E14" s="5">
        <f>[9]Data!D69/[9]Data!H69</f>
        <v>6.8428759937223978E-3</v>
      </c>
      <c r="F14" s="5">
        <f>[9]Data!E69/[9]Data!H69</f>
        <v>1.5557552962389894E-2</v>
      </c>
      <c r="G14" s="5">
        <f>[9]Data!F69/[9]Data!H69</f>
        <v>4.7450928858322897E-3</v>
      </c>
      <c r="H14" s="5">
        <f>[9]Data!G69/[9]Data!H69</f>
        <v>22581627.478988491</v>
      </c>
    </row>
    <row r="15" spans="1:8" x14ac:dyDescent="0.3">
      <c r="B15" s="5">
        <v>10</v>
      </c>
      <c r="C15" s="5">
        <f>[9]Data!B77/[9]Data!H77</f>
        <v>1633.1892023160692</v>
      </c>
      <c r="D15" s="5">
        <f>[9]Data!C77/[9]Data!H77</f>
        <v>3.0723663212453207</v>
      </c>
      <c r="E15" s="5">
        <f>[9]Data!D77/[9]Data!H77</f>
        <v>6.4956768847550883E-3</v>
      </c>
      <c r="F15" s="5">
        <f>[9]Data!E77/[9]Data!H77</f>
        <v>1.0862953880482711E-2</v>
      </c>
      <c r="G15" s="5">
        <f>[9]Data!F77/[9]Data!H77</f>
        <v>4.40391413982626E-3</v>
      </c>
      <c r="H15" s="5">
        <f>[9]Data!G77/[9]Data!H77</f>
        <v>22171656.369710699</v>
      </c>
    </row>
    <row r="16" spans="1:8" x14ac:dyDescent="0.3">
      <c r="B16" s="5">
        <v>11</v>
      </c>
      <c r="C16" s="5">
        <f>[9]Data!B85/[9]Data!H85</f>
        <v>1568.3543627513902</v>
      </c>
      <c r="D16" s="5">
        <f>[9]Data!C85/[9]Data!H85</f>
        <v>2.5289575867224983</v>
      </c>
      <c r="E16" s="5">
        <f>[9]Data!D85/[9]Data!H85</f>
        <v>5.8167615361131254E-3</v>
      </c>
      <c r="F16" s="5">
        <f>[9]Data!E85/[9]Data!H85</f>
        <v>6.6623362515481517E-3</v>
      </c>
      <c r="G16" s="5">
        <f>[9]Data!F85/[9]Data!H85</f>
        <v>4.0877485281720196E-3</v>
      </c>
      <c r="H16" s="5">
        <f>[9]Data!G85/[9]Data!H85</f>
        <v>21291481.790991746</v>
      </c>
    </row>
    <row r="17" spans="2:8" x14ac:dyDescent="0.3">
      <c r="B17" s="5">
        <v>12</v>
      </c>
      <c r="C17" s="5">
        <f>[9]Data!B93/[9]Data!H93</f>
        <v>1502.1197237091799</v>
      </c>
      <c r="D17" s="5">
        <f>[9]Data!C93/[9]Data!H93</f>
        <v>2.0255238996416267</v>
      </c>
      <c r="E17" s="5">
        <f>[9]Data!D93/[9]Data!H93</f>
        <v>5.1130363293026464E-3</v>
      </c>
      <c r="F17" s="5">
        <f>[9]Data!E93/[9]Data!H93</f>
        <v>3.1160748203797437E-3</v>
      </c>
      <c r="G17" s="5">
        <f>[9]Data!F93/[9]Data!H93</f>
        <v>3.7946005563370996E-3</v>
      </c>
      <c r="H17" s="5">
        <f>[9]Data!G93/[9]Data!H93</f>
        <v>20392308.963687379</v>
      </c>
    </row>
    <row r="18" spans="2:8" x14ac:dyDescent="0.3">
      <c r="B18" s="5">
        <v>13</v>
      </c>
      <c r="C18" s="5">
        <f>[9]Data!B101/[9]Data!H101</f>
        <v>1520.9757171123763</v>
      </c>
      <c r="D18" s="5">
        <f>[9]Data!C101/[9]Data!H101</f>
        <v>1.8498318987092557</v>
      </c>
      <c r="E18" s="5">
        <f>[9]Data!D101/[9]Data!H101</f>
        <v>5.1909187737555346E-3</v>
      </c>
      <c r="F18" s="5">
        <f>[9]Data!E101/[9]Data!H101</f>
        <v>1.2335952036789633E-3</v>
      </c>
      <c r="G18" s="5">
        <f>[9]Data!F101/[9]Data!H101</f>
        <v>3.5222176284811319E-3</v>
      </c>
      <c r="H18" s="5">
        <f>[9]Data!G101/[9]Data!H101</f>
        <v>20648279.179935001</v>
      </c>
    </row>
    <row r="19" spans="2:8" x14ac:dyDescent="0.3">
      <c r="B19" s="5">
        <v>14</v>
      </c>
      <c r="C19" s="5">
        <f>[9]Data!B109/[9]Data!H109</f>
        <v>1595.5498166503035</v>
      </c>
      <c r="D19" s="5">
        <f>[9]Data!C109/[9]Data!H109</f>
        <v>1.9743182496261886</v>
      </c>
      <c r="E19" s="5">
        <f>[9]Data!D109/[9]Data!H109</f>
        <v>5.9799584319177651E-3</v>
      </c>
      <c r="F19" s="5">
        <f>[9]Data!E109/[9]Data!H109</f>
        <v>9.2330413998237618E-4</v>
      </c>
      <c r="G19" s="5">
        <f>[9]Data!F109/[9]Data!H109</f>
        <v>3.269446700659504E-3</v>
      </c>
      <c r="H19" s="5">
        <f>[9]Data!G109/[9]Data!H109</f>
        <v>21660678.966469724</v>
      </c>
    </row>
    <row r="20" spans="2:8" x14ac:dyDescent="0.3">
      <c r="B20" s="5">
        <v>15</v>
      </c>
      <c r="C20" s="5">
        <f>[9]Data!B117/[9]Data!H117</f>
        <v>1659.4691080913244</v>
      </c>
      <c r="D20" s="5">
        <f>[9]Data!C117/[9]Data!H117</f>
        <v>2.0810231763036562</v>
      </c>
      <c r="E20" s="5">
        <f>[9]Data!D117/[9]Data!H117</f>
        <v>6.6562752333502173E-3</v>
      </c>
      <c r="F20" s="5">
        <f>[9]Data!E117/[9]Data!H117</f>
        <v>6.5734096972388265E-4</v>
      </c>
      <c r="G20" s="5">
        <f>[9]Data!F117/[9]Data!H117</f>
        <v>3.0344662086682602E-3</v>
      </c>
      <c r="H20" s="5">
        <f>[9]Data!G117/[9]Data!H117</f>
        <v>22528430.564064845</v>
      </c>
    </row>
    <row r="21" spans="2:8" x14ac:dyDescent="0.3">
      <c r="B21" s="5">
        <v>16</v>
      </c>
      <c r="C21" s="5">
        <f>[9]Data!B125/[9]Data!H125</f>
        <v>1728.7147967622816</v>
      </c>
      <c r="D21" s="5">
        <f>[9]Data!C125/[9]Data!H125</f>
        <v>2.2130685892945752</v>
      </c>
      <c r="E21" s="5">
        <f>[9]Data!D125/[9]Data!H125</f>
        <v>7.339836238520722E-3</v>
      </c>
      <c r="F21" s="5">
        <f>[9]Data!E125/[9]Data!H125</f>
        <v>4.7523944039741094E-4</v>
      </c>
      <c r="G21" s="5">
        <f>[9]Data!F125/[9]Data!H125</f>
        <v>2.8164866868179337E-3</v>
      </c>
      <c r="H21" s="5">
        <f>[9]Data!G125/[9]Data!H125</f>
        <v>23468492.640320241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Buses 41</vt:lpstr>
      <vt:lpstr>Buses 42</vt:lpstr>
      <vt:lpstr>Buses 43</vt:lpstr>
      <vt:lpstr>CT 61</vt:lpstr>
      <vt:lpstr>CT 62</vt:lpstr>
      <vt:lpstr>LDV 21</vt:lpstr>
      <vt:lpstr>LDV 31</vt:lpstr>
      <vt:lpstr>LDV 32</vt:lpstr>
      <vt:lpstr>SUT 51</vt:lpstr>
      <vt:lpstr>SUT 52</vt:lpstr>
      <vt:lpstr>SUT 53</vt:lpstr>
      <vt:lpstr>SUT 54</vt:lpstr>
      <vt:lpstr>EMI and 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sheela sheela</cp:lastModifiedBy>
  <dcterms:created xsi:type="dcterms:W3CDTF">2023-07-28T15:06:22Z</dcterms:created>
  <dcterms:modified xsi:type="dcterms:W3CDTF">2023-07-29T20:16:55Z</dcterms:modified>
</cp:coreProperties>
</file>