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schowdho_students_kennesaw_edu/Documents/Desktop/Energy Consumption &amp; Emission Rate plots/Combined 12 and do weighted avg/vehicle DMV 2018_zip/Gasoline, Deisel, Ethanol, CNG, EV/"/>
    </mc:Choice>
  </mc:AlternateContent>
  <xr:revisionPtr revIDLastSave="35" documentId="8_{0ED7E536-4F45-4FB4-B3E4-9A581707E458}" xr6:coauthVersionLast="47" xr6:coauthVersionMax="47" xr10:uidLastSave="{886EE419-C8B0-4D71-9455-5F22132AB59A}"/>
  <bookViews>
    <workbookView xWindow="-120" yWindow="-120" windowWidth="29040" windowHeight="15840" activeTab="12" xr2:uid="{BD674731-6758-4919-A27C-0B11EC43BE04}"/>
  </bookViews>
  <sheets>
    <sheet name="Buses 41" sheetId="1" r:id="rId1"/>
    <sheet name="Buses 42" sheetId="2" r:id="rId2"/>
    <sheet name="Buses 43" sheetId="3" r:id="rId3"/>
    <sheet name="CT 61" sheetId="4" r:id="rId4"/>
    <sheet name="CT 62" sheetId="5" r:id="rId5"/>
    <sheet name="LDV 21" sheetId="6" r:id="rId6"/>
    <sheet name="LDV 31" sheetId="7" r:id="rId7"/>
    <sheet name="LDV 32" sheetId="8" r:id="rId8"/>
    <sheet name="SUT 51" sheetId="9" r:id="rId9"/>
    <sheet name="SUT 52" sheetId="10" r:id="rId10"/>
    <sheet name="SUT 53" sheetId="11" r:id="rId11"/>
    <sheet name="SUT 54" sheetId="12" r:id="rId12"/>
    <sheet name="EMI and EC" sheetId="13" r:id="rId13"/>
  </sheets>
  <externalReferences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3" l="1"/>
  <c r="G21" i="13"/>
  <c r="F21" i="13"/>
  <c r="E21" i="13"/>
  <c r="D21" i="13"/>
  <c r="C21" i="13"/>
  <c r="H20" i="13"/>
  <c r="G20" i="13"/>
  <c r="F20" i="13"/>
  <c r="E20" i="13"/>
  <c r="D20" i="13"/>
  <c r="C20" i="13"/>
  <c r="H19" i="13"/>
  <c r="G19" i="13"/>
  <c r="F19" i="13"/>
  <c r="E19" i="13"/>
  <c r="D19" i="13"/>
  <c r="C19" i="13"/>
  <c r="H18" i="13"/>
  <c r="G18" i="13"/>
  <c r="F18" i="13"/>
  <c r="E18" i="13"/>
  <c r="D18" i="13"/>
  <c r="C18" i="13"/>
  <c r="H17" i="13"/>
  <c r="G17" i="13"/>
  <c r="F17" i="13"/>
  <c r="E17" i="13"/>
  <c r="D17" i="13"/>
  <c r="C17" i="13"/>
  <c r="H16" i="13"/>
  <c r="G16" i="13"/>
  <c r="F16" i="13"/>
  <c r="E16" i="13"/>
  <c r="D16" i="13"/>
  <c r="C16" i="13"/>
  <c r="H15" i="13"/>
  <c r="G15" i="13"/>
  <c r="F15" i="13"/>
  <c r="E15" i="13"/>
  <c r="D15" i="13"/>
  <c r="C15" i="13"/>
  <c r="H14" i="13"/>
  <c r="G14" i="13"/>
  <c r="F14" i="13"/>
  <c r="E14" i="13"/>
  <c r="D14" i="13"/>
  <c r="C14" i="13"/>
  <c r="H13" i="13"/>
  <c r="G13" i="13"/>
  <c r="F13" i="13"/>
  <c r="E13" i="13"/>
  <c r="D13" i="13"/>
  <c r="C13" i="13"/>
  <c r="H12" i="13"/>
  <c r="G12" i="13"/>
  <c r="F12" i="13"/>
  <c r="E12" i="13"/>
  <c r="D12" i="13"/>
  <c r="C12" i="13"/>
  <c r="H11" i="13"/>
  <c r="G11" i="13"/>
  <c r="F11" i="13"/>
  <c r="E11" i="13"/>
  <c r="D11" i="13"/>
  <c r="C11" i="13"/>
  <c r="H10" i="13"/>
  <c r="G10" i="13"/>
  <c r="F10" i="13"/>
  <c r="E10" i="13"/>
  <c r="D10" i="13"/>
  <c r="C10" i="13"/>
  <c r="H9" i="13"/>
  <c r="G9" i="13"/>
  <c r="F9" i="13"/>
  <c r="E9" i="13"/>
  <c r="D9" i="13"/>
  <c r="C9" i="13"/>
  <c r="H8" i="13"/>
  <c r="G8" i="13"/>
  <c r="F8" i="13"/>
  <c r="E8" i="13"/>
  <c r="D8" i="13"/>
  <c r="C8" i="13"/>
  <c r="H7" i="13"/>
  <c r="G7" i="13"/>
  <c r="F7" i="13"/>
  <c r="E7" i="13"/>
  <c r="D7" i="13"/>
  <c r="C7" i="13"/>
  <c r="H6" i="13"/>
  <c r="G6" i="13"/>
  <c r="F6" i="13"/>
  <c r="E6" i="13"/>
  <c r="D6" i="13"/>
  <c r="C6" i="13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21" i="7"/>
  <c r="G21" i="7"/>
  <c r="F21" i="7"/>
  <c r="E21" i="7"/>
  <c r="D21" i="7"/>
  <c r="C21" i="7"/>
  <c r="H20" i="7"/>
  <c r="G20" i="7"/>
  <c r="F20" i="7"/>
  <c r="E20" i="7"/>
  <c r="D20" i="7"/>
  <c r="C20" i="7"/>
  <c r="H19" i="7"/>
  <c r="G19" i="7"/>
  <c r="F19" i="7"/>
  <c r="E19" i="7"/>
  <c r="D19" i="7"/>
  <c r="C19" i="7"/>
  <c r="H18" i="7"/>
  <c r="G18" i="7"/>
  <c r="F18" i="7"/>
  <c r="E18" i="7"/>
  <c r="D18" i="7"/>
  <c r="C18" i="7"/>
  <c r="H17" i="7"/>
  <c r="G17" i="7"/>
  <c r="F17" i="7"/>
  <c r="E17" i="7"/>
  <c r="D17" i="7"/>
  <c r="C17" i="7"/>
  <c r="H16" i="7"/>
  <c r="G16" i="7"/>
  <c r="F16" i="7"/>
  <c r="E16" i="7"/>
  <c r="D16" i="7"/>
  <c r="C16" i="7"/>
  <c r="H15" i="7"/>
  <c r="G15" i="7"/>
  <c r="F15" i="7"/>
  <c r="E15" i="7"/>
  <c r="D15" i="7"/>
  <c r="C15" i="7"/>
  <c r="H14" i="7"/>
  <c r="G14" i="7"/>
  <c r="F14" i="7"/>
  <c r="E14" i="7"/>
  <c r="D14" i="7"/>
  <c r="C14" i="7"/>
  <c r="H13" i="7"/>
  <c r="G13" i="7"/>
  <c r="F13" i="7"/>
  <c r="E13" i="7"/>
  <c r="D13" i="7"/>
  <c r="C13" i="7"/>
  <c r="H12" i="7"/>
  <c r="G12" i="7"/>
  <c r="F12" i="7"/>
  <c r="E12" i="7"/>
  <c r="D12" i="7"/>
  <c r="C12" i="7"/>
  <c r="H11" i="7"/>
  <c r="G11" i="7"/>
  <c r="F11" i="7"/>
  <c r="E11" i="7"/>
  <c r="D11" i="7"/>
  <c r="C11" i="7"/>
  <c r="H10" i="7"/>
  <c r="G10" i="7"/>
  <c r="F10" i="7"/>
  <c r="E10" i="7"/>
  <c r="D10" i="7"/>
  <c r="C10" i="7"/>
  <c r="H9" i="7"/>
  <c r="G9" i="7"/>
  <c r="F9" i="7"/>
  <c r="E9" i="7"/>
  <c r="D9" i="7"/>
  <c r="C9" i="7"/>
  <c r="H8" i="7"/>
  <c r="G8" i="7"/>
  <c r="F8" i="7"/>
  <c r="E8" i="7"/>
  <c r="D8" i="7"/>
  <c r="C8" i="7"/>
  <c r="H7" i="7"/>
  <c r="G7" i="7"/>
  <c r="F7" i="7"/>
  <c r="E7" i="7"/>
  <c r="D7" i="7"/>
  <c r="C7" i="7"/>
  <c r="H6" i="7"/>
  <c r="G6" i="7"/>
  <c r="F6" i="7"/>
  <c r="E6" i="7"/>
  <c r="D6" i="7"/>
  <c r="C6" i="7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<sst xmlns="http://schemas.openxmlformats.org/spreadsheetml/2006/main" count="58" uniqueCount="18">
  <si>
    <t>Class</t>
  </si>
  <si>
    <t>Type</t>
  </si>
  <si>
    <t>Fuel</t>
  </si>
  <si>
    <t>Select Year</t>
  </si>
  <si>
    <t>Undecided</t>
  </si>
  <si>
    <t>Moves</t>
  </si>
  <si>
    <t>SpeedBinID</t>
  </si>
  <si>
    <t>Co2</t>
  </si>
  <si>
    <t>NOx</t>
  </si>
  <si>
    <t>Total_PM2.5</t>
  </si>
  <si>
    <t>Brake_PM2.5</t>
  </si>
  <si>
    <t>Tire_PM2.5</t>
  </si>
  <si>
    <t>Energy consumption Rate (J/Mile)</t>
  </si>
  <si>
    <t>1-Gasoline</t>
  </si>
  <si>
    <t>LDV_21_Group9</t>
  </si>
  <si>
    <t>LDV_31_Group9</t>
  </si>
  <si>
    <t>LDV_32_Group9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</si>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</sst>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1" fillId="2" borderId="2" xfId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A-46DA-A929-E889E699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[2]EV!$F$6:$F$21</c:f>
              <c:numCache>
                <c:formatCode>General</c:formatCode>
                <c:ptCount val="16"/>
                <c:pt idx="0">
                  <c:v>4.7093616971611692E-2</c:v>
                </c:pt>
                <c:pt idx="1">
                  <c:v>2.5265395019485489E-2</c:v>
                </c:pt>
                <c:pt idx="2">
                  <c:v>1.4503603122787024E-2</c:v>
                </c:pt>
                <c:pt idx="3">
                  <c:v>1.1211336948081518E-2</c:v>
                </c:pt>
                <c:pt idx="4">
                  <c:v>8.6577472182742046E-3</c:v>
                </c:pt>
                <c:pt idx="5">
                  <c:v>6.9859038088588669E-3</c:v>
                </c:pt>
                <c:pt idx="6">
                  <c:v>5.2895183476726598E-3</c:v>
                </c:pt>
                <c:pt idx="7">
                  <c:v>3.9622165218446996E-3</c:v>
                </c:pt>
                <c:pt idx="8">
                  <c:v>2.9567233152734936E-3</c:v>
                </c:pt>
                <c:pt idx="9">
                  <c:v>2.161625558540397E-3</c:v>
                </c:pt>
                <c:pt idx="10">
                  <c:v>1.4921358518225627E-3</c:v>
                </c:pt>
                <c:pt idx="11">
                  <c:v>1.003089004112798E-3</c:v>
                </c:pt>
                <c:pt idx="12">
                  <c:v>6.4507552759420091E-4</c:v>
                </c:pt>
                <c:pt idx="13">
                  <c:v>3.658575944189865E-4</c:v>
                </c:pt>
                <c:pt idx="14">
                  <c:v>1.6271714498229504E-4</c:v>
                </c:pt>
                <c:pt idx="15">
                  <c:v>8.4620069642609523E-5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1-46F8-996B-E12A0C45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5-4896-BF5D-179DA444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[2]EV!$H$6:$H$21</c:f>
              <c:numCache>
                <c:formatCode>General</c:formatCode>
                <c:ptCount val="16"/>
                <c:pt idx="0">
                  <c:v>24169040.407760527</c:v>
                </c:pt>
                <c:pt idx="1">
                  <c:v>13579901.121041246</c:v>
                </c:pt>
                <c:pt idx="2">
                  <c:v>8295588.4824245991</c:v>
                </c:pt>
                <c:pt idx="3">
                  <c:v>6775799.1979844058</c:v>
                </c:pt>
                <c:pt idx="4">
                  <c:v>5980248.2239518128</c:v>
                </c:pt>
                <c:pt idx="5">
                  <c:v>5410230.0875108493</c:v>
                </c:pt>
                <c:pt idx="6">
                  <c:v>4943994.8417413989</c:v>
                </c:pt>
                <c:pt idx="7">
                  <c:v>4730164.592893932</c:v>
                </c:pt>
                <c:pt idx="8">
                  <c:v>4590504.7379697738</c:v>
                </c:pt>
                <c:pt idx="9">
                  <c:v>4479164.9757788181</c:v>
                </c:pt>
                <c:pt idx="10">
                  <c:v>4366885.4745421307</c:v>
                </c:pt>
                <c:pt idx="11">
                  <c:v>4292295.0568110114</c:v>
                </c:pt>
                <c:pt idx="12">
                  <c:v>4261027.9780355692</c:v>
                </c:pt>
                <c:pt idx="13">
                  <c:v>4323721.5508440891</c:v>
                </c:pt>
                <c:pt idx="14">
                  <c:v>4495249.5998011194</c:v>
                </c:pt>
                <c:pt idx="15">
                  <c:v>4740903.1058879439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A-4800-8A1D-E9B84BDA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9-4CA7-912C-4213D2A0E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C25-AABF-6DF41F47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E-4DDF-8D5B-BB01C61E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[3]EV!$F$6:$F$21</c:f>
              <c:numCache>
                <c:formatCode>General</c:formatCode>
                <c:ptCount val="16"/>
                <c:pt idx="0">
                  <c:v>4.7093616971611692E-2</c:v>
                </c:pt>
                <c:pt idx="1">
                  <c:v>2.5325298882536922E-2</c:v>
                </c:pt>
                <c:pt idx="2">
                  <c:v>1.4569708243877863E-2</c:v>
                </c:pt>
                <c:pt idx="3">
                  <c:v>1.1233569888098462E-2</c:v>
                </c:pt>
                <c:pt idx="4">
                  <c:v>8.7009008063995766E-3</c:v>
                </c:pt>
                <c:pt idx="5">
                  <c:v>7.055441235951203E-3</c:v>
                </c:pt>
                <c:pt idx="6">
                  <c:v>5.3728339508864421E-3</c:v>
                </c:pt>
                <c:pt idx="7">
                  <c:v>4.0217823428004259E-3</c:v>
                </c:pt>
                <c:pt idx="8">
                  <c:v>2.9945229786693521E-3</c:v>
                </c:pt>
                <c:pt idx="9">
                  <c:v>2.1834960344819195E-3</c:v>
                </c:pt>
                <c:pt idx="10">
                  <c:v>1.5099834701577431E-3</c:v>
                </c:pt>
                <c:pt idx="11">
                  <c:v>1.0205275494788598E-3</c:v>
                </c:pt>
                <c:pt idx="12">
                  <c:v>6.6064564483150011E-4</c:v>
                </c:pt>
                <c:pt idx="13">
                  <c:v>3.7964684103354129E-4</c:v>
                </c:pt>
                <c:pt idx="14">
                  <c:v>1.7081500233917337E-4</c:v>
                </c:pt>
                <c:pt idx="15">
                  <c:v>9.0427299378162743E-5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D-4BF7-ABE7-E286C17A6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B-4167-8922-BBD01C7E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[3]EV!$H$6:$H$21</c:f>
              <c:numCache>
                <c:formatCode>General</c:formatCode>
                <c:ptCount val="16"/>
                <c:pt idx="0">
                  <c:v>24169040.407760527</c:v>
                </c:pt>
                <c:pt idx="1">
                  <c:v>13566539.319504904</c:v>
                </c:pt>
                <c:pt idx="2">
                  <c:v>8274729.4955171347</c:v>
                </c:pt>
                <c:pt idx="3">
                  <c:v>6750848.5845046705</c:v>
                </c:pt>
                <c:pt idx="4">
                  <c:v>5947882.0535612591</c:v>
                </c:pt>
                <c:pt idx="5">
                  <c:v>5375921.8479512371</c:v>
                </c:pt>
                <c:pt idx="6">
                  <c:v>4909700.1989763733</c:v>
                </c:pt>
                <c:pt idx="7">
                  <c:v>4688303.7789721154</c:v>
                </c:pt>
                <c:pt idx="8">
                  <c:v>4541870.2097959518</c:v>
                </c:pt>
                <c:pt idx="9">
                  <c:v>4425066.1996021606</c:v>
                </c:pt>
                <c:pt idx="10">
                  <c:v>4304031.5746776303</c:v>
                </c:pt>
                <c:pt idx="11">
                  <c:v>4219850.3009676542</c:v>
                </c:pt>
                <c:pt idx="12">
                  <c:v>4181732.731230916</c:v>
                </c:pt>
                <c:pt idx="13">
                  <c:v>4240640.2983095674</c:v>
                </c:pt>
                <c:pt idx="14">
                  <c:v>4408526.6690859422</c:v>
                </c:pt>
                <c:pt idx="15">
                  <c:v>4644201.0982137648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3-4C72-ABA8-3CAF4383F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9-4006-8AFA-862775DA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3-41C5-8722-5E4B2921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7-47AC-870B-EB437C722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3-422D-A0E3-FA4974D95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8-441A-8EDF-D2BD5A05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3-4C08-AA47-A026452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20024499.157867666</c:v>
                </c:pt>
                <c:pt idx="1">
                  <c:v>11147217.521476321</c:v>
                </c:pt>
                <c:pt idx="2">
                  <c:v>6729989.1117135147</c:v>
                </c:pt>
                <c:pt idx="3">
                  <c:v>5473689.6947330767</c:v>
                </c:pt>
                <c:pt idx="4">
                  <c:v>4823927.1507868981</c:v>
                </c:pt>
                <c:pt idx="5">
                  <c:v>4333858.9958656514</c:v>
                </c:pt>
                <c:pt idx="6">
                  <c:v>3953518.2627689568</c:v>
                </c:pt>
                <c:pt idx="7">
                  <c:v>3748498.0415269365</c:v>
                </c:pt>
                <c:pt idx="8">
                  <c:v>3606069.1509428271</c:v>
                </c:pt>
                <c:pt idx="9">
                  <c:v>3494041.6203855174</c:v>
                </c:pt>
                <c:pt idx="10">
                  <c:v>3387536.1019665203</c:v>
                </c:pt>
                <c:pt idx="11">
                  <c:v>3310252.4315533498</c:v>
                </c:pt>
                <c:pt idx="12">
                  <c:v>3264322.1271868804</c:v>
                </c:pt>
                <c:pt idx="13">
                  <c:v>3283653.2528241216</c:v>
                </c:pt>
                <c:pt idx="14">
                  <c:v>3380194.6440196862</c:v>
                </c:pt>
                <c:pt idx="15">
                  <c:v>3547312.6006503678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E-4868-8805-A9FF7C551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0D7-88BF-D5016058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[1]EV!$F$5</c:f>
              <c:strCache>
                <c:ptCount val="1"/>
                <c:pt idx="0">
                  <c:v>Brake_PM2.5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[1]EV!$F$6:$F$21</c:f>
              <c:numCache>
                <c:formatCode>General</c:formatCode>
                <c:ptCount val="16"/>
                <c:pt idx="0">
                  <c:v>4.1696426430388768E-2</c:v>
                </c:pt>
                <c:pt idx="1">
                  <c:v>2.2553595377187666E-2</c:v>
                </c:pt>
                <c:pt idx="2">
                  <c:v>1.3057104478332074E-2</c:v>
                </c:pt>
                <c:pt idx="3">
                  <c:v>1.0036676404874193E-2</c:v>
                </c:pt>
                <c:pt idx="4">
                  <c:v>7.9227506208932683E-3</c:v>
                </c:pt>
                <c:pt idx="5">
                  <c:v>6.3905012699073003E-3</c:v>
                </c:pt>
                <c:pt idx="6">
                  <c:v>4.8458505539819476E-3</c:v>
                </c:pt>
                <c:pt idx="7">
                  <c:v>3.6235335168470872E-3</c:v>
                </c:pt>
                <c:pt idx="8">
                  <c:v>2.6972811686451418E-3</c:v>
                </c:pt>
                <c:pt idx="9">
                  <c:v>1.9661191787237755E-3</c:v>
                </c:pt>
                <c:pt idx="10">
                  <c:v>1.3649787548496506E-3</c:v>
                </c:pt>
                <c:pt idx="11">
                  <c:v>9.2691138150182751E-4</c:v>
                </c:pt>
                <c:pt idx="12">
                  <c:v>6.0666134957359672E-4</c:v>
                </c:pt>
                <c:pt idx="13">
                  <c:v>3.6177071015286617E-4</c:v>
                </c:pt>
                <c:pt idx="14">
                  <c:v>1.7031429521491493E-4</c:v>
                </c:pt>
                <c:pt idx="15">
                  <c:v>1.008457634318132E-4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1-4900-A468-328BF7CE8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9.0000000000000024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Brake_PM2.5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Tire_PM2.5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[1]EV!$G$5</c:f>
              <c:strCache>
                <c:ptCount val="1"/>
                <c:pt idx="0">
                  <c:v>Tire_PM2.5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[1]EV!$G$6:$G$21</c:f>
              <c:numCache>
                <c:formatCode>General</c:formatCode>
                <c:ptCount val="16"/>
                <c:pt idx="0">
                  <c:v>2.5420006084545511E-3</c:v>
                </c:pt>
                <c:pt idx="1">
                  <c:v>2.403998860069036E-3</c:v>
                </c:pt>
                <c:pt idx="2">
                  <c:v>2.2310003227984689E-3</c:v>
                </c:pt>
                <c:pt idx="3">
                  <c:v>2.0710007156534145E-3</c:v>
                </c:pt>
                <c:pt idx="4">
                  <c:v>1.9219999247595172E-3</c:v>
                </c:pt>
                <c:pt idx="5">
                  <c:v>1.7840003650016918E-3</c:v>
                </c:pt>
                <c:pt idx="6">
                  <c:v>1.656000843733105E-3</c:v>
                </c:pt>
                <c:pt idx="7">
                  <c:v>1.5369993685361402E-3</c:v>
                </c:pt>
                <c:pt idx="8">
                  <c:v>1.4269987785947139E-3</c:v>
                </c:pt>
                <c:pt idx="9">
                  <c:v>1.3240008330682443E-3</c:v>
                </c:pt>
                <c:pt idx="10">
                  <c:v>1.2289994381799083E-3</c:v>
                </c:pt>
                <c:pt idx="11">
                  <c:v>1.1410001045271938E-3</c:v>
                </c:pt>
                <c:pt idx="12">
                  <c:v>1.0590004514356567E-3</c:v>
                </c:pt>
                <c:pt idx="13">
                  <c:v>9.8299997058294065E-4</c:v>
                </c:pt>
                <c:pt idx="14">
                  <c:v>9.1300052485147973E-4</c:v>
                </c:pt>
                <c:pt idx="15">
                  <c:v>8.4699938424743842E-4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F-4C6A-AE8A-AF8AC03A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Tire_PM2.5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1.0000000000000002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 Rate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[1]EV!$H$5</c:f>
              <c:strCache>
                <c:ptCount val="1"/>
                <c:pt idx="0">
                  <c:v>Energy consumption Rate (J/Mile)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[1]EV!$H$6:$H$21</c:f>
              <c:numCache>
                <c:formatCode>General</c:formatCode>
                <c:ptCount val="16"/>
                <c:pt idx="0">
                  <c:v>20024499.157867666</c:v>
                </c:pt>
                <c:pt idx="1">
                  <c:v>11147217.521476321</c:v>
                </c:pt>
                <c:pt idx="2">
                  <c:v>6729989.1117135147</c:v>
                </c:pt>
                <c:pt idx="3">
                  <c:v>5473689.6947330767</c:v>
                </c:pt>
                <c:pt idx="4">
                  <c:v>4823927.1507868981</c:v>
                </c:pt>
                <c:pt idx="5">
                  <c:v>4333858.9958656514</c:v>
                </c:pt>
                <c:pt idx="6">
                  <c:v>3953518.2627689568</c:v>
                </c:pt>
                <c:pt idx="7">
                  <c:v>3748498.0415269365</c:v>
                </c:pt>
                <c:pt idx="8">
                  <c:v>3606069.1509428271</c:v>
                </c:pt>
                <c:pt idx="9">
                  <c:v>3494041.6203855174</c:v>
                </c:pt>
                <c:pt idx="10">
                  <c:v>3387536.1019665203</c:v>
                </c:pt>
                <c:pt idx="11">
                  <c:v>3310252.4315533498</c:v>
                </c:pt>
                <c:pt idx="12">
                  <c:v>3264322.1271868804</c:v>
                </c:pt>
                <c:pt idx="13">
                  <c:v>3283653.2528241216</c:v>
                </c:pt>
                <c:pt idx="14">
                  <c:v>3380194.6440196862</c:v>
                </c:pt>
                <c:pt idx="15">
                  <c:v>3547312.6006503678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9DA-BAD4-3468818A0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42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consumption Rate (J/Mile)</a:t>
                </a:r>
              </a:p>
            </c:rich>
          </c:tx>
          <c:layout>
            <c:manualLayout>
              <c:xMode val="edge"/>
              <c:yMode val="edge"/>
              <c:x val="3.8535645472061654E-2"/>
              <c:y val="0.13348524075384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[2]EV!$C$5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[2]EV!$C$6:$C$21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4-46B0-9891-4B6EB828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3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5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NOx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[2]EV!$D$5</c:f>
              <c:strCache>
                <c:ptCount val="1"/>
                <c:pt idx="0">
                  <c:v>NOx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[2]EV!$D$6:$D$21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2-4547-96D3-3198918D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12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NOx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Total_PM2.5 (Gasoline)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[2]EV!$E$5</c:f>
              <c:strCache>
                <c:ptCount val="1"/>
                <c:pt idx="0">
                  <c:v>Total_PM2.5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[2]EV!$E$6:$E$21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A-4F5B-9BEF-2528BE70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066655"/>
        <c:axId val="242064255"/>
      </c:lineChart>
      <c:catAx>
        <c:axId val="24206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(Mile/Hour)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4255"/>
        <c:crosses val="autoZero"/>
        <c:auto val="1"/>
        <c:lblAlgn val="ctr"/>
        <c:lblOffset val="100"/>
        <c:noMultiLvlLbl val="0"/>
      </c:catAx>
      <c:valAx>
        <c:axId val="242064255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Total_PM2.5 (Grams/Mile)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66655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914FD-BC61-43F3-B525-084EF12CA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04B42-D776-4754-B38D-344BA2C30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371BB-F3E7-4F07-8C74-A5DD3B68B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FAA79-4F91-48C7-841A-400FBC77B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F0E73E-3241-4CD4-8DC0-D4F4A4F7E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EB5D5E-7B6F-4E90-9CF5-146132650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5C43-AE28-4803-9894-D2E18A323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19216-2541-4D4E-BD24-0072D278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5A27A-F66D-4741-9001-4D7AB72BC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DF34DA-101B-4136-8246-BEFF492AA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D27AB2-C7DE-4D92-9A6A-EA1EA7F1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4960-A916-498B-8EBB-40631A025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1330B-1EFF-4894-8B1F-9B06CE1F6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563B7-AA87-47E5-B66C-2C8A07BB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8544B-A7FA-40EC-A1F1-CB6D6E08E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48CCFD-6E7F-48DC-A46D-986223D9B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EDBFDE-7BFA-4BBF-AD5F-475120E62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B894A7-7597-4781-825A-422E89F39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0</xdr:row>
      <xdr:rowOff>76201</xdr:rowOff>
    </xdr:from>
    <xdr:to>
      <xdr:col>14</xdr:col>
      <xdr:colOff>257176</xdr:colOff>
      <xdr:row>12</xdr:row>
      <xdr:rowOff>43100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F53B3-A152-4C6C-8169-33760AA49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0</xdr:row>
      <xdr:rowOff>76200</xdr:rowOff>
    </xdr:from>
    <xdr:to>
      <xdr:col>20</xdr:col>
      <xdr:colOff>47625</xdr:colOff>
      <xdr:row>12</xdr:row>
      <xdr:rowOff>43099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A78FEC-29F0-43B3-8863-E67172BF0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12</xdr:row>
      <xdr:rowOff>123826</xdr:rowOff>
    </xdr:from>
    <xdr:to>
      <xdr:col>14</xdr:col>
      <xdr:colOff>257175</xdr:colOff>
      <xdr:row>24</xdr:row>
      <xdr:rowOff>138350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1E822B-01DA-4942-A8E7-10775ABFF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409574</xdr:colOff>
      <xdr:row>12</xdr:row>
      <xdr:rowOff>123825</xdr:rowOff>
    </xdr:from>
    <xdr:to>
      <xdr:col>20</xdr:col>
      <xdr:colOff>47624</xdr:colOff>
      <xdr:row>24</xdr:row>
      <xdr:rowOff>138349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1CCD1-22AA-4525-BD0C-EE89E9DB8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25</xdr:row>
      <xdr:rowOff>28576</xdr:rowOff>
    </xdr:from>
    <xdr:to>
      <xdr:col>14</xdr:col>
      <xdr:colOff>257175</xdr:colOff>
      <xdr:row>37</xdr:row>
      <xdr:rowOff>43100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92900A-D6D8-43C9-B941-7A89B9725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409574</xdr:colOff>
      <xdr:row>25</xdr:row>
      <xdr:rowOff>28575</xdr:rowOff>
    </xdr:from>
    <xdr:to>
      <xdr:col>20</xdr:col>
      <xdr:colOff>47624</xdr:colOff>
      <xdr:row>37</xdr:row>
      <xdr:rowOff>43099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D33D0A-7725-4637-8A83-D1D2056CB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21_Group9_EV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21_Group9_EV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1_Group9_EV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1_Group9_E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ennesawedu-my.sharepoint.com/personal/schowdho_students_kennesaw_edu/Documents/Desktop/Energy%20Consumption%20&amp;%20Emission%20Rate%20plots/Combined%2012%20and%20do%20weighted%20avg/EC_Calculation_LDV_32_Group9_EV.xlsx" TargetMode="External"/><Relationship Id="rId1" Type="http://schemas.openxmlformats.org/officeDocument/2006/relationships/externalLinkPath" Target="/personal/schowdho_students_kennesaw_edu/Documents/Desktop/Energy%20Consumption%20&amp;%20Emission%20Rate%20plots/Combined%2012%20and%20do%20weighted%20avg/EC_Calculation_LDV_32_Group9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EV"/>
      <sheetName val="SpeedBin"/>
      <sheetName val="FuelDescription"/>
    </sheetNames>
    <sheetDataSet>
      <sheetData sheetId="0"/>
      <sheetData sheetId="1">
        <row r="4">
          <cell r="B4">
            <v>0</v>
          </cell>
          <cell r="C4">
            <v>0</v>
          </cell>
          <cell r="D4">
            <v>0</v>
          </cell>
          <cell r="E4">
            <v>368575424</v>
          </cell>
          <cell r="F4">
            <v>22470006</v>
          </cell>
          <cell r="G4">
            <v>1.7700649430522202E+17</v>
          </cell>
          <cell r="H4">
            <v>8839496704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199362432</v>
          </cell>
          <cell r="F12">
            <v>21250140</v>
          </cell>
          <cell r="G12">
            <v>9.8535792539860992E+16</v>
          </cell>
          <cell r="H12">
            <v>8839496704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115418232</v>
          </cell>
          <cell r="F20">
            <v>19720920</v>
          </cell>
          <cell r="G20">
            <v>5.9489716570947504E+16</v>
          </cell>
          <cell r="H20">
            <v>8839496704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88719168</v>
          </cell>
          <cell r="F28">
            <v>18306604</v>
          </cell>
          <cell r="G28">
            <v>4.83846620153118E+16</v>
          </cell>
          <cell r="H28">
            <v>8839496704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70033128</v>
          </cell>
          <cell r="F36">
            <v>16989512</v>
          </cell>
          <cell r="G36">
            <v>4.2641088149716896E+16</v>
          </cell>
          <cell r="H36">
            <v>8839496704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56488828</v>
          </cell>
          <cell r="F44">
            <v>15769669</v>
          </cell>
          <cell r="G44">
            <v>3.83091411852984E+16</v>
          </cell>
          <cell r="H44">
            <v>8839498752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42834880</v>
          </cell>
          <cell r="F52">
            <v>14638214</v>
          </cell>
          <cell r="G52">
            <v>3.494711165295E+16</v>
          </cell>
          <cell r="H52">
            <v>8839496704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32030220</v>
          </cell>
          <cell r="F60">
            <v>13586304</v>
          </cell>
          <cell r="G60">
            <v>3.31348437599518E+16</v>
          </cell>
          <cell r="H60">
            <v>8839498752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23842608</v>
          </cell>
          <cell r="F68">
            <v>12613951</v>
          </cell>
          <cell r="G68">
            <v>3.18758363741552E+16</v>
          </cell>
          <cell r="H68">
            <v>8839496704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17379504</v>
          </cell>
          <cell r="F76">
            <v>11703501</v>
          </cell>
          <cell r="G76">
            <v>3.08855693870366E+16</v>
          </cell>
          <cell r="H76">
            <v>8839496704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12065728</v>
          </cell>
          <cell r="F84">
            <v>10863739</v>
          </cell>
          <cell r="G84">
            <v>2.9944121145688E+16</v>
          </cell>
          <cell r="H84">
            <v>8839498752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8193432</v>
          </cell>
          <cell r="F92">
            <v>10085869</v>
          </cell>
          <cell r="G92">
            <v>2.92609722375208E+16</v>
          </cell>
          <cell r="H92">
            <v>8839498752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5362581</v>
          </cell>
          <cell r="F100">
            <v>9361031</v>
          </cell>
          <cell r="G100">
            <v>2.88549646840627E+16</v>
          </cell>
          <cell r="H100">
            <v>8839496704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3197871</v>
          </cell>
          <cell r="F108">
            <v>8689225</v>
          </cell>
          <cell r="G108">
            <v>2.90258421054177E+16</v>
          </cell>
          <cell r="H108">
            <v>8839496704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1505493</v>
          </cell>
          <cell r="F116">
            <v>8070467</v>
          </cell>
          <cell r="G116">
            <v>2.98792263373291E+16</v>
          </cell>
          <cell r="H116">
            <v>8839498752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891426</v>
          </cell>
          <cell r="F124">
            <v>7487050</v>
          </cell>
          <cell r="G124">
            <v>3.13564653064028E+16</v>
          </cell>
          <cell r="H124">
            <v>8839498752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4.1696426430388768E-2</v>
          </cell>
          <cell r="G6">
            <v>2.5420006084545511E-3</v>
          </cell>
          <cell r="H6">
            <v>20024499.157867666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2.2553595377187666E-2</v>
          </cell>
          <cell r="G7">
            <v>2.403998860069036E-3</v>
          </cell>
          <cell r="H7">
            <v>11147217.521476321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1.3057104478332074E-2</v>
          </cell>
          <cell r="G8">
            <v>2.2310003227984689E-3</v>
          </cell>
          <cell r="H8">
            <v>6729989.1117135147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1.0036676404874193E-2</v>
          </cell>
          <cell r="G9">
            <v>2.0710007156534145E-3</v>
          </cell>
          <cell r="H9">
            <v>5473689.6947330767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7.9227506208932683E-3</v>
          </cell>
          <cell r="G10">
            <v>1.9219999247595172E-3</v>
          </cell>
          <cell r="H10">
            <v>4823927.1507868981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6.3905012699073003E-3</v>
          </cell>
          <cell r="G11">
            <v>1.7840003650016918E-3</v>
          </cell>
          <cell r="H11">
            <v>4333858.9958656514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4.8458505539819476E-3</v>
          </cell>
          <cell r="G12">
            <v>1.656000843733105E-3</v>
          </cell>
          <cell r="H12">
            <v>3953518.2627689568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3.6235335168470872E-3</v>
          </cell>
          <cell r="G13">
            <v>1.5369993685361402E-3</v>
          </cell>
          <cell r="H13">
            <v>3748498.0415269365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2.6972811686451418E-3</v>
          </cell>
          <cell r="G14">
            <v>1.4269987785947139E-3</v>
          </cell>
          <cell r="H14">
            <v>3606069.1509428271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1.9661191787237755E-3</v>
          </cell>
          <cell r="G15">
            <v>1.3240008330682443E-3</v>
          </cell>
          <cell r="H15">
            <v>3494041.6203855174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1.3649787548496506E-3</v>
          </cell>
          <cell r="G16">
            <v>1.2289994381799083E-3</v>
          </cell>
          <cell r="H16">
            <v>3387536.1019665203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9.2691138150182751E-4</v>
          </cell>
          <cell r="G17">
            <v>1.1410001045271938E-3</v>
          </cell>
          <cell r="H17">
            <v>3310252.4315533498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6.0666134957359672E-4</v>
          </cell>
          <cell r="G18">
            <v>1.0590004514356567E-3</v>
          </cell>
          <cell r="H18">
            <v>3264322.1271868804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3.6177071015286617E-4</v>
          </cell>
          <cell r="G19">
            <v>9.8299997058294065E-4</v>
          </cell>
          <cell r="H19">
            <v>3283653.2528241216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1.7031429521491493E-4</v>
          </cell>
          <cell r="G20">
            <v>9.1300052485147973E-4</v>
          </cell>
          <cell r="H20">
            <v>3380194.6440196862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1.008457634318132E-4</v>
          </cell>
          <cell r="G21">
            <v>8.4699938424743842E-4</v>
          </cell>
          <cell r="H21">
            <v>3547312.6006503678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EV"/>
      <sheetName val="SpeedBin"/>
      <sheetName val="FuelDescription"/>
    </sheetNames>
    <sheetDataSet>
      <sheetData sheetId="0"/>
      <sheetData sheetId="1">
        <row r="4">
          <cell r="B4">
            <v>0</v>
          </cell>
          <cell r="C4">
            <v>0</v>
          </cell>
          <cell r="D4">
            <v>0</v>
          </cell>
          <cell r="E4">
            <v>416283872</v>
          </cell>
          <cell r="F4">
            <v>22470006</v>
          </cell>
          <cell r="G4">
            <v>2.1364215302324198E+17</v>
          </cell>
          <cell r="H4">
            <v>8839496704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223333376</v>
          </cell>
          <cell r="F12">
            <v>21250140</v>
          </cell>
          <cell r="G12">
            <v>1.2003949120009E+17</v>
          </cell>
          <cell r="H12">
            <v>8839496704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128204552</v>
          </cell>
          <cell r="F20">
            <v>19720920</v>
          </cell>
          <cell r="G20">
            <v>7.3328827048132608E+16</v>
          </cell>
          <cell r="H20">
            <v>8839496704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99102576</v>
          </cell>
          <cell r="F28">
            <v>18306604</v>
          </cell>
          <cell r="G28">
            <v>5.9894654677549E+16</v>
          </cell>
          <cell r="H28">
            <v>8839496704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76530128</v>
          </cell>
          <cell r="F36">
            <v>16989512</v>
          </cell>
          <cell r="G36">
            <v>5.2862384464723904E+16</v>
          </cell>
          <cell r="H36">
            <v>8839496704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61751888</v>
          </cell>
          <cell r="F44">
            <v>15769669</v>
          </cell>
          <cell r="G44">
            <v>4.7823722106585E+16</v>
          </cell>
          <cell r="H44">
            <v>8839498752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46756680</v>
          </cell>
          <cell r="F52">
            <v>14638214</v>
          </cell>
          <cell r="G52">
            <v>4.3702426108166096E+16</v>
          </cell>
          <cell r="H52">
            <v>8839496704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35024008</v>
          </cell>
          <cell r="F60">
            <v>13586304</v>
          </cell>
          <cell r="G60">
            <v>4.1812284015640496E+16</v>
          </cell>
          <cell r="H60">
            <v>8839498752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26135946</v>
          </cell>
          <cell r="F68">
            <v>12613951</v>
          </cell>
          <cell r="G68">
            <v>4.05777515009802E+16</v>
          </cell>
          <cell r="H68">
            <v>8839496704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19107682</v>
          </cell>
          <cell r="F76">
            <v>11703501</v>
          </cell>
          <cell r="G76">
            <v>3.9593564040069104E+16</v>
          </cell>
          <cell r="H76">
            <v>8839496704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13189733</v>
          </cell>
          <cell r="F84">
            <v>10863739</v>
          </cell>
          <cell r="G84">
            <v>3.8601078702342096E+16</v>
          </cell>
          <cell r="H84">
            <v>8839498752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8866804</v>
          </cell>
          <cell r="F92">
            <v>10085869</v>
          </cell>
          <cell r="G92">
            <v>3.7941736797896704E+16</v>
          </cell>
          <cell r="H92">
            <v>8839498752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5702143</v>
          </cell>
          <cell r="F100">
            <v>9361031</v>
          </cell>
          <cell r="G100">
            <v>3.76653427674972E+16</v>
          </cell>
          <cell r="H100">
            <v>8839496704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3233997</v>
          </cell>
          <cell r="F108">
            <v>8689225</v>
          </cell>
          <cell r="G108">
            <v>3.8219522397700096E+16</v>
          </cell>
          <cell r="H108">
            <v>8839496704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1438338</v>
          </cell>
          <cell r="F116">
            <v>8070467</v>
          </cell>
          <cell r="G116">
            <v>3.9735753227370496E+16</v>
          </cell>
          <cell r="H116">
            <v>8839498752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747999</v>
          </cell>
          <cell r="F124">
            <v>7487050</v>
          </cell>
          <cell r="G124">
            <v>4.19072070878494E+16</v>
          </cell>
          <cell r="H124">
            <v>8839498752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4.7093616971611692E-2</v>
          </cell>
          <cell r="G6">
            <v>2.5420006084545511E-3</v>
          </cell>
          <cell r="H6">
            <v>24169040.407760527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2.5265395019485489E-2</v>
          </cell>
          <cell r="G7">
            <v>2.403998860069036E-3</v>
          </cell>
          <cell r="H7">
            <v>13579901.121041246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1.4503603122787024E-2</v>
          </cell>
          <cell r="G8">
            <v>2.2310003227984689E-3</v>
          </cell>
          <cell r="H8">
            <v>8295588.4824245991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1.1211336948081518E-2</v>
          </cell>
          <cell r="G9">
            <v>2.0710007156534145E-3</v>
          </cell>
          <cell r="H9">
            <v>6775799.1979844058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8.6577472182742046E-3</v>
          </cell>
          <cell r="G10">
            <v>1.9219999247595172E-3</v>
          </cell>
          <cell r="H10">
            <v>5980248.2239518128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6.9859038088588669E-3</v>
          </cell>
          <cell r="G11">
            <v>1.7840003650016918E-3</v>
          </cell>
          <cell r="H11">
            <v>5410230.0875108493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5.2895183476726598E-3</v>
          </cell>
          <cell r="G12">
            <v>1.656000843733105E-3</v>
          </cell>
          <cell r="H12">
            <v>4943994.8417413989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3.9622165218446996E-3</v>
          </cell>
          <cell r="G13">
            <v>1.5369993685361402E-3</v>
          </cell>
          <cell r="H13">
            <v>4730164.592893932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2.9567233152734936E-3</v>
          </cell>
          <cell r="G14">
            <v>1.4269987785947139E-3</v>
          </cell>
          <cell r="H14">
            <v>4590504.7379697738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2.161625558540397E-3</v>
          </cell>
          <cell r="G15">
            <v>1.3240008330682443E-3</v>
          </cell>
          <cell r="H15">
            <v>4479164.9757788181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1.4921358518225627E-3</v>
          </cell>
          <cell r="G16">
            <v>1.2289994381799083E-3</v>
          </cell>
          <cell r="H16">
            <v>4366885.4745421307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1.003089004112798E-3</v>
          </cell>
          <cell r="G17">
            <v>1.1410001045271938E-3</v>
          </cell>
          <cell r="H17">
            <v>4292295.0568110114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6.4507552759420091E-4</v>
          </cell>
          <cell r="G18">
            <v>1.0590004514356567E-3</v>
          </cell>
          <cell r="H18">
            <v>4261027.9780355692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3.658575944189865E-4</v>
          </cell>
          <cell r="G19">
            <v>9.8299997058294065E-4</v>
          </cell>
          <cell r="H19">
            <v>4323721.5508440891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1.6271714498229504E-4</v>
          </cell>
          <cell r="G20">
            <v>9.1300052485147973E-4</v>
          </cell>
          <cell r="H20">
            <v>4495249.5998011194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8.4620069642609523E-5</v>
          </cell>
          <cell r="G21">
            <v>8.4699938424743842E-4</v>
          </cell>
          <cell r="H21">
            <v>4740903.1058879439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cription"/>
      <sheetName val="Data"/>
      <sheetName val="EV"/>
      <sheetName val="SpeedBin"/>
      <sheetName val="FuelDescription"/>
    </sheetNames>
    <sheetDataSet>
      <sheetData sheetId="0"/>
      <sheetData sheetId="1">
        <row r="4">
          <cell r="B4">
            <v>0</v>
          </cell>
          <cell r="C4">
            <v>0</v>
          </cell>
          <cell r="D4">
            <v>0</v>
          </cell>
          <cell r="E4">
            <v>416283872</v>
          </cell>
          <cell r="F4">
            <v>22470006</v>
          </cell>
          <cell r="G4">
            <v>2.1364215302324198E+17</v>
          </cell>
          <cell r="H4">
            <v>8839496704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223862896</v>
          </cell>
          <cell r="F12">
            <v>21250140</v>
          </cell>
          <cell r="G12">
            <v>1.1992137959945E+17</v>
          </cell>
          <cell r="H12">
            <v>8839496704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128788888</v>
          </cell>
          <cell r="F20">
            <v>19720920</v>
          </cell>
          <cell r="G20">
            <v>7.3144444102115296E+16</v>
          </cell>
          <cell r="H20">
            <v>8839496704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99299104</v>
          </cell>
          <cell r="F28">
            <v>18306604</v>
          </cell>
          <cell r="G28">
            <v>5.9674103811932096E+16</v>
          </cell>
          <cell r="H28">
            <v>8839496704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76911584</v>
          </cell>
          <cell r="F36">
            <v>16989512</v>
          </cell>
          <cell r="G36">
            <v>5.2576283808235504E+16</v>
          </cell>
          <cell r="H36">
            <v>8839496704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62366564</v>
          </cell>
          <cell r="F44">
            <v>15769669</v>
          </cell>
          <cell r="G44">
            <v>4.7520454465814496E+16</v>
          </cell>
          <cell r="H44">
            <v>8839498752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47493148</v>
          </cell>
          <cell r="F52">
            <v>14638214</v>
          </cell>
          <cell r="G52">
            <v>4.33992787264798E+16</v>
          </cell>
          <cell r="H52">
            <v>8839496704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35550540</v>
          </cell>
          <cell r="F60">
            <v>13586304</v>
          </cell>
          <cell r="G60">
            <v>4.1442255403220896E+16</v>
          </cell>
          <cell r="H60">
            <v>8839498752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26470076</v>
          </cell>
          <cell r="F68">
            <v>12613951</v>
          </cell>
          <cell r="G68">
            <v>4.0147846749487104E+16</v>
          </cell>
          <cell r="H68">
            <v>8839496704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19301006</v>
          </cell>
          <cell r="F76">
            <v>11703501</v>
          </cell>
          <cell r="G76">
            <v>3.9115358086365104E+16</v>
          </cell>
          <cell r="H76">
            <v>8839496704</v>
          </cell>
        </row>
        <row r="84">
          <cell r="B84">
            <v>0</v>
          </cell>
          <cell r="C84">
            <v>0</v>
          </cell>
          <cell r="D84">
            <v>0</v>
          </cell>
          <cell r="E84">
            <v>13347497</v>
          </cell>
          <cell r="F84">
            <v>10863739</v>
          </cell>
          <cell r="G84">
            <v>3.8045481732931504E+16</v>
          </cell>
          <cell r="H84">
            <v>8839498752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9020952</v>
          </cell>
          <cell r="F92">
            <v>10085869</v>
          </cell>
          <cell r="G92">
            <v>3.73013614690304E+16</v>
          </cell>
          <cell r="H92">
            <v>8839498752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5839775</v>
          </cell>
          <cell r="F100">
            <v>9361031</v>
          </cell>
          <cell r="G100">
            <v>3.69644126947246E+16</v>
          </cell>
          <cell r="H100">
            <v>8839496704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3355887</v>
          </cell>
          <cell r="F108">
            <v>8689225</v>
          </cell>
          <cell r="G108">
            <v>3.7485125939757E+16</v>
          </cell>
          <cell r="H108">
            <v>8839496704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1509919</v>
          </cell>
          <cell r="F116">
            <v>8070467</v>
          </cell>
          <cell r="G116">
            <v>3.8969165989543904E+16</v>
          </cell>
          <cell r="H116">
            <v>8839498752</v>
          </cell>
        </row>
        <row r="124">
          <cell r="B124">
            <v>0</v>
          </cell>
          <cell r="C124">
            <v>0</v>
          </cell>
          <cell r="D124">
            <v>0</v>
          </cell>
          <cell r="E124">
            <v>799332</v>
          </cell>
          <cell r="F124">
            <v>7487050</v>
          </cell>
          <cell r="G124">
            <v>4.10524098116976E+16</v>
          </cell>
          <cell r="H124">
            <v>8839498752</v>
          </cell>
        </row>
      </sheetData>
      <sheetData sheetId="2">
        <row r="5">
          <cell r="C5" t="str">
            <v>Co2</v>
          </cell>
          <cell r="D5" t="str">
            <v>NOx</v>
          </cell>
          <cell r="E5" t="str">
            <v>Total_PM2.5</v>
          </cell>
          <cell r="F5" t="str">
            <v>Brake_PM2.5</v>
          </cell>
          <cell r="G5" t="str">
            <v>Tire_PM2.5</v>
          </cell>
          <cell r="H5" t="str">
            <v>Energy consumption Rate (J/Mile)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4.7093616971611692E-2</v>
          </cell>
          <cell r="G6">
            <v>2.5420006084545511E-3</v>
          </cell>
          <cell r="H6">
            <v>24169040.407760527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2.5325298882536922E-2</v>
          </cell>
          <cell r="G7">
            <v>2.403998860069036E-3</v>
          </cell>
          <cell r="H7">
            <v>13566539.319504904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1.4569708243877863E-2</v>
          </cell>
          <cell r="G8">
            <v>2.2310003227984689E-3</v>
          </cell>
          <cell r="H8">
            <v>8274729.4955171347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1.1233569888098462E-2</v>
          </cell>
          <cell r="G9">
            <v>2.0710007156534145E-3</v>
          </cell>
          <cell r="H9">
            <v>6750848.5845046705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8.7009008063995766E-3</v>
          </cell>
          <cell r="G10">
            <v>1.9219999247595172E-3</v>
          </cell>
          <cell r="H10">
            <v>5947882.0535612591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7.055441235951203E-3</v>
          </cell>
          <cell r="G11">
            <v>1.7840003650016918E-3</v>
          </cell>
          <cell r="H11">
            <v>5375921.8479512371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5.3728339508864421E-3</v>
          </cell>
          <cell r="G12">
            <v>1.656000843733105E-3</v>
          </cell>
          <cell r="H12">
            <v>4909700.1989763733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4.0217823428004259E-3</v>
          </cell>
          <cell r="G13">
            <v>1.5369993685361402E-3</v>
          </cell>
          <cell r="H13">
            <v>4688303.7789721154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2.9945229786693521E-3</v>
          </cell>
          <cell r="G14">
            <v>1.4269987785947139E-3</v>
          </cell>
          <cell r="H14">
            <v>4541870.2097959518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2.1834960344819195E-3</v>
          </cell>
          <cell r="G15">
            <v>1.3240008330682443E-3</v>
          </cell>
          <cell r="H15">
            <v>4425066.1996021606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1.5099834701577431E-3</v>
          </cell>
          <cell r="G16">
            <v>1.2289994381799083E-3</v>
          </cell>
          <cell r="H16">
            <v>4304031.5746776303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1.0205275494788598E-3</v>
          </cell>
          <cell r="G17">
            <v>1.1410001045271938E-3</v>
          </cell>
          <cell r="H17">
            <v>4219850.3009676542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6.6064564483150011E-4</v>
          </cell>
          <cell r="G18">
            <v>1.0590004514356567E-3</v>
          </cell>
          <cell r="H18">
            <v>4181732.731230916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3.7964684103354129E-4</v>
          </cell>
          <cell r="G19">
            <v>9.8299997058294065E-4</v>
          </cell>
          <cell r="H19">
            <v>4240640.2983095674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1.7081500233917337E-4</v>
          </cell>
          <cell r="G20">
            <v>9.1300052485147973E-4</v>
          </cell>
          <cell r="H20">
            <v>4408526.6690859422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9.0427299378162743E-5</v>
          </cell>
          <cell r="G21">
            <v>8.4699938424743842E-4</v>
          </cell>
          <cell r="H21">
            <v>4644201.0982137648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40D9-A43A-4085-B8FD-E484FE7C4467}">
  <dimension ref="B6:H21"/>
  <sheetViews>
    <sheetView workbookViewId="0">
      <selection sqref="A1:H5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6" spans="2:8" x14ac:dyDescent="0.25">
      <c r="B6" s="5"/>
      <c r="C6" s="5"/>
      <c r="D6" s="5"/>
      <c r="E6" s="5"/>
      <c r="F6" s="5"/>
      <c r="G6" s="5"/>
      <c r="H6" s="5"/>
    </row>
    <row r="7" spans="2:8" x14ac:dyDescent="0.25">
      <c r="B7" s="5"/>
      <c r="C7" s="5"/>
      <c r="D7" s="5"/>
      <c r="E7" s="5"/>
      <c r="F7" s="5"/>
      <c r="G7" s="5"/>
      <c r="H7" s="5"/>
    </row>
    <row r="8" spans="2:8" x14ac:dyDescent="0.25">
      <c r="B8" s="5"/>
      <c r="C8" s="5"/>
      <c r="D8" s="5"/>
      <c r="E8" s="5"/>
      <c r="F8" s="5"/>
      <c r="G8" s="5"/>
      <c r="H8" s="5"/>
    </row>
    <row r="9" spans="2:8" x14ac:dyDescent="0.25">
      <c r="B9" s="5"/>
      <c r="C9" s="5"/>
      <c r="D9" s="5"/>
      <c r="E9" s="5"/>
      <c r="F9" s="5"/>
      <c r="G9" s="5"/>
      <c r="H9" s="5"/>
    </row>
    <row r="10" spans="2:8" x14ac:dyDescent="0.25">
      <c r="B10" s="5"/>
      <c r="C10" s="5"/>
      <c r="D10" s="5"/>
      <c r="E10" s="5"/>
      <c r="F10" s="5"/>
      <c r="G10" s="5"/>
      <c r="H10" s="5"/>
    </row>
    <row r="11" spans="2:8" x14ac:dyDescent="0.25">
      <c r="B11" s="5"/>
      <c r="C11" s="5"/>
      <c r="D11" s="5"/>
      <c r="E11" s="5"/>
      <c r="F11" s="5"/>
      <c r="G11" s="5"/>
      <c r="H11" s="5"/>
    </row>
    <row r="12" spans="2:8" x14ac:dyDescent="0.25">
      <c r="B12" s="5"/>
      <c r="C12" s="5"/>
      <c r="D12" s="5"/>
      <c r="E12" s="5"/>
      <c r="F12" s="5"/>
      <c r="G12" s="5"/>
      <c r="H12" s="5"/>
    </row>
    <row r="13" spans="2:8" x14ac:dyDescent="0.25">
      <c r="B13" s="5"/>
      <c r="C13" s="5"/>
      <c r="D13" s="5"/>
      <c r="E13" s="5"/>
      <c r="F13" s="5"/>
      <c r="G13" s="5"/>
      <c r="H13" s="5"/>
    </row>
    <row r="14" spans="2:8" x14ac:dyDescent="0.25">
      <c r="B14" s="5"/>
      <c r="C14" s="5"/>
      <c r="D14" s="5"/>
      <c r="E14" s="5"/>
      <c r="F14" s="5"/>
      <c r="G14" s="5"/>
      <c r="H14" s="5"/>
    </row>
    <row r="15" spans="2:8" x14ac:dyDescent="0.25">
      <c r="B15" s="5"/>
      <c r="C15" s="5"/>
      <c r="D15" s="5"/>
      <c r="E15" s="5"/>
      <c r="F15" s="5"/>
      <c r="G15" s="5"/>
      <c r="H15" s="5"/>
    </row>
    <row r="16" spans="2:8" x14ac:dyDescent="0.25">
      <c r="B16" s="5"/>
      <c r="C16" s="5"/>
      <c r="D16" s="5"/>
      <c r="E16" s="5"/>
      <c r="F16" s="5"/>
      <c r="G16" s="5"/>
      <c r="H16" s="5"/>
    </row>
    <row r="17" spans="2:8" x14ac:dyDescent="0.25">
      <c r="B17" s="5"/>
      <c r="C17" s="5"/>
      <c r="D17" s="5"/>
      <c r="E17" s="5"/>
      <c r="F17" s="5"/>
      <c r="G17" s="5"/>
      <c r="H17" s="5"/>
    </row>
    <row r="18" spans="2:8" x14ac:dyDescent="0.25">
      <c r="B18" s="5"/>
      <c r="C18" s="5"/>
      <c r="D18" s="5"/>
      <c r="E18" s="5"/>
      <c r="F18" s="5"/>
      <c r="G18" s="5"/>
      <c r="H18" s="5"/>
    </row>
    <row r="19" spans="2:8" x14ac:dyDescent="0.25">
      <c r="B19" s="5"/>
      <c r="C19" s="5"/>
      <c r="D19" s="5"/>
      <c r="E19" s="5"/>
      <c r="F19" s="5"/>
      <c r="G19" s="5"/>
      <c r="H19" s="5"/>
    </row>
    <row r="20" spans="2:8" x14ac:dyDescent="0.25">
      <c r="B20" s="5"/>
      <c r="C20" s="5"/>
      <c r="D20" s="5"/>
      <c r="E20" s="5"/>
      <c r="F20" s="5"/>
      <c r="G20" s="5"/>
      <c r="H20" s="5"/>
    </row>
    <row r="21" spans="2:8" x14ac:dyDescent="0.25">
      <c r="B21" s="5"/>
      <c r="C21" s="5"/>
      <c r="D21" s="5"/>
      <c r="E21" s="5"/>
      <c r="F21" s="5"/>
      <c r="G21" s="5"/>
      <c r="H21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B03B-ECF7-47E9-9049-53464B70C5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B49F-A849-4506-9CE1-A3D33B8AED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6886-4697-4FB4-BC87-2B9EF3BF13C4}">
  <dimension ref="A1"/>
  <sheetViews>
    <sheetView workbookViewId="0">
      <selection activeCell="O31" sqref="O31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3863-14CD-44E5-81D4-89A0FC959B89}">
  <dimension ref="A1:H21"/>
  <sheetViews>
    <sheetView tabSelected="1" workbookViewId="0">
      <selection activeCell="C6" sqref="C6:H21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17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>
        <v>20983</v>
      </c>
      <c r="B2" s="1" t="s">
        <v>14</v>
      </c>
      <c r="C2" s="1" t="s">
        <v>13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8</v>
      </c>
      <c r="E5" s="4" t="s">
        <v>9</v>
      </c>
      <c r="F5" s="4" t="s">
        <v>10</v>
      </c>
      <c r="G5" s="4" t="s">
        <v>11</v>
      </c>
      <c r="H5" s="3" t="s">
        <v>12</v>
      </c>
    </row>
    <row r="6" spans="1:8" x14ac:dyDescent="0.25">
      <c r="B6" s="5">
        <v>1</v>
      </c>
      <c r="C6" s="5">
        <f>[1]Data!B4/[1]Data!H4</f>
        <v>0</v>
      </c>
      <c r="D6" s="5">
        <f>[1]Data!C4/[1]Data!H4</f>
        <v>0</v>
      </c>
      <c r="E6" s="5">
        <f>[1]Data!D4/[1]Data!H4</f>
        <v>0</v>
      </c>
      <c r="F6" s="5">
        <f>[1]Data!E4/[1]Data!H4</f>
        <v>4.1696426430388768E-2</v>
      </c>
      <c r="G6" s="5">
        <f>[1]Data!F4/[1]Data!H4</f>
        <v>2.5420006084545511E-3</v>
      </c>
      <c r="H6" s="5">
        <f>[1]Data!G4/[1]Data!H4</f>
        <v>20024499.157867666</v>
      </c>
    </row>
    <row r="7" spans="1:8" x14ac:dyDescent="0.25">
      <c r="B7" s="5">
        <v>2</v>
      </c>
      <c r="C7" s="5">
        <f>[1]Data!B12/[1]Data!H12</f>
        <v>0</v>
      </c>
      <c r="D7" s="5">
        <f>[1]Data!C12/[1]Data!H12</f>
        <v>0</v>
      </c>
      <c r="E7" s="5">
        <f>[1]Data!D12/[1]Data!H12</f>
        <v>0</v>
      </c>
      <c r="F7" s="5">
        <f>[1]Data!E12/[1]Data!H12</f>
        <v>2.2553595377187666E-2</v>
      </c>
      <c r="G7" s="5">
        <f>[1]Data!F12/[1]Data!H12</f>
        <v>2.403998860069036E-3</v>
      </c>
      <c r="H7" s="5">
        <f>[1]Data!G12/[1]Data!H12</f>
        <v>11147217.521476321</v>
      </c>
    </row>
    <row r="8" spans="1:8" x14ac:dyDescent="0.25">
      <c r="B8" s="5">
        <v>3</v>
      </c>
      <c r="C8" s="5">
        <f>[1]Data!B20/[1]Data!H20</f>
        <v>0</v>
      </c>
      <c r="D8" s="5">
        <f>[1]Data!C20/[1]Data!H20</f>
        <v>0</v>
      </c>
      <c r="E8" s="5">
        <f>[1]Data!D20/[1]Data!H20</f>
        <v>0</v>
      </c>
      <c r="F8" s="5">
        <f>[1]Data!E20/[1]Data!H20</f>
        <v>1.3057104478332074E-2</v>
      </c>
      <c r="G8" s="5">
        <f>[1]Data!F20/[1]Data!H20</f>
        <v>2.2310003227984689E-3</v>
      </c>
      <c r="H8" s="5">
        <f>[1]Data!G20/[1]Data!H20</f>
        <v>6729989.1117135147</v>
      </c>
    </row>
    <row r="9" spans="1:8" x14ac:dyDescent="0.25">
      <c r="B9" s="5">
        <v>4</v>
      </c>
      <c r="C9" s="5">
        <f>[1]Data!B28/[1]Data!H28</f>
        <v>0</v>
      </c>
      <c r="D9" s="5">
        <f>[1]Data!C28/[1]Data!H28</f>
        <v>0</v>
      </c>
      <c r="E9" s="5">
        <f>[1]Data!D28/[1]Data!H28</f>
        <v>0</v>
      </c>
      <c r="F9" s="5">
        <f>[1]Data!E28/[1]Data!H28</f>
        <v>1.0036676404874193E-2</v>
      </c>
      <c r="G9" s="5">
        <f>[1]Data!F28/[1]Data!H28</f>
        <v>2.0710007156534145E-3</v>
      </c>
      <c r="H9" s="5">
        <f>[1]Data!G28/[1]Data!H28</f>
        <v>5473689.6947330767</v>
      </c>
    </row>
    <row r="10" spans="1:8" x14ac:dyDescent="0.25">
      <c r="B10" s="5">
        <v>5</v>
      </c>
      <c r="C10" s="5">
        <f>[1]Data!B36/[1]Data!H36</f>
        <v>0</v>
      </c>
      <c r="D10" s="5">
        <f>[1]Data!C36/[1]Data!H36</f>
        <v>0</v>
      </c>
      <c r="E10" s="5">
        <f>[1]Data!D36/[1]Data!H36</f>
        <v>0</v>
      </c>
      <c r="F10" s="5">
        <f>[1]Data!E36/[1]Data!H36</f>
        <v>7.9227506208932683E-3</v>
      </c>
      <c r="G10" s="5">
        <f>[1]Data!F36/[1]Data!H36</f>
        <v>1.9219999247595172E-3</v>
      </c>
      <c r="H10" s="5">
        <f>[1]Data!G36/[1]Data!H36</f>
        <v>4823927.1507868981</v>
      </c>
    </row>
    <row r="11" spans="1:8" x14ac:dyDescent="0.25">
      <c r="B11" s="5">
        <v>6</v>
      </c>
      <c r="C11" s="5">
        <f>[1]Data!B44/[1]Data!H44</f>
        <v>0</v>
      </c>
      <c r="D11" s="5">
        <f>[1]Data!C44/[1]Data!H44</f>
        <v>0</v>
      </c>
      <c r="E11" s="5">
        <f>[1]Data!D44/[1]Data!H44</f>
        <v>0</v>
      </c>
      <c r="F11" s="5">
        <f>[1]Data!E44/[1]Data!H44</f>
        <v>6.3905012699073003E-3</v>
      </c>
      <c r="G11" s="5">
        <f>[1]Data!F44/[1]Data!H44</f>
        <v>1.7840003650016918E-3</v>
      </c>
      <c r="H11" s="5">
        <f>[1]Data!G44/[1]Data!H44</f>
        <v>4333858.9958656514</v>
      </c>
    </row>
    <row r="12" spans="1:8" x14ac:dyDescent="0.25">
      <c r="B12" s="5">
        <v>7</v>
      </c>
      <c r="C12" s="5">
        <f>[1]Data!B52/[1]Data!H52</f>
        <v>0</v>
      </c>
      <c r="D12" s="5">
        <f>[1]Data!C52/[1]Data!H52</f>
        <v>0</v>
      </c>
      <c r="E12" s="5">
        <f>[1]Data!D52/[1]Data!H52</f>
        <v>0</v>
      </c>
      <c r="F12" s="5">
        <f>[1]Data!E52/[1]Data!H52</f>
        <v>4.8458505539819476E-3</v>
      </c>
      <c r="G12" s="5">
        <f>[1]Data!F52/[1]Data!H52</f>
        <v>1.656000843733105E-3</v>
      </c>
      <c r="H12" s="5">
        <f>[1]Data!G52/[1]Data!H52</f>
        <v>3953518.2627689568</v>
      </c>
    </row>
    <row r="13" spans="1:8" x14ac:dyDescent="0.25">
      <c r="B13" s="5">
        <v>8</v>
      </c>
      <c r="C13" s="5">
        <f>[1]Data!B60/[1]Data!H60</f>
        <v>0</v>
      </c>
      <c r="D13" s="5">
        <f>[1]Data!C60/[1]Data!H60</f>
        <v>0</v>
      </c>
      <c r="E13" s="5">
        <f>[1]Data!D60/[1]Data!H60</f>
        <v>0</v>
      </c>
      <c r="F13" s="5">
        <f>[1]Data!E60/[1]Data!H60</f>
        <v>3.6235335168470872E-3</v>
      </c>
      <c r="G13" s="5">
        <f>[1]Data!F60/[1]Data!H60</f>
        <v>1.5369993685361402E-3</v>
      </c>
      <c r="H13" s="5">
        <f>[1]Data!G60/[1]Data!H60</f>
        <v>3748498.0415269365</v>
      </c>
    </row>
    <row r="14" spans="1:8" x14ac:dyDescent="0.25">
      <c r="B14" s="5">
        <v>9</v>
      </c>
      <c r="C14" s="5">
        <f>[1]Data!B68/[1]Data!H68</f>
        <v>0</v>
      </c>
      <c r="D14" s="5">
        <f>[1]Data!C68/[1]Data!H68</f>
        <v>0</v>
      </c>
      <c r="E14" s="5">
        <f>[1]Data!D68/[1]Data!H68</f>
        <v>0</v>
      </c>
      <c r="F14" s="5">
        <f>[1]Data!E68/[1]Data!H68</f>
        <v>2.6972811686451418E-3</v>
      </c>
      <c r="G14" s="5">
        <f>[1]Data!F68/[1]Data!H68</f>
        <v>1.4269987785947139E-3</v>
      </c>
      <c r="H14" s="5">
        <f>[1]Data!G68/[1]Data!H68</f>
        <v>3606069.1509428271</v>
      </c>
    </row>
    <row r="15" spans="1:8" x14ac:dyDescent="0.25">
      <c r="B15" s="5">
        <v>10</v>
      </c>
      <c r="C15" s="5">
        <f>[1]Data!B76/[1]Data!H76</f>
        <v>0</v>
      </c>
      <c r="D15" s="5">
        <f>[1]Data!C76/[1]Data!H76</f>
        <v>0</v>
      </c>
      <c r="E15" s="5">
        <f>[1]Data!D76/[1]Data!H76</f>
        <v>0</v>
      </c>
      <c r="F15" s="5">
        <f>[1]Data!E76/[1]Data!H76</f>
        <v>1.9661191787237755E-3</v>
      </c>
      <c r="G15" s="5">
        <f>[1]Data!F76/[1]Data!H76</f>
        <v>1.3240008330682443E-3</v>
      </c>
      <c r="H15" s="5">
        <f>[1]Data!G76/[1]Data!H76</f>
        <v>3494041.6203855174</v>
      </c>
    </row>
    <row r="16" spans="1:8" x14ac:dyDescent="0.25">
      <c r="B16" s="5">
        <v>11</v>
      </c>
      <c r="C16" s="5">
        <f>[1]Data!B84/[1]Data!H84</f>
        <v>0</v>
      </c>
      <c r="D16" s="5">
        <f>[1]Data!C84/[1]Data!H84</f>
        <v>0</v>
      </c>
      <c r="E16" s="5">
        <f>[1]Data!D84/[1]Data!H84</f>
        <v>0</v>
      </c>
      <c r="F16" s="5">
        <f>[1]Data!E84/[1]Data!H84</f>
        <v>1.3649787548496506E-3</v>
      </c>
      <c r="G16" s="5">
        <f>[1]Data!F84/[1]Data!H84</f>
        <v>1.2289994381799083E-3</v>
      </c>
      <c r="H16" s="5">
        <f>[1]Data!G84/[1]Data!H84</f>
        <v>3387536.1019665203</v>
      </c>
    </row>
    <row r="17" spans="2:8" x14ac:dyDescent="0.25">
      <c r="B17" s="5">
        <v>12</v>
      </c>
      <c r="C17" s="5">
        <f>[1]Data!B92/[1]Data!H92</f>
        <v>0</v>
      </c>
      <c r="D17" s="5">
        <f>[1]Data!C92/[1]Data!H92</f>
        <v>0</v>
      </c>
      <c r="E17" s="5">
        <f>[1]Data!D92/[1]Data!H92</f>
        <v>0</v>
      </c>
      <c r="F17" s="5">
        <f>[1]Data!E92/[1]Data!H92</f>
        <v>9.2691138150182751E-4</v>
      </c>
      <c r="G17" s="5">
        <f>[1]Data!F92/[1]Data!H92</f>
        <v>1.1410001045271938E-3</v>
      </c>
      <c r="H17" s="5">
        <f>[1]Data!G92/[1]Data!H92</f>
        <v>3310252.4315533498</v>
      </c>
    </row>
    <row r="18" spans="2:8" x14ac:dyDescent="0.25">
      <c r="B18" s="5">
        <v>13</v>
      </c>
      <c r="C18" s="5">
        <f>[1]Data!B100/[1]Data!H100</f>
        <v>0</v>
      </c>
      <c r="D18" s="5">
        <f>[1]Data!C100/[1]Data!H100</f>
        <v>0</v>
      </c>
      <c r="E18" s="5">
        <f>[1]Data!D100/[1]Data!H100</f>
        <v>0</v>
      </c>
      <c r="F18" s="5">
        <f>[1]Data!E100/[1]Data!H100</f>
        <v>6.0666134957359672E-4</v>
      </c>
      <c r="G18" s="5">
        <f>[1]Data!F100/[1]Data!H100</f>
        <v>1.0590004514356567E-3</v>
      </c>
      <c r="H18" s="5">
        <f>[1]Data!G100/[1]Data!H100</f>
        <v>3264322.1271868804</v>
      </c>
    </row>
    <row r="19" spans="2:8" x14ac:dyDescent="0.25">
      <c r="B19" s="5">
        <v>14</v>
      </c>
      <c r="C19" s="5">
        <f>[1]Data!B108/[1]Data!H108</f>
        <v>0</v>
      </c>
      <c r="D19" s="5">
        <f>[1]Data!C108/[1]Data!H108</f>
        <v>0</v>
      </c>
      <c r="E19" s="5">
        <f>[1]Data!D108/[1]Data!H108</f>
        <v>0</v>
      </c>
      <c r="F19" s="5">
        <f>[1]Data!E108/[1]Data!H108</f>
        <v>3.6177071015286617E-4</v>
      </c>
      <c r="G19" s="5">
        <f>[1]Data!F108/[1]Data!H108</f>
        <v>9.8299997058294065E-4</v>
      </c>
      <c r="H19" s="5">
        <f>[1]Data!G108/[1]Data!H108</f>
        <v>3283653.2528241216</v>
      </c>
    </row>
    <row r="20" spans="2:8" x14ac:dyDescent="0.25">
      <c r="B20" s="5">
        <v>15</v>
      </c>
      <c r="C20" s="5">
        <f>[1]Data!B116/[1]Data!H116</f>
        <v>0</v>
      </c>
      <c r="D20" s="5">
        <f>[1]Data!C116/[1]Data!H116</f>
        <v>0</v>
      </c>
      <c r="E20" s="5">
        <f>[1]Data!D116/[1]Data!H116</f>
        <v>0</v>
      </c>
      <c r="F20" s="5">
        <f>[1]Data!E116/[1]Data!H116</f>
        <v>1.7031429521491493E-4</v>
      </c>
      <c r="G20" s="5">
        <f>[1]Data!F116/[1]Data!H116</f>
        <v>9.1300052485147973E-4</v>
      </c>
      <c r="H20" s="5">
        <f>[1]Data!G116/[1]Data!H116</f>
        <v>3380194.6440196862</v>
      </c>
    </row>
    <row r="21" spans="2:8" x14ac:dyDescent="0.25">
      <c r="B21" s="5">
        <v>16</v>
      </c>
      <c r="C21" s="5">
        <f>[1]Data!B124/[1]Data!H124</f>
        <v>0</v>
      </c>
      <c r="D21" s="5">
        <f>[1]Data!C124/[1]Data!H124</f>
        <v>0</v>
      </c>
      <c r="E21" s="5">
        <f>[1]Data!D124/[1]Data!H124</f>
        <v>0</v>
      </c>
      <c r="F21" s="5">
        <f>[1]Data!E124/[1]Data!H124</f>
        <v>1.008457634318132E-4</v>
      </c>
      <c r="G21" s="5">
        <f>[1]Data!F124/[1]Data!H124</f>
        <v>8.4699938424743842E-4</v>
      </c>
      <c r="H21" s="5">
        <f>[1]Data!G124/[1]Data!H124</f>
        <v>3547312.6006503678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72EC-043D-4857-9FF3-24760DFC9745}">
  <dimension ref="A2"/>
  <sheetViews>
    <sheetView workbookViewId="0">
      <selection activeCell="E14" sqref="E14"/>
    </sheetView>
  </sheetViews>
  <sheetFormatPr defaultRowHeight="15" x14ac:dyDescent="0.25"/>
  <sheetData>
    <row r="2" spans="1:1" x14ac:dyDescent="0.25">
      <c r="A2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7DCB-4F3A-4C22-81D4-F88D6DFB2F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B81-0D1E-43BA-8F58-6E532984AD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E238-5127-43CE-AC87-E916B3AA44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072E-71A2-47DD-8629-8A438F0B8057}">
  <sheetPr>
    <tabColor theme="9"/>
  </sheetPr>
  <dimension ref="A1:H21"/>
  <sheetViews>
    <sheetView workbookViewId="0">
      <selection activeCell="H28" sqref="A1:XFD1048576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17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>
        <v>20983</v>
      </c>
      <c r="B2" s="1" t="s">
        <v>14</v>
      </c>
      <c r="C2" s="1" t="s">
        <v>13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8</v>
      </c>
      <c r="E5" s="4" t="s">
        <v>9</v>
      </c>
      <c r="F5" s="4" t="s">
        <v>10</v>
      </c>
      <c r="G5" s="4" t="s">
        <v>11</v>
      </c>
      <c r="H5" s="3" t="s">
        <v>12</v>
      </c>
    </row>
    <row r="6" spans="1:8" x14ac:dyDescent="0.25">
      <c r="B6" s="5">
        <v>1</v>
      </c>
      <c r="C6" s="5">
        <f>[1]Data!B4/[1]Data!H4</f>
        <v>0</v>
      </c>
      <c r="D6" s="5">
        <f>[1]Data!C4/[1]Data!H4</f>
        <v>0</v>
      </c>
      <c r="E6" s="5">
        <f>[1]Data!D4/[1]Data!H4</f>
        <v>0</v>
      </c>
      <c r="F6" s="5">
        <f>[1]Data!E4/[1]Data!H4</f>
        <v>4.1696426430388768E-2</v>
      </c>
      <c r="G6" s="5">
        <f>[1]Data!F4/[1]Data!H4</f>
        <v>2.5420006084545511E-3</v>
      </c>
      <c r="H6" s="5">
        <f>[1]Data!G4/[1]Data!H4</f>
        <v>20024499.157867666</v>
      </c>
    </row>
    <row r="7" spans="1:8" x14ac:dyDescent="0.25">
      <c r="B7" s="5">
        <v>2</v>
      </c>
      <c r="C7" s="5">
        <f>[1]Data!B12/[1]Data!H12</f>
        <v>0</v>
      </c>
      <c r="D7" s="5">
        <f>[1]Data!C12/[1]Data!H12</f>
        <v>0</v>
      </c>
      <c r="E7" s="5">
        <f>[1]Data!D12/[1]Data!H12</f>
        <v>0</v>
      </c>
      <c r="F7" s="5">
        <f>[1]Data!E12/[1]Data!H12</f>
        <v>2.2553595377187666E-2</v>
      </c>
      <c r="G7" s="5">
        <f>[1]Data!F12/[1]Data!H12</f>
        <v>2.403998860069036E-3</v>
      </c>
      <c r="H7" s="5">
        <f>[1]Data!G12/[1]Data!H12</f>
        <v>11147217.521476321</v>
      </c>
    </row>
    <row r="8" spans="1:8" x14ac:dyDescent="0.25">
      <c r="B8" s="5">
        <v>3</v>
      </c>
      <c r="C8" s="5">
        <f>[1]Data!B20/[1]Data!H20</f>
        <v>0</v>
      </c>
      <c r="D8" s="5">
        <f>[1]Data!C20/[1]Data!H20</f>
        <v>0</v>
      </c>
      <c r="E8" s="5">
        <f>[1]Data!D20/[1]Data!H20</f>
        <v>0</v>
      </c>
      <c r="F8" s="5">
        <f>[1]Data!E20/[1]Data!H20</f>
        <v>1.3057104478332074E-2</v>
      </c>
      <c r="G8" s="5">
        <f>[1]Data!F20/[1]Data!H20</f>
        <v>2.2310003227984689E-3</v>
      </c>
      <c r="H8" s="5">
        <f>[1]Data!G20/[1]Data!H20</f>
        <v>6729989.1117135147</v>
      </c>
    </row>
    <row r="9" spans="1:8" x14ac:dyDescent="0.25">
      <c r="B9" s="5">
        <v>4</v>
      </c>
      <c r="C9" s="5">
        <f>[1]Data!B28/[1]Data!H28</f>
        <v>0</v>
      </c>
      <c r="D9" s="5">
        <f>[1]Data!C28/[1]Data!H28</f>
        <v>0</v>
      </c>
      <c r="E9" s="5">
        <f>[1]Data!D28/[1]Data!H28</f>
        <v>0</v>
      </c>
      <c r="F9" s="5">
        <f>[1]Data!E28/[1]Data!H28</f>
        <v>1.0036676404874193E-2</v>
      </c>
      <c r="G9" s="5">
        <f>[1]Data!F28/[1]Data!H28</f>
        <v>2.0710007156534145E-3</v>
      </c>
      <c r="H9" s="5">
        <f>[1]Data!G28/[1]Data!H28</f>
        <v>5473689.6947330767</v>
      </c>
    </row>
    <row r="10" spans="1:8" x14ac:dyDescent="0.25">
      <c r="B10" s="5">
        <v>5</v>
      </c>
      <c r="C10" s="5">
        <f>[1]Data!B36/[1]Data!H36</f>
        <v>0</v>
      </c>
      <c r="D10" s="5">
        <f>[1]Data!C36/[1]Data!H36</f>
        <v>0</v>
      </c>
      <c r="E10" s="5">
        <f>[1]Data!D36/[1]Data!H36</f>
        <v>0</v>
      </c>
      <c r="F10" s="5">
        <f>[1]Data!E36/[1]Data!H36</f>
        <v>7.9227506208932683E-3</v>
      </c>
      <c r="G10" s="5">
        <f>[1]Data!F36/[1]Data!H36</f>
        <v>1.9219999247595172E-3</v>
      </c>
      <c r="H10" s="5">
        <f>[1]Data!G36/[1]Data!H36</f>
        <v>4823927.1507868981</v>
      </c>
    </row>
    <row r="11" spans="1:8" x14ac:dyDescent="0.25">
      <c r="B11" s="5">
        <v>6</v>
      </c>
      <c r="C11" s="5">
        <f>[1]Data!B44/[1]Data!H44</f>
        <v>0</v>
      </c>
      <c r="D11" s="5">
        <f>[1]Data!C44/[1]Data!H44</f>
        <v>0</v>
      </c>
      <c r="E11" s="5">
        <f>[1]Data!D44/[1]Data!H44</f>
        <v>0</v>
      </c>
      <c r="F11" s="5">
        <f>[1]Data!E44/[1]Data!H44</f>
        <v>6.3905012699073003E-3</v>
      </c>
      <c r="G11" s="5">
        <f>[1]Data!F44/[1]Data!H44</f>
        <v>1.7840003650016918E-3</v>
      </c>
      <c r="H11" s="5">
        <f>[1]Data!G44/[1]Data!H44</f>
        <v>4333858.9958656514</v>
      </c>
    </row>
    <row r="12" spans="1:8" x14ac:dyDescent="0.25">
      <c r="B12" s="5">
        <v>7</v>
      </c>
      <c r="C12" s="5">
        <f>[1]Data!B52/[1]Data!H52</f>
        <v>0</v>
      </c>
      <c r="D12" s="5">
        <f>[1]Data!C52/[1]Data!H52</f>
        <v>0</v>
      </c>
      <c r="E12" s="5">
        <f>[1]Data!D52/[1]Data!H52</f>
        <v>0</v>
      </c>
      <c r="F12" s="5">
        <f>[1]Data!E52/[1]Data!H52</f>
        <v>4.8458505539819476E-3</v>
      </c>
      <c r="G12" s="5">
        <f>[1]Data!F52/[1]Data!H52</f>
        <v>1.656000843733105E-3</v>
      </c>
      <c r="H12" s="5">
        <f>[1]Data!G52/[1]Data!H52</f>
        <v>3953518.2627689568</v>
      </c>
    </row>
    <row r="13" spans="1:8" x14ac:dyDescent="0.25">
      <c r="B13" s="5">
        <v>8</v>
      </c>
      <c r="C13" s="5">
        <f>[1]Data!B60/[1]Data!H60</f>
        <v>0</v>
      </c>
      <c r="D13" s="5">
        <f>[1]Data!C60/[1]Data!H60</f>
        <v>0</v>
      </c>
      <c r="E13" s="5">
        <f>[1]Data!D60/[1]Data!H60</f>
        <v>0</v>
      </c>
      <c r="F13" s="5">
        <f>[1]Data!E60/[1]Data!H60</f>
        <v>3.6235335168470872E-3</v>
      </c>
      <c r="G13" s="5">
        <f>[1]Data!F60/[1]Data!H60</f>
        <v>1.5369993685361402E-3</v>
      </c>
      <c r="H13" s="5">
        <f>[1]Data!G60/[1]Data!H60</f>
        <v>3748498.0415269365</v>
      </c>
    </row>
    <row r="14" spans="1:8" x14ac:dyDescent="0.25">
      <c r="B14" s="5">
        <v>9</v>
      </c>
      <c r="C14" s="5">
        <f>[1]Data!B68/[1]Data!H68</f>
        <v>0</v>
      </c>
      <c r="D14" s="5">
        <f>[1]Data!C68/[1]Data!H68</f>
        <v>0</v>
      </c>
      <c r="E14" s="5">
        <f>[1]Data!D68/[1]Data!H68</f>
        <v>0</v>
      </c>
      <c r="F14" s="5">
        <f>[1]Data!E68/[1]Data!H68</f>
        <v>2.6972811686451418E-3</v>
      </c>
      <c r="G14" s="5">
        <f>[1]Data!F68/[1]Data!H68</f>
        <v>1.4269987785947139E-3</v>
      </c>
      <c r="H14" s="5">
        <f>[1]Data!G68/[1]Data!H68</f>
        <v>3606069.1509428271</v>
      </c>
    </row>
    <row r="15" spans="1:8" x14ac:dyDescent="0.25">
      <c r="B15" s="5">
        <v>10</v>
      </c>
      <c r="C15" s="5">
        <f>[1]Data!B76/[1]Data!H76</f>
        <v>0</v>
      </c>
      <c r="D15" s="5">
        <f>[1]Data!C76/[1]Data!H76</f>
        <v>0</v>
      </c>
      <c r="E15" s="5">
        <f>[1]Data!D76/[1]Data!H76</f>
        <v>0</v>
      </c>
      <c r="F15" s="5">
        <f>[1]Data!E76/[1]Data!H76</f>
        <v>1.9661191787237755E-3</v>
      </c>
      <c r="G15" s="5">
        <f>[1]Data!F76/[1]Data!H76</f>
        <v>1.3240008330682443E-3</v>
      </c>
      <c r="H15" s="5">
        <f>[1]Data!G76/[1]Data!H76</f>
        <v>3494041.6203855174</v>
      </c>
    </row>
    <row r="16" spans="1:8" x14ac:dyDescent="0.25">
      <c r="B16" s="5">
        <v>11</v>
      </c>
      <c r="C16" s="5">
        <f>[1]Data!B84/[1]Data!H84</f>
        <v>0</v>
      </c>
      <c r="D16" s="5">
        <f>[1]Data!C84/[1]Data!H84</f>
        <v>0</v>
      </c>
      <c r="E16" s="5">
        <f>[1]Data!D84/[1]Data!H84</f>
        <v>0</v>
      </c>
      <c r="F16" s="5">
        <f>[1]Data!E84/[1]Data!H84</f>
        <v>1.3649787548496506E-3</v>
      </c>
      <c r="G16" s="5">
        <f>[1]Data!F84/[1]Data!H84</f>
        <v>1.2289994381799083E-3</v>
      </c>
      <c r="H16" s="5">
        <f>[1]Data!G84/[1]Data!H84</f>
        <v>3387536.1019665203</v>
      </c>
    </row>
    <row r="17" spans="2:8" x14ac:dyDescent="0.25">
      <c r="B17" s="5">
        <v>12</v>
      </c>
      <c r="C17" s="5">
        <f>[1]Data!B92/[1]Data!H92</f>
        <v>0</v>
      </c>
      <c r="D17" s="5">
        <f>[1]Data!C92/[1]Data!H92</f>
        <v>0</v>
      </c>
      <c r="E17" s="5">
        <f>[1]Data!D92/[1]Data!H92</f>
        <v>0</v>
      </c>
      <c r="F17" s="5">
        <f>[1]Data!E92/[1]Data!H92</f>
        <v>9.2691138150182751E-4</v>
      </c>
      <c r="G17" s="5">
        <f>[1]Data!F92/[1]Data!H92</f>
        <v>1.1410001045271938E-3</v>
      </c>
      <c r="H17" s="5">
        <f>[1]Data!G92/[1]Data!H92</f>
        <v>3310252.4315533498</v>
      </c>
    </row>
    <row r="18" spans="2:8" x14ac:dyDescent="0.25">
      <c r="B18" s="5">
        <v>13</v>
      </c>
      <c r="C18" s="5">
        <f>[1]Data!B100/[1]Data!H100</f>
        <v>0</v>
      </c>
      <c r="D18" s="5">
        <f>[1]Data!C100/[1]Data!H100</f>
        <v>0</v>
      </c>
      <c r="E18" s="5">
        <f>[1]Data!D100/[1]Data!H100</f>
        <v>0</v>
      </c>
      <c r="F18" s="5">
        <f>[1]Data!E100/[1]Data!H100</f>
        <v>6.0666134957359672E-4</v>
      </c>
      <c r="G18" s="5">
        <f>[1]Data!F100/[1]Data!H100</f>
        <v>1.0590004514356567E-3</v>
      </c>
      <c r="H18" s="5">
        <f>[1]Data!G100/[1]Data!H100</f>
        <v>3264322.1271868804</v>
      </c>
    </row>
    <row r="19" spans="2:8" x14ac:dyDescent="0.25">
      <c r="B19" s="5">
        <v>14</v>
      </c>
      <c r="C19" s="5">
        <f>[1]Data!B108/[1]Data!H108</f>
        <v>0</v>
      </c>
      <c r="D19" s="5">
        <f>[1]Data!C108/[1]Data!H108</f>
        <v>0</v>
      </c>
      <c r="E19" s="5">
        <f>[1]Data!D108/[1]Data!H108</f>
        <v>0</v>
      </c>
      <c r="F19" s="5">
        <f>[1]Data!E108/[1]Data!H108</f>
        <v>3.6177071015286617E-4</v>
      </c>
      <c r="G19" s="5">
        <f>[1]Data!F108/[1]Data!H108</f>
        <v>9.8299997058294065E-4</v>
      </c>
      <c r="H19" s="5">
        <f>[1]Data!G108/[1]Data!H108</f>
        <v>3283653.2528241216</v>
      </c>
    </row>
    <row r="20" spans="2:8" x14ac:dyDescent="0.25">
      <c r="B20" s="5">
        <v>15</v>
      </c>
      <c r="C20" s="5">
        <f>[1]Data!B116/[1]Data!H116</f>
        <v>0</v>
      </c>
      <c r="D20" s="5">
        <f>[1]Data!C116/[1]Data!H116</f>
        <v>0</v>
      </c>
      <c r="E20" s="5">
        <f>[1]Data!D116/[1]Data!H116</f>
        <v>0</v>
      </c>
      <c r="F20" s="5">
        <f>[1]Data!E116/[1]Data!H116</f>
        <v>1.7031429521491493E-4</v>
      </c>
      <c r="G20" s="5">
        <f>[1]Data!F116/[1]Data!H116</f>
        <v>9.1300052485147973E-4</v>
      </c>
      <c r="H20" s="5">
        <f>[1]Data!G116/[1]Data!H116</f>
        <v>3380194.6440196862</v>
      </c>
    </row>
    <row r="21" spans="2:8" x14ac:dyDescent="0.25">
      <c r="B21" s="5">
        <v>16</v>
      </c>
      <c r="C21" s="5">
        <f>[1]Data!B124/[1]Data!H124</f>
        <v>0</v>
      </c>
      <c r="D21" s="5">
        <f>[1]Data!C124/[1]Data!H124</f>
        <v>0</v>
      </c>
      <c r="E21" s="5">
        <f>[1]Data!D124/[1]Data!H124</f>
        <v>0</v>
      </c>
      <c r="F21" s="5">
        <f>[1]Data!E124/[1]Data!H124</f>
        <v>1.008457634318132E-4</v>
      </c>
      <c r="G21" s="5">
        <f>[1]Data!F124/[1]Data!H124</f>
        <v>8.4699938424743842E-4</v>
      </c>
      <c r="H21" s="5">
        <f>[1]Data!G124/[1]Data!H124</f>
        <v>3547312.6006503678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4FA6-E508-4500-BA9D-E5CE6305BEDD}">
  <dimension ref="A1:H21"/>
  <sheetViews>
    <sheetView workbookViewId="0">
      <selection activeCell="E27" sqref="E27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15</v>
      </c>
      <c r="C2" s="1" t="s">
        <v>13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8</v>
      </c>
      <c r="E5" s="4" t="s">
        <v>9</v>
      </c>
      <c r="F5" s="4" t="s">
        <v>10</v>
      </c>
      <c r="G5" s="4" t="s">
        <v>11</v>
      </c>
      <c r="H5" s="3" t="s">
        <v>12</v>
      </c>
    </row>
    <row r="6" spans="1:8" x14ac:dyDescent="0.25">
      <c r="B6" s="5">
        <v>1</v>
      </c>
      <c r="C6" s="5">
        <f>[2]Data!B4/[2]Data!H4</f>
        <v>0</v>
      </c>
      <c r="D6" s="5">
        <f>[2]Data!C4/[2]Data!H4</f>
        <v>0</v>
      </c>
      <c r="E6" s="5">
        <f>[2]Data!D4/[2]Data!H4</f>
        <v>0</v>
      </c>
      <c r="F6" s="5">
        <f>[2]Data!E4/[2]Data!H4</f>
        <v>4.7093616971611692E-2</v>
      </c>
      <c r="G6" s="5">
        <f>[2]Data!F4/[2]Data!H4</f>
        <v>2.5420006084545511E-3</v>
      </c>
      <c r="H6" s="5">
        <f>[2]Data!G4/[2]Data!H4</f>
        <v>24169040.407760527</v>
      </c>
    </row>
    <row r="7" spans="1:8" x14ac:dyDescent="0.25">
      <c r="B7" s="5">
        <v>2</v>
      </c>
      <c r="C7" s="5">
        <f>[2]Data!B12/[2]Data!H12</f>
        <v>0</v>
      </c>
      <c r="D7" s="5">
        <f>[2]Data!C12/[2]Data!H12</f>
        <v>0</v>
      </c>
      <c r="E7" s="5">
        <f>[2]Data!D12/[2]Data!H12</f>
        <v>0</v>
      </c>
      <c r="F7" s="5">
        <f>[2]Data!E12/[2]Data!H12</f>
        <v>2.5265395019485489E-2</v>
      </c>
      <c r="G7" s="5">
        <f>[2]Data!F12/[2]Data!H12</f>
        <v>2.403998860069036E-3</v>
      </c>
      <c r="H7" s="5">
        <f>[2]Data!G12/[2]Data!H12</f>
        <v>13579901.121041246</v>
      </c>
    </row>
    <row r="8" spans="1:8" x14ac:dyDescent="0.25">
      <c r="B8" s="5">
        <v>3</v>
      </c>
      <c r="C8" s="5">
        <f>[2]Data!B20/[2]Data!H20</f>
        <v>0</v>
      </c>
      <c r="D8" s="5">
        <f>[2]Data!C20/[2]Data!H20</f>
        <v>0</v>
      </c>
      <c r="E8" s="5">
        <f>[2]Data!D20/[2]Data!H20</f>
        <v>0</v>
      </c>
      <c r="F8" s="5">
        <f>[2]Data!E20/[2]Data!H20</f>
        <v>1.4503603122787024E-2</v>
      </c>
      <c r="G8" s="5">
        <f>[2]Data!F20/[2]Data!H20</f>
        <v>2.2310003227984689E-3</v>
      </c>
      <c r="H8" s="5">
        <f>[2]Data!G20/[2]Data!H20</f>
        <v>8295588.4824245991</v>
      </c>
    </row>
    <row r="9" spans="1:8" x14ac:dyDescent="0.25">
      <c r="B9" s="5">
        <v>4</v>
      </c>
      <c r="C9" s="5">
        <f>[2]Data!B28/[2]Data!H28</f>
        <v>0</v>
      </c>
      <c r="D9" s="5">
        <f>[2]Data!C28/[2]Data!H28</f>
        <v>0</v>
      </c>
      <c r="E9" s="5">
        <f>[2]Data!D28/[2]Data!H28</f>
        <v>0</v>
      </c>
      <c r="F9" s="5">
        <f>[2]Data!E28/[2]Data!H28</f>
        <v>1.1211336948081518E-2</v>
      </c>
      <c r="G9" s="5">
        <f>[2]Data!F28/[2]Data!H28</f>
        <v>2.0710007156534145E-3</v>
      </c>
      <c r="H9" s="5">
        <f>[2]Data!G28/[2]Data!H28</f>
        <v>6775799.1979844058</v>
      </c>
    </row>
    <row r="10" spans="1:8" x14ac:dyDescent="0.25">
      <c r="B10" s="5">
        <v>5</v>
      </c>
      <c r="C10" s="5">
        <f>[2]Data!B36/[2]Data!H36</f>
        <v>0</v>
      </c>
      <c r="D10" s="5">
        <f>[2]Data!C36/[2]Data!H36</f>
        <v>0</v>
      </c>
      <c r="E10" s="5">
        <f>[2]Data!D36/[2]Data!H36</f>
        <v>0</v>
      </c>
      <c r="F10" s="5">
        <f>[2]Data!E36/[2]Data!H36</f>
        <v>8.6577472182742046E-3</v>
      </c>
      <c r="G10" s="5">
        <f>[2]Data!F36/[2]Data!H36</f>
        <v>1.9219999247595172E-3</v>
      </c>
      <c r="H10" s="5">
        <f>[2]Data!G36/[2]Data!H36</f>
        <v>5980248.2239518128</v>
      </c>
    </row>
    <row r="11" spans="1:8" x14ac:dyDescent="0.25">
      <c r="B11" s="5">
        <v>6</v>
      </c>
      <c r="C11" s="5">
        <f>[2]Data!B44/[2]Data!H44</f>
        <v>0</v>
      </c>
      <c r="D11" s="5">
        <f>[2]Data!C44/[2]Data!H44</f>
        <v>0</v>
      </c>
      <c r="E11" s="5">
        <f>[2]Data!D44/[2]Data!H44</f>
        <v>0</v>
      </c>
      <c r="F11" s="5">
        <f>[2]Data!E44/[2]Data!H44</f>
        <v>6.9859038088588669E-3</v>
      </c>
      <c r="G11" s="5">
        <f>[2]Data!F44/[2]Data!H44</f>
        <v>1.7840003650016918E-3</v>
      </c>
      <c r="H11" s="5">
        <f>[2]Data!G44/[2]Data!H44</f>
        <v>5410230.0875108493</v>
      </c>
    </row>
    <row r="12" spans="1:8" x14ac:dyDescent="0.25">
      <c r="B12" s="5">
        <v>7</v>
      </c>
      <c r="C12" s="5">
        <f>[2]Data!B52/[2]Data!H52</f>
        <v>0</v>
      </c>
      <c r="D12" s="5">
        <f>[2]Data!C52/[2]Data!H52</f>
        <v>0</v>
      </c>
      <c r="E12" s="5">
        <f>[2]Data!D52/[2]Data!H52</f>
        <v>0</v>
      </c>
      <c r="F12" s="5">
        <f>[2]Data!E52/[2]Data!H52</f>
        <v>5.2895183476726598E-3</v>
      </c>
      <c r="G12" s="5">
        <f>[2]Data!F52/[2]Data!H52</f>
        <v>1.656000843733105E-3</v>
      </c>
      <c r="H12" s="5">
        <f>[2]Data!G52/[2]Data!H52</f>
        <v>4943994.8417413989</v>
      </c>
    </row>
    <row r="13" spans="1:8" x14ac:dyDescent="0.25">
      <c r="B13" s="5">
        <v>8</v>
      </c>
      <c r="C13" s="5">
        <f>[2]Data!B60/[2]Data!H60</f>
        <v>0</v>
      </c>
      <c r="D13" s="5">
        <f>[2]Data!C60/[2]Data!H60</f>
        <v>0</v>
      </c>
      <c r="E13" s="5">
        <f>[2]Data!D60/[2]Data!H60</f>
        <v>0</v>
      </c>
      <c r="F13" s="5">
        <f>[2]Data!E60/[2]Data!H60</f>
        <v>3.9622165218446996E-3</v>
      </c>
      <c r="G13" s="5">
        <f>[2]Data!F60/[2]Data!H60</f>
        <v>1.5369993685361402E-3</v>
      </c>
      <c r="H13" s="5">
        <f>[2]Data!G60/[2]Data!H60</f>
        <v>4730164.592893932</v>
      </c>
    </row>
    <row r="14" spans="1:8" x14ac:dyDescent="0.25">
      <c r="B14" s="5">
        <v>9</v>
      </c>
      <c r="C14" s="5">
        <f>[2]Data!B68/[2]Data!H68</f>
        <v>0</v>
      </c>
      <c r="D14" s="5">
        <f>[2]Data!C68/[2]Data!H68</f>
        <v>0</v>
      </c>
      <c r="E14" s="5">
        <f>[2]Data!D68/[2]Data!H68</f>
        <v>0</v>
      </c>
      <c r="F14" s="5">
        <f>[2]Data!E68/[2]Data!H68</f>
        <v>2.9567233152734936E-3</v>
      </c>
      <c r="G14" s="5">
        <f>[2]Data!F68/[2]Data!H68</f>
        <v>1.4269987785947139E-3</v>
      </c>
      <c r="H14" s="5">
        <f>[2]Data!G68/[2]Data!H68</f>
        <v>4590504.7379697738</v>
      </c>
    </row>
    <row r="15" spans="1:8" x14ac:dyDescent="0.25">
      <c r="B15" s="5">
        <v>10</v>
      </c>
      <c r="C15" s="5">
        <f>[2]Data!B76/[2]Data!H76</f>
        <v>0</v>
      </c>
      <c r="D15" s="5">
        <f>[2]Data!C76/[2]Data!H76</f>
        <v>0</v>
      </c>
      <c r="E15" s="5">
        <f>[2]Data!D76/[2]Data!H76</f>
        <v>0</v>
      </c>
      <c r="F15" s="5">
        <f>[2]Data!E76/[2]Data!H76</f>
        <v>2.161625558540397E-3</v>
      </c>
      <c r="G15" s="5">
        <f>[2]Data!F76/[2]Data!H76</f>
        <v>1.3240008330682443E-3</v>
      </c>
      <c r="H15" s="5">
        <f>[2]Data!G76/[2]Data!H76</f>
        <v>4479164.9757788181</v>
      </c>
    </row>
    <row r="16" spans="1:8" x14ac:dyDescent="0.25">
      <c r="B16" s="5">
        <v>11</v>
      </c>
      <c r="C16" s="5">
        <f>[2]Data!B84/[2]Data!H84</f>
        <v>0</v>
      </c>
      <c r="D16" s="5">
        <f>[2]Data!C84/[2]Data!H84</f>
        <v>0</v>
      </c>
      <c r="E16" s="5">
        <f>[2]Data!D84/[2]Data!H84</f>
        <v>0</v>
      </c>
      <c r="F16" s="5">
        <f>[2]Data!E84/[2]Data!H84</f>
        <v>1.4921358518225627E-3</v>
      </c>
      <c r="G16" s="5">
        <f>[2]Data!F84/[2]Data!H84</f>
        <v>1.2289994381799083E-3</v>
      </c>
      <c r="H16" s="5">
        <f>[2]Data!G84/[2]Data!H84</f>
        <v>4366885.4745421307</v>
      </c>
    </row>
    <row r="17" spans="2:8" x14ac:dyDescent="0.25">
      <c r="B17" s="5">
        <v>12</v>
      </c>
      <c r="C17" s="5">
        <f>[2]Data!B92/[2]Data!H92</f>
        <v>0</v>
      </c>
      <c r="D17" s="5">
        <f>[2]Data!C92/[2]Data!H92</f>
        <v>0</v>
      </c>
      <c r="E17" s="5">
        <f>[2]Data!D92/[2]Data!H92</f>
        <v>0</v>
      </c>
      <c r="F17" s="5">
        <f>[2]Data!E92/[2]Data!H92</f>
        <v>1.003089004112798E-3</v>
      </c>
      <c r="G17" s="5">
        <f>[2]Data!F92/[2]Data!H92</f>
        <v>1.1410001045271938E-3</v>
      </c>
      <c r="H17" s="5">
        <f>[2]Data!G92/[2]Data!H92</f>
        <v>4292295.0568110114</v>
      </c>
    </row>
    <row r="18" spans="2:8" x14ac:dyDescent="0.25">
      <c r="B18" s="5">
        <v>13</v>
      </c>
      <c r="C18" s="5">
        <f>[2]Data!B100/[2]Data!H100</f>
        <v>0</v>
      </c>
      <c r="D18" s="5">
        <f>[2]Data!C100/[2]Data!H100</f>
        <v>0</v>
      </c>
      <c r="E18" s="5">
        <f>[2]Data!D100/[2]Data!H100</f>
        <v>0</v>
      </c>
      <c r="F18" s="5">
        <f>[2]Data!E100/[2]Data!H100</f>
        <v>6.4507552759420091E-4</v>
      </c>
      <c r="G18" s="5">
        <f>[2]Data!F100/[2]Data!H100</f>
        <v>1.0590004514356567E-3</v>
      </c>
      <c r="H18" s="5">
        <f>[2]Data!G100/[2]Data!H100</f>
        <v>4261027.9780355692</v>
      </c>
    </row>
    <row r="19" spans="2:8" x14ac:dyDescent="0.25">
      <c r="B19" s="5">
        <v>14</v>
      </c>
      <c r="C19" s="5">
        <f>[2]Data!B108/[2]Data!H108</f>
        <v>0</v>
      </c>
      <c r="D19" s="5">
        <f>[2]Data!C108/[2]Data!H108</f>
        <v>0</v>
      </c>
      <c r="E19" s="5">
        <f>[2]Data!D108/[2]Data!H108</f>
        <v>0</v>
      </c>
      <c r="F19" s="5">
        <f>[2]Data!E108/[2]Data!H108</f>
        <v>3.658575944189865E-4</v>
      </c>
      <c r="G19" s="5">
        <f>[2]Data!F108/[2]Data!H108</f>
        <v>9.8299997058294065E-4</v>
      </c>
      <c r="H19" s="5">
        <f>[2]Data!G108/[2]Data!H108</f>
        <v>4323721.5508440891</v>
      </c>
    </row>
    <row r="20" spans="2:8" x14ac:dyDescent="0.25">
      <c r="B20" s="5">
        <v>15</v>
      </c>
      <c r="C20" s="5">
        <f>[2]Data!B116/[2]Data!H116</f>
        <v>0</v>
      </c>
      <c r="D20" s="5">
        <f>[2]Data!C116/[2]Data!H116</f>
        <v>0</v>
      </c>
      <c r="E20" s="5">
        <f>[2]Data!D116/[2]Data!H116</f>
        <v>0</v>
      </c>
      <c r="F20" s="5">
        <f>[2]Data!E116/[2]Data!H116</f>
        <v>1.6271714498229504E-4</v>
      </c>
      <c r="G20" s="5">
        <f>[2]Data!F116/[2]Data!H116</f>
        <v>9.1300052485147973E-4</v>
      </c>
      <c r="H20" s="5">
        <f>[2]Data!G116/[2]Data!H116</f>
        <v>4495249.5998011194</v>
      </c>
    </row>
    <row r="21" spans="2:8" x14ac:dyDescent="0.25">
      <c r="B21" s="5">
        <v>16</v>
      </c>
      <c r="C21" s="5">
        <f>[2]Data!B124/[2]Data!H124</f>
        <v>0</v>
      </c>
      <c r="D21" s="5">
        <f>[2]Data!C124/[2]Data!H124</f>
        <v>0</v>
      </c>
      <c r="E21" s="5">
        <f>[2]Data!D124/[2]Data!H124</f>
        <v>0</v>
      </c>
      <c r="F21" s="5">
        <f>[2]Data!E124/[2]Data!H124</f>
        <v>8.4620069642609523E-5</v>
      </c>
      <c r="G21" s="5">
        <f>[2]Data!F124/[2]Data!H124</f>
        <v>8.4699938424743842E-4</v>
      </c>
      <c r="H21" s="5">
        <f>[2]Data!G124/[2]Data!H124</f>
        <v>4740903.1058879439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2FC2-E452-4DC7-988F-269169ADA3CC}">
  <dimension ref="A1:H21"/>
  <sheetViews>
    <sheetView workbookViewId="0">
      <selection activeCell="E31" sqref="E31"/>
    </sheetView>
  </sheetViews>
  <sheetFormatPr defaultRowHeight="15" x14ac:dyDescent="0.25"/>
  <cols>
    <col min="1" max="1" width="12.85546875" customWidth="1"/>
    <col min="2" max="2" width="29.28515625" customWidth="1"/>
    <col min="3" max="3" width="16.42578125" customWidth="1"/>
    <col min="4" max="4" width="13.85546875" customWidth="1"/>
    <col min="5" max="5" width="15" customWidth="1"/>
    <col min="6" max="6" width="14.85546875" customWidth="1"/>
    <col min="7" max="7" width="14.7109375" customWidth="1"/>
    <col min="8" max="8" width="32" customWidth="1"/>
  </cols>
  <sheetData>
    <row r="1" spans="1:8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6.5" thickTop="1" thickBot="1" x14ac:dyDescent="0.3">
      <c r="A2" s="1" t="s">
        <v>4</v>
      </c>
      <c r="B2" s="1" t="s">
        <v>16</v>
      </c>
      <c r="C2" s="1" t="s">
        <v>13</v>
      </c>
      <c r="D2" s="1">
        <v>2023</v>
      </c>
    </row>
    <row r="3" spans="1:8" ht="15.75" thickTop="1" x14ac:dyDescent="0.25"/>
    <row r="4" spans="1:8" x14ac:dyDescent="0.25">
      <c r="A4" s="2" t="s">
        <v>5</v>
      </c>
    </row>
    <row r="5" spans="1:8" x14ac:dyDescent="0.25">
      <c r="B5" s="3" t="s">
        <v>6</v>
      </c>
      <c r="C5" s="3" t="s">
        <v>7</v>
      </c>
      <c r="D5" s="3" t="s">
        <v>8</v>
      </c>
      <c r="E5" s="4" t="s">
        <v>9</v>
      </c>
      <c r="F5" s="4" t="s">
        <v>10</v>
      </c>
      <c r="G5" s="4" t="s">
        <v>11</v>
      </c>
      <c r="H5" s="3" t="s">
        <v>12</v>
      </c>
    </row>
    <row r="6" spans="1:8" x14ac:dyDescent="0.25">
      <c r="B6" s="5">
        <v>1</v>
      </c>
      <c r="C6" s="5">
        <f>[3]Data!B4/[3]Data!H4</f>
        <v>0</v>
      </c>
      <c r="D6" s="5">
        <f>[3]Data!C4/[3]Data!H4</f>
        <v>0</v>
      </c>
      <c r="E6" s="5">
        <f>[3]Data!D4/[3]Data!H4</f>
        <v>0</v>
      </c>
      <c r="F6" s="5">
        <f>[3]Data!E4/[3]Data!H4</f>
        <v>4.7093616971611692E-2</v>
      </c>
      <c r="G6" s="5">
        <f>[3]Data!F4/[3]Data!H4</f>
        <v>2.5420006084545511E-3</v>
      </c>
      <c r="H6" s="5">
        <f>[3]Data!G4/[3]Data!H4</f>
        <v>24169040.407760527</v>
      </c>
    </row>
    <row r="7" spans="1:8" x14ac:dyDescent="0.25">
      <c r="B7" s="5">
        <v>2</v>
      </c>
      <c r="C7" s="5">
        <f>[3]Data!B12/[3]Data!H12</f>
        <v>0</v>
      </c>
      <c r="D7" s="5">
        <f>[3]Data!C12/[3]Data!H12</f>
        <v>0</v>
      </c>
      <c r="E7" s="5">
        <f>[3]Data!D12/[3]Data!H12</f>
        <v>0</v>
      </c>
      <c r="F7" s="5">
        <f>[3]Data!E12/[3]Data!H12</f>
        <v>2.5325298882536922E-2</v>
      </c>
      <c r="G7" s="5">
        <f>[3]Data!F12/[3]Data!H12</f>
        <v>2.403998860069036E-3</v>
      </c>
      <c r="H7" s="5">
        <f>[3]Data!G12/[3]Data!H12</f>
        <v>13566539.319504904</v>
      </c>
    </row>
    <row r="8" spans="1:8" x14ac:dyDescent="0.25">
      <c r="B8" s="5">
        <v>3</v>
      </c>
      <c r="C8" s="5">
        <f>[3]Data!B20/[3]Data!H20</f>
        <v>0</v>
      </c>
      <c r="D8" s="5">
        <f>[3]Data!C20/[3]Data!H20</f>
        <v>0</v>
      </c>
      <c r="E8" s="5">
        <f>[3]Data!D20/[3]Data!H20</f>
        <v>0</v>
      </c>
      <c r="F8" s="5">
        <f>[3]Data!E20/[3]Data!H20</f>
        <v>1.4569708243877863E-2</v>
      </c>
      <c r="G8" s="5">
        <f>[3]Data!F20/[3]Data!H20</f>
        <v>2.2310003227984689E-3</v>
      </c>
      <c r="H8" s="5">
        <f>[3]Data!G20/[3]Data!H20</f>
        <v>8274729.4955171347</v>
      </c>
    </row>
    <row r="9" spans="1:8" x14ac:dyDescent="0.25">
      <c r="B9" s="5">
        <v>4</v>
      </c>
      <c r="C9" s="5">
        <f>[3]Data!B28/[3]Data!H28</f>
        <v>0</v>
      </c>
      <c r="D9" s="5">
        <f>[3]Data!C28/[3]Data!H28</f>
        <v>0</v>
      </c>
      <c r="E9" s="5">
        <f>[3]Data!D28/[3]Data!H28</f>
        <v>0</v>
      </c>
      <c r="F9" s="5">
        <f>[3]Data!E28/[3]Data!H28</f>
        <v>1.1233569888098462E-2</v>
      </c>
      <c r="G9" s="5">
        <f>[3]Data!F28/[3]Data!H28</f>
        <v>2.0710007156534145E-3</v>
      </c>
      <c r="H9" s="5">
        <f>[3]Data!G28/[3]Data!H28</f>
        <v>6750848.5845046705</v>
      </c>
    </row>
    <row r="10" spans="1:8" x14ac:dyDescent="0.25">
      <c r="B10" s="5">
        <v>5</v>
      </c>
      <c r="C10" s="5">
        <f>[3]Data!B36/[3]Data!H36</f>
        <v>0</v>
      </c>
      <c r="D10" s="5">
        <f>[3]Data!C36/[3]Data!H36</f>
        <v>0</v>
      </c>
      <c r="E10" s="5">
        <f>[3]Data!D36/[3]Data!H36</f>
        <v>0</v>
      </c>
      <c r="F10" s="5">
        <f>[3]Data!E36/[3]Data!H36</f>
        <v>8.7009008063995766E-3</v>
      </c>
      <c r="G10" s="5">
        <f>[3]Data!F36/[3]Data!H36</f>
        <v>1.9219999247595172E-3</v>
      </c>
      <c r="H10" s="5">
        <f>[3]Data!G36/[3]Data!H36</f>
        <v>5947882.0535612591</v>
      </c>
    </row>
    <row r="11" spans="1:8" x14ac:dyDescent="0.25">
      <c r="B11" s="5">
        <v>6</v>
      </c>
      <c r="C11" s="5">
        <f>[3]Data!B44/[3]Data!H44</f>
        <v>0</v>
      </c>
      <c r="D11" s="5">
        <f>[3]Data!C44/[3]Data!H44</f>
        <v>0</v>
      </c>
      <c r="E11" s="5">
        <f>[3]Data!D44/[3]Data!H44</f>
        <v>0</v>
      </c>
      <c r="F11" s="5">
        <f>[3]Data!E44/[3]Data!H44</f>
        <v>7.055441235951203E-3</v>
      </c>
      <c r="G11" s="5">
        <f>[3]Data!F44/[3]Data!H44</f>
        <v>1.7840003650016918E-3</v>
      </c>
      <c r="H11" s="5">
        <f>[3]Data!G44/[3]Data!H44</f>
        <v>5375921.8479512371</v>
      </c>
    </row>
    <row r="12" spans="1:8" x14ac:dyDescent="0.25">
      <c r="B12" s="5">
        <v>7</v>
      </c>
      <c r="C12" s="5">
        <f>[3]Data!B52/[3]Data!H52</f>
        <v>0</v>
      </c>
      <c r="D12" s="5">
        <f>[3]Data!C52/[3]Data!H52</f>
        <v>0</v>
      </c>
      <c r="E12" s="5">
        <f>[3]Data!D52/[3]Data!H52</f>
        <v>0</v>
      </c>
      <c r="F12" s="5">
        <f>[3]Data!E52/[3]Data!H52</f>
        <v>5.3728339508864421E-3</v>
      </c>
      <c r="G12" s="5">
        <f>[3]Data!F52/[3]Data!H52</f>
        <v>1.656000843733105E-3</v>
      </c>
      <c r="H12" s="5">
        <f>[3]Data!G52/[3]Data!H52</f>
        <v>4909700.1989763733</v>
      </c>
    </row>
    <row r="13" spans="1:8" x14ac:dyDescent="0.25">
      <c r="B13" s="5">
        <v>8</v>
      </c>
      <c r="C13" s="5">
        <f>[3]Data!B60/[3]Data!H60</f>
        <v>0</v>
      </c>
      <c r="D13" s="5">
        <f>[3]Data!C60/[3]Data!H60</f>
        <v>0</v>
      </c>
      <c r="E13" s="5">
        <f>[3]Data!D60/[3]Data!H60</f>
        <v>0</v>
      </c>
      <c r="F13" s="5">
        <f>[3]Data!E60/[3]Data!H60</f>
        <v>4.0217823428004259E-3</v>
      </c>
      <c r="G13" s="5">
        <f>[3]Data!F60/[3]Data!H60</f>
        <v>1.5369993685361402E-3</v>
      </c>
      <c r="H13" s="5">
        <f>[3]Data!G60/[3]Data!H60</f>
        <v>4688303.7789721154</v>
      </c>
    </row>
    <row r="14" spans="1:8" x14ac:dyDescent="0.25">
      <c r="B14" s="5">
        <v>9</v>
      </c>
      <c r="C14" s="5">
        <f>[3]Data!B68/[3]Data!H68</f>
        <v>0</v>
      </c>
      <c r="D14" s="5">
        <f>[3]Data!C68/[3]Data!H68</f>
        <v>0</v>
      </c>
      <c r="E14" s="5">
        <f>[3]Data!D68/[3]Data!H68</f>
        <v>0</v>
      </c>
      <c r="F14" s="5">
        <f>[3]Data!E68/[3]Data!H68</f>
        <v>2.9945229786693521E-3</v>
      </c>
      <c r="G14" s="5">
        <f>[3]Data!F68/[3]Data!H68</f>
        <v>1.4269987785947139E-3</v>
      </c>
      <c r="H14" s="5">
        <f>[3]Data!G68/[3]Data!H68</f>
        <v>4541870.2097959518</v>
      </c>
    </row>
    <row r="15" spans="1:8" x14ac:dyDescent="0.25">
      <c r="B15" s="5">
        <v>10</v>
      </c>
      <c r="C15" s="5">
        <f>[3]Data!B76/[3]Data!H76</f>
        <v>0</v>
      </c>
      <c r="D15" s="5">
        <f>[3]Data!C76/[3]Data!H76</f>
        <v>0</v>
      </c>
      <c r="E15" s="5">
        <f>[3]Data!D76/[3]Data!H76</f>
        <v>0</v>
      </c>
      <c r="F15" s="5">
        <f>[3]Data!E76/[3]Data!H76</f>
        <v>2.1834960344819195E-3</v>
      </c>
      <c r="G15" s="5">
        <f>[3]Data!F76/[3]Data!H76</f>
        <v>1.3240008330682443E-3</v>
      </c>
      <c r="H15" s="5">
        <f>[3]Data!G76/[3]Data!H76</f>
        <v>4425066.1996021606</v>
      </c>
    </row>
    <row r="16" spans="1:8" x14ac:dyDescent="0.25">
      <c r="B16" s="5">
        <v>11</v>
      </c>
      <c r="C16" s="5">
        <f>[3]Data!B84/[3]Data!H84</f>
        <v>0</v>
      </c>
      <c r="D16" s="5">
        <f>[3]Data!C84/[3]Data!H84</f>
        <v>0</v>
      </c>
      <c r="E16" s="5">
        <f>[3]Data!D84/[3]Data!H84</f>
        <v>0</v>
      </c>
      <c r="F16" s="5">
        <f>[3]Data!E84/[3]Data!H84</f>
        <v>1.5099834701577431E-3</v>
      </c>
      <c r="G16" s="5">
        <f>[3]Data!F84/[3]Data!H84</f>
        <v>1.2289994381799083E-3</v>
      </c>
      <c r="H16" s="5">
        <f>[3]Data!G84/[3]Data!H84</f>
        <v>4304031.5746776303</v>
      </c>
    </row>
    <row r="17" spans="2:8" x14ac:dyDescent="0.25">
      <c r="B17" s="5">
        <v>12</v>
      </c>
      <c r="C17" s="5">
        <f>[3]Data!B92/[3]Data!H92</f>
        <v>0</v>
      </c>
      <c r="D17" s="5">
        <f>[3]Data!C92/[3]Data!H92</f>
        <v>0</v>
      </c>
      <c r="E17" s="5">
        <f>[3]Data!D92/[3]Data!H92</f>
        <v>0</v>
      </c>
      <c r="F17" s="5">
        <f>[3]Data!E92/[3]Data!H92</f>
        <v>1.0205275494788598E-3</v>
      </c>
      <c r="G17" s="5">
        <f>[3]Data!F92/[3]Data!H92</f>
        <v>1.1410001045271938E-3</v>
      </c>
      <c r="H17" s="5">
        <f>[3]Data!G92/[3]Data!H92</f>
        <v>4219850.3009676542</v>
      </c>
    </row>
    <row r="18" spans="2:8" x14ac:dyDescent="0.25">
      <c r="B18" s="5">
        <v>13</v>
      </c>
      <c r="C18" s="5">
        <f>[3]Data!B100/[3]Data!H100</f>
        <v>0</v>
      </c>
      <c r="D18" s="5">
        <f>[3]Data!C100/[3]Data!H100</f>
        <v>0</v>
      </c>
      <c r="E18" s="5">
        <f>[3]Data!D100/[3]Data!H100</f>
        <v>0</v>
      </c>
      <c r="F18" s="5">
        <f>[3]Data!E100/[3]Data!H100</f>
        <v>6.6064564483150011E-4</v>
      </c>
      <c r="G18" s="5">
        <f>[3]Data!F100/[3]Data!H100</f>
        <v>1.0590004514356567E-3</v>
      </c>
      <c r="H18" s="5">
        <f>[3]Data!G100/[3]Data!H100</f>
        <v>4181732.731230916</v>
      </c>
    </row>
    <row r="19" spans="2:8" x14ac:dyDescent="0.25">
      <c r="B19" s="5">
        <v>14</v>
      </c>
      <c r="C19" s="5">
        <f>[3]Data!B108/[3]Data!H108</f>
        <v>0</v>
      </c>
      <c r="D19" s="5">
        <f>[3]Data!C108/[3]Data!H108</f>
        <v>0</v>
      </c>
      <c r="E19" s="5">
        <f>[3]Data!D108/[3]Data!H108</f>
        <v>0</v>
      </c>
      <c r="F19" s="5">
        <f>[3]Data!E108/[3]Data!H108</f>
        <v>3.7964684103354129E-4</v>
      </c>
      <c r="G19" s="5">
        <f>[3]Data!F108/[3]Data!H108</f>
        <v>9.8299997058294065E-4</v>
      </c>
      <c r="H19" s="5">
        <f>[3]Data!G108/[3]Data!H108</f>
        <v>4240640.2983095674</v>
      </c>
    </row>
    <row r="20" spans="2:8" x14ac:dyDescent="0.25">
      <c r="B20" s="5">
        <v>15</v>
      </c>
      <c r="C20" s="5">
        <f>[3]Data!B116/[3]Data!H116</f>
        <v>0</v>
      </c>
      <c r="D20" s="5">
        <f>[3]Data!C116/[3]Data!H116</f>
        <v>0</v>
      </c>
      <c r="E20" s="5">
        <f>[3]Data!D116/[3]Data!H116</f>
        <v>0</v>
      </c>
      <c r="F20" s="5">
        <f>[3]Data!E116/[3]Data!H116</f>
        <v>1.7081500233917337E-4</v>
      </c>
      <c r="G20" s="5">
        <f>[3]Data!F116/[3]Data!H116</f>
        <v>9.1300052485147973E-4</v>
      </c>
      <c r="H20" s="5">
        <f>[3]Data!G116/[3]Data!H116</f>
        <v>4408526.6690859422</v>
      </c>
    </row>
    <row r="21" spans="2:8" x14ac:dyDescent="0.25">
      <c r="B21" s="5">
        <v>16</v>
      </c>
      <c r="C21" s="5">
        <f>[3]Data!B124/[3]Data!H124</f>
        <v>0</v>
      </c>
      <c r="D21" s="5">
        <f>[3]Data!C124/[3]Data!H124</f>
        <v>0</v>
      </c>
      <c r="E21" s="5">
        <f>[3]Data!D124/[3]Data!H124</f>
        <v>0</v>
      </c>
      <c r="F21" s="5">
        <f>[3]Data!E124/[3]Data!H124</f>
        <v>9.0427299378162743E-5</v>
      </c>
      <c r="G21" s="5">
        <f>[3]Data!F124/[3]Data!H124</f>
        <v>8.4699938424743842E-4</v>
      </c>
      <c r="H21" s="5">
        <f>[3]Data!G124/[3]Data!H124</f>
        <v>4644201.0982137648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98A9-FE5C-4EF7-A149-CE25748A7C8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Buses 41</vt:lpstr>
      <vt:lpstr>Buses 42</vt:lpstr>
      <vt:lpstr>Buses 43</vt:lpstr>
      <vt:lpstr>CT 61</vt:lpstr>
      <vt:lpstr>CT 62</vt:lpstr>
      <vt:lpstr>LDV 21</vt:lpstr>
      <vt:lpstr>LDV 31</vt:lpstr>
      <vt:lpstr>LDV 32</vt:lpstr>
      <vt:lpstr>SUT 51</vt:lpstr>
      <vt:lpstr>SUT 52</vt:lpstr>
      <vt:lpstr>SUT 53</vt:lpstr>
      <vt:lpstr>SUT 54</vt:lpstr>
      <vt:lpstr>EMI and 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tanvir faysal alam Chowdhoury</dc:creator>
  <cp:lastModifiedBy>s m tanvir faysal alam Chowdhoury</cp:lastModifiedBy>
  <dcterms:created xsi:type="dcterms:W3CDTF">2023-07-28T15:06:22Z</dcterms:created>
  <dcterms:modified xsi:type="dcterms:W3CDTF">2023-07-29T08:20:34Z</dcterms:modified>
</cp:coreProperties>
</file>