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s IBNU TAIMIYAH\Documents\FIEMA RAZAQTA\MIRCROSOFT EXCEL\"/>
    </mc:Choice>
  </mc:AlternateContent>
  <bookViews>
    <workbookView xWindow="480" yWindow="75" windowWidth="12120" windowHeight="7995" activeTab="5"/>
  </bookViews>
  <sheets>
    <sheet name="Latihan 1" sheetId="1" r:id="rId1"/>
    <sheet name="Latihan 2" sheetId="2" r:id="rId2"/>
    <sheet name="Latihan 3" sheetId="3" r:id="rId3"/>
    <sheet name="Latihan 4" sheetId="4" r:id="rId4"/>
    <sheet name="Latihan 5" sheetId="5" r:id="rId5"/>
    <sheet name="Latihan 6" sheetId="6" r:id="rId6"/>
  </sheets>
  <calcPr calcId="152511"/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6" i="6"/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6" i="6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2"/>
  <c r="H6" i="1" l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6" i="5"/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6" i="5"/>
</calcChain>
</file>

<file path=xl/sharedStrings.xml><?xml version="1.0" encoding="utf-8"?>
<sst xmlns="http://schemas.openxmlformats.org/spreadsheetml/2006/main" count="204" uniqueCount="170">
  <si>
    <t>Kelas</t>
  </si>
  <si>
    <t>Keterangan</t>
  </si>
  <si>
    <t>No.</t>
  </si>
  <si>
    <t>Nama Pasien</t>
  </si>
  <si>
    <t>Penanganan</t>
  </si>
  <si>
    <t>Biaya Persalinan</t>
  </si>
  <si>
    <t>Biaya Inap</t>
  </si>
  <si>
    <t>Total Biaya</t>
  </si>
  <si>
    <t>A</t>
  </si>
  <si>
    <t>Bidan</t>
  </si>
  <si>
    <t>C</t>
  </si>
  <si>
    <t>B</t>
  </si>
  <si>
    <t>Dokter</t>
  </si>
  <si>
    <t>Maia</t>
  </si>
  <si>
    <t>P-03</t>
  </si>
  <si>
    <t>Ruri</t>
  </si>
  <si>
    <t>Yuri</t>
  </si>
  <si>
    <t>P-01</t>
  </si>
  <si>
    <t>Tika</t>
  </si>
  <si>
    <t>P-02</t>
  </si>
  <si>
    <t>Adi</t>
  </si>
  <si>
    <t>Yudi</t>
  </si>
  <si>
    <t>Dadang</t>
  </si>
  <si>
    <t>Deni</t>
  </si>
  <si>
    <t>Zulfa</t>
  </si>
  <si>
    <t>Zukri</t>
  </si>
  <si>
    <t>Yanto</t>
  </si>
  <si>
    <t>Satria</t>
  </si>
  <si>
    <t>Ragil</t>
  </si>
  <si>
    <t>Bambang</t>
  </si>
  <si>
    <t>Agus</t>
  </si>
  <si>
    <t>Biaya Parkir</t>
  </si>
  <si>
    <t>Biaya per jam</t>
  </si>
  <si>
    <t>Lama Parkir (jam)</t>
  </si>
  <si>
    <t>Jenis Kendaraan</t>
  </si>
  <si>
    <t>Kode Kendaraan</t>
  </si>
  <si>
    <t>Nama Pemilik</t>
  </si>
  <si>
    <t>Klinik Persalinan "Sehat Selalu"</t>
  </si>
  <si>
    <t>Jumenah</t>
  </si>
  <si>
    <t>Tukiyem</t>
  </si>
  <si>
    <t>Tupon</t>
  </si>
  <si>
    <t>Palepi</t>
  </si>
  <si>
    <t>Ulfah</t>
  </si>
  <si>
    <t>Marni</t>
  </si>
  <si>
    <t>Suzuka</t>
  </si>
  <si>
    <t>Tini</t>
  </si>
  <si>
    <t>DAFTAR PARKIR BCA (BANGUNAN CAN ANGGEUS)</t>
  </si>
  <si>
    <t>Daftar Nilai Hasil ujian</t>
  </si>
  <si>
    <t>SDN "BaRanDeL"</t>
  </si>
  <si>
    <t>Nomor Siswa</t>
  </si>
  <si>
    <t>Nilai</t>
  </si>
  <si>
    <t>Rata-Rata</t>
  </si>
  <si>
    <t>Grade</t>
  </si>
  <si>
    <t>Teori</t>
  </si>
  <si>
    <t>1A</t>
  </si>
  <si>
    <t>1B</t>
  </si>
  <si>
    <t>1C</t>
  </si>
  <si>
    <t>2A</t>
  </si>
  <si>
    <t>2B</t>
  </si>
  <si>
    <t>2C</t>
  </si>
  <si>
    <t>3A</t>
  </si>
  <si>
    <t>3B</t>
  </si>
  <si>
    <t>Kelas Reguler : Microsoft Office</t>
  </si>
  <si>
    <t>Nama Siswa</t>
  </si>
  <si>
    <t>Ms. Word</t>
  </si>
  <si>
    <t>Ms. Excel</t>
  </si>
  <si>
    <t>Nilai Huruf</t>
  </si>
  <si>
    <t>Toto Sowiryo</t>
  </si>
  <si>
    <t>Andi Teupuguh</t>
  </si>
  <si>
    <t>Dedi Sutendar</t>
  </si>
  <si>
    <t>Ade Wandi</t>
  </si>
  <si>
    <t>Dany Mustika</t>
  </si>
  <si>
    <t>Edi Milano</t>
  </si>
  <si>
    <t>Teti Markonah</t>
  </si>
  <si>
    <t>Beni Nandito</t>
  </si>
  <si>
    <t>Jumlah Siswa</t>
  </si>
  <si>
    <t>Nilai rata-rata semua siswa</t>
  </si>
  <si>
    <t>Nilai tertinggi rata-rata</t>
  </si>
  <si>
    <t>Nilai terendah rata-rata</t>
  </si>
  <si>
    <t>Rusdiansyah</t>
  </si>
  <si>
    <t>28.12.05.0030</t>
  </si>
  <si>
    <t>Risna Aryanti</t>
  </si>
  <si>
    <t>12.13.05.0169</t>
  </si>
  <si>
    <t>Rina Maryani Yasin</t>
  </si>
  <si>
    <t>12.13.05.0171</t>
  </si>
  <si>
    <t>Ria Milarasari</t>
  </si>
  <si>
    <t>12.10.05.0007</t>
  </si>
  <si>
    <t>Revasari</t>
  </si>
  <si>
    <t>12.11.05.0063</t>
  </si>
  <si>
    <t>Nurul Khotimah</t>
  </si>
  <si>
    <t>12.13.05.0148</t>
  </si>
  <si>
    <t>Nawa Sam Abdurrahman</t>
  </si>
  <si>
    <t>12.13.05.0175</t>
  </si>
  <si>
    <t>Marlina</t>
  </si>
  <si>
    <t>12.13.05.0153</t>
  </si>
  <si>
    <t>Mariam Jamilah</t>
  </si>
  <si>
    <t>12.13.05.0133</t>
  </si>
  <si>
    <t>Lia Romanti</t>
  </si>
  <si>
    <t>12.10.05.0037</t>
  </si>
  <si>
    <t>Imas Aprianti</t>
  </si>
  <si>
    <t>12.11.05.0075</t>
  </si>
  <si>
    <t>Iin Suryani</t>
  </si>
  <si>
    <t>12.13.05.0178</t>
  </si>
  <si>
    <t>Ida Nurlela</t>
  </si>
  <si>
    <t>12.13.05.0158</t>
  </si>
  <si>
    <t>Herlandi</t>
  </si>
  <si>
    <t>12.10.05.0047</t>
  </si>
  <si>
    <t>Hendi Mulyadi</t>
  </si>
  <si>
    <t>28.11.05.0015</t>
  </si>
  <si>
    <t>Fitri Mubarok Al-Hamdi</t>
  </si>
  <si>
    <t>12.13.05.0157</t>
  </si>
  <si>
    <t>Eko Sujaya</t>
  </si>
  <si>
    <t>12.24.050203</t>
  </si>
  <si>
    <t>Eka Fitriyah</t>
  </si>
  <si>
    <t>12.13.05.0170</t>
  </si>
  <si>
    <t>Dwi Untoro</t>
  </si>
  <si>
    <t>12.13.05.0161</t>
  </si>
  <si>
    <t>Dadun Iskandar Tsani</t>
  </si>
  <si>
    <t>12.10.05.0005</t>
  </si>
  <si>
    <t>Cahyaningsih</t>
  </si>
  <si>
    <t>12.13.05.0162</t>
  </si>
  <si>
    <t>Beni Albar</t>
  </si>
  <si>
    <t>28.13.05.0038</t>
  </si>
  <si>
    <t>Asep Muhamad Anshori</t>
  </si>
  <si>
    <t>12.13.05.0168</t>
  </si>
  <si>
    <t>Ansyori Asgar</t>
  </si>
  <si>
    <t>12.11.05.0066</t>
  </si>
  <si>
    <t>Ahmad Zulkipli</t>
  </si>
  <si>
    <t>12.10.05.0001</t>
  </si>
  <si>
    <t>Komentar</t>
  </si>
  <si>
    <t>Yuniawati Setiyahartarti</t>
  </si>
  <si>
    <t>Yulia Fitriah</t>
  </si>
  <si>
    <t>Yenny Juhaeni</t>
  </si>
  <si>
    <t>Solihatin</t>
  </si>
  <si>
    <t>Shety Susana</t>
  </si>
  <si>
    <t>Rohmawati</t>
  </si>
  <si>
    <t>Rina Mariyuana</t>
  </si>
  <si>
    <t>Minawati</t>
  </si>
  <si>
    <t>Lusi Hanjani</t>
  </si>
  <si>
    <t>Fitriani Sadili</t>
  </si>
  <si>
    <t>Enti Handayani</t>
  </si>
  <si>
    <t>Eminem Soliha</t>
  </si>
  <si>
    <t>Elisabeth</t>
  </si>
  <si>
    <t>Yuyu Usiah</t>
  </si>
  <si>
    <t>Berlian Mawaradi</t>
  </si>
  <si>
    <t>Zerohuddin Fulniawan</t>
  </si>
  <si>
    <t>Yudhi Marga Saputra</t>
  </si>
  <si>
    <t xml:space="preserve">Ujaruddin </t>
  </si>
  <si>
    <t>Riswan Suhardiman</t>
  </si>
  <si>
    <t>Osama ben Otang</t>
  </si>
  <si>
    <t>Mahmud Rusli</t>
  </si>
  <si>
    <t>Eka Liandi</t>
  </si>
  <si>
    <t>Dana Sudana</t>
  </si>
  <si>
    <t>Atur Naryo</t>
  </si>
  <si>
    <t>AryFauzi</t>
  </si>
  <si>
    <t>Agus Ilhamy</t>
  </si>
  <si>
    <t>Dul Kadiran</t>
  </si>
  <si>
    <t>Tugas</t>
  </si>
  <si>
    <t>Absen</t>
  </si>
  <si>
    <t>NILAI AKHIR  KOMPUTER DAN BAHASA ASING</t>
  </si>
  <si>
    <t>Praktik</t>
  </si>
  <si>
    <t>NIS</t>
  </si>
  <si>
    <t>Ms. Access</t>
  </si>
  <si>
    <r>
      <t>HASIL UJIAN KOMPUTER "</t>
    </r>
    <r>
      <rPr>
        <b/>
        <sz val="14"/>
        <color rgb="FF00B0F0"/>
        <rFont val="Anek Latin"/>
      </rPr>
      <t>LPK AJIIB</t>
    </r>
    <r>
      <rPr>
        <b/>
        <sz val="14"/>
        <rFont val="Anek Latin"/>
      </rPr>
      <t>"</t>
    </r>
  </si>
  <si>
    <t>DAFTAR NILAI AKHIR SEMESTER</t>
  </si>
  <si>
    <t>MTS AL-BUKHARI</t>
  </si>
  <si>
    <r>
      <t xml:space="preserve">SMK (SUDAH MAKAN KABUR) </t>
    </r>
    <r>
      <rPr>
        <b/>
        <sz val="14"/>
        <rFont val="Anek Latin"/>
      </rPr>
      <t>BOGOR</t>
    </r>
  </si>
  <si>
    <t>Ujian</t>
  </si>
  <si>
    <t>Nilai Akhir</t>
  </si>
  <si>
    <t>Huruf Mutu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</si>
</sst>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p&quot;* #,##0_);_(&quot;Rp&quot;* \(#,##0\);_(&quot;Rp&quot;* &quot;-&quot;_);_(@_)"/>
    <numFmt numFmtId="165" formatCode="_-&quot;Rp&quot;* #,##0_-;\-&quot;Rp&quot;* #,##0_-;_-&quot;Rp&quot;* &quot;-&quot;??_-;_-@_-"/>
  </numFmts>
  <fonts count="17">
    <font>
      <sz val="11"/>
      <color theme="1"/>
      <name val="Calibri"/>
      <family val="2"/>
      <charset val="1"/>
      <scheme val="minor"/>
    </font>
    <font>
      <sz val="11"/>
      <color theme="1"/>
      <name val="Anek Latin"/>
    </font>
    <font>
      <b/>
      <sz val="11"/>
      <color theme="1"/>
      <name val="Anek Latin"/>
    </font>
    <font>
      <sz val="11"/>
      <color theme="0"/>
      <name val="Anek Latin"/>
    </font>
    <font>
      <b/>
      <sz val="14"/>
      <color theme="1"/>
      <name val="Anek Latin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nek Latin"/>
    </font>
    <font>
      <sz val="10"/>
      <name val="Anek Latin"/>
    </font>
    <font>
      <sz val="11"/>
      <name val="Anek Latin"/>
    </font>
    <font>
      <b/>
      <sz val="14"/>
      <color indexed="10"/>
      <name val="Anek Latin"/>
    </font>
    <font>
      <sz val="10"/>
      <color theme="0"/>
      <name val="Anek Latin"/>
    </font>
    <font>
      <sz val="14"/>
      <color indexed="10"/>
      <name val="Anek Latin"/>
    </font>
    <font>
      <b/>
      <sz val="16"/>
      <name val="Anek Latin"/>
    </font>
    <font>
      <b/>
      <sz val="16"/>
      <color indexed="10"/>
      <name val="Anek Latin"/>
    </font>
    <font>
      <b/>
      <sz val="14"/>
      <color rgb="FF00B0F0"/>
      <name val="Anek Latin"/>
    </font>
    <font>
      <sz val="11"/>
      <color indexed="8"/>
      <name val="Anek Latin"/>
    </font>
  </fonts>
  <fills count="5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1" fillId="2" borderId="1" xfId="2" applyFont="1" applyFill="1" applyBorder="1" applyAlignment="1">
      <alignment horizontal="center" vertical="center" wrapText="1"/>
    </xf>
    <xf numFmtId="0" fontId="8" fillId="3" borderId="1" xfId="2" applyFont="1" applyFill="1" applyBorder="1"/>
    <xf numFmtId="43" fontId="1" fillId="4" borderId="1" xfId="1" applyFont="1" applyFill="1" applyBorder="1" applyAlignment="1">
      <alignment horizontal="center"/>
    </xf>
    <xf numFmtId="0" fontId="1" fillId="4" borderId="1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/>
    <xf numFmtId="2" fontId="9" fillId="3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/>
    <xf numFmtId="2" fontId="9" fillId="4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laTIHAN eXCEL" xfId="2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H20" sqref="H20"/>
    </sheetView>
  </sheetViews>
  <sheetFormatPr defaultRowHeight="14.25"/>
  <cols>
    <col min="1" max="1" width="9.140625" style="4"/>
    <col min="2" max="2" width="4.42578125" style="1" customWidth="1"/>
    <col min="3" max="3" width="15.7109375" style="1" customWidth="1"/>
    <col min="4" max="4" width="9.5703125" style="1" customWidth="1"/>
    <col min="5" max="5" width="15" style="1" customWidth="1"/>
    <col min="6" max="6" width="16.7109375" style="1" customWidth="1"/>
    <col min="7" max="7" width="16.140625" style="1" customWidth="1"/>
    <col min="8" max="8" width="18.85546875" style="1" customWidth="1"/>
    <col min="9" max="9" width="3.85546875" style="4" customWidth="1"/>
    <col min="10" max="16384" width="9.140625" style="4"/>
  </cols>
  <sheetData>
    <row r="1" spans="2:10" ht="15">
      <c r="F1" s="2"/>
      <c r="G1" s="3"/>
    </row>
    <row r="2" spans="2:10" ht="18">
      <c r="B2" s="34" t="s">
        <v>37</v>
      </c>
      <c r="C2" s="34"/>
      <c r="D2" s="34"/>
      <c r="E2" s="34"/>
      <c r="F2" s="34"/>
      <c r="G2" s="34"/>
      <c r="H2" s="34"/>
    </row>
    <row r="3" spans="2:10" ht="12" customHeight="1"/>
    <row r="4" spans="2:10" ht="28.5" customHeight="1">
      <c r="B4" s="8" t="s">
        <v>2</v>
      </c>
      <c r="C4" s="9" t="s">
        <v>3</v>
      </c>
      <c r="D4" s="9" t="s">
        <v>0</v>
      </c>
      <c r="E4" s="9" t="s">
        <v>4</v>
      </c>
      <c r="F4" s="9" t="s">
        <v>5</v>
      </c>
      <c r="G4" s="9" t="s">
        <v>6</v>
      </c>
      <c r="H4" s="9" t="s">
        <v>7</v>
      </c>
      <c r="J4" s="7"/>
    </row>
    <row r="5" spans="2:10">
      <c r="B5" s="13">
        <v>1</v>
      </c>
      <c r="C5" s="11" t="s">
        <v>38</v>
      </c>
      <c r="D5" s="12" t="s">
        <v>8</v>
      </c>
      <c r="E5" s="10" t="s">
        <v>9</v>
      </c>
      <c r="F5" s="14">
        <f>IF(D5="A",4500000,IF(D5="B",3500000,2500000))</f>
        <v>4500000</v>
      </c>
      <c r="G5" s="14">
        <f>IF(D5="A",750000,IF(D5="B",500000,400000))</f>
        <v>750000</v>
      </c>
      <c r="H5" s="14">
        <f>SUM(F5:G5)</f>
        <v>5250000</v>
      </c>
    </row>
    <row r="6" spans="2:10">
      <c r="B6" s="13">
        <v>2</v>
      </c>
      <c r="C6" s="11" t="s">
        <v>39</v>
      </c>
      <c r="D6" s="12" t="s">
        <v>10</v>
      </c>
      <c r="E6" s="10" t="s">
        <v>9</v>
      </c>
      <c r="F6" s="14">
        <f t="shared" ref="F6:F13" si="0">IF(D6="A",4500000,IF(D6="B",3500000,2500000))</f>
        <v>2500000</v>
      </c>
      <c r="G6" s="14">
        <f t="shared" ref="G6:G13" si="1">IF(D6="A",750000,IF(D6="B",500000,400000))</f>
        <v>400000</v>
      </c>
      <c r="H6" s="14">
        <f t="shared" ref="H6:H13" si="2">SUM(F6:G6)</f>
        <v>2900000</v>
      </c>
    </row>
    <row r="7" spans="2:10">
      <c r="B7" s="13">
        <v>3</v>
      </c>
      <c r="C7" s="11" t="s">
        <v>40</v>
      </c>
      <c r="D7" s="12" t="s">
        <v>11</v>
      </c>
      <c r="E7" s="10" t="s">
        <v>12</v>
      </c>
      <c r="F7" s="14">
        <f t="shared" si="0"/>
        <v>3500000</v>
      </c>
      <c r="G7" s="14">
        <f t="shared" si="1"/>
        <v>500000</v>
      </c>
      <c r="H7" s="14">
        <f t="shared" si="2"/>
        <v>4000000</v>
      </c>
    </row>
    <row r="8" spans="2:10">
      <c r="B8" s="13">
        <v>4</v>
      </c>
      <c r="C8" s="11" t="s">
        <v>41</v>
      </c>
      <c r="D8" s="12" t="s">
        <v>8</v>
      </c>
      <c r="E8" s="10" t="s">
        <v>12</v>
      </c>
      <c r="F8" s="14">
        <f t="shared" si="0"/>
        <v>4500000</v>
      </c>
      <c r="G8" s="14">
        <f t="shared" si="1"/>
        <v>750000</v>
      </c>
      <c r="H8" s="14">
        <f t="shared" si="2"/>
        <v>5250000</v>
      </c>
    </row>
    <row r="9" spans="2:10">
      <c r="B9" s="13">
        <v>5</v>
      </c>
      <c r="C9" s="11" t="s">
        <v>13</v>
      </c>
      <c r="D9" s="12" t="s">
        <v>8</v>
      </c>
      <c r="E9" s="10" t="s">
        <v>9</v>
      </c>
      <c r="F9" s="14">
        <f t="shared" si="0"/>
        <v>4500000</v>
      </c>
      <c r="G9" s="14">
        <f t="shared" si="1"/>
        <v>750000</v>
      </c>
      <c r="H9" s="14">
        <f t="shared" si="2"/>
        <v>5250000</v>
      </c>
    </row>
    <row r="10" spans="2:10">
      <c r="B10" s="13">
        <v>6</v>
      </c>
      <c r="C10" s="11" t="s">
        <v>42</v>
      </c>
      <c r="D10" s="12" t="s">
        <v>11</v>
      </c>
      <c r="E10" s="10" t="s">
        <v>12</v>
      </c>
      <c r="F10" s="14">
        <f t="shared" si="0"/>
        <v>3500000</v>
      </c>
      <c r="G10" s="14">
        <f t="shared" si="1"/>
        <v>500000</v>
      </c>
      <c r="H10" s="14">
        <f t="shared" si="2"/>
        <v>4000000</v>
      </c>
    </row>
    <row r="11" spans="2:10">
      <c r="B11" s="13">
        <v>7</v>
      </c>
      <c r="C11" s="11" t="s">
        <v>44</v>
      </c>
      <c r="D11" s="12" t="s">
        <v>8</v>
      </c>
      <c r="E11" s="10" t="s">
        <v>9</v>
      </c>
      <c r="F11" s="14">
        <f t="shared" si="0"/>
        <v>4500000</v>
      </c>
      <c r="G11" s="14">
        <f t="shared" si="1"/>
        <v>750000</v>
      </c>
      <c r="H11" s="14">
        <f t="shared" si="2"/>
        <v>5250000</v>
      </c>
    </row>
    <row r="12" spans="2:10">
      <c r="B12" s="13">
        <v>8</v>
      </c>
      <c r="C12" s="11" t="s">
        <v>43</v>
      </c>
      <c r="D12" s="12" t="s">
        <v>10</v>
      </c>
      <c r="E12" s="10" t="s">
        <v>9</v>
      </c>
      <c r="F12" s="14">
        <f t="shared" si="0"/>
        <v>2500000</v>
      </c>
      <c r="G12" s="14">
        <f t="shared" si="1"/>
        <v>400000</v>
      </c>
      <c r="H12" s="14">
        <f t="shared" si="2"/>
        <v>2900000</v>
      </c>
    </row>
    <row r="13" spans="2:10">
      <c r="B13" s="13">
        <v>9</v>
      </c>
      <c r="C13" s="11" t="s">
        <v>45</v>
      </c>
      <c r="D13" s="12" t="s">
        <v>10</v>
      </c>
      <c r="E13" s="10" t="s">
        <v>9</v>
      </c>
      <c r="F13" s="14">
        <f t="shared" si="0"/>
        <v>2500000</v>
      </c>
      <c r="G13" s="14">
        <f t="shared" si="1"/>
        <v>400000</v>
      </c>
      <c r="H13" s="14">
        <f t="shared" si="2"/>
        <v>2900000</v>
      </c>
    </row>
    <row r="14" spans="2:10">
      <c r="B14" s="6"/>
      <c r="C14" s="6"/>
    </row>
    <row r="15" spans="2:10">
      <c r="B15" s="6"/>
      <c r="C15" s="6"/>
    </row>
    <row r="16" spans="2:10">
      <c r="B16" s="6"/>
      <c r="C16" s="6"/>
    </row>
    <row r="17" spans="2:3">
      <c r="B17" s="6"/>
      <c r="C17" s="6"/>
    </row>
    <row r="18" spans="2:3">
      <c r="B18" s="6"/>
      <c r="C18" s="6"/>
    </row>
    <row r="19" spans="2:3">
      <c r="B19" s="6"/>
      <c r="C19" s="6"/>
    </row>
    <row r="20" spans="2:3">
      <c r="B20" s="6"/>
      <c r="C20" s="6"/>
    </row>
    <row r="21" spans="2:3">
      <c r="B21" s="6"/>
      <c r="C21" s="6"/>
    </row>
    <row r="22" spans="2:3">
      <c r="B22" s="6"/>
      <c r="C22" s="6"/>
    </row>
  </sheetData>
  <mergeCells count="1">
    <mergeCell ref="B2:H2"/>
  </mergeCells>
  <dataValidations xWindow="774" yWindow="285" count="4">
    <dataValidation allowBlank="1" showInputMessage="1" showErrorMessage="1" promptTitle="Biaya Persalinan" prompt="Jika_x000a_Kelas A, maka Rp4.500.000_x000a_Kelas B, maka Rp3.500.000_x000a_Kelas C, maka Rp2.500.000" sqref="F5:F13"/>
    <dataValidation allowBlank="1" showInputMessage="1" showErrorMessage="1" promptTitle="No" prompt="Gunakan nomor urut dengan Autofill" sqref="B5:B13"/>
    <dataValidation allowBlank="1" showInputMessage="1" showErrorMessage="1" promptTitle="Biaya Inap" prompt="Jika_x000a_Kelas A, maka 750.000_x000a_Kelas B, maka 500.000_x000a_Selain itu 400.000" sqref="G5:G13"/>
    <dataValidation allowBlank="1" showInputMessage="1" showErrorMessage="1" promptTitle="Total Biaya" prompt="Silakan dihitung sendiri" sqref="H5:H13"/>
  </dataValidations>
  <pageMargins left="0.37" right="0.33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showGridLines="0" workbookViewId="0">
      <selection activeCell="K6" sqref="K6"/>
    </sheetView>
  </sheetViews>
  <sheetFormatPr defaultRowHeight="14.25"/>
  <cols>
    <col min="1" max="1" width="4.5703125" style="4" customWidth="1"/>
    <col min="2" max="2" width="6.140625" style="4" customWidth="1"/>
    <col min="3" max="3" width="16.140625" style="4" customWidth="1"/>
    <col min="4" max="5" width="12" style="4" customWidth="1"/>
    <col min="6" max="6" width="13.85546875" style="4" customWidth="1"/>
    <col min="7" max="8" width="16.85546875" style="4" customWidth="1"/>
    <col min="9" max="16384" width="9.140625" style="4"/>
  </cols>
  <sheetData>
    <row r="1" spans="2:8" ht="15">
      <c r="B1" s="5"/>
      <c r="C1" s="1"/>
      <c r="D1" s="1"/>
      <c r="E1" s="1"/>
      <c r="F1" s="1"/>
      <c r="G1" s="1"/>
      <c r="H1" s="1"/>
    </row>
    <row r="2" spans="2:8" ht="18">
      <c r="B2" s="34" t="s">
        <v>46</v>
      </c>
      <c r="C2" s="34"/>
      <c r="D2" s="34"/>
      <c r="E2" s="34"/>
      <c r="F2" s="34"/>
      <c r="G2" s="34"/>
      <c r="H2" s="34"/>
    </row>
    <row r="3" spans="2:8">
      <c r="B3" s="1"/>
      <c r="C3" s="1"/>
      <c r="D3" s="1"/>
      <c r="E3" s="1"/>
      <c r="F3" s="1"/>
      <c r="G3" s="1"/>
      <c r="H3" s="1"/>
    </row>
    <row r="4" spans="2:8" ht="28.5">
      <c r="B4" s="8" t="s">
        <v>2</v>
      </c>
      <c r="C4" s="9" t="s">
        <v>36</v>
      </c>
      <c r="D4" s="9" t="s">
        <v>35</v>
      </c>
      <c r="E4" s="9" t="s">
        <v>34</v>
      </c>
      <c r="F4" s="9" t="s">
        <v>33</v>
      </c>
      <c r="G4" s="9" t="s">
        <v>32</v>
      </c>
      <c r="H4" s="9" t="s">
        <v>31</v>
      </c>
    </row>
    <row r="5" spans="2:8">
      <c r="B5" s="13"/>
      <c r="C5" s="11" t="s">
        <v>30</v>
      </c>
      <c r="D5" s="12" t="s">
        <v>19</v>
      </c>
      <c r="E5" s="13" t="str">
        <f>IF(D5="P-01","Motor",IF(D5="P-02","Mobil","Bus"))</f>
        <v>Mobil</v>
      </c>
      <c r="F5" s="15">
        <v>2</v>
      </c>
      <c r="G5" s="16"/>
      <c r="H5" s="16"/>
    </row>
    <row r="6" spans="2:8">
      <c r="B6" s="13"/>
      <c r="C6" s="11" t="s">
        <v>29</v>
      </c>
      <c r="D6" s="12" t="s">
        <v>19</v>
      </c>
      <c r="E6" s="13" t="str">
        <f t="shared" ref="E6:E18" si="0">IF(D6="P-01","Motor",IF(D6="P-02","Mobil","Bus"))</f>
        <v>Mobil</v>
      </c>
      <c r="F6" s="15">
        <v>4</v>
      </c>
      <c r="G6" s="16"/>
      <c r="H6" s="16"/>
    </row>
    <row r="7" spans="2:8">
      <c r="B7" s="13"/>
      <c r="C7" s="11" t="s">
        <v>28</v>
      </c>
      <c r="D7" s="12" t="s">
        <v>19</v>
      </c>
      <c r="E7" s="13" t="str">
        <f t="shared" si="0"/>
        <v>Mobil</v>
      </c>
      <c r="F7" s="15">
        <v>3</v>
      </c>
      <c r="G7" s="16"/>
      <c r="H7" s="16"/>
    </row>
    <row r="8" spans="2:8">
      <c r="B8" s="13"/>
      <c r="C8" s="11" t="s">
        <v>27</v>
      </c>
      <c r="D8" s="12" t="s">
        <v>19</v>
      </c>
      <c r="E8" s="13" t="str">
        <f t="shared" si="0"/>
        <v>Mobil</v>
      </c>
      <c r="F8" s="15">
        <v>5</v>
      </c>
      <c r="G8" s="16"/>
      <c r="H8" s="16"/>
    </row>
    <row r="9" spans="2:8">
      <c r="B9" s="13"/>
      <c r="C9" s="11" t="s">
        <v>26</v>
      </c>
      <c r="D9" s="12" t="s">
        <v>17</v>
      </c>
      <c r="E9" s="13" t="str">
        <f t="shared" si="0"/>
        <v>Motor</v>
      </c>
      <c r="F9" s="15">
        <v>1</v>
      </c>
      <c r="G9" s="16"/>
      <c r="H9" s="16"/>
    </row>
    <row r="10" spans="2:8">
      <c r="B10" s="13"/>
      <c r="C10" s="11" t="s">
        <v>25</v>
      </c>
      <c r="D10" s="12" t="s">
        <v>14</v>
      </c>
      <c r="E10" s="13" t="str">
        <f t="shared" si="0"/>
        <v>Bus</v>
      </c>
      <c r="F10" s="15">
        <v>2</v>
      </c>
      <c r="G10" s="16"/>
      <c r="H10" s="16"/>
    </row>
    <row r="11" spans="2:8">
      <c r="B11" s="13"/>
      <c r="C11" s="11" t="s">
        <v>24</v>
      </c>
      <c r="D11" s="12" t="s">
        <v>19</v>
      </c>
      <c r="E11" s="13" t="str">
        <f t="shared" si="0"/>
        <v>Mobil</v>
      </c>
      <c r="F11" s="15">
        <v>5</v>
      </c>
      <c r="G11" s="16"/>
      <c r="H11" s="16"/>
    </row>
    <row r="12" spans="2:8">
      <c r="B12" s="13"/>
      <c r="C12" s="11" t="s">
        <v>23</v>
      </c>
      <c r="D12" s="12" t="s">
        <v>19</v>
      </c>
      <c r="E12" s="13" t="str">
        <f t="shared" si="0"/>
        <v>Mobil</v>
      </c>
      <c r="F12" s="15">
        <v>3</v>
      </c>
      <c r="G12" s="16"/>
      <c r="H12" s="16"/>
    </row>
    <row r="13" spans="2:8">
      <c r="B13" s="13"/>
      <c r="C13" s="11" t="s">
        <v>22</v>
      </c>
      <c r="D13" s="12" t="s">
        <v>17</v>
      </c>
      <c r="E13" s="13" t="str">
        <f t="shared" si="0"/>
        <v>Motor</v>
      </c>
      <c r="F13" s="15">
        <v>4</v>
      </c>
      <c r="G13" s="16"/>
      <c r="H13" s="16"/>
    </row>
    <row r="14" spans="2:8">
      <c r="B14" s="13"/>
      <c r="C14" s="11" t="s">
        <v>21</v>
      </c>
      <c r="D14" s="12" t="s">
        <v>14</v>
      </c>
      <c r="E14" s="13" t="str">
        <f t="shared" si="0"/>
        <v>Bus</v>
      </c>
      <c r="F14" s="15">
        <v>2</v>
      </c>
      <c r="G14" s="16"/>
      <c r="H14" s="16"/>
    </row>
    <row r="15" spans="2:8">
      <c r="B15" s="13"/>
      <c r="C15" s="11" t="s">
        <v>20</v>
      </c>
      <c r="D15" s="12" t="s">
        <v>19</v>
      </c>
      <c r="E15" s="13" t="str">
        <f t="shared" si="0"/>
        <v>Mobil</v>
      </c>
      <c r="F15" s="15">
        <v>3</v>
      </c>
      <c r="G15" s="16"/>
      <c r="H15" s="16"/>
    </row>
    <row r="16" spans="2:8">
      <c r="B16" s="13"/>
      <c r="C16" s="11" t="s">
        <v>18</v>
      </c>
      <c r="D16" s="12" t="s">
        <v>17</v>
      </c>
      <c r="E16" s="13" t="str">
        <f t="shared" si="0"/>
        <v>Motor</v>
      </c>
      <c r="F16" s="15">
        <v>5</v>
      </c>
      <c r="G16" s="16"/>
      <c r="H16" s="16"/>
    </row>
    <row r="17" spans="2:8">
      <c r="B17" s="13"/>
      <c r="C17" s="11" t="s">
        <v>16</v>
      </c>
      <c r="D17" s="12" t="s">
        <v>14</v>
      </c>
      <c r="E17" s="13" t="str">
        <f t="shared" si="0"/>
        <v>Bus</v>
      </c>
      <c r="F17" s="15">
        <v>1</v>
      </c>
      <c r="G17" s="16"/>
      <c r="H17" s="16"/>
    </row>
    <row r="18" spans="2:8">
      <c r="B18" s="13"/>
      <c r="C18" s="11" t="s">
        <v>15</v>
      </c>
      <c r="D18" s="12" t="s">
        <v>14</v>
      </c>
      <c r="E18" s="13" t="str">
        <f t="shared" si="0"/>
        <v>Bus</v>
      </c>
      <c r="F18" s="15">
        <v>1</v>
      </c>
      <c r="G18" s="16"/>
      <c r="H18" s="16"/>
    </row>
    <row r="19" spans="2:8">
      <c r="B19" s="6"/>
      <c r="C19" s="6"/>
      <c r="D19" s="1"/>
      <c r="E19" s="1"/>
      <c r="F19" s="1"/>
      <c r="G19" s="1"/>
      <c r="H19" s="1"/>
    </row>
  </sheetData>
  <mergeCells count="1">
    <mergeCell ref="B2:H2"/>
  </mergeCells>
  <dataValidations xWindow="730" yWindow="289" count="4">
    <dataValidation allowBlank="1" showInputMessage="1" showErrorMessage="1" promptTitle="No" prompt="Gunakan nomor urut dengan Autofill" sqref="B5:B18"/>
    <dataValidation allowBlank="1" showInputMessage="1" showErrorMessage="1" promptTitle="Jenis Kendaraan" prompt="Jika_x000a_Kode Kendaraan P-01, maka Motor,_x000a_Kode Kendaraan P-2, maka Mobil,_x000a_Kode Kendaraan P-03, maka Bus" sqref="E5:E18"/>
    <dataValidation allowBlank="1" showInputMessage="1" showErrorMessage="1" promptTitle="Biaya per jam" prompt="Jika_x000a_Jenis Kendaraan Motor, maka biaya parkir Rp2.000_x000a_Jenis Kendaraan Mobil, maka biaya parkir Rp5.000_x000a_Selain itu Rp25.000" sqref="G5:G18"/>
    <dataValidation allowBlank="1" showInputMessage="1" showErrorMessage="1" promptTitle="Biaya Parkir" prompt="Silakan dihitung sendiri" sqref="H5:H18"/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showGridLines="0" workbookViewId="0">
      <selection activeCell="H8" sqref="H8"/>
    </sheetView>
  </sheetViews>
  <sheetFormatPr defaultRowHeight="14.25"/>
  <cols>
    <col min="1" max="6" width="9.140625" style="4"/>
    <col min="7" max="7" width="11.42578125" style="4" bestFit="1" customWidth="1"/>
    <col min="8" max="16384" width="9.140625" style="4"/>
  </cols>
  <sheetData>
    <row r="3" spans="2:8" ht="18">
      <c r="B3" s="35" t="s">
        <v>47</v>
      </c>
      <c r="C3" s="35"/>
      <c r="D3" s="35"/>
      <c r="E3" s="35"/>
      <c r="F3" s="35"/>
      <c r="G3" s="35"/>
      <c r="H3" s="35"/>
    </row>
    <row r="4" spans="2:8" ht="18">
      <c r="B4" s="36" t="s">
        <v>48</v>
      </c>
      <c r="C4" s="36"/>
      <c r="D4" s="36"/>
      <c r="E4" s="36"/>
      <c r="F4" s="36"/>
      <c r="G4" s="36"/>
      <c r="H4" s="36"/>
    </row>
    <row r="6" spans="2:8">
      <c r="B6" s="37" t="s">
        <v>49</v>
      </c>
      <c r="C6" s="37" t="s">
        <v>0</v>
      </c>
      <c r="D6" s="38" t="s">
        <v>50</v>
      </c>
      <c r="E6" s="38"/>
      <c r="F6" s="37" t="s">
        <v>51</v>
      </c>
      <c r="G6" s="37" t="s">
        <v>1</v>
      </c>
      <c r="H6" s="37" t="s">
        <v>52</v>
      </c>
    </row>
    <row r="7" spans="2:8">
      <c r="B7" s="37"/>
      <c r="C7" s="37"/>
      <c r="D7" s="17" t="s">
        <v>53</v>
      </c>
      <c r="E7" s="17" t="s">
        <v>160</v>
      </c>
      <c r="F7" s="37"/>
      <c r="G7" s="37"/>
      <c r="H7" s="37"/>
    </row>
    <row r="8" spans="2:8">
      <c r="B8" s="10">
        <v>1001</v>
      </c>
      <c r="C8" s="10" t="s">
        <v>54</v>
      </c>
      <c r="D8" s="10">
        <v>95</v>
      </c>
      <c r="E8" s="10">
        <v>97</v>
      </c>
      <c r="F8" s="18"/>
      <c r="G8" s="13"/>
      <c r="H8" s="13"/>
    </row>
    <row r="9" spans="2:8">
      <c r="B9" s="10">
        <v>1002</v>
      </c>
      <c r="C9" s="10" t="s">
        <v>55</v>
      </c>
      <c r="D9" s="10">
        <v>85</v>
      </c>
      <c r="E9" s="10">
        <v>90</v>
      </c>
      <c r="F9" s="18"/>
      <c r="G9" s="13"/>
      <c r="H9" s="13"/>
    </row>
    <row r="10" spans="2:8">
      <c r="B10" s="10">
        <v>1003</v>
      </c>
      <c r="C10" s="10" t="s">
        <v>56</v>
      </c>
      <c r="D10" s="10">
        <v>70</v>
      </c>
      <c r="E10" s="10">
        <v>74</v>
      </c>
      <c r="F10" s="18"/>
      <c r="G10" s="13"/>
      <c r="H10" s="13"/>
    </row>
    <row r="11" spans="2:8">
      <c r="B11" s="10">
        <v>1004</v>
      </c>
      <c r="C11" s="10" t="s">
        <v>57</v>
      </c>
      <c r="D11" s="10">
        <v>82</v>
      </c>
      <c r="E11" s="10">
        <v>65</v>
      </c>
      <c r="F11" s="18"/>
      <c r="G11" s="13"/>
      <c r="H11" s="13"/>
    </row>
    <row r="12" spans="2:8">
      <c r="B12" s="10">
        <v>1005</v>
      </c>
      <c r="C12" s="10" t="s">
        <v>58</v>
      </c>
      <c r="D12" s="10">
        <v>86</v>
      </c>
      <c r="E12" s="10">
        <v>80</v>
      </c>
      <c r="F12" s="18"/>
      <c r="G12" s="13"/>
      <c r="H12" s="13"/>
    </row>
    <row r="13" spans="2:8">
      <c r="B13" s="10">
        <v>1006</v>
      </c>
      <c r="C13" s="10" t="s">
        <v>59</v>
      </c>
      <c r="D13" s="10">
        <v>75</v>
      </c>
      <c r="E13" s="10">
        <v>82</v>
      </c>
      <c r="F13" s="18"/>
      <c r="G13" s="13"/>
      <c r="H13" s="13"/>
    </row>
    <row r="14" spans="2:8">
      <c r="B14" s="10">
        <v>1007</v>
      </c>
      <c r="C14" s="10" t="s">
        <v>60</v>
      </c>
      <c r="D14" s="10">
        <v>45</v>
      </c>
      <c r="E14" s="10">
        <v>60</v>
      </c>
      <c r="F14" s="18"/>
      <c r="G14" s="13"/>
      <c r="H14" s="13"/>
    </row>
    <row r="15" spans="2:8">
      <c r="B15" s="10">
        <v>1008</v>
      </c>
      <c r="C15" s="10" t="s">
        <v>61</v>
      </c>
      <c r="D15" s="10">
        <v>65</v>
      </c>
      <c r="E15" s="10">
        <v>55</v>
      </c>
      <c r="F15" s="18"/>
      <c r="G15" s="13"/>
      <c r="H15" s="13"/>
    </row>
  </sheetData>
  <mergeCells count="8">
    <mergeCell ref="B3:H3"/>
    <mergeCell ref="B4:H4"/>
    <mergeCell ref="B6:B7"/>
    <mergeCell ref="C6:C7"/>
    <mergeCell ref="D6:E6"/>
    <mergeCell ref="F6:F7"/>
    <mergeCell ref="G6:G7"/>
    <mergeCell ref="H6:H7"/>
  </mergeCells>
  <dataValidations xWindow="560" yWindow="340" count="3">
    <dataValidation allowBlank="1" showInputMessage="1" showErrorMessage="1" promptTitle="Grade " prompt="Jika rata-rata &gt;= 95  maka ”Istimewa”_x000a_Jika rata-rata &gt;= 85  maka ”Baik”_x000a_Jika rata-rata &gt;= 75  maka ”Cukup”_x000a_Jika rata-rata &gt;= 60  maka ”Kurang”_x000a_Jika rata-rata &lt; 60  maka ”Parah”" sqref="H8:H15"/>
    <dataValidation allowBlank="1" showInputMessage="1" showErrorMessage="1" promptTitle="Keterangan" prompt="Jika rata-rata &gt;= 60, maka  “Lulus” _x000a_jika dibawah 60 maka “Gagal”" sqref="G8:G15"/>
    <dataValidation allowBlank="1" showInputMessage="1" showErrorMessage="1" promptTitle="Rata-Rata " prompt="40% dari nilai teori + 60% dari nilai Praktek" sqref="F8:F15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showGridLines="0" workbookViewId="0">
      <selection activeCell="I6" sqref="I6"/>
    </sheetView>
  </sheetViews>
  <sheetFormatPr defaultRowHeight="14.25"/>
  <cols>
    <col min="1" max="2" width="9.140625" style="4"/>
    <col min="3" max="3" width="13.42578125" style="4" bestFit="1" customWidth="1"/>
    <col min="4" max="8" width="9.140625" style="4"/>
    <col min="9" max="9" width="16.5703125" style="4" customWidth="1"/>
    <col min="10" max="16384" width="9.140625" style="4"/>
  </cols>
  <sheetData>
    <row r="2" spans="2:9" ht="18">
      <c r="B2" s="35" t="s">
        <v>163</v>
      </c>
      <c r="C2" s="35"/>
      <c r="D2" s="35"/>
      <c r="E2" s="35"/>
      <c r="F2" s="35"/>
      <c r="G2" s="35"/>
      <c r="H2" s="35"/>
      <c r="I2" s="35"/>
    </row>
    <row r="3" spans="2:9" ht="18">
      <c r="B3" s="40" t="s">
        <v>62</v>
      </c>
      <c r="C3" s="40"/>
      <c r="D3" s="40"/>
      <c r="E3" s="40"/>
      <c r="F3" s="40"/>
      <c r="G3" s="40"/>
      <c r="H3" s="40"/>
      <c r="I3" s="40"/>
    </row>
    <row r="5" spans="2:9" ht="25.5">
      <c r="B5" s="19" t="s">
        <v>161</v>
      </c>
      <c r="C5" s="19" t="s">
        <v>63</v>
      </c>
      <c r="D5" s="19" t="s">
        <v>162</v>
      </c>
      <c r="E5" s="19" t="s">
        <v>64</v>
      </c>
      <c r="F5" s="19" t="s">
        <v>65</v>
      </c>
      <c r="G5" s="19" t="s">
        <v>51</v>
      </c>
      <c r="H5" s="19" t="s">
        <v>66</v>
      </c>
      <c r="I5" s="19" t="s">
        <v>1</v>
      </c>
    </row>
    <row r="6" spans="2:9">
      <c r="B6" s="10">
        <v>101</v>
      </c>
      <c r="C6" s="20" t="s">
        <v>67</v>
      </c>
      <c r="D6" s="10">
        <v>78</v>
      </c>
      <c r="E6" s="10">
        <v>80</v>
      </c>
      <c r="F6" s="10">
        <v>80</v>
      </c>
      <c r="G6" s="21"/>
      <c r="H6" s="13"/>
      <c r="I6" s="13"/>
    </row>
    <row r="7" spans="2:9">
      <c r="B7" s="10">
        <v>102</v>
      </c>
      <c r="C7" s="20" t="s">
        <v>68</v>
      </c>
      <c r="D7" s="10">
        <v>85</v>
      </c>
      <c r="E7" s="10">
        <v>90</v>
      </c>
      <c r="F7" s="10">
        <v>88</v>
      </c>
      <c r="G7" s="21"/>
      <c r="H7" s="13"/>
      <c r="I7" s="13"/>
    </row>
    <row r="8" spans="2:9">
      <c r="B8" s="10">
        <v>103</v>
      </c>
      <c r="C8" s="20" t="s">
        <v>69</v>
      </c>
      <c r="D8" s="10">
        <v>75</v>
      </c>
      <c r="E8" s="10">
        <v>86</v>
      </c>
      <c r="F8" s="10">
        <v>82</v>
      </c>
      <c r="G8" s="21"/>
      <c r="H8" s="13"/>
      <c r="I8" s="13"/>
    </row>
    <row r="9" spans="2:9">
      <c r="B9" s="10">
        <v>104</v>
      </c>
      <c r="C9" s="20" t="s">
        <v>70</v>
      </c>
      <c r="D9" s="10">
        <v>86</v>
      </c>
      <c r="E9" s="10">
        <v>80</v>
      </c>
      <c r="F9" s="10">
        <v>90</v>
      </c>
      <c r="G9" s="21"/>
      <c r="H9" s="13"/>
      <c r="I9" s="13"/>
    </row>
    <row r="10" spans="2:9">
      <c r="B10" s="10">
        <v>105</v>
      </c>
      <c r="C10" s="20" t="s">
        <v>71</v>
      </c>
      <c r="D10" s="10">
        <v>90</v>
      </c>
      <c r="E10" s="10">
        <v>93</v>
      </c>
      <c r="F10" s="10">
        <v>92</v>
      </c>
      <c r="G10" s="21"/>
      <c r="H10" s="13"/>
      <c r="I10" s="13"/>
    </row>
    <row r="11" spans="2:9">
      <c r="B11" s="10">
        <v>106</v>
      </c>
      <c r="C11" s="20" t="s">
        <v>72</v>
      </c>
      <c r="D11" s="10">
        <v>60</v>
      </c>
      <c r="E11" s="10">
        <v>62</v>
      </c>
      <c r="F11" s="10">
        <v>55</v>
      </c>
      <c r="G11" s="21"/>
      <c r="H11" s="13"/>
      <c r="I11" s="13"/>
    </row>
    <row r="12" spans="2:9">
      <c r="B12" s="10">
        <v>107</v>
      </c>
      <c r="C12" s="20" t="s">
        <v>73</v>
      </c>
      <c r="D12" s="10">
        <v>95</v>
      </c>
      <c r="E12" s="10">
        <v>97</v>
      </c>
      <c r="F12" s="10">
        <v>98</v>
      </c>
      <c r="G12" s="21"/>
      <c r="H12" s="13"/>
      <c r="I12" s="13"/>
    </row>
    <row r="13" spans="2:9">
      <c r="B13" s="10">
        <v>108</v>
      </c>
      <c r="C13" s="20" t="s">
        <v>74</v>
      </c>
      <c r="D13" s="10">
        <v>60</v>
      </c>
      <c r="E13" s="10">
        <v>65</v>
      </c>
      <c r="F13" s="10">
        <v>60</v>
      </c>
      <c r="G13" s="21"/>
      <c r="H13" s="13"/>
      <c r="I13" s="13"/>
    </row>
    <row r="14" spans="2:9">
      <c r="B14" s="39" t="s">
        <v>75</v>
      </c>
      <c r="C14" s="39"/>
      <c r="D14" s="39"/>
      <c r="E14" s="39"/>
      <c r="F14" s="39"/>
      <c r="G14" s="39"/>
      <c r="H14" s="39"/>
      <c r="I14" s="22"/>
    </row>
    <row r="15" spans="2:9">
      <c r="B15" s="39" t="s">
        <v>76</v>
      </c>
      <c r="C15" s="39"/>
      <c r="D15" s="39"/>
      <c r="E15" s="39"/>
      <c r="F15" s="39"/>
      <c r="G15" s="39"/>
      <c r="H15" s="39"/>
      <c r="I15" s="22"/>
    </row>
    <row r="16" spans="2:9">
      <c r="B16" s="39" t="s">
        <v>77</v>
      </c>
      <c r="C16" s="39"/>
      <c r="D16" s="39"/>
      <c r="E16" s="39"/>
      <c r="F16" s="39"/>
      <c r="G16" s="39"/>
      <c r="H16" s="39"/>
      <c r="I16" s="22"/>
    </row>
    <row r="17" spans="2:9">
      <c r="B17" s="39" t="s">
        <v>78</v>
      </c>
      <c r="C17" s="39"/>
      <c r="D17" s="39"/>
      <c r="E17" s="39"/>
      <c r="F17" s="39"/>
      <c r="G17" s="39"/>
      <c r="H17" s="39"/>
      <c r="I17" s="22"/>
    </row>
  </sheetData>
  <mergeCells count="6">
    <mergeCell ref="B17:H17"/>
    <mergeCell ref="B2:I2"/>
    <mergeCell ref="B3:I3"/>
    <mergeCell ref="B14:H14"/>
    <mergeCell ref="B15:H15"/>
    <mergeCell ref="B16:H16"/>
  </mergeCells>
  <dataValidations xWindow="691" yWindow="309" count="3">
    <dataValidation allowBlank="1" showInputMessage="1" showErrorMessage="1" promptTitle="Keterangan" prompt="Jika huruf A maka Istimewa_x000a_jika huruf B maka Baik_x000a_jika huruf C maka cukup baik_x000a_jka huruf D maka Kurang baik_x000a_jika huruf E maka Gagal" sqref="I6:I13"/>
    <dataValidation allowBlank="1" showInputMessage="1" showErrorMessage="1" promptTitle="Nilai Huruf" prompt="Jika nilai rata2 &lt;60 maka E_x000a_jika nilai rata2 &lt;74 maka D_x000a_jika nilai rata2 &lt;85 maka C _x000a_jika nilai rata2 &lt;95 maka B_x000a_jika nilai rata2 &gt;=95 maka A" sqref="H6:H13"/>
    <dataValidation allowBlank="1" showInputMessage="1" showErrorMessage="1" promptTitle="Rata-Rata" prompt="Gunakan Fungsi Average" sqref="G6:G13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showGridLines="0" workbookViewId="0">
      <selection activeCell="I3" sqref="I3"/>
    </sheetView>
  </sheetViews>
  <sheetFormatPr defaultRowHeight="14.25"/>
  <cols>
    <col min="1" max="1" width="9.140625" style="23"/>
    <col min="2" max="2" width="15.42578125" style="23" customWidth="1"/>
    <col min="3" max="3" width="26.140625" style="23" customWidth="1"/>
    <col min="4" max="4" width="11.42578125" style="23" customWidth="1"/>
    <col min="5" max="5" width="18.5703125" style="23" customWidth="1"/>
    <col min="6" max="6" width="20.28515625" style="23" customWidth="1"/>
    <col min="7" max="16384" width="9.140625" style="23"/>
  </cols>
  <sheetData>
    <row r="2" spans="2:6" ht="18">
      <c r="B2" s="35" t="s">
        <v>164</v>
      </c>
      <c r="C2" s="35"/>
      <c r="D2" s="35"/>
      <c r="E2" s="35"/>
      <c r="F2" s="35"/>
    </row>
    <row r="3" spans="2:6" ht="20.25">
      <c r="B3" s="41" t="s">
        <v>165</v>
      </c>
      <c r="C3" s="42"/>
      <c r="D3" s="42"/>
      <c r="E3" s="42"/>
      <c r="F3" s="42"/>
    </row>
    <row r="4" spans="2:6">
      <c r="B4" s="24"/>
      <c r="D4" s="24"/>
    </row>
    <row r="5" spans="2:6">
      <c r="B5" s="17" t="s">
        <v>161</v>
      </c>
      <c r="C5" s="17" t="s">
        <v>63</v>
      </c>
      <c r="D5" s="17" t="s">
        <v>51</v>
      </c>
      <c r="E5" s="17" t="s">
        <v>1</v>
      </c>
      <c r="F5" s="17" t="s">
        <v>129</v>
      </c>
    </row>
    <row r="6" spans="2:6">
      <c r="B6" s="25" t="s">
        <v>128</v>
      </c>
      <c r="C6" s="26" t="s">
        <v>127</v>
      </c>
      <c r="D6" s="27">
        <v>58.5</v>
      </c>
      <c r="E6" s="28" t="str">
        <f>IF(D6&gt;=95,"Istimewa",IF(D6&gt;=89,"Sangat Memuaskan",IF(D6&gt;=80,"Memuaskan","--")))</f>
        <v>--</v>
      </c>
      <c r="F6" s="28" t="str">
        <f>IF(E6="Istimewa","Luar Biasa",IF(E6="Sangat memuaskan","Ayo Lebih Giat Lagi",IF(E6="Memuaskan","Jangan Puas dulu","Belajarlah yang Giat")))</f>
        <v>Belajarlah yang Giat</v>
      </c>
    </row>
    <row r="7" spans="2:6">
      <c r="B7" s="25" t="s">
        <v>126</v>
      </c>
      <c r="C7" s="26" t="s">
        <v>125</v>
      </c>
      <c r="D7" s="27">
        <v>83.5</v>
      </c>
      <c r="E7" s="28" t="str">
        <f t="shared" ref="E7:E30" si="0">IF(D7&gt;=95,"Istimewa",IF(D7&gt;=89,"Sangat Memuaskan",IF(D7&gt;=80,"Memuaskan","--")))</f>
        <v>Memuaskan</v>
      </c>
      <c r="F7" s="28" t="str">
        <f t="shared" ref="F7:F30" si="1">IF(E7="Istimewa","Luar Biasa",IF(E7="Sangat memuaskan","Ayo Lebih Giat Lagi",IF(E7="Memuaskan","Jangan Puas dulu","Belajarlah yang Giat")))</f>
        <v>Jangan Puas dulu</v>
      </c>
    </row>
    <row r="8" spans="2:6">
      <c r="B8" s="25" t="s">
        <v>124</v>
      </c>
      <c r="C8" s="26" t="s">
        <v>123</v>
      </c>
      <c r="D8" s="27">
        <v>80</v>
      </c>
      <c r="E8" s="28" t="str">
        <f t="shared" si="0"/>
        <v>Memuaskan</v>
      </c>
      <c r="F8" s="28" t="str">
        <f t="shared" si="1"/>
        <v>Jangan Puas dulu</v>
      </c>
    </row>
    <row r="9" spans="2:6">
      <c r="B9" s="25" t="s">
        <v>122</v>
      </c>
      <c r="C9" s="26" t="s">
        <v>121</v>
      </c>
      <c r="D9" s="27">
        <v>67.75</v>
      </c>
      <c r="E9" s="28" t="str">
        <f t="shared" si="0"/>
        <v>--</v>
      </c>
      <c r="F9" s="28" t="str">
        <f t="shared" si="1"/>
        <v>Belajarlah yang Giat</v>
      </c>
    </row>
    <row r="10" spans="2:6">
      <c r="B10" s="25" t="s">
        <v>120</v>
      </c>
      <c r="C10" s="26" t="s">
        <v>119</v>
      </c>
      <c r="D10" s="27">
        <v>80.75</v>
      </c>
      <c r="E10" s="28" t="str">
        <f t="shared" si="0"/>
        <v>Memuaskan</v>
      </c>
      <c r="F10" s="28" t="str">
        <f t="shared" si="1"/>
        <v>Jangan Puas dulu</v>
      </c>
    </row>
    <row r="11" spans="2:6">
      <c r="B11" s="25" t="s">
        <v>118</v>
      </c>
      <c r="C11" s="26" t="s">
        <v>117</v>
      </c>
      <c r="D11" s="27">
        <v>82.5</v>
      </c>
      <c r="E11" s="28" t="str">
        <f t="shared" si="0"/>
        <v>Memuaskan</v>
      </c>
      <c r="F11" s="28" t="str">
        <f t="shared" si="1"/>
        <v>Jangan Puas dulu</v>
      </c>
    </row>
    <row r="12" spans="2:6">
      <c r="B12" s="25" t="s">
        <v>116</v>
      </c>
      <c r="C12" s="26" t="s">
        <v>115</v>
      </c>
      <c r="D12" s="27">
        <v>71</v>
      </c>
      <c r="E12" s="28" t="str">
        <f t="shared" si="0"/>
        <v>--</v>
      </c>
      <c r="F12" s="28" t="str">
        <f t="shared" si="1"/>
        <v>Belajarlah yang Giat</v>
      </c>
    </row>
    <row r="13" spans="2:6">
      <c r="B13" s="25" t="s">
        <v>114</v>
      </c>
      <c r="C13" s="26" t="s">
        <v>113</v>
      </c>
      <c r="D13" s="27">
        <v>58.5</v>
      </c>
      <c r="E13" s="28" t="str">
        <f t="shared" si="0"/>
        <v>--</v>
      </c>
      <c r="F13" s="28" t="str">
        <f t="shared" si="1"/>
        <v>Belajarlah yang Giat</v>
      </c>
    </row>
    <row r="14" spans="2:6">
      <c r="B14" s="25" t="s">
        <v>112</v>
      </c>
      <c r="C14" s="26" t="s">
        <v>111</v>
      </c>
      <c r="D14" s="27">
        <v>80.5</v>
      </c>
      <c r="E14" s="28" t="str">
        <f t="shared" si="0"/>
        <v>Memuaskan</v>
      </c>
      <c r="F14" s="28" t="str">
        <f t="shared" si="1"/>
        <v>Jangan Puas dulu</v>
      </c>
    </row>
    <row r="15" spans="2:6">
      <c r="B15" s="25" t="s">
        <v>110</v>
      </c>
      <c r="C15" s="26" t="s">
        <v>109</v>
      </c>
      <c r="D15" s="27">
        <v>64.5</v>
      </c>
      <c r="E15" s="28" t="str">
        <f t="shared" si="0"/>
        <v>--</v>
      </c>
      <c r="F15" s="28" t="str">
        <f t="shared" si="1"/>
        <v>Belajarlah yang Giat</v>
      </c>
    </row>
    <row r="16" spans="2:6">
      <c r="B16" s="25" t="s">
        <v>108</v>
      </c>
      <c r="C16" s="26" t="s">
        <v>107</v>
      </c>
      <c r="D16" s="27">
        <v>72.5</v>
      </c>
      <c r="E16" s="28" t="str">
        <f t="shared" si="0"/>
        <v>--</v>
      </c>
      <c r="F16" s="28" t="str">
        <f t="shared" si="1"/>
        <v>Belajarlah yang Giat</v>
      </c>
    </row>
    <row r="17" spans="2:6">
      <c r="B17" s="25" t="s">
        <v>106</v>
      </c>
      <c r="C17" s="26" t="s">
        <v>105</v>
      </c>
      <c r="D17" s="27">
        <v>71.75</v>
      </c>
      <c r="E17" s="28" t="str">
        <f t="shared" si="0"/>
        <v>--</v>
      </c>
      <c r="F17" s="28" t="str">
        <f t="shared" si="1"/>
        <v>Belajarlah yang Giat</v>
      </c>
    </row>
    <row r="18" spans="2:6">
      <c r="B18" s="25" t="s">
        <v>104</v>
      </c>
      <c r="C18" s="26" t="s">
        <v>103</v>
      </c>
      <c r="D18" s="27">
        <v>64.25</v>
      </c>
      <c r="E18" s="28" t="str">
        <f t="shared" si="0"/>
        <v>--</v>
      </c>
      <c r="F18" s="28" t="str">
        <f t="shared" si="1"/>
        <v>Belajarlah yang Giat</v>
      </c>
    </row>
    <row r="19" spans="2:6">
      <c r="B19" s="25" t="s">
        <v>102</v>
      </c>
      <c r="C19" s="26" t="s">
        <v>101</v>
      </c>
      <c r="D19" s="27">
        <v>66.25</v>
      </c>
      <c r="E19" s="28" t="str">
        <f t="shared" si="0"/>
        <v>--</v>
      </c>
      <c r="F19" s="28" t="str">
        <f t="shared" si="1"/>
        <v>Belajarlah yang Giat</v>
      </c>
    </row>
    <row r="20" spans="2:6">
      <c r="B20" s="25" t="s">
        <v>100</v>
      </c>
      <c r="C20" s="26" t="s">
        <v>99</v>
      </c>
      <c r="D20" s="27">
        <v>69.5</v>
      </c>
      <c r="E20" s="28" t="str">
        <f t="shared" si="0"/>
        <v>--</v>
      </c>
      <c r="F20" s="28" t="str">
        <f t="shared" si="1"/>
        <v>Belajarlah yang Giat</v>
      </c>
    </row>
    <row r="21" spans="2:6">
      <c r="B21" s="25" t="s">
        <v>98</v>
      </c>
      <c r="C21" s="26" t="s">
        <v>97</v>
      </c>
      <c r="D21" s="27">
        <v>71.5</v>
      </c>
      <c r="E21" s="28" t="str">
        <f t="shared" si="0"/>
        <v>--</v>
      </c>
      <c r="F21" s="28" t="str">
        <f t="shared" si="1"/>
        <v>Belajarlah yang Giat</v>
      </c>
    </row>
    <row r="22" spans="2:6">
      <c r="B22" s="25" t="s">
        <v>96</v>
      </c>
      <c r="C22" s="26" t="s">
        <v>95</v>
      </c>
      <c r="D22" s="27">
        <v>87.5</v>
      </c>
      <c r="E22" s="28" t="str">
        <f t="shared" si="0"/>
        <v>Memuaskan</v>
      </c>
      <c r="F22" s="28" t="str">
        <f t="shared" si="1"/>
        <v>Jangan Puas dulu</v>
      </c>
    </row>
    <row r="23" spans="2:6">
      <c r="B23" s="25" t="s">
        <v>94</v>
      </c>
      <c r="C23" s="26" t="s">
        <v>93</v>
      </c>
      <c r="D23" s="27">
        <v>96.25</v>
      </c>
      <c r="E23" s="28" t="str">
        <f t="shared" si="0"/>
        <v>Istimewa</v>
      </c>
      <c r="F23" s="28" t="str">
        <f t="shared" si="1"/>
        <v>Luar Biasa</v>
      </c>
    </row>
    <row r="24" spans="2:6">
      <c r="B24" s="25" t="s">
        <v>92</v>
      </c>
      <c r="C24" s="26" t="s">
        <v>91</v>
      </c>
      <c r="D24" s="27">
        <v>68.75</v>
      </c>
      <c r="E24" s="28" t="str">
        <f t="shared" si="0"/>
        <v>--</v>
      </c>
      <c r="F24" s="28" t="str">
        <f t="shared" si="1"/>
        <v>Belajarlah yang Giat</v>
      </c>
    </row>
    <row r="25" spans="2:6">
      <c r="B25" s="25" t="s">
        <v>90</v>
      </c>
      <c r="C25" s="26" t="s">
        <v>89</v>
      </c>
      <c r="D25" s="27">
        <v>64</v>
      </c>
      <c r="E25" s="28" t="str">
        <f t="shared" si="0"/>
        <v>--</v>
      </c>
      <c r="F25" s="28" t="str">
        <f t="shared" si="1"/>
        <v>Belajarlah yang Giat</v>
      </c>
    </row>
    <row r="26" spans="2:6">
      <c r="B26" s="25" t="s">
        <v>88</v>
      </c>
      <c r="C26" s="26" t="s">
        <v>87</v>
      </c>
      <c r="D26" s="27">
        <v>59</v>
      </c>
      <c r="E26" s="28" t="str">
        <f t="shared" si="0"/>
        <v>--</v>
      </c>
      <c r="F26" s="28" t="str">
        <f t="shared" si="1"/>
        <v>Belajarlah yang Giat</v>
      </c>
    </row>
    <row r="27" spans="2:6">
      <c r="B27" s="25" t="s">
        <v>86</v>
      </c>
      <c r="C27" s="26" t="s">
        <v>85</v>
      </c>
      <c r="D27" s="27">
        <v>71.75</v>
      </c>
      <c r="E27" s="28" t="str">
        <f t="shared" si="0"/>
        <v>--</v>
      </c>
      <c r="F27" s="28" t="str">
        <f t="shared" si="1"/>
        <v>Belajarlah yang Giat</v>
      </c>
    </row>
    <row r="28" spans="2:6">
      <c r="B28" s="25" t="s">
        <v>84</v>
      </c>
      <c r="C28" s="26" t="s">
        <v>83</v>
      </c>
      <c r="D28" s="27">
        <v>74</v>
      </c>
      <c r="E28" s="28" t="str">
        <f t="shared" si="0"/>
        <v>--</v>
      </c>
      <c r="F28" s="28" t="str">
        <f t="shared" si="1"/>
        <v>Belajarlah yang Giat</v>
      </c>
    </row>
    <row r="29" spans="2:6">
      <c r="B29" s="25" t="s">
        <v>82</v>
      </c>
      <c r="C29" s="26" t="s">
        <v>81</v>
      </c>
      <c r="D29" s="27">
        <v>64</v>
      </c>
      <c r="E29" s="28" t="str">
        <f t="shared" si="0"/>
        <v>--</v>
      </c>
      <c r="F29" s="28" t="str">
        <f t="shared" si="1"/>
        <v>Belajarlah yang Giat</v>
      </c>
    </row>
    <row r="30" spans="2:6">
      <c r="B30" s="25" t="s">
        <v>80</v>
      </c>
      <c r="C30" s="26" t="s">
        <v>79</v>
      </c>
      <c r="D30" s="27">
        <v>59</v>
      </c>
      <c r="E30" s="28" t="str">
        <f t="shared" si="0"/>
        <v>--</v>
      </c>
      <c r="F30" s="28" t="str">
        <f t="shared" si="1"/>
        <v>Belajarlah yang Giat</v>
      </c>
    </row>
  </sheetData>
  <mergeCells count="2">
    <mergeCell ref="B2:F2"/>
    <mergeCell ref="B3:F3"/>
  </mergeCells>
  <dataValidations xWindow="747" yWindow="321" count="3">
    <dataValidation allowBlank="1" showInputMessage="1" showErrorMessage="1" promptTitle="Komentar" prompt="Jika Keterangan Cumlude maka Komentarnya &quot;Luar Biasa&quot;_x000a_Jika Keterangan Sangat Memuaskan maka &quot;Ayo Lebih Giat Lagi&quot;_x000a_Jika Keterangan Memuaskan maka Komentarnya &quot;Jangan Puas dulu&quot;_x000a_Jika Keterangan (--) maka Komentarnya &quot;Belajarlah yang Giat&quot;_x000a_" sqref="F5"/>
    <dataValidation allowBlank="1" showInputMessage="1" showErrorMessage="1" errorTitle="SALAH BEGO" error="ARI MANEH TEU BISA KOMUTER MAH GEUS WE NGAJEDOG" promptTitle="Keterangan" prompt="Jika Rata2 &gt;=95 maka &quot;Istimewa&quot;_x000a_Jika Rata2 &gt;=89 maka &quot;Sangat Memuaskan&quot;_x000a_Jika Rata2 &gt;=80 maka &quot;Memuaskan&quot;_x000a_Jika Rata2 &lt;80 maka &quot;--&quot;_x000a_" sqref="E6:E30"/>
    <dataValidation allowBlank="1" showInputMessage="1" showErrorMessage="1" promptTitle="Komentar" prompt="Jika Keterangan Istimewa maka Komentarnya &quot;Luar Biasa&quot;_x000a_Jika Keterangan Sangat Memuaskan maka &quot;Ayo Lebih Giat Lagi&quot;_x000a_Jika Keterangan Memuaskan maka Komentarnya &quot;Jangan Puas dulu&quot;_x000a_Jika Keterangan (--) maka Komentarnya &quot;Belajarlah yang Giat&quot;_x000a_" sqref="F6:F3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showGridLines="0" tabSelected="1" topLeftCell="A3" workbookViewId="0">
      <selection activeCell="J33" sqref="J33"/>
    </sheetView>
  </sheetViews>
  <sheetFormatPr defaultRowHeight="14.25"/>
  <cols>
    <col min="1" max="1" width="9.140625" style="4"/>
    <col min="2" max="2" width="28.140625" style="4" bestFit="1" customWidth="1"/>
    <col min="3" max="5" width="9.140625" style="4"/>
    <col min="6" max="6" width="9.7109375" style="4" bestFit="1" customWidth="1"/>
    <col min="7" max="7" width="11.42578125" style="4" bestFit="1" customWidth="1"/>
    <col min="8" max="8" width="18" style="4" customWidth="1"/>
    <col min="9" max="16384" width="9.140625" style="4"/>
  </cols>
  <sheetData>
    <row r="2" spans="2:8" ht="18">
      <c r="B2" s="35" t="s">
        <v>159</v>
      </c>
      <c r="C2" s="35"/>
      <c r="D2" s="35"/>
      <c r="E2" s="35"/>
      <c r="F2" s="35"/>
      <c r="G2" s="35"/>
      <c r="H2" s="35"/>
    </row>
    <row r="3" spans="2:8" ht="18">
      <c r="B3" s="36" t="s">
        <v>166</v>
      </c>
      <c r="C3" s="35"/>
      <c r="D3" s="35"/>
      <c r="E3" s="35"/>
      <c r="F3" s="35"/>
      <c r="G3" s="35"/>
      <c r="H3" s="35"/>
    </row>
    <row r="5" spans="2:8">
      <c r="B5" s="8" t="s">
        <v>63</v>
      </c>
      <c r="C5" s="8" t="s">
        <v>158</v>
      </c>
      <c r="D5" s="8" t="s">
        <v>157</v>
      </c>
      <c r="E5" s="8" t="s">
        <v>167</v>
      </c>
      <c r="F5" s="8" t="s">
        <v>168</v>
      </c>
      <c r="G5" s="8" t="s">
        <v>169</v>
      </c>
      <c r="H5" s="8" t="s">
        <v>1</v>
      </c>
    </row>
    <row r="6" spans="2:8">
      <c r="B6" s="29" t="s">
        <v>156</v>
      </c>
      <c r="C6" s="30">
        <v>100</v>
      </c>
      <c r="D6" s="30">
        <v>90</v>
      </c>
      <c r="E6" s="30">
        <v>90</v>
      </c>
      <c r="F6" s="32">
        <f>10%*C6+30%*D6+60%*E6</f>
        <v>91</v>
      </c>
      <c r="G6" s="33" t="str">
        <f>IF(F6&gt;87,"A",IF(F6&gt;80,"B",IF(F6&gt;72,"C","D")))</f>
        <v>A</v>
      </c>
      <c r="H6" s="22"/>
    </row>
    <row r="7" spans="2:8">
      <c r="B7" s="29" t="s">
        <v>155</v>
      </c>
      <c r="C7" s="30">
        <v>90</v>
      </c>
      <c r="D7" s="30">
        <v>80</v>
      </c>
      <c r="E7" s="30">
        <v>80</v>
      </c>
      <c r="F7" s="32">
        <f t="shared" ref="F7:F32" si="0">10%*C7+30%*D7+60%*E7</f>
        <v>81</v>
      </c>
      <c r="G7" s="33" t="str">
        <f t="shared" ref="G7:G32" si="1">IF(F7&gt;87,"A",IF(F7&gt;80,"B",IF(F7&gt;72,"C","D")))</f>
        <v>B</v>
      </c>
      <c r="H7" s="22"/>
    </row>
    <row r="8" spans="2:8">
      <c r="B8" s="29" t="s">
        <v>154</v>
      </c>
      <c r="C8" s="30">
        <v>100</v>
      </c>
      <c r="D8" s="30">
        <v>60</v>
      </c>
      <c r="E8" s="30">
        <v>78</v>
      </c>
      <c r="F8" s="32">
        <f t="shared" si="0"/>
        <v>74.8</v>
      </c>
      <c r="G8" s="33" t="str">
        <f t="shared" si="1"/>
        <v>C</v>
      </c>
      <c r="H8" s="22"/>
    </row>
    <row r="9" spans="2:8">
      <c r="B9" s="29" t="s">
        <v>153</v>
      </c>
      <c r="C9" s="30">
        <v>80</v>
      </c>
      <c r="D9" s="30">
        <v>80</v>
      </c>
      <c r="E9" s="30">
        <v>85</v>
      </c>
      <c r="F9" s="32">
        <f t="shared" si="0"/>
        <v>83</v>
      </c>
      <c r="G9" s="33" t="str">
        <f t="shared" si="1"/>
        <v>B</v>
      </c>
      <c r="H9" s="22"/>
    </row>
    <row r="10" spans="2:8">
      <c r="B10" s="29" t="s">
        <v>152</v>
      </c>
      <c r="C10" s="30">
        <v>100</v>
      </c>
      <c r="D10" s="30">
        <v>80</v>
      </c>
      <c r="E10" s="30">
        <v>78</v>
      </c>
      <c r="F10" s="32">
        <f t="shared" si="0"/>
        <v>80.8</v>
      </c>
      <c r="G10" s="33" t="str">
        <f t="shared" si="1"/>
        <v>B</v>
      </c>
      <c r="H10" s="22"/>
    </row>
    <row r="11" spans="2:8">
      <c r="B11" s="29" t="s">
        <v>151</v>
      </c>
      <c r="C11" s="30">
        <v>80</v>
      </c>
      <c r="D11" s="30">
        <v>80</v>
      </c>
      <c r="E11" s="30">
        <v>90</v>
      </c>
      <c r="F11" s="32">
        <f t="shared" si="0"/>
        <v>86</v>
      </c>
      <c r="G11" s="33" t="str">
        <f t="shared" si="1"/>
        <v>B</v>
      </c>
      <c r="H11" s="22"/>
    </row>
    <row r="12" spans="2:8">
      <c r="B12" s="29" t="s">
        <v>150</v>
      </c>
      <c r="C12" s="30">
        <v>100</v>
      </c>
      <c r="D12" s="30">
        <v>72</v>
      </c>
      <c r="E12" s="30">
        <v>65</v>
      </c>
      <c r="F12" s="32">
        <f t="shared" si="0"/>
        <v>70.599999999999994</v>
      </c>
      <c r="G12" s="33" t="str">
        <f t="shared" si="1"/>
        <v>D</v>
      </c>
      <c r="H12" s="22"/>
    </row>
    <row r="13" spans="2:8">
      <c r="B13" s="29" t="s">
        <v>149</v>
      </c>
      <c r="C13" s="30">
        <v>100</v>
      </c>
      <c r="D13" s="30">
        <v>80</v>
      </c>
      <c r="E13" s="30">
        <v>60</v>
      </c>
      <c r="F13" s="32">
        <f t="shared" si="0"/>
        <v>70</v>
      </c>
      <c r="G13" s="33" t="str">
        <f t="shared" si="1"/>
        <v>D</v>
      </c>
      <c r="H13" s="22"/>
    </row>
    <row r="14" spans="2:8">
      <c r="B14" s="29" t="s">
        <v>148</v>
      </c>
      <c r="C14" s="30">
        <v>100</v>
      </c>
      <c r="D14" s="30">
        <v>90</v>
      </c>
      <c r="E14" s="30">
        <v>85</v>
      </c>
      <c r="F14" s="32">
        <f t="shared" si="0"/>
        <v>88</v>
      </c>
      <c r="G14" s="33" t="str">
        <f t="shared" si="1"/>
        <v>A</v>
      </c>
      <c r="H14" s="22"/>
    </row>
    <row r="15" spans="2:8">
      <c r="B15" s="29" t="s">
        <v>147</v>
      </c>
      <c r="C15" s="30">
        <v>100</v>
      </c>
      <c r="D15" s="30">
        <v>90</v>
      </c>
      <c r="E15" s="30">
        <v>65</v>
      </c>
      <c r="F15" s="32">
        <f t="shared" si="0"/>
        <v>76</v>
      </c>
      <c r="G15" s="33" t="str">
        <f t="shared" si="1"/>
        <v>C</v>
      </c>
      <c r="H15" s="22"/>
    </row>
    <row r="16" spans="2:8">
      <c r="B16" s="31" t="s">
        <v>146</v>
      </c>
      <c r="C16" s="30">
        <v>80</v>
      </c>
      <c r="D16" s="30">
        <v>80</v>
      </c>
      <c r="E16" s="30">
        <v>60</v>
      </c>
      <c r="F16" s="32">
        <f t="shared" si="0"/>
        <v>68</v>
      </c>
      <c r="G16" s="33" t="str">
        <f t="shared" si="1"/>
        <v>D</v>
      </c>
      <c r="H16" s="22"/>
    </row>
    <row r="17" spans="2:8">
      <c r="B17" s="31" t="s">
        <v>145</v>
      </c>
      <c r="C17" s="30">
        <v>100</v>
      </c>
      <c r="D17" s="30">
        <v>90</v>
      </c>
      <c r="E17" s="30">
        <v>85</v>
      </c>
      <c r="F17" s="32">
        <f t="shared" si="0"/>
        <v>88</v>
      </c>
      <c r="G17" s="33" t="str">
        <f t="shared" si="1"/>
        <v>A</v>
      </c>
      <c r="H17" s="22"/>
    </row>
    <row r="18" spans="2:8">
      <c r="B18" s="31" t="s">
        <v>144</v>
      </c>
      <c r="C18" s="30">
        <v>90</v>
      </c>
      <c r="D18" s="30">
        <v>75</v>
      </c>
      <c r="E18" s="30">
        <v>60</v>
      </c>
      <c r="F18" s="32">
        <f t="shared" si="0"/>
        <v>67.5</v>
      </c>
      <c r="G18" s="33" t="str">
        <f t="shared" si="1"/>
        <v>D</v>
      </c>
      <c r="H18" s="22"/>
    </row>
    <row r="19" spans="2:8">
      <c r="B19" s="31" t="s">
        <v>143</v>
      </c>
      <c r="C19" s="30">
        <v>100</v>
      </c>
      <c r="D19" s="30">
        <v>80</v>
      </c>
      <c r="E19" s="30">
        <v>90</v>
      </c>
      <c r="F19" s="32">
        <f t="shared" si="0"/>
        <v>88</v>
      </c>
      <c r="G19" s="33" t="str">
        <f t="shared" si="1"/>
        <v>A</v>
      </c>
      <c r="H19" s="22"/>
    </row>
    <row r="20" spans="2:8">
      <c r="B20" s="31" t="s">
        <v>142</v>
      </c>
      <c r="C20" s="30">
        <v>80</v>
      </c>
      <c r="D20" s="30">
        <v>80</v>
      </c>
      <c r="E20" s="30">
        <v>80</v>
      </c>
      <c r="F20" s="32">
        <f t="shared" si="0"/>
        <v>80</v>
      </c>
      <c r="G20" s="33" t="str">
        <f t="shared" si="1"/>
        <v>C</v>
      </c>
      <c r="H20" s="22"/>
    </row>
    <row r="21" spans="2:8">
      <c r="B21" s="31" t="s">
        <v>141</v>
      </c>
      <c r="C21" s="30">
        <v>100</v>
      </c>
      <c r="D21" s="30">
        <v>50</v>
      </c>
      <c r="E21" s="30">
        <v>85</v>
      </c>
      <c r="F21" s="32">
        <f t="shared" si="0"/>
        <v>76</v>
      </c>
      <c r="G21" s="33" t="str">
        <f t="shared" si="1"/>
        <v>C</v>
      </c>
      <c r="H21" s="22"/>
    </row>
    <row r="22" spans="2:8">
      <c r="B22" s="31" t="s">
        <v>140</v>
      </c>
      <c r="C22" s="30">
        <v>90</v>
      </c>
      <c r="D22" s="30">
        <v>90</v>
      </c>
      <c r="E22" s="30">
        <v>60</v>
      </c>
      <c r="F22" s="32">
        <f t="shared" si="0"/>
        <v>72</v>
      </c>
      <c r="G22" s="33" t="str">
        <f t="shared" si="1"/>
        <v>D</v>
      </c>
      <c r="H22" s="22"/>
    </row>
    <row r="23" spans="2:8">
      <c r="B23" s="31" t="s">
        <v>139</v>
      </c>
      <c r="C23" s="30">
        <v>100</v>
      </c>
      <c r="D23" s="30">
        <v>80</v>
      </c>
      <c r="E23" s="30">
        <v>65</v>
      </c>
      <c r="F23" s="32">
        <f t="shared" si="0"/>
        <v>73</v>
      </c>
      <c r="G23" s="33" t="str">
        <f t="shared" si="1"/>
        <v>C</v>
      </c>
      <c r="H23" s="22"/>
    </row>
    <row r="24" spans="2:8">
      <c r="B24" s="31" t="s">
        <v>138</v>
      </c>
      <c r="C24" s="30">
        <v>80</v>
      </c>
      <c r="D24" s="30">
        <v>80</v>
      </c>
      <c r="E24" s="30">
        <v>90</v>
      </c>
      <c r="F24" s="32">
        <f t="shared" si="0"/>
        <v>86</v>
      </c>
      <c r="G24" s="33" t="str">
        <f t="shared" si="1"/>
        <v>B</v>
      </c>
      <c r="H24" s="22"/>
    </row>
    <row r="25" spans="2:8">
      <c r="B25" s="31" t="s">
        <v>137</v>
      </c>
      <c r="C25" s="30">
        <v>100</v>
      </c>
      <c r="D25" s="30">
        <v>80</v>
      </c>
      <c r="E25" s="30">
        <v>80</v>
      </c>
      <c r="F25" s="32">
        <f t="shared" si="0"/>
        <v>82</v>
      </c>
      <c r="G25" s="33" t="str">
        <f t="shared" si="1"/>
        <v>B</v>
      </c>
      <c r="H25" s="22"/>
    </row>
    <row r="26" spans="2:8">
      <c r="B26" s="31" t="s">
        <v>136</v>
      </c>
      <c r="C26" s="30">
        <v>90</v>
      </c>
      <c r="D26" s="30">
        <v>80</v>
      </c>
      <c r="E26" s="30">
        <v>60</v>
      </c>
      <c r="F26" s="32">
        <f t="shared" si="0"/>
        <v>69</v>
      </c>
      <c r="G26" s="33" t="str">
        <f t="shared" si="1"/>
        <v>D</v>
      </c>
      <c r="H26" s="22"/>
    </row>
    <row r="27" spans="2:8">
      <c r="B27" s="31" t="s">
        <v>135</v>
      </c>
      <c r="C27" s="30">
        <v>100</v>
      </c>
      <c r="D27" s="30">
        <v>65</v>
      </c>
      <c r="E27" s="30">
        <v>85</v>
      </c>
      <c r="F27" s="32">
        <f t="shared" si="0"/>
        <v>80.5</v>
      </c>
      <c r="G27" s="33" t="str">
        <f t="shared" si="1"/>
        <v>B</v>
      </c>
      <c r="H27" s="22"/>
    </row>
    <row r="28" spans="2:8">
      <c r="B28" s="31" t="s">
        <v>134</v>
      </c>
      <c r="C28" s="30">
        <v>100</v>
      </c>
      <c r="D28" s="30">
        <v>90</v>
      </c>
      <c r="E28" s="30">
        <v>60</v>
      </c>
      <c r="F28" s="32">
        <f t="shared" si="0"/>
        <v>73</v>
      </c>
      <c r="G28" s="33" t="str">
        <f t="shared" si="1"/>
        <v>C</v>
      </c>
      <c r="H28" s="22"/>
    </row>
    <row r="29" spans="2:8">
      <c r="B29" s="31" t="s">
        <v>133</v>
      </c>
      <c r="C29" s="30">
        <v>90</v>
      </c>
      <c r="D29" s="30">
        <v>80</v>
      </c>
      <c r="E29" s="30">
        <v>78</v>
      </c>
      <c r="F29" s="32">
        <f t="shared" si="0"/>
        <v>79.8</v>
      </c>
      <c r="G29" s="33" t="str">
        <f t="shared" si="1"/>
        <v>C</v>
      </c>
      <c r="H29" s="22"/>
    </row>
    <row r="30" spans="2:8">
      <c r="B30" s="31" t="s">
        <v>132</v>
      </c>
      <c r="C30" s="30">
        <v>100</v>
      </c>
      <c r="D30" s="30">
        <v>90</v>
      </c>
      <c r="E30" s="10">
        <v>73</v>
      </c>
      <c r="F30" s="32">
        <f t="shared" si="0"/>
        <v>80.8</v>
      </c>
      <c r="G30" s="33" t="str">
        <f t="shared" si="1"/>
        <v>B</v>
      </c>
      <c r="H30" s="22"/>
    </row>
    <row r="31" spans="2:8">
      <c r="B31" s="31" t="s">
        <v>131</v>
      </c>
      <c r="C31" s="30">
        <v>80</v>
      </c>
      <c r="D31" s="30">
        <v>80</v>
      </c>
      <c r="E31" s="30">
        <v>90</v>
      </c>
      <c r="F31" s="32">
        <f t="shared" si="0"/>
        <v>86</v>
      </c>
      <c r="G31" s="33" t="str">
        <f t="shared" si="1"/>
        <v>B</v>
      </c>
      <c r="H31" s="22"/>
    </row>
    <row r="32" spans="2:8">
      <c r="B32" s="31" t="s">
        <v>130</v>
      </c>
      <c r="C32" s="30">
        <v>80</v>
      </c>
      <c r="D32" s="30">
        <v>70</v>
      </c>
      <c r="E32" s="30">
        <v>63</v>
      </c>
      <c r="F32" s="32">
        <f t="shared" si="0"/>
        <v>66.8</v>
      </c>
      <c r="G32" s="33" t="str">
        <f t="shared" si="1"/>
        <v>D</v>
      </c>
      <c r="H32" s="22"/>
    </row>
  </sheetData>
  <mergeCells count="2">
    <mergeCell ref="B2:H2"/>
    <mergeCell ref="B3:H3"/>
  </mergeCells>
  <dataValidations xWindow="739" yWindow="317" count="3">
    <dataValidation allowBlank="1" showInputMessage="1" showErrorMessage="1" promptTitle="Nilai Akhir" prompt="10% dari Absen +_x000a_30% dari Tugas +_x000a_60% dari Final Test" sqref="F6:F32"/>
    <dataValidation allowBlank="1" showInputMessage="1" showErrorMessage="1" promptTitle="Huruf Mutu" prompt="Jika Nilai Akhir = 0 maka --_x000a_Jika Nilai Akhir &gt; 87 maka A_x000a_Jika Nilai Akhir &gt; 80 maka B_x000a_Jika Nilai Akhir &gt; 72 maka C_x000a_Selain itu maka D" sqref="G6:G32"/>
    <dataValidation allowBlank="1" showInputMessage="1" showErrorMessage="1" promptTitle="Keterangan" prompt="Jika Huruf Mutu = A maka Istimewa_x000a_Jika Huruf Mutu = B maka Baik_x000a_Jika Huruf Mutu = C maka Cukup_x000a_Jika Huruf Mutu = D maka Kurang_x000a_Jika Huruf Mutu = -- maka Belum" sqref="H6:H3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Latihan 1</vt:lpstr>
      <vt:lpstr>Latihan 2</vt:lpstr>
      <vt:lpstr>Latihan 3</vt:lpstr>
      <vt:lpstr>Latihan 4</vt:lpstr>
      <vt:lpstr>Latihan 5</vt:lpstr>
      <vt:lpstr>Latihan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SMKGULA_1501</dc:creator>
  <cp:lastModifiedBy>MTs IBNU TAIMIYAH</cp:lastModifiedBy>
  <dcterms:created xsi:type="dcterms:W3CDTF">2015-02-12T04:16:52Z</dcterms:created>
  <dcterms:modified xsi:type="dcterms:W3CDTF">2022-10-02T02:32:15Z</dcterms:modified>
</cp:coreProperties>
</file>