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Ex2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1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ivotTables/pivotTable3.xml" ContentType="application/vnd.openxmlformats-officedocument.spreadsheetml.pivotTab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Ex3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19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0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1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1.xml" ContentType="application/vnd.openxmlformats-officedocument.drawing+xml"/>
  <Override PartName="/xl/charts/chart22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2.xml" ContentType="application/vnd.openxmlformats-officedocument.drawing+xml"/>
  <Override PartName="/xl/charts/chartEx4.xml" ContentType="application/vnd.ms-office.chartex+xml"/>
  <Override PartName="/xl/charts/style26.xml" ContentType="application/vnd.ms-office.chartstyle+xml"/>
  <Override PartName="/xl/charts/colors26.xml" ContentType="application/vnd.ms-office.chartcolorstyle+xml"/>
  <Override PartName="/xl/drawings/drawing13.xml" ContentType="application/vnd.openxmlformats-officedocument.drawing+xml"/>
  <Override PartName="/xl/charts/chart23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37325ab829cd918/Desktop/DATA/"/>
    </mc:Choice>
  </mc:AlternateContent>
  <xr:revisionPtr revIDLastSave="0" documentId="14_{83BFFDD4-49D7-4644-BAB6-D72E45986191}" xr6:coauthVersionLast="47" xr6:coauthVersionMax="47" xr10:uidLastSave="{00000000-0000-0000-0000-000000000000}"/>
  <bookViews>
    <workbookView xWindow="-108" yWindow="-108" windowWidth="23256" windowHeight="12576" firstSheet="5" activeTab="5" xr2:uid="{FEEC048C-CF06-43E5-999B-A5200CD573FF}"/>
  </bookViews>
  <sheets>
    <sheet name="Ronaldo Country Statistics" sheetId="3" r:id="rId1"/>
    <sheet name="Country Workspace" sheetId="4" r:id="rId2"/>
    <sheet name="Country Pivot table" sheetId="5" r:id="rId3"/>
    <sheet name="Distribution of Club Goals" sheetId="9" r:id="rId4"/>
    <sheet name="Goals vs Appearance for country" sheetId="8" r:id="rId5"/>
    <sheet name="Goals vs appearances scatterplo" sheetId="7" r:id="rId6"/>
    <sheet name="Ronaldo country goals" sheetId="6" r:id="rId7"/>
    <sheet name="Country Performance dashboard" sheetId="10" r:id="rId8"/>
    <sheet name="Ronaldo Club Statistics" sheetId="2" r:id="rId9"/>
    <sheet name="Club Workspace" sheetId="11" r:id="rId10"/>
    <sheet name="Club Pivot table" sheetId="12" r:id="rId11"/>
    <sheet name="Goals vs appearance over time" sheetId="17" r:id="rId12"/>
    <sheet name="Appearances vs goals for club" sheetId="16" r:id="rId13"/>
    <sheet name="Club Performance dashboard" sheetId="18" r:id="rId14"/>
    <sheet name="Club appearances" sheetId="15" r:id="rId15"/>
    <sheet name="Goals per club" sheetId="14" r:id="rId16"/>
    <sheet name="Club goals over time" sheetId="13" r:id="rId17"/>
  </sheets>
  <definedNames>
    <definedName name="_xlnm._FilterDatabase" localSheetId="5" hidden="1">'Goals vs appearances scatterplo'!$A$1:$B$27</definedName>
    <definedName name="_xlchart.v1.0" hidden="1">'Ronaldo Country Statistics'!$D$1</definedName>
    <definedName name="_xlchart.v1.1" hidden="1">'Ronaldo Country Statistics'!$D$2:$D$29</definedName>
    <definedName name="_xlchart.v1.2" hidden="1">'Ronaldo Club Statistics'!$E$1</definedName>
    <definedName name="_xlchart.v1.3" hidden="1">'Ronaldo Club Statistics'!$E$2:$E$26</definedName>
    <definedName name="_xlchart.v2.10" hidden="1">'Goals per club'!$A$2:$A$7</definedName>
    <definedName name="_xlchart.v2.11" hidden="1">'Goals per club'!$B$1</definedName>
    <definedName name="_xlchart.v2.12" hidden="1">'Goals per club'!$B$2:$B$7</definedName>
    <definedName name="_xlchart.v2.4" hidden="1">'Goals per club'!$A$2:$A$7</definedName>
    <definedName name="_xlchart.v2.5" hidden="1">'Goals per club'!$B$1</definedName>
    <definedName name="_xlchart.v2.6" hidden="1">'Goals per club'!$B$2:$B$7</definedName>
    <definedName name="_xlchart.v2.7" hidden="1">'Goals per club'!$A$2:$A$7</definedName>
    <definedName name="_xlchart.v2.8" hidden="1">'Goals per club'!$B$1</definedName>
    <definedName name="_xlchart.v2.9" hidden="1">'Goals per club'!$B$2:$B$7</definedName>
    <definedName name="_xlcn.WorksheetConnection_Sheet1A1E291" hidden="1">'Country Workspace'!$A$1:$E$29</definedName>
    <definedName name="ExternalData_1" localSheetId="8" hidden="1">'Ronaldo Club Statistics'!$A$1:$E$26</definedName>
    <definedName name="ExternalData_2" localSheetId="0" hidden="1">'Ronaldo Country Statistics'!$A$1:$D$29</definedName>
  </definedNames>
  <calcPr calcId="191029"/>
  <pivotCaches>
    <pivotCache cacheId="0" r:id="rId18"/>
    <pivotCache cacheId="29" r:id="rId19"/>
    <pivotCache cacheId="47" r:id="rId2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1:$E$2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D21" i="7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2" i="4"/>
  <c r="C31" i="3"/>
  <c r="D3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8A223F-70F6-4DC8-B75F-12A303E178F2}" keepAlive="1" name="Query - Ronaldo Club Statistics" description="Connection to the 'Ronaldo Club Statistics' query in the workbook." type="5" refreshedVersion="8" background="1" saveData="1">
    <dbPr connection="Provider=Microsoft.Mashup.OleDb.1;Data Source=$Workbook$;Location=&quot;Ronaldo Club Statistics&quot;;Extended Properties=&quot;&quot;" command="SELECT * FROM [Ronaldo Club Statistics]"/>
  </connection>
  <connection id="2" xr16:uid="{8CC90D37-2EF7-42F8-A737-FC5B6D094575}" keepAlive="1" name="Query - Ronaldo Club Statistics (2)" description="Connection to the 'Ronaldo Club Statistics (2)' query in the workbook." type="5" refreshedVersion="8" background="1" saveData="1">
    <dbPr connection="Provider=Microsoft.Mashup.OleDb.1;Data Source=$Workbook$;Location=&quot;Ronaldo Club Statistics (2)&quot;;Extended Properties=&quot;&quot;" command="SELECT * FROM [Ronaldo Club Statistics (2)]"/>
  </connection>
  <connection id="3" xr16:uid="{005D20C2-2C26-4AEF-BAF4-7D3E920947A5}" keepAlive="1" name="Query - Ronaldo Country Statistics" description="Connection to the 'Ronaldo Country Statistics' query in the workbook." type="5" refreshedVersion="8" background="1" saveData="1">
    <dbPr connection="Provider=Microsoft.Mashup.OleDb.1;Data Source=$Workbook$;Location=&quot;Ronaldo Country Statistics&quot;;Extended Properties=&quot;&quot;" command="SELECT * FROM [Ronaldo Country Statistics]"/>
  </connection>
  <connection id="4" xr16:uid="{DC6E8F25-A99C-4DD6-A9A9-90743CB8CD6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48A3A26E-00A1-47A1-8408-0971155DC3A6}" name="WorksheetConnection_Sheet1!$A$1:$E$29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1E291"/>
        </x15:connection>
      </ext>
    </extLst>
  </connection>
</connections>
</file>

<file path=xl/sharedStrings.xml><?xml version="1.0" encoding="utf-8"?>
<sst xmlns="http://schemas.openxmlformats.org/spreadsheetml/2006/main" count="202" uniqueCount="29">
  <si>
    <t>Total Apps</t>
  </si>
  <si>
    <t>Total Goals</t>
  </si>
  <si>
    <t>Team</t>
  </si>
  <si>
    <t>Year</t>
  </si>
  <si>
    <t>Portugal U15</t>
  </si>
  <si>
    <t>Portugal U17</t>
  </si>
  <si>
    <t>Portugal U20</t>
  </si>
  <si>
    <t>Portugal U21</t>
  </si>
  <si>
    <t>Portugal U23</t>
  </si>
  <si>
    <t>Portugal</t>
  </si>
  <si>
    <t>Club</t>
  </si>
  <si>
    <t>Sporting CP B</t>
  </si>
  <si>
    <t>Sporting CP</t>
  </si>
  <si>
    <t>Manchester United</t>
  </si>
  <si>
    <t>Real Madrid</t>
  </si>
  <si>
    <t>Juventus</t>
  </si>
  <si>
    <t>Al Nassr</t>
  </si>
  <si>
    <t>Row Labels</t>
  </si>
  <si>
    <t>Grand Total</t>
  </si>
  <si>
    <t>Sum of Total Apps</t>
  </si>
  <si>
    <t>Sum of Total Goals</t>
  </si>
  <si>
    <t>Season</t>
  </si>
  <si>
    <t>National Team</t>
  </si>
  <si>
    <t>Total goals</t>
  </si>
  <si>
    <t>Scatterplot shows corelation between two or more varriables</t>
  </si>
  <si>
    <t>Correlation coefficient</t>
  </si>
  <si>
    <t>Corelation coefficient is always between zero and one.</t>
  </si>
  <si>
    <t xml:space="preserve"> RONALDO'S PERFORMANCE FOR COUNTRY</t>
  </si>
  <si>
    <t xml:space="preserve">RONALDO'S CLUB FOOTBALL PERFORMANCE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</si>
</sst>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2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NumberFormat="1"/>
    <xf numFmtId="10" fontId="0" fillId="0" borderId="0" xfId="0" applyNumberFormat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1" fontId="0" fillId="0" borderId="0" xfId="0" applyNumberFormat="1" applyAlignment="1">
      <alignment horizontal="left"/>
    </xf>
  </cellXfs>
  <cellStyles count="1">
    <cellStyle name="Normal" xfId="0" builtinId="0"/>
  </cellStyles>
  <dxfs count="9">
    <dxf>
      <numFmt numFmtId="1" formatCode="0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[Ronaldo Football Career Analysis.xlsx]Ronaldo Country Statistics!PivotTable1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'Ronaldo Country Statistics'!$B$33</c:f>
              <c:strCache>
                <c:ptCount val="1"/>
                <c:pt idx="0">
                  <c:v>Sum of Total Apps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F80-4BF2-9594-8811611C9D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F80-4BF2-9594-8811611C9D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F80-4BF2-9594-8811611C9D4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F80-4BF2-9594-8811611C9D4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F80-4BF2-9594-8811611C9D4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F80-4BF2-9594-8811611C9D4B}"/>
              </c:ext>
            </c:extLst>
          </c:dPt>
          <c:cat>
            <c:strRef>
              <c:f>'Ronaldo Country Statistics'!$A$34:$A$40</c:f>
              <c:strCache>
                <c:ptCount val="6"/>
                <c:pt idx="0">
                  <c:v>Portugal</c:v>
                </c:pt>
                <c:pt idx="1">
                  <c:v>Portugal U15</c:v>
                </c:pt>
                <c:pt idx="2">
                  <c:v>Portugal U17</c:v>
                </c:pt>
                <c:pt idx="3">
                  <c:v>Portugal U20</c:v>
                </c:pt>
                <c:pt idx="4">
                  <c:v>Portugal U21</c:v>
                </c:pt>
                <c:pt idx="5">
                  <c:v>Portugal U23</c:v>
                </c:pt>
              </c:strCache>
            </c:strRef>
          </c:cat>
          <c:val>
            <c:numRef>
              <c:f>'Ronaldo Country Statistics'!$B$34:$B$40</c:f>
              <c:numCache>
                <c:formatCode>General</c:formatCode>
                <c:ptCount val="6"/>
                <c:pt idx="0">
                  <c:v>205</c:v>
                </c:pt>
                <c:pt idx="1">
                  <c:v>9</c:v>
                </c:pt>
                <c:pt idx="2">
                  <c:v>7</c:v>
                </c:pt>
                <c:pt idx="3">
                  <c:v>5</c:v>
                </c:pt>
                <c:pt idx="4">
                  <c:v>10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30-49AD-850B-DB17481DAC80}"/>
            </c:ext>
          </c:extLst>
        </c:ser>
        <c:ser>
          <c:idx val="1"/>
          <c:order val="1"/>
          <c:tx>
            <c:strRef>
              <c:f>'Ronaldo Country Statistics'!$C$33</c:f>
              <c:strCache>
                <c:ptCount val="1"/>
                <c:pt idx="0">
                  <c:v>Sum of Total Goals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F80-4BF2-9594-8811611C9D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F80-4BF2-9594-8811611C9D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F80-4BF2-9594-8811611C9D4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F80-4BF2-9594-8811611C9D4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F80-4BF2-9594-8811611C9D4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F80-4BF2-9594-8811611C9D4B}"/>
              </c:ext>
            </c:extLst>
          </c:dPt>
          <c:cat>
            <c:strRef>
              <c:f>'Ronaldo Country Statistics'!$A$34:$A$40</c:f>
              <c:strCache>
                <c:ptCount val="6"/>
                <c:pt idx="0">
                  <c:v>Portugal</c:v>
                </c:pt>
                <c:pt idx="1">
                  <c:v>Portugal U15</c:v>
                </c:pt>
                <c:pt idx="2">
                  <c:v>Portugal U17</c:v>
                </c:pt>
                <c:pt idx="3">
                  <c:v>Portugal U20</c:v>
                </c:pt>
                <c:pt idx="4">
                  <c:v>Portugal U21</c:v>
                </c:pt>
                <c:pt idx="5">
                  <c:v>Portugal U23</c:v>
                </c:pt>
              </c:strCache>
            </c:strRef>
          </c:cat>
          <c:val>
            <c:numRef>
              <c:f>'Ronaldo Country Statistics'!$C$34:$C$40</c:f>
              <c:numCache>
                <c:formatCode>General</c:formatCode>
                <c:ptCount val="6"/>
                <c:pt idx="0">
                  <c:v>128</c:v>
                </c:pt>
                <c:pt idx="1">
                  <c:v>7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30-49AD-850B-DB17481DA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>
                <a:solidFill>
                  <a:srgbClr val="002060"/>
                </a:solidFill>
              </a:rPr>
              <a:t>Scatterplot for country goals vs appearances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'Goals vs appearances scatterplo'!$B$1</c:f>
              <c:strCache>
                <c:ptCount val="1"/>
                <c:pt idx="0">
                  <c:v>Total Goals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'Goals vs appearances scatterplo'!$A$2:$A$28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0</c:v>
                </c:pt>
                <c:pt idx="6">
                  <c:v>6</c:v>
                </c:pt>
                <c:pt idx="7">
                  <c:v>7</c:v>
                </c:pt>
                <c:pt idx="8">
                  <c:v>0</c:v>
                </c:pt>
                <c:pt idx="9">
                  <c:v>8</c:v>
                </c:pt>
                <c:pt idx="10">
                  <c:v>0</c:v>
                </c:pt>
                <c:pt idx="11">
                  <c:v>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</c:v>
                </c:pt>
                <c:pt idx="16">
                  <c:v>0</c:v>
                </c:pt>
                <c:pt idx="17">
                  <c:v>11</c:v>
                </c:pt>
                <c:pt idx="18">
                  <c:v>0</c:v>
                </c:pt>
                <c:pt idx="19">
                  <c:v>0</c:v>
                </c:pt>
                <c:pt idx="20">
                  <c:v>12</c:v>
                </c:pt>
                <c:pt idx="21">
                  <c:v>13</c:v>
                </c:pt>
                <c:pt idx="22">
                  <c:v>0</c:v>
                </c:pt>
                <c:pt idx="23">
                  <c:v>14</c:v>
                </c:pt>
                <c:pt idx="24">
                  <c:v>0</c:v>
                </c:pt>
                <c:pt idx="25">
                  <c:v>16</c:v>
                </c:pt>
              </c:numCache>
            </c:numRef>
          </c:xVal>
          <c:yVal>
            <c:numRef>
              <c:f>'Goals vs appearances scatterplo'!$B$2:$B$28</c:f>
              <c:numCache>
                <c:formatCode>General</c:formatCode>
                <c:ptCount val="27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6</c:v>
                </c:pt>
                <c:pt idx="9">
                  <c:v>1</c:v>
                </c:pt>
                <c:pt idx="10">
                  <c:v>7</c:v>
                </c:pt>
                <c:pt idx="11">
                  <c:v>2</c:v>
                </c:pt>
                <c:pt idx="12">
                  <c:v>5</c:v>
                </c:pt>
                <c:pt idx="13">
                  <c:v>7</c:v>
                </c:pt>
                <c:pt idx="14">
                  <c:v>10</c:v>
                </c:pt>
                <c:pt idx="15">
                  <c:v>5</c:v>
                </c:pt>
                <c:pt idx="16">
                  <c:v>14</c:v>
                </c:pt>
                <c:pt idx="17">
                  <c:v>2</c:v>
                </c:pt>
                <c:pt idx="18">
                  <c:v>3</c:v>
                </c:pt>
                <c:pt idx="19">
                  <c:v>11</c:v>
                </c:pt>
                <c:pt idx="20">
                  <c:v>3</c:v>
                </c:pt>
                <c:pt idx="21">
                  <c:v>5</c:v>
                </c:pt>
                <c:pt idx="22">
                  <c:v>13</c:v>
                </c:pt>
                <c:pt idx="23">
                  <c:v>6</c:v>
                </c:pt>
                <c:pt idx="24">
                  <c:v>13</c:v>
                </c:pt>
                <c:pt idx="25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4C-43F3-9720-77D0B0BD8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641856"/>
        <c:axId val="2076642336"/>
      </c:scatterChart>
      <c:valAx>
        <c:axId val="207664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rgbClr val="002060"/>
                    </a:solidFill>
                  </a:rPr>
                  <a:t>Total goals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642336"/>
        <c:crosses val="autoZero"/>
        <c:crossBetween val="midCat"/>
      </c:valAx>
      <c:valAx>
        <c:axId val="207664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rgbClr val="002060"/>
                    </a:solidFill>
                  </a:rPr>
                  <a:t>Total appearances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641856"/>
        <c:crosses val="autoZero"/>
        <c:crossBetween val="midCat"/>
      </c:valAx>
      <c:spPr>
        <a:noFill/>
        <a:ln>
          <a:solidFill>
            <a:srgbClr val="00206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>
                <a:solidFill>
                  <a:srgbClr val="002060"/>
                </a:solidFill>
              </a:rPr>
              <a:t>Country goals vs appearances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'Goals vs Appearance for country'!$B$1</c:f>
              <c:strCache>
                <c:ptCount val="1"/>
                <c:pt idx="0">
                  <c:v>Sum of Total Apps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'Goals vs Appearance for country'!$A$2:$A$24</c:f>
              <c:numCache>
                <c:formatCode>General</c:formatCode>
                <c:ptCount val="2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</c:numCache>
            </c:numRef>
          </c:xVal>
          <c:yVal>
            <c:numRef>
              <c:f>'Goals vs Appearance for country'!$B$2:$B$24</c:f>
              <c:numCache>
                <c:formatCode>General</c:formatCode>
                <c:ptCount val="23"/>
                <c:pt idx="0">
                  <c:v>12</c:v>
                </c:pt>
                <c:pt idx="1">
                  <c:v>5</c:v>
                </c:pt>
                <c:pt idx="2">
                  <c:v>16</c:v>
                </c:pt>
                <c:pt idx="3">
                  <c:v>19</c:v>
                </c:pt>
                <c:pt idx="4">
                  <c:v>11</c:v>
                </c:pt>
                <c:pt idx="5">
                  <c:v>14</c:v>
                </c:pt>
                <c:pt idx="6">
                  <c:v>10</c:v>
                </c:pt>
                <c:pt idx="7">
                  <c:v>8</c:v>
                </c:pt>
                <c:pt idx="8">
                  <c:v>7</c:v>
                </c:pt>
                <c:pt idx="9">
                  <c:v>11</c:v>
                </c:pt>
                <c:pt idx="10">
                  <c:v>8</c:v>
                </c:pt>
                <c:pt idx="11">
                  <c:v>13</c:v>
                </c:pt>
                <c:pt idx="12">
                  <c:v>9</c:v>
                </c:pt>
                <c:pt idx="13">
                  <c:v>9</c:v>
                </c:pt>
                <c:pt idx="14">
                  <c:v>5</c:v>
                </c:pt>
                <c:pt idx="15">
                  <c:v>13</c:v>
                </c:pt>
                <c:pt idx="16">
                  <c:v>11</c:v>
                </c:pt>
                <c:pt idx="17">
                  <c:v>7</c:v>
                </c:pt>
                <c:pt idx="18">
                  <c:v>10</c:v>
                </c:pt>
                <c:pt idx="19">
                  <c:v>6</c:v>
                </c:pt>
                <c:pt idx="20">
                  <c:v>14</c:v>
                </c:pt>
                <c:pt idx="21">
                  <c:v>12</c:v>
                </c:pt>
                <c:pt idx="22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06-462C-94BC-427DD2209BFC}"/>
            </c:ext>
          </c:extLst>
        </c:ser>
        <c:ser>
          <c:idx val="1"/>
          <c:order val="1"/>
          <c:tx>
            <c:strRef>
              <c:f>'Goals vs Appearance for country'!$C$1</c:f>
              <c:strCache>
                <c:ptCount val="1"/>
                <c:pt idx="0">
                  <c:v>Sum of Total Goals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'Goals vs Appearance for country'!$A$2:$A$24</c:f>
              <c:numCache>
                <c:formatCode>General</c:formatCode>
                <c:ptCount val="2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</c:numCache>
            </c:numRef>
          </c:xVal>
          <c:yVal>
            <c:numRef>
              <c:f>'Goals vs Appearance for country'!$C$2:$C$24</c:f>
              <c:numCache>
                <c:formatCode>General</c:formatCode>
                <c:ptCount val="23"/>
                <c:pt idx="0">
                  <c:v>9</c:v>
                </c:pt>
                <c:pt idx="1">
                  <c:v>4</c:v>
                </c:pt>
                <c:pt idx="2">
                  <c:v>3</c:v>
                </c:pt>
                <c:pt idx="3">
                  <c:v>9</c:v>
                </c:pt>
                <c:pt idx="4">
                  <c:v>2</c:v>
                </c:pt>
                <c:pt idx="5">
                  <c:v>6</c:v>
                </c:pt>
                <c:pt idx="6">
                  <c:v>5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7</c:v>
                </c:pt>
                <c:pt idx="11">
                  <c:v>5</c:v>
                </c:pt>
                <c:pt idx="12">
                  <c:v>10</c:v>
                </c:pt>
                <c:pt idx="13">
                  <c:v>5</c:v>
                </c:pt>
                <c:pt idx="14">
                  <c:v>3</c:v>
                </c:pt>
                <c:pt idx="15">
                  <c:v>13</c:v>
                </c:pt>
                <c:pt idx="16">
                  <c:v>11</c:v>
                </c:pt>
                <c:pt idx="17">
                  <c:v>6</c:v>
                </c:pt>
                <c:pt idx="18">
                  <c:v>14</c:v>
                </c:pt>
                <c:pt idx="19">
                  <c:v>3</c:v>
                </c:pt>
                <c:pt idx="20">
                  <c:v>13</c:v>
                </c:pt>
                <c:pt idx="21">
                  <c:v>3</c:v>
                </c:pt>
                <c:pt idx="22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06-462C-94BC-427DD2209BF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02100735"/>
        <c:axId val="802101215"/>
      </c:scatterChart>
      <c:valAx>
        <c:axId val="802100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rgbClr val="002060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101215"/>
        <c:crosses val="autoZero"/>
        <c:crossBetween val="midCat"/>
      </c:valAx>
      <c:valAx>
        <c:axId val="8021012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rgbClr val="002060"/>
                    </a:solidFill>
                  </a:rPr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100735"/>
        <c:crosses val="autoZero"/>
        <c:crossBetween val="midCat"/>
      </c:valAx>
      <c:spPr>
        <a:noFill/>
        <a:ln>
          <a:solidFill>
            <a:srgbClr val="00206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Goals vs Appearances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'Ronaldo Club Statistics'!$D$1</c:f>
              <c:strCache>
                <c:ptCount val="1"/>
                <c:pt idx="0">
                  <c:v>Total Apps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'Ronaldo Club Statistics'!$B$2:$B$26</c:f>
              <c:numCache>
                <c:formatCode>m/d/yyyy</c:formatCode>
                <c:ptCount val="25"/>
                <c:pt idx="0">
                  <c:v>37257</c:v>
                </c:pt>
                <c:pt idx="1">
                  <c:v>37257</c:v>
                </c:pt>
                <c:pt idx="2">
                  <c:v>37622</c:v>
                </c:pt>
                <c:pt idx="3">
                  <c:v>37987</c:v>
                </c:pt>
                <c:pt idx="4">
                  <c:v>38353</c:v>
                </c:pt>
                <c:pt idx="5">
                  <c:v>38718</c:v>
                </c:pt>
                <c:pt idx="6">
                  <c:v>39083</c:v>
                </c:pt>
                <c:pt idx="7">
                  <c:v>39448</c:v>
                </c:pt>
                <c:pt idx="8">
                  <c:v>39814</c:v>
                </c:pt>
                <c:pt idx="9">
                  <c:v>40179</c:v>
                </c:pt>
                <c:pt idx="10">
                  <c:v>40544</c:v>
                </c:pt>
                <c:pt idx="11">
                  <c:v>40909</c:v>
                </c:pt>
                <c:pt idx="12">
                  <c:v>41275</c:v>
                </c:pt>
                <c:pt idx="13">
                  <c:v>41640</c:v>
                </c:pt>
                <c:pt idx="14">
                  <c:v>42005</c:v>
                </c:pt>
                <c:pt idx="15">
                  <c:v>42370</c:v>
                </c:pt>
                <c:pt idx="16">
                  <c:v>42736</c:v>
                </c:pt>
                <c:pt idx="17">
                  <c:v>43101</c:v>
                </c:pt>
                <c:pt idx="18">
                  <c:v>43466</c:v>
                </c:pt>
                <c:pt idx="19">
                  <c:v>43831</c:v>
                </c:pt>
                <c:pt idx="20">
                  <c:v>44197</c:v>
                </c:pt>
                <c:pt idx="21">
                  <c:v>44197</c:v>
                </c:pt>
                <c:pt idx="22">
                  <c:v>44562</c:v>
                </c:pt>
                <c:pt idx="23">
                  <c:v>44562</c:v>
                </c:pt>
                <c:pt idx="24">
                  <c:v>44927</c:v>
                </c:pt>
              </c:numCache>
            </c:numRef>
          </c:cat>
          <c:val>
            <c:numRef>
              <c:f>'Ronaldo Club Statistics'!$D$2:$D$26</c:f>
              <c:numCache>
                <c:formatCode>General</c:formatCode>
                <c:ptCount val="25"/>
                <c:pt idx="0">
                  <c:v>2</c:v>
                </c:pt>
                <c:pt idx="1">
                  <c:v>31</c:v>
                </c:pt>
                <c:pt idx="2">
                  <c:v>40</c:v>
                </c:pt>
                <c:pt idx="3">
                  <c:v>50</c:v>
                </c:pt>
                <c:pt idx="4">
                  <c:v>47</c:v>
                </c:pt>
                <c:pt idx="5">
                  <c:v>53</c:v>
                </c:pt>
                <c:pt idx="6">
                  <c:v>49</c:v>
                </c:pt>
                <c:pt idx="7">
                  <c:v>53</c:v>
                </c:pt>
                <c:pt idx="8">
                  <c:v>35</c:v>
                </c:pt>
                <c:pt idx="9">
                  <c:v>54</c:v>
                </c:pt>
                <c:pt idx="10">
                  <c:v>55</c:v>
                </c:pt>
                <c:pt idx="11">
                  <c:v>55</c:v>
                </c:pt>
                <c:pt idx="12">
                  <c:v>47</c:v>
                </c:pt>
                <c:pt idx="13">
                  <c:v>54</c:v>
                </c:pt>
                <c:pt idx="14">
                  <c:v>48</c:v>
                </c:pt>
                <c:pt idx="15">
                  <c:v>46</c:v>
                </c:pt>
                <c:pt idx="16">
                  <c:v>44</c:v>
                </c:pt>
                <c:pt idx="17">
                  <c:v>43</c:v>
                </c:pt>
                <c:pt idx="18">
                  <c:v>46</c:v>
                </c:pt>
                <c:pt idx="19">
                  <c:v>44</c:v>
                </c:pt>
                <c:pt idx="20">
                  <c:v>1</c:v>
                </c:pt>
                <c:pt idx="21">
                  <c:v>38</c:v>
                </c:pt>
                <c:pt idx="22">
                  <c:v>16</c:v>
                </c:pt>
                <c:pt idx="23">
                  <c:v>19</c:v>
                </c:pt>
                <c:pt idx="2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03-42A2-9397-B9365D763B99}"/>
            </c:ext>
          </c:extLst>
        </c:ser>
        <c:ser>
          <c:idx val="1"/>
          <c:order val="1"/>
          <c:tx>
            <c:strRef>
              <c:f>'Ronaldo Club Statistics'!$E$1</c:f>
              <c:strCache>
                <c:ptCount val="1"/>
                <c:pt idx="0">
                  <c:v>Total Goals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'Ronaldo Club Statistics'!$B$2:$B$26</c:f>
              <c:numCache>
                <c:formatCode>m/d/yyyy</c:formatCode>
                <c:ptCount val="25"/>
                <c:pt idx="0">
                  <c:v>37257</c:v>
                </c:pt>
                <c:pt idx="1">
                  <c:v>37257</c:v>
                </c:pt>
                <c:pt idx="2">
                  <c:v>37622</c:v>
                </c:pt>
                <c:pt idx="3">
                  <c:v>37987</c:v>
                </c:pt>
                <c:pt idx="4">
                  <c:v>38353</c:v>
                </c:pt>
                <c:pt idx="5">
                  <c:v>38718</c:v>
                </c:pt>
                <c:pt idx="6">
                  <c:v>39083</c:v>
                </c:pt>
                <c:pt idx="7">
                  <c:v>39448</c:v>
                </c:pt>
                <c:pt idx="8">
                  <c:v>39814</c:v>
                </c:pt>
                <c:pt idx="9">
                  <c:v>40179</c:v>
                </c:pt>
                <c:pt idx="10">
                  <c:v>40544</c:v>
                </c:pt>
                <c:pt idx="11">
                  <c:v>40909</c:v>
                </c:pt>
                <c:pt idx="12">
                  <c:v>41275</c:v>
                </c:pt>
                <c:pt idx="13">
                  <c:v>41640</c:v>
                </c:pt>
                <c:pt idx="14">
                  <c:v>42005</c:v>
                </c:pt>
                <c:pt idx="15">
                  <c:v>42370</c:v>
                </c:pt>
                <c:pt idx="16">
                  <c:v>42736</c:v>
                </c:pt>
                <c:pt idx="17">
                  <c:v>43101</c:v>
                </c:pt>
                <c:pt idx="18">
                  <c:v>43466</c:v>
                </c:pt>
                <c:pt idx="19">
                  <c:v>43831</c:v>
                </c:pt>
                <c:pt idx="20">
                  <c:v>44197</c:v>
                </c:pt>
                <c:pt idx="21">
                  <c:v>44197</c:v>
                </c:pt>
                <c:pt idx="22">
                  <c:v>44562</c:v>
                </c:pt>
                <c:pt idx="23">
                  <c:v>44562</c:v>
                </c:pt>
                <c:pt idx="24">
                  <c:v>44927</c:v>
                </c:pt>
              </c:numCache>
            </c:numRef>
          </c:cat>
          <c:val>
            <c:numRef>
              <c:f>'Ronaldo Club Statistics'!$E$2:$E$26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23</c:v>
                </c:pt>
                <c:pt idx="6">
                  <c:v>42</c:v>
                </c:pt>
                <c:pt idx="7">
                  <c:v>26</c:v>
                </c:pt>
                <c:pt idx="8">
                  <c:v>33</c:v>
                </c:pt>
                <c:pt idx="9">
                  <c:v>53</c:v>
                </c:pt>
                <c:pt idx="10">
                  <c:v>60</c:v>
                </c:pt>
                <c:pt idx="11">
                  <c:v>55</c:v>
                </c:pt>
                <c:pt idx="12">
                  <c:v>51</c:v>
                </c:pt>
                <c:pt idx="13">
                  <c:v>61</c:v>
                </c:pt>
                <c:pt idx="14">
                  <c:v>51</c:v>
                </c:pt>
                <c:pt idx="15">
                  <c:v>42</c:v>
                </c:pt>
                <c:pt idx="16">
                  <c:v>44</c:v>
                </c:pt>
                <c:pt idx="17">
                  <c:v>28</c:v>
                </c:pt>
                <c:pt idx="18">
                  <c:v>37</c:v>
                </c:pt>
                <c:pt idx="19">
                  <c:v>36</c:v>
                </c:pt>
                <c:pt idx="20">
                  <c:v>0</c:v>
                </c:pt>
                <c:pt idx="21">
                  <c:v>24</c:v>
                </c:pt>
                <c:pt idx="22">
                  <c:v>3</c:v>
                </c:pt>
                <c:pt idx="23">
                  <c:v>14</c:v>
                </c:pt>
                <c:pt idx="24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03-42A2-9397-B9365D763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7967472"/>
        <c:axId val="78669311"/>
      </c:lineChart>
      <c:dateAx>
        <c:axId val="1957967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9311"/>
        <c:crosses val="autoZero"/>
        <c:auto val="1"/>
        <c:lblOffset val="100"/>
        <c:baseTimeUnit val="days"/>
      </c:dateAx>
      <c:valAx>
        <c:axId val="7866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Goals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96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v>Series1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46-4DE8-A93A-0BC2D52CE5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46-4DE8-A93A-0BC2D52CE5D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A46-4DE8-A93A-0BC2D52CE5D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A46-4DE8-A93A-0BC2D52CE5D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A46-4DE8-A93A-0BC2D52CE5D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A46-4DE8-A93A-0BC2D52CE5DA}"/>
              </c:ext>
            </c:extLst>
          </c:dPt>
          <c:cat>
            <c:strLit>
              <c:ptCount val="6"/>
              <c:pt idx="0">
                <c:v>Al Nassr</c:v>
              </c:pt>
              <c:pt idx="1">
                <c:v>Juventus</c:v>
              </c:pt>
              <c:pt idx="2">
                <c:v>Manchester United</c:v>
              </c:pt>
              <c:pt idx="3">
                <c:v>Real Madrid</c:v>
              </c:pt>
              <c:pt idx="4">
                <c:v>Sporting CP</c:v>
              </c:pt>
              <c:pt idx="5">
                <c:v>Sporting CP B</c:v>
              </c:pt>
            </c:strLit>
          </c:cat>
          <c:val>
            <c:numLit>
              <c:formatCode>General</c:formatCode>
              <c:ptCount val="6"/>
              <c:pt idx="0">
                <c:v>55</c:v>
              </c:pt>
              <c:pt idx="1">
                <c:v>134</c:v>
              </c:pt>
              <c:pt idx="2">
                <c:v>346</c:v>
              </c:pt>
              <c:pt idx="3">
                <c:v>438</c:v>
              </c:pt>
              <c:pt idx="4">
                <c:v>31</c:v>
              </c:pt>
              <c:pt idx="5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B697-4975-A934-6CC7A7EB4D5C}"/>
            </c:ext>
          </c:extLst>
        </c:ser>
        <c:ser>
          <c:idx val="1"/>
          <c:order val="1"/>
          <c:tx>
            <c:v>Series2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A46-4DE8-A93A-0BC2D52CE5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A46-4DE8-A93A-0BC2D52CE5D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A46-4DE8-A93A-0BC2D52CE5D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A46-4DE8-A93A-0BC2D52CE5D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A46-4DE8-A93A-0BC2D52CE5D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A46-4DE8-A93A-0BC2D52CE5DA}"/>
              </c:ext>
            </c:extLst>
          </c:dPt>
          <c:cat>
            <c:strLit>
              <c:ptCount val="6"/>
              <c:pt idx="0">
                <c:v>Al Nassr</c:v>
              </c:pt>
              <c:pt idx="1">
                <c:v>Juventus</c:v>
              </c:pt>
              <c:pt idx="2">
                <c:v>Manchester United</c:v>
              </c:pt>
              <c:pt idx="3">
                <c:v>Real Madrid</c:v>
              </c:pt>
              <c:pt idx="4">
                <c:v>Sporting CP</c:v>
              </c:pt>
              <c:pt idx="5">
                <c:v>Sporting CP B</c:v>
              </c:pt>
            </c:strLit>
          </c:cat>
          <c:val>
            <c:numLit>
              <c:formatCode>General</c:formatCode>
              <c:ptCount val="6"/>
              <c:pt idx="0">
                <c:v>48</c:v>
              </c:pt>
              <c:pt idx="1">
                <c:v>101</c:v>
              </c:pt>
              <c:pt idx="2">
                <c:v>145</c:v>
              </c:pt>
              <c:pt idx="3">
                <c:v>450</c:v>
              </c:pt>
              <c:pt idx="4">
                <c:v>5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B697-4975-A934-6CC7A7EB4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Scatter</a:t>
            </a:r>
            <a:r>
              <a:rPr lang="en-US" b="1" baseline="0"/>
              <a:t> plot of </a:t>
            </a:r>
            <a:r>
              <a:rPr lang="en-US" b="1"/>
              <a:t>Ronaldo's</a:t>
            </a:r>
            <a:r>
              <a:rPr lang="en-US" b="1" baseline="0"/>
              <a:t> goals vs appearance</a:t>
            </a:r>
            <a:r>
              <a:rPr lang="en-US" b="1"/>
              <a:t>	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'Ronaldo Club Statistics'!$E$1</c:f>
              <c:strCache>
                <c:ptCount val="1"/>
                <c:pt idx="0">
                  <c:v>Total Goals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'Ronaldo Club Statistics'!$D$2:$D$26</c:f>
              <c:numCache>
                <c:formatCode>General</c:formatCode>
                <c:ptCount val="25"/>
                <c:pt idx="0">
                  <c:v>2</c:v>
                </c:pt>
                <c:pt idx="1">
                  <c:v>31</c:v>
                </c:pt>
                <c:pt idx="2">
                  <c:v>40</c:v>
                </c:pt>
                <c:pt idx="3">
                  <c:v>50</c:v>
                </c:pt>
                <c:pt idx="4">
                  <c:v>47</c:v>
                </c:pt>
                <c:pt idx="5">
                  <c:v>53</c:v>
                </c:pt>
                <c:pt idx="6">
                  <c:v>49</c:v>
                </c:pt>
                <c:pt idx="7">
                  <c:v>53</c:v>
                </c:pt>
                <c:pt idx="8">
                  <c:v>35</c:v>
                </c:pt>
                <c:pt idx="9">
                  <c:v>54</c:v>
                </c:pt>
                <c:pt idx="10">
                  <c:v>55</c:v>
                </c:pt>
                <c:pt idx="11">
                  <c:v>55</c:v>
                </c:pt>
                <c:pt idx="12">
                  <c:v>47</c:v>
                </c:pt>
                <c:pt idx="13">
                  <c:v>54</c:v>
                </c:pt>
                <c:pt idx="14">
                  <c:v>48</c:v>
                </c:pt>
                <c:pt idx="15">
                  <c:v>46</c:v>
                </c:pt>
                <c:pt idx="16">
                  <c:v>44</c:v>
                </c:pt>
                <c:pt idx="17">
                  <c:v>43</c:v>
                </c:pt>
                <c:pt idx="18">
                  <c:v>46</c:v>
                </c:pt>
                <c:pt idx="19">
                  <c:v>44</c:v>
                </c:pt>
                <c:pt idx="20">
                  <c:v>1</c:v>
                </c:pt>
                <c:pt idx="21">
                  <c:v>38</c:v>
                </c:pt>
                <c:pt idx="22">
                  <c:v>16</c:v>
                </c:pt>
                <c:pt idx="23">
                  <c:v>19</c:v>
                </c:pt>
                <c:pt idx="24">
                  <c:v>36</c:v>
                </c:pt>
              </c:numCache>
            </c:numRef>
          </c:xVal>
          <c:yVal>
            <c:numRef>
              <c:f>'Ronaldo Club Statistics'!$E$2:$E$26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23</c:v>
                </c:pt>
                <c:pt idx="6">
                  <c:v>42</c:v>
                </c:pt>
                <c:pt idx="7">
                  <c:v>26</c:v>
                </c:pt>
                <c:pt idx="8">
                  <c:v>33</c:v>
                </c:pt>
                <c:pt idx="9">
                  <c:v>53</c:v>
                </c:pt>
                <c:pt idx="10">
                  <c:v>60</c:v>
                </c:pt>
                <c:pt idx="11">
                  <c:v>55</c:v>
                </c:pt>
                <c:pt idx="12">
                  <c:v>51</c:v>
                </c:pt>
                <c:pt idx="13">
                  <c:v>61</c:v>
                </c:pt>
                <c:pt idx="14">
                  <c:v>51</c:v>
                </c:pt>
                <c:pt idx="15">
                  <c:v>42</c:v>
                </c:pt>
                <c:pt idx="16">
                  <c:v>44</c:v>
                </c:pt>
                <c:pt idx="17">
                  <c:v>28</c:v>
                </c:pt>
                <c:pt idx="18">
                  <c:v>37</c:v>
                </c:pt>
                <c:pt idx="19">
                  <c:v>36</c:v>
                </c:pt>
                <c:pt idx="20">
                  <c:v>0</c:v>
                </c:pt>
                <c:pt idx="21">
                  <c:v>24</c:v>
                </c:pt>
                <c:pt idx="22">
                  <c:v>3</c:v>
                </c:pt>
                <c:pt idx="23">
                  <c:v>14</c:v>
                </c:pt>
                <c:pt idx="24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0-4F4F-9FFD-F083938B6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152896"/>
        <c:axId val="732139808"/>
      </c:scatterChart>
      <c:valAx>
        <c:axId val="174515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Appearance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139808"/>
        <c:crosses val="autoZero"/>
        <c:crossBetween val="midCat"/>
      </c:valAx>
      <c:valAx>
        <c:axId val="7321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Goals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15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Total Apps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Al Nassr</c:v>
              </c:pt>
              <c:pt idx="1">
                <c:v>Juventus</c:v>
              </c:pt>
              <c:pt idx="2">
                <c:v>Manchester United</c:v>
              </c:pt>
              <c:pt idx="3">
                <c:v>Real Madrid</c:v>
              </c:pt>
              <c:pt idx="4">
                <c:v>Sporting CP</c:v>
              </c:pt>
              <c:pt idx="5">
                <c:v>Sporting CP B</c:v>
              </c:pt>
            </c:strLit>
          </c:cat>
          <c:val>
            <c:numLit>
              <c:formatCode>General</c:formatCode>
              <c:ptCount val="6"/>
              <c:pt idx="0">
                <c:v>55</c:v>
              </c:pt>
              <c:pt idx="1">
                <c:v>134</c:v>
              </c:pt>
              <c:pt idx="2">
                <c:v>346</c:v>
              </c:pt>
              <c:pt idx="3">
                <c:v>438</c:v>
              </c:pt>
              <c:pt idx="4">
                <c:v>31</c:v>
              </c:pt>
              <c:pt idx="5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6582-4BDE-BB3B-9A2784DB673A}"/>
            </c:ext>
          </c:extLst>
        </c:ser>
        <c:ser>
          <c:idx val="1"/>
          <c:order val="1"/>
          <c:tx>
            <c:v>Sum of Total Goals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Al Nassr</c:v>
              </c:pt>
              <c:pt idx="1">
                <c:v>Juventus</c:v>
              </c:pt>
              <c:pt idx="2">
                <c:v>Manchester United</c:v>
              </c:pt>
              <c:pt idx="3">
                <c:v>Real Madrid</c:v>
              </c:pt>
              <c:pt idx="4">
                <c:v>Sporting CP</c:v>
              </c:pt>
              <c:pt idx="5">
                <c:v>Sporting CP B</c:v>
              </c:pt>
            </c:strLit>
          </c:cat>
          <c:val>
            <c:numLit>
              <c:formatCode>General</c:formatCode>
              <c:ptCount val="6"/>
              <c:pt idx="0">
                <c:v>48</c:v>
              </c:pt>
              <c:pt idx="1">
                <c:v>101</c:v>
              </c:pt>
              <c:pt idx="2">
                <c:v>145</c:v>
              </c:pt>
              <c:pt idx="3">
                <c:v>450</c:v>
              </c:pt>
              <c:pt idx="4">
                <c:v>5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6582-4BDE-BB3B-9A2784DB6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9031888"/>
        <c:axId val="78663855"/>
      </c:barChart>
      <c:catAx>
        <c:axId val="72903188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3855"/>
        <c:crosses val="autoZero"/>
        <c:auto val="1"/>
        <c:lblAlgn val="ctr"/>
        <c:lblOffset val="100"/>
        <c:noMultiLvlLbl val="0"/>
      </c:catAx>
      <c:valAx>
        <c:axId val="7866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3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>
                <a:solidFill>
                  <a:srgbClr val="002060"/>
                </a:solidFill>
              </a:rPr>
              <a:t>Goals vs appearances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'Goals vs appearance over time'!$B$1</c:f>
              <c:strCache>
                <c:ptCount val="1"/>
                <c:pt idx="0">
                  <c:v>Sum of Total Apps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'Goals vs appearance over time'!$A$2:$A$23</c:f>
              <c:numCache>
                <c:formatCode>0</c:formatCode>
                <c:ptCount val="22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  <c:pt idx="21">
                  <c:v>2023</c:v>
                </c:pt>
              </c:numCache>
            </c:numRef>
          </c:cat>
          <c:val>
            <c:numRef>
              <c:f>'Goals vs appearance over time'!$B$2:$B$23</c:f>
              <c:numCache>
                <c:formatCode>General</c:formatCode>
                <c:ptCount val="22"/>
                <c:pt idx="0">
                  <c:v>33</c:v>
                </c:pt>
                <c:pt idx="1">
                  <c:v>40</c:v>
                </c:pt>
                <c:pt idx="2">
                  <c:v>50</c:v>
                </c:pt>
                <c:pt idx="3">
                  <c:v>47</c:v>
                </c:pt>
                <c:pt idx="4">
                  <c:v>53</c:v>
                </c:pt>
                <c:pt idx="5">
                  <c:v>49</c:v>
                </c:pt>
                <c:pt idx="6">
                  <c:v>53</c:v>
                </c:pt>
                <c:pt idx="7">
                  <c:v>35</c:v>
                </c:pt>
                <c:pt idx="8">
                  <c:v>54</c:v>
                </c:pt>
                <c:pt idx="9">
                  <c:v>55</c:v>
                </c:pt>
                <c:pt idx="10">
                  <c:v>55</c:v>
                </c:pt>
                <c:pt idx="11">
                  <c:v>47</c:v>
                </c:pt>
                <c:pt idx="12">
                  <c:v>54</c:v>
                </c:pt>
                <c:pt idx="13">
                  <c:v>48</c:v>
                </c:pt>
                <c:pt idx="14">
                  <c:v>46</c:v>
                </c:pt>
                <c:pt idx="15">
                  <c:v>44</c:v>
                </c:pt>
                <c:pt idx="16">
                  <c:v>43</c:v>
                </c:pt>
                <c:pt idx="17">
                  <c:v>46</c:v>
                </c:pt>
                <c:pt idx="18">
                  <c:v>44</c:v>
                </c:pt>
                <c:pt idx="19">
                  <c:v>39</c:v>
                </c:pt>
                <c:pt idx="20">
                  <c:v>35</c:v>
                </c:pt>
                <c:pt idx="21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9A-4E40-A106-06882DFF4FFE}"/>
            </c:ext>
          </c:extLst>
        </c:ser>
        <c:ser>
          <c:idx val="1"/>
          <c:order val="1"/>
          <c:tx>
            <c:strRef>
              <c:f>'Goals vs appearance over time'!$C$1</c:f>
              <c:strCache>
                <c:ptCount val="1"/>
                <c:pt idx="0">
                  <c:v>Sum of Total Goals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'Goals vs appearance over time'!$A$2:$A$23</c:f>
              <c:numCache>
                <c:formatCode>0</c:formatCode>
                <c:ptCount val="22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  <c:pt idx="21">
                  <c:v>2023</c:v>
                </c:pt>
              </c:numCache>
            </c:numRef>
          </c:cat>
          <c:val>
            <c:numRef>
              <c:f>'Goals vs appearance over time'!$C$2:$C$23</c:f>
              <c:numCache>
                <c:formatCode>General</c:formatCode>
                <c:ptCount val="22"/>
                <c:pt idx="0">
                  <c:v>5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23</c:v>
                </c:pt>
                <c:pt idx="5">
                  <c:v>42</c:v>
                </c:pt>
                <c:pt idx="6">
                  <c:v>26</c:v>
                </c:pt>
                <c:pt idx="7">
                  <c:v>33</c:v>
                </c:pt>
                <c:pt idx="8">
                  <c:v>53</c:v>
                </c:pt>
                <c:pt idx="9">
                  <c:v>60</c:v>
                </c:pt>
                <c:pt idx="10">
                  <c:v>55</c:v>
                </c:pt>
                <c:pt idx="11">
                  <c:v>51</c:v>
                </c:pt>
                <c:pt idx="12">
                  <c:v>61</c:v>
                </c:pt>
                <c:pt idx="13">
                  <c:v>51</c:v>
                </c:pt>
                <c:pt idx="14">
                  <c:v>42</c:v>
                </c:pt>
                <c:pt idx="15">
                  <c:v>44</c:v>
                </c:pt>
                <c:pt idx="16">
                  <c:v>28</c:v>
                </c:pt>
                <c:pt idx="17">
                  <c:v>37</c:v>
                </c:pt>
                <c:pt idx="18">
                  <c:v>36</c:v>
                </c:pt>
                <c:pt idx="19">
                  <c:v>24</c:v>
                </c:pt>
                <c:pt idx="20">
                  <c:v>17</c:v>
                </c:pt>
                <c:pt idx="2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9A-4E40-A106-06882DFF4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3754592"/>
        <c:axId val="873758432"/>
      </c:lineChart>
      <c:catAx>
        <c:axId val="87375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rgbClr val="002060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758432"/>
        <c:crosses val="autoZero"/>
        <c:auto val="1"/>
        <c:lblAlgn val="ctr"/>
        <c:lblOffset val="100"/>
        <c:noMultiLvlLbl val="0"/>
      </c:catAx>
      <c:valAx>
        <c:axId val="87375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rgbClr val="002060"/>
                    </a:solidFill>
                  </a:rPr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754592"/>
        <c:crosses val="autoZero"/>
        <c:crossBetween val="between"/>
      </c:valAx>
      <c:spPr>
        <a:noFill/>
        <a:ln>
          <a:solidFill>
            <a:srgbClr val="00206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>
                <a:solidFill>
                  <a:srgbClr val="002060"/>
                </a:solidFill>
              </a:rPr>
              <a:t>Appearances vs goals for club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'Appearances vs goals for club'!$B$1</c:f>
              <c:strCache>
                <c:ptCount val="1"/>
                <c:pt idx="0">
                  <c:v>Sum of Total Apps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'Appearances vs goals for club'!$A$2:$A$7</c:f>
              <c:strCache>
                <c:ptCount val="6"/>
                <c:pt idx="0">
                  <c:v>Al Nassr</c:v>
                </c:pt>
                <c:pt idx="1">
                  <c:v>Juventus</c:v>
                </c:pt>
                <c:pt idx="2">
                  <c:v>Manchester United</c:v>
                </c:pt>
                <c:pt idx="3">
                  <c:v>Real Madrid</c:v>
                </c:pt>
                <c:pt idx="4">
                  <c:v>Sporting CP</c:v>
                </c:pt>
                <c:pt idx="5">
                  <c:v>Sporting CP B</c:v>
                </c:pt>
              </c:strCache>
            </c:strRef>
          </c:cat>
          <c:val>
            <c:numRef>
              <c:f>'Appearances vs goals for club'!$B$2:$B$7</c:f>
              <c:numCache>
                <c:formatCode>General</c:formatCode>
                <c:ptCount val="6"/>
                <c:pt idx="0">
                  <c:v>55</c:v>
                </c:pt>
                <c:pt idx="1">
                  <c:v>134</c:v>
                </c:pt>
                <c:pt idx="2">
                  <c:v>346</c:v>
                </c:pt>
                <c:pt idx="3">
                  <c:v>438</c:v>
                </c:pt>
                <c:pt idx="4">
                  <c:v>31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3F-4132-8FB1-EE0B28BAABC8}"/>
            </c:ext>
          </c:extLst>
        </c:ser>
        <c:ser>
          <c:idx val="1"/>
          <c:order val="1"/>
          <c:tx>
            <c:strRef>
              <c:f>'Appearances vs goals for club'!$C$1</c:f>
              <c:strCache>
                <c:ptCount val="1"/>
                <c:pt idx="0">
                  <c:v>Sum of Total Goals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'Appearances vs goals for club'!$A$2:$A$7</c:f>
              <c:strCache>
                <c:ptCount val="6"/>
                <c:pt idx="0">
                  <c:v>Al Nassr</c:v>
                </c:pt>
                <c:pt idx="1">
                  <c:v>Juventus</c:v>
                </c:pt>
                <c:pt idx="2">
                  <c:v>Manchester United</c:v>
                </c:pt>
                <c:pt idx="3">
                  <c:v>Real Madrid</c:v>
                </c:pt>
                <c:pt idx="4">
                  <c:v>Sporting CP</c:v>
                </c:pt>
                <c:pt idx="5">
                  <c:v>Sporting CP B</c:v>
                </c:pt>
              </c:strCache>
            </c:strRef>
          </c:cat>
          <c:val>
            <c:numRef>
              <c:f>'Appearances vs goals for club'!$C$2:$C$7</c:f>
              <c:numCache>
                <c:formatCode>General</c:formatCode>
                <c:ptCount val="6"/>
                <c:pt idx="0">
                  <c:v>48</c:v>
                </c:pt>
                <c:pt idx="1">
                  <c:v>101</c:v>
                </c:pt>
                <c:pt idx="2">
                  <c:v>145</c:v>
                </c:pt>
                <c:pt idx="3">
                  <c:v>450</c:v>
                </c:pt>
                <c:pt idx="4">
                  <c:v>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3F-4132-8FB1-EE0B28BAA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3751712"/>
        <c:axId val="873749792"/>
      </c:barChart>
      <c:catAx>
        <c:axId val="87375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rgbClr val="002060"/>
                    </a:solidFill>
                  </a:rPr>
                  <a:t>Club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749792"/>
        <c:crosses val="autoZero"/>
        <c:auto val="1"/>
        <c:lblAlgn val="ctr"/>
        <c:lblOffset val="100"/>
        <c:noMultiLvlLbl val="0"/>
      </c:catAx>
      <c:valAx>
        <c:axId val="87374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rgbClr val="002060"/>
                    </a:solidFill>
                  </a:rPr>
                  <a:t>Appearances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75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>
                <a:solidFill>
                  <a:srgbClr val="002060"/>
                </a:solidFill>
              </a:rPr>
              <a:t>Sum of Total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'Club goals over time'!$B$1</c:f>
              <c:strCache>
                <c:ptCount val="1"/>
                <c:pt idx="0">
                  <c:v>Sum of Total Goals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'Club goals over time'!$A$2:$A$23</c:f>
              <c:numCache>
                <c:formatCode>0</c:formatCode>
                <c:ptCount val="22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  <c:pt idx="21">
                  <c:v>2023</c:v>
                </c:pt>
              </c:numCache>
            </c:numRef>
          </c:cat>
          <c:val>
            <c:numRef>
              <c:f>'Club goals over time'!$B$2:$B$23</c:f>
              <c:numCache>
                <c:formatCode>General</c:formatCode>
                <c:ptCount val="22"/>
                <c:pt idx="0">
                  <c:v>5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23</c:v>
                </c:pt>
                <c:pt idx="5">
                  <c:v>42</c:v>
                </c:pt>
                <c:pt idx="6">
                  <c:v>26</c:v>
                </c:pt>
                <c:pt idx="7">
                  <c:v>33</c:v>
                </c:pt>
                <c:pt idx="8">
                  <c:v>53</c:v>
                </c:pt>
                <c:pt idx="9">
                  <c:v>60</c:v>
                </c:pt>
                <c:pt idx="10">
                  <c:v>55</c:v>
                </c:pt>
                <c:pt idx="11">
                  <c:v>51</c:v>
                </c:pt>
                <c:pt idx="12">
                  <c:v>61</c:v>
                </c:pt>
                <c:pt idx="13">
                  <c:v>51</c:v>
                </c:pt>
                <c:pt idx="14">
                  <c:v>42</c:v>
                </c:pt>
                <c:pt idx="15">
                  <c:v>44</c:v>
                </c:pt>
                <c:pt idx="16">
                  <c:v>28</c:v>
                </c:pt>
                <c:pt idx="17">
                  <c:v>37</c:v>
                </c:pt>
                <c:pt idx="18">
                  <c:v>36</c:v>
                </c:pt>
                <c:pt idx="19">
                  <c:v>24</c:v>
                </c:pt>
                <c:pt idx="20">
                  <c:v>17</c:v>
                </c:pt>
                <c:pt idx="2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D-48C2-8EB0-AEC9DBF83B8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85756496"/>
        <c:axId val="785756976"/>
      </c:areaChart>
      <c:catAx>
        <c:axId val="785756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rgbClr val="002060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56976"/>
        <c:crosses val="autoZero"/>
        <c:auto val="1"/>
        <c:lblAlgn val="ctr"/>
        <c:lblOffset val="100"/>
        <c:noMultiLvlLbl val="0"/>
      </c:catAx>
      <c:valAx>
        <c:axId val="785756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rgbClr val="002060"/>
                    </a:solidFill>
                  </a:rPr>
                  <a:t>Goals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56496"/>
        <c:crosses val="autoZero"/>
        <c:crossBetween val="midCat"/>
      </c:valAx>
      <c:spPr>
        <a:noFill/>
        <a:ln>
          <a:solidFill>
            <a:srgbClr val="002060"/>
          </a:solidFill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>
                <a:solidFill>
                  <a:srgbClr val="002060"/>
                </a:solidFill>
              </a:rPr>
              <a:t>Appearances per club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'Club appearances'!$B$2</c:f>
              <c:strCache>
                <c:ptCount val="1"/>
                <c:pt idx="0">
                  <c:v>Sum of Total Apps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D83-4194-B6C3-C4DFC9DBC4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D83-4194-B6C3-C4DFC9DBC4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D83-4194-B6C3-C4DFC9DBC4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D83-4194-B6C3-C4DFC9DBC4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D83-4194-B6C3-C4DFC9DBC4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D83-4194-B6C3-C4DFC9DBC471}"/>
              </c:ext>
            </c:extLst>
          </c:dPt>
          <c:dLbls>
            <c:dLbl>
              <c:idx val="0"/>
              <c:layout>
                <c:manualLayout>
                  <c:x val="0.11944444444444445"/>
                  <c:y val="5.092592592592592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D83-4194-B6C3-C4DFC9DBC471}"/>
                </c:ext>
              </c:extLst>
            </c:dLbl>
            <c:dLbl>
              <c:idx val="1"/>
              <c:layout>
                <c:manualLayout>
                  <c:x val="7.2222222222222118E-2"/>
                  <c:y val="0.1851851851851851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D83-4194-B6C3-C4DFC9DBC471}"/>
                </c:ext>
              </c:extLst>
            </c:dLbl>
            <c:dLbl>
              <c:idx val="4"/>
              <c:layout>
                <c:manualLayout>
                  <c:x val="-0.12222222222222227"/>
                  <c:y val="5.092592592592592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D83-4194-B6C3-C4DFC9DBC47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'Club appearances'!$A$3:$A$8</c:f>
              <c:strCache>
                <c:ptCount val="6"/>
                <c:pt idx="0">
                  <c:v>Al Nassr</c:v>
                </c:pt>
                <c:pt idx="1">
                  <c:v>Juventus</c:v>
                </c:pt>
                <c:pt idx="2">
                  <c:v>Manchester United</c:v>
                </c:pt>
                <c:pt idx="3">
                  <c:v>Real Madrid</c:v>
                </c:pt>
                <c:pt idx="4">
                  <c:v>Sporting CP</c:v>
                </c:pt>
                <c:pt idx="5">
                  <c:v>Sporting CP B</c:v>
                </c:pt>
              </c:strCache>
            </c:strRef>
          </c:cat>
          <c:val>
            <c:numRef>
              <c:f>'Club appearances'!$B$3:$B$8</c:f>
              <c:numCache>
                <c:formatCode>0.00%</c:formatCode>
                <c:ptCount val="6"/>
                <c:pt idx="0">
                  <c:v>5.4671968190854868E-2</c:v>
                </c:pt>
                <c:pt idx="1">
                  <c:v>0.13320079522862824</c:v>
                </c:pt>
                <c:pt idx="2">
                  <c:v>0.34393638170974156</c:v>
                </c:pt>
                <c:pt idx="3">
                  <c:v>0.43538767395626243</c:v>
                </c:pt>
                <c:pt idx="4">
                  <c:v>3.0815109343936383E-2</c:v>
                </c:pt>
                <c:pt idx="5">
                  <c:v>1.9880715705765406E-3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D83-4194-B6C3-C4DFC9DBC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'Ronaldo Country Statistics'!$C$1</c:f>
              <c:strCache>
                <c:ptCount val="1"/>
                <c:pt idx="0">
                  <c:v>Total Apps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'Ronaldo Country Statistics'!$B$2:$B$29</c:f>
              <c:numCache>
                <c:formatCode>m/d/yyyy</c:formatCode>
                <c:ptCount val="28"/>
                <c:pt idx="0">
                  <c:v>36892</c:v>
                </c:pt>
                <c:pt idx="1">
                  <c:v>36892</c:v>
                </c:pt>
                <c:pt idx="2">
                  <c:v>37257</c:v>
                </c:pt>
                <c:pt idx="3">
                  <c:v>37622</c:v>
                </c:pt>
                <c:pt idx="4">
                  <c:v>37257</c:v>
                </c:pt>
                <c:pt idx="5">
                  <c:v>37622</c:v>
                </c:pt>
                <c:pt idx="6">
                  <c:v>37987</c:v>
                </c:pt>
                <c:pt idx="7">
                  <c:v>37622</c:v>
                </c:pt>
                <c:pt idx="8">
                  <c:v>37987</c:v>
                </c:pt>
                <c:pt idx="9">
                  <c:v>38353</c:v>
                </c:pt>
                <c:pt idx="10">
                  <c:v>38718</c:v>
                </c:pt>
                <c:pt idx="11">
                  <c:v>39083</c:v>
                </c:pt>
                <c:pt idx="12">
                  <c:v>39448</c:v>
                </c:pt>
                <c:pt idx="13">
                  <c:v>39814</c:v>
                </c:pt>
                <c:pt idx="14">
                  <c:v>40179</c:v>
                </c:pt>
                <c:pt idx="15">
                  <c:v>40544</c:v>
                </c:pt>
                <c:pt idx="16">
                  <c:v>40909</c:v>
                </c:pt>
                <c:pt idx="17">
                  <c:v>41275</c:v>
                </c:pt>
                <c:pt idx="18">
                  <c:v>41640</c:v>
                </c:pt>
                <c:pt idx="19">
                  <c:v>42005</c:v>
                </c:pt>
                <c:pt idx="20">
                  <c:v>42370</c:v>
                </c:pt>
                <c:pt idx="21">
                  <c:v>42736</c:v>
                </c:pt>
                <c:pt idx="22">
                  <c:v>43101</c:v>
                </c:pt>
                <c:pt idx="23">
                  <c:v>43466</c:v>
                </c:pt>
                <c:pt idx="24">
                  <c:v>43831</c:v>
                </c:pt>
                <c:pt idx="25">
                  <c:v>44197</c:v>
                </c:pt>
                <c:pt idx="26">
                  <c:v>44562</c:v>
                </c:pt>
                <c:pt idx="27">
                  <c:v>44927</c:v>
                </c:pt>
              </c:numCache>
            </c:numRef>
          </c:cat>
          <c:val>
            <c:numRef>
              <c:f>'Ronaldo Country Statistics'!$C$2:$C$29</c:f>
              <c:numCache>
                <c:formatCode>General</c:formatCode>
                <c:ptCount val="28"/>
                <c:pt idx="0">
                  <c:v>9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1</c:v>
                </c:pt>
                <c:pt idx="5">
                  <c:v>9</c:v>
                </c:pt>
                <c:pt idx="6">
                  <c:v>3</c:v>
                </c:pt>
                <c:pt idx="7">
                  <c:v>2</c:v>
                </c:pt>
                <c:pt idx="8">
                  <c:v>16</c:v>
                </c:pt>
                <c:pt idx="9">
                  <c:v>11</c:v>
                </c:pt>
                <c:pt idx="10">
                  <c:v>14</c:v>
                </c:pt>
                <c:pt idx="11">
                  <c:v>10</c:v>
                </c:pt>
                <c:pt idx="12">
                  <c:v>8</c:v>
                </c:pt>
                <c:pt idx="13">
                  <c:v>7</c:v>
                </c:pt>
                <c:pt idx="14">
                  <c:v>11</c:v>
                </c:pt>
                <c:pt idx="15">
                  <c:v>8</c:v>
                </c:pt>
                <c:pt idx="16">
                  <c:v>13</c:v>
                </c:pt>
                <c:pt idx="17">
                  <c:v>9</c:v>
                </c:pt>
                <c:pt idx="18">
                  <c:v>9</c:v>
                </c:pt>
                <c:pt idx="19">
                  <c:v>5</c:v>
                </c:pt>
                <c:pt idx="20">
                  <c:v>13</c:v>
                </c:pt>
                <c:pt idx="21">
                  <c:v>11</c:v>
                </c:pt>
                <c:pt idx="22">
                  <c:v>7</c:v>
                </c:pt>
                <c:pt idx="23">
                  <c:v>10</c:v>
                </c:pt>
                <c:pt idx="24">
                  <c:v>6</c:v>
                </c:pt>
                <c:pt idx="25">
                  <c:v>14</c:v>
                </c:pt>
                <c:pt idx="26">
                  <c:v>12</c:v>
                </c:pt>
                <c:pt idx="2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C4-4F9D-8EAC-CC5AAB6DBFA8}"/>
            </c:ext>
          </c:extLst>
        </c:ser>
        <c:ser>
          <c:idx val="1"/>
          <c:order val="1"/>
          <c:tx>
            <c:strRef>
              <c:f>'Ronaldo Country Statistics'!$D$1</c:f>
              <c:strCache>
                <c:ptCount val="1"/>
                <c:pt idx="0">
                  <c:v>Total Goals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'Ronaldo Country Statistics'!$B$2:$B$29</c:f>
              <c:numCache>
                <c:formatCode>m/d/yyyy</c:formatCode>
                <c:ptCount val="28"/>
                <c:pt idx="0">
                  <c:v>36892</c:v>
                </c:pt>
                <c:pt idx="1">
                  <c:v>36892</c:v>
                </c:pt>
                <c:pt idx="2">
                  <c:v>37257</c:v>
                </c:pt>
                <c:pt idx="3">
                  <c:v>37622</c:v>
                </c:pt>
                <c:pt idx="4">
                  <c:v>37257</c:v>
                </c:pt>
                <c:pt idx="5">
                  <c:v>37622</c:v>
                </c:pt>
                <c:pt idx="6">
                  <c:v>37987</c:v>
                </c:pt>
                <c:pt idx="7">
                  <c:v>37622</c:v>
                </c:pt>
                <c:pt idx="8">
                  <c:v>37987</c:v>
                </c:pt>
                <c:pt idx="9">
                  <c:v>38353</c:v>
                </c:pt>
                <c:pt idx="10">
                  <c:v>38718</c:v>
                </c:pt>
                <c:pt idx="11">
                  <c:v>39083</c:v>
                </c:pt>
                <c:pt idx="12">
                  <c:v>39448</c:v>
                </c:pt>
                <c:pt idx="13">
                  <c:v>39814</c:v>
                </c:pt>
                <c:pt idx="14">
                  <c:v>40179</c:v>
                </c:pt>
                <c:pt idx="15">
                  <c:v>40544</c:v>
                </c:pt>
                <c:pt idx="16">
                  <c:v>40909</c:v>
                </c:pt>
                <c:pt idx="17">
                  <c:v>41275</c:v>
                </c:pt>
                <c:pt idx="18">
                  <c:v>41640</c:v>
                </c:pt>
                <c:pt idx="19">
                  <c:v>42005</c:v>
                </c:pt>
                <c:pt idx="20">
                  <c:v>42370</c:v>
                </c:pt>
                <c:pt idx="21">
                  <c:v>42736</c:v>
                </c:pt>
                <c:pt idx="22">
                  <c:v>43101</c:v>
                </c:pt>
                <c:pt idx="23">
                  <c:v>43466</c:v>
                </c:pt>
                <c:pt idx="24">
                  <c:v>43831</c:v>
                </c:pt>
                <c:pt idx="25">
                  <c:v>44197</c:v>
                </c:pt>
                <c:pt idx="26">
                  <c:v>44562</c:v>
                </c:pt>
                <c:pt idx="27">
                  <c:v>44927</c:v>
                </c:pt>
              </c:numCache>
            </c:numRef>
          </c:cat>
          <c:val>
            <c:numRef>
              <c:f>'Ronaldo Country Statistics'!$D$2:$D$29</c:f>
              <c:numCache>
                <c:formatCode>General</c:formatCode>
                <c:ptCount val="28"/>
                <c:pt idx="0">
                  <c:v>7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7</c:v>
                </c:pt>
                <c:pt idx="9">
                  <c:v>2</c:v>
                </c:pt>
                <c:pt idx="10">
                  <c:v>6</c:v>
                </c:pt>
                <c:pt idx="11">
                  <c:v>5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7</c:v>
                </c:pt>
                <c:pt idx="16">
                  <c:v>5</c:v>
                </c:pt>
                <c:pt idx="17">
                  <c:v>10</c:v>
                </c:pt>
                <c:pt idx="18">
                  <c:v>5</c:v>
                </c:pt>
                <c:pt idx="19">
                  <c:v>3</c:v>
                </c:pt>
                <c:pt idx="20">
                  <c:v>13</c:v>
                </c:pt>
                <c:pt idx="21">
                  <c:v>11</c:v>
                </c:pt>
                <c:pt idx="22">
                  <c:v>6</c:v>
                </c:pt>
                <c:pt idx="23">
                  <c:v>14</c:v>
                </c:pt>
                <c:pt idx="24">
                  <c:v>3</c:v>
                </c:pt>
                <c:pt idx="25">
                  <c:v>13</c:v>
                </c:pt>
                <c:pt idx="26">
                  <c:v>3</c:v>
                </c:pt>
                <c:pt idx="2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C4-4F9D-8EAC-CC5AAB6DB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290880"/>
        <c:axId val="1957516240"/>
      </c:areaChart>
      <c:dateAx>
        <c:axId val="10902908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516240"/>
        <c:crosses val="autoZero"/>
        <c:auto val="1"/>
        <c:lblOffset val="100"/>
        <c:baseTimeUnit val="days"/>
      </c:dateAx>
      <c:valAx>
        <c:axId val="195751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290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>
                <a:solidFill>
                  <a:srgbClr val="002060"/>
                </a:solidFill>
              </a:rPr>
              <a:t>Appearances vs goals for club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'Appearances vs goals for club'!$B$1</c:f>
              <c:strCache>
                <c:ptCount val="1"/>
                <c:pt idx="0">
                  <c:v>Sum of Total Apps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'Appearances vs goals for club'!$A$2:$A$7</c:f>
              <c:strCache>
                <c:ptCount val="6"/>
                <c:pt idx="0">
                  <c:v>Al Nassr</c:v>
                </c:pt>
                <c:pt idx="1">
                  <c:v>Juventus</c:v>
                </c:pt>
                <c:pt idx="2">
                  <c:v>Manchester United</c:v>
                </c:pt>
                <c:pt idx="3">
                  <c:v>Real Madrid</c:v>
                </c:pt>
                <c:pt idx="4">
                  <c:v>Sporting CP</c:v>
                </c:pt>
                <c:pt idx="5">
                  <c:v>Sporting CP B</c:v>
                </c:pt>
              </c:strCache>
            </c:strRef>
          </c:cat>
          <c:val>
            <c:numRef>
              <c:f>'Appearances vs goals for club'!$B$2:$B$7</c:f>
              <c:numCache>
                <c:formatCode>General</c:formatCode>
                <c:ptCount val="6"/>
                <c:pt idx="0">
                  <c:v>55</c:v>
                </c:pt>
                <c:pt idx="1">
                  <c:v>134</c:v>
                </c:pt>
                <c:pt idx="2">
                  <c:v>346</c:v>
                </c:pt>
                <c:pt idx="3">
                  <c:v>438</c:v>
                </c:pt>
                <c:pt idx="4">
                  <c:v>31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D-4BDF-8CDE-268B5777D183}"/>
            </c:ext>
          </c:extLst>
        </c:ser>
        <c:ser>
          <c:idx val="1"/>
          <c:order val="1"/>
          <c:tx>
            <c:strRef>
              <c:f>'Appearances vs goals for club'!$C$1</c:f>
              <c:strCache>
                <c:ptCount val="1"/>
                <c:pt idx="0">
                  <c:v>Sum of Total Goals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'Appearances vs goals for club'!$A$2:$A$7</c:f>
              <c:strCache>
                <c:ptCount val="6"/>
                <c:pt idx="0">
                  <c:v>Al Nassr</c:v>
                </c:pt>
                <c:pt idx="1">
                  <c:v>Juventus</c:v>
                </c:pt>
                <c:pt idx="2">
                  <c:v>Manchester United</c:v>
                </c:pt>
                <c:pt idx="3">
                  <c:v>Real Madrid</c:v>
                </c:pt>
                <c:pt idx="4">
                  <c:v>Sporting CP</c:v>
                </c:pt>
                <c:pt idx="5">
                  <c:v>Sporting CP B</c:v>
                </c:pt>
              </c:strCache>
            </c:strRef>
          </c:cat>
          <c:val>
            <c:numRef>
              <c:f>'Appearances vs goals for club'!$C$2:$C$7</c:f>
              <c:numCache>
                <c:formatCode>General</c:formatCode>
                <c:ptCount val="6"/>
                <c:pt idx="0">
                  <c:v>48</c:v>
                </c:pt>
                <c:pt idx="1">
                  <c:v>101</c:v>
                </c:pt>
                <c:pt idx="2">
                  <c:v>145</c:v>
                </c:pt>
                <c:pt idx="3">
                  <c:v>450</c:v>
                </c:pt>
                <c:pt idx="4">
                  <c:v>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4D-4BDF-8CDE-268B5777D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3751712"/>
        <c:axId val="873749792"/>
      </c:barChart>
      <c:catAx>
        <c:axId val="87375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rgbClr val="002060"/>
                    </a:solidFill>
                  </a:rPr>
                  <a:t>Club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749792"/>
        <c:crosses val="autoZero"/>
        <c:auto val="1"/>
        <c:lblAlgn val="ctr"/>
        <c:lblOffset val="100"/>
        <c:noMultiLvlLbl val="0"/>
      </c:catAx>
      <c:valAx>
        <c:axId val="87374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rgbClr val="002060"/>
                    </a:solidFill>
                  </a:rPr>
                  <a:t>Appearances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75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>
                <a:solidFill>
                  <a:srgbClr val="002060"/>
                </a:solidFill>
              </a:rPr>
              <a:t>Goals vs appearances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'Goals vs appearance over time'!$B$1</c:f>
              <c:strCache>
                <c:ptCount val="1"/>
                <c:pt idx="0">
                  <c:v>Sum of Total Apps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'Goals vs appearance over time'!$A$2:$A$23</c:f>
              <c:numCache>
                <c:formatCode>0</c:formatCode>
                <c:ptCount val="22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  <c:pt idx="21">
                  <c:v>2023</c:v>
                </c:pt>
              </c:numCache>
            </c:numRef>
          </c:cat>
          <c:val>
            <c:numRef>
              <c:f>'Goals vs appearance over time'!$B$2:$B$23</c:f>
              <c:numCache>
                <c:formatCode>General</c:formatCode>
                <c:ptCount val="22"/>
                <c:pt idx="0">
                  <c:v>33</c:v>
                </c:pt>
                <c:pt idx="1">
                  <c:v>40</c:v>
                </c:pt>
                <c:pt idx="2">
                  <c:v>50</c:v>
                </c:pt>
                <c:pt idx="3">
                  <c:v>47</c:v>
                </c:pt>
                <c:pt idx="4">
                  <c:v>53</c:v>
                </c:pt>
                <c:pt idx="5">
                  <c:v>49</c:v>
                </c:pt>
                <c:pt idx="6">
                  <c:v>53</c:v>
                </c:pt>
                <c:pt idx="7">
                  <c:v>35</c:v>
                </c:pt>
                <c:pt idx="8">
                  <c:v>54</c:v>
                </c:pt>
                <c:pt idx="9">
                  <c:v>55</c:v>
                </c:pt>
                <c:pt idx="10">
                  <c:v>55</c:v>
                </c:pt>
                <c:pt idx="11">
                  <c:v>47</c:v>
                </c:pt>
                <c:pt idx="12">
                  <c:v>54</c:v>
                </c:pt>
                <c:pt idx="13">
                  <c:v>48</c:v>
                </c:pt>
                <c:pt idx="14">
                  <c:v>46</c:v>
                </c:pt>
                <c:pt idx="15">
                  <c:v>44</c:v>
                </c:pt>
                <c:pt idx="16">
                  <c:v>43</c:v>
                </c:pt>
                <c:pt idx="17">
                  <c:v>46</c:v>
                </c:pt>
                <c:pt idx="18">
                  <c:v>44</c:v>
                </c:pt>
                <c:pt idx="19">
                  <c:v>39</c:v>
                </c:pt>
                <c:pt idx="20">
                  <c:v>35</c:v>
                </c:pt>
                <c:pt idx="21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0-48E0-8E96-DA5FCC029E63}"/>
            </c:ext>
          </c:extLst>
        </c:ser>
        <c:ser>
          <c:idx val="1"/>
          <c:order val="1"/>
          <c:tx>
            <c:strRef>
              <c:f>'Goals vs appearance over time'!$C$1</c:f>
              <c:strCache>
                <c:ptCount val="1"/>
                <c:pt idx="0">
                  <c:v>Sum of Total Goals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'Goals vs appearance over time'!$A$2:$A$23</c:f>
              <c:numCache>
                <c:formatCode>0</c:formatCode>
                <c:ptCount val="22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  <c:pt idx="21">
                  <c:v>2023</c:v>
                </c:pt>
              </c:numCache>
            </c:numRef>
          </c:cat>
          <c:val>
            <c:numRef>
              <c:f>'Goals vs appearance over time'!$C$2:$C$23</c:f>
              <c:numCache>
                <c:formatCode>General</c:formatCode>
                <c:ptCount val="22"/>
                <c:pt idx="0">
                  <c:v>5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23</c:v>
                </c:pt>
                <c:pt idx="5">
                  <c:v>42</c:v>
                </c:pt>
                <c:pt idx="6">
                  <c:v>26</c:v>
                </c:pt>
                <c:pt idx="7">
                  <c:v>33</c:v>
                </c:pt>
                <c:pt idx="8">
                  <c:v>53</c:v>
                </c:pt>
                <c:pt idx="9">
                  <c:v>60</c:v>
                </c:pt>
                <c:pt idx="10">
                  <c:v>55</c:v>
                </c:pt>
                <c:pt idx="11">
                  <c:v>51</c:v>
                </c:pt>
                <c:pt idx="12">
                  <c:v>61</c:v>
                </c:pt>
                <c:pt idx="13">
                  <c:v>51</c:v>
                </c:pt>
                <c:pt idx="14">
                  <c:v>42</c:v>
                </c:pt>
                <c:pt idx="15">
                  <c:v>44</c:v>
                </c:pt>
                <c:pt idx="16">
                  <c:v>28</c:v>
                </c:pt>
                <c:pt idx="17">
                  <c:v>37</c:v>
                </c:pt>
                <c:pt idx="18">
                  <c:v>36</c:v>
                </c:pt>
                <c:pt idx="19">
                  <c:v>24</c:v>
                </c:pt>
                <c:pt idx="20">
                  <c:v>17</c:v>
                </c:pt>
                <c:pt idx="2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50-48E0-8E96-DA5FCC029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3754592"/>
        <c:axId val="873758432"/>
      </c:lineChart>
      <c:catAx>
        <c:axId val="87375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rgbClr val="002060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758432"/>
        <c:crosses val="autoZero"/>
        <c:auto val="1"/>
        <c:lblAlgn val="ctr"/>
        <c:lblOffset val="100"/>
        <c:noMultiLvlLbl val="0"/>
      </c:catAx>
      <c:valAx>
        <c:axId val="87375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rgbClr val="002060"/>
                    </a:solidFill>
                  </a:rPr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754592"/>
        <c:crosses val="autoZero"/>
        <c:crossBetween val="between"/>
      </c:valAx>
      <c:spPr>
        <a:noFill/>
        <a:ln>
          <a:solidFill>
            <a:srgbClr val="00206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>
                <a:solidFill>
                  <a:srgbClr val="002060"/>
                </a:solidFill>
              </a:rPr>
              <a:t>Appearances per club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'Club appearances'!$B$2</c:f>
              <c:strCache>
                <c:ptCount val="1"/>
                <c:pt idx="0">
                  <c:v>Sum of Total Apps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18-4FEB-9EF1-496A6B6399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818-4FEB-9EF1-496A6B6399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18-4FEB-9EF1-496A6B6399D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11944444444444445"/>
                  <c:y val="5.092592592592592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818-4FEB-9EF1-496A6B6399D1}"/>
                </c:ext>
              </c:extLst>
            </c:dLbl>
            <c:dLbl>
              <c:idx val="1"/>
              <c:layout>
                <c:manualLayout>
                  <c:x val="7.2222222222222118E-2"/>
                  <c:y val="0.1851851851851851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818-4FEB-9EF1-496A6B6399D1}"/>
                </c:ext>
              </c:extLst>
            </c:dLbl>
            <c:dLbl>
              <c:idx val="4"/>
              <c:layout>
                <c:manualLayout>
                  <c:x val="-0.12222222222222227"/>
                  <c:y val="5.092592592592592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818-4FEB-9EF1-496A6B6399D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'Club appearances'!$A$3:$A$8</c:f>
              <c:strCache>
                <c:ptCount val="6"/>
                <c:pt idx="0">
                  <c:v>Al Nassr</c:v>
                </c:pt>
                <c:pt idx="1">
                  <c:v>Juventus</c:v>
                </c:pt>
                <c:pt idx="2">
                  <c:v>Manchester United</c:v>
                </c:pt>
                <c:pt idx="3">
                  <c:v>Real Madrid</c:v>
                </c:pt>
                <c:pt idx="4">
                  <c:v>Sporting CP</c:v>
                </c:pt>
                <c:pt idx="5">
                  <c:v>Sporting CP B</c:v>
                </c:pt>
              </c:strCache>
            </c:strRef>
          </c:cat>
          <c:val>
            <c:numRef>
              <c:f>'Club appearances'!$B$3:$B$8</c:f>
              <c:numCache>
                <c:formatCode>0.00%</c:formatCode>
                <c:ptCount val="6"/>
                <c:pt idx="0">
                  <c:v>5.4671968190854868E-2</c:v>
                </c:pt>
                <c:pt idx="1">
                  <c:v>0.13320079522862824</c:v>
                </c:pt>
                <c:pt idx="2">
                  <c:v>0.34393638170974156</c:v>
                </c:pt>
                <c:pt idx="3">
                  <c:v>0.43538767395626243</c:v>
                </c:pt>
                <c:pt idx="4">
                  <c:v>3.0815109343936383E-2</c:v>
                </c:pt>
                <c:pt idx="5">
                  <c:v>1.9880715705765406E-3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18-4FEB-9EF1-496A6B639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>
                <a:solidFill>
                  <a:srgbClr val="002060"/>
                </a:solidFill>
              </a:rPr>
              <a:t>Sum of Total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'Club goals over time'!$B$1</c:f>
              <c:strCache>
                <c:ptCount val="1"/>
                <c:pt idx="0">
                  <c:v>Sum of Total Goals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'Club goals over time'!$A$2:$A$23</c:f>
              <c:numCache>
                <c:formatCode>0</c:formatCode>
                <c:ptCount val="22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  <c:pt idx="21">
                  <c:v>2023</c:v>
                </c:pt>
              </c:numCache>
            </c:numRef>
          </c:cat>
          <c:val>
            <c:numRef>
              <c:f>'Club goals over time'!$B$2:$B$23</c:f>
              <c:numCache>
                <c:formatCode>General</c:formatCode>
                <c:ptCount val="22"/>
                <c:pt idx="0">
                  <c:v>5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23</c:v>
                </c:pt>
                <c:pt idx="5">
                  <c:v>42</c:v>
                </c:pt>
                <c:pt idx="6">
                  <c:v>26</c:v>
                </c:pt>
                <c:pt idx="7">
                  <c:v>33</c:v>
                </c:pt>
                <c:pt idx="8">
                  <c:v>53</c:v>
                </c:pt>
                <c:pt idx="9">
                  <c:v>60</c:v>
                </c:pt>
                <c:pt idx="10">
                  <c:v>55</c:v>
                </c:pt>
                <c:pt idx="11">
                  <c:v>51</c:v>
                </c:pt>
                <c:pt idx="12">
                  <c:v>61</c:v>
                </c:pt>
                <c:pt idx="13">
                  <c:v>51</c:v>
                </c:pt>
                <c:pt idx="14">
                  <c:v>42</c:v>
                </c:pt>
                <c:pt idx="15">
                  <c:v>44</c:v>
                </c:pt>
                <c:pt idx="16">
                  <c:v>28</c:v>
                </c:pt>
                <c:pt idx="17">
                  <c:v>37</c:v>
                </c:pt>
                <c:pt idx="18">
                  <c:v>36</c:v>
                </c:pt>
                <c:pt idx="19">
                  <c:v>24</c:v>
                </c:pt>
                <c:pt idx="20">
                  <c:v>17</c:v>
                </c:pt>
                <c:pt idx="2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4F-472D-8069-5BDE4AF194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85756496"/>
        <c:axId val="785756976"/>
      </c:areaChart>
      <c:catAx>
        <c:axId val="785756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rgbClr val="002060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56976"/>
        <c:crosses val="autoZero"/>
        <c:auto val="1"/>
        <c:lblAlgn val="ctr"/>
        <c:lblOffset val="100"/>
        <c:noMultiLvlLbl val="0"/>
      </c:catAx>
      <c:valAx>
        <c:axId val="785756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rgbClr val="002060"/>
                    </a:solidFill>
                  </a:rPr>
                  <a:t>Goals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56496"/>
        <c:crosses val="autoZero"/>
        <c:crossBetween val="midCat"/>
      </c:valAx>
      <c:spPr>
        <a:noFill/>
        <a:ln>
          <a:solidFill>
            <a:srgbClr val="002060"/>
          </a:solidFill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'Ronaldo Country Statistics'!$D$1</c:f>
              <c:strCache>
                <c:ptCount val="1"/>
                <c:pt idx="0">
                  <c:v>Total Goals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'Ronaldo Country Statistics'!$C$2:$C$29</c:f>
              <c:numCache>
                <c:formatCode>General</c:formatCode>
                <c:ptCount val="28"/>
                <c:pt idx="0">
                  <c:v>9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1</c:v>
                </c:pt>
                <c:pt idx="5">
                  <c:v>9</c:v>
                </c:pt>
                <c:pt idx="6">
                  <c:v>3</c:v>
                </c:pt>
                <c:pt idx="7">
                  <c:v>2</c:v>
                </c:pt>
                <c:pt idx="8">
                  <c:v>16</c:v>
                </c:pt>
                <c:pt idx="9">
                  <c:v>11</c:v>
                </c:pt>
                <c:pt idx="10">
                  <c:v>14</c:v>
                </c:pt>
                <c:pt idx="11">
                  <c:v>10</c:v>
                </c:pt>
                <c:pt idx="12">
                  <c:v>8</c:v>
                </c:pt>
                <c:pt idx="13">
                  <c:v>7</c:v>
                </c:pt>
                <c:pt idx="14">
                  <c:v>11</c:v>
                </c:pt>
                <c:pt idx="15">
                  <c:v>8</c:v>
                </c:pt>
                <c:pt idx="16">
                  <c:v>13</c:v>
                </c:pt>
                <c:pt idx="17">
                  <c:v>9</c:v>
                </c:pt>
                <c:pt idx="18">
                  <c:v>9</c:v>
                </c:pt>
                <c:pt idx="19">
                  <c:v>5</c:v>
                </c:pt>
                <c:pt idx="20">
                  <c:v>13</c:v>
                </c:pt>
                <c:pt idx="21">
                  <c:v>11</c:v>
                </c:pt>
                <c:pt idx="22">
                  <c:v>7</c:v>
                </c:pt>
                <c:pt idx="23">
                  <c:v>10</c:v>
                </c:pt>
                <c:pt idx="24">
                  <c:v>6</c:v>
                </c:pt>
                <c:pt idx="25">
                  <c:v>14</c:v>
                </c:pt>
                <c:pt idx="26">
                  <c:v>12</c:v>
                </c:pt>
                <c:pt idx="27">
                  <c:v>9</c:v>
                </c:pt>
              </c:numCache>
            </c:numRef>
          </c:xVal>
          <c:yVal>
            <c:numRef>
              <c:f>'Ronaldo Country Statistics'!$D$2:$D$29</c:f>
              <c:numCache>
                <c:formatCode>General</c:formatCode>
                <c:ptCount val="28"/>
                <c:pt idx="0">
                  <c:v>7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7</c:v>
                </c:pt>
                <c:pt idx="9">
                  <c:v>2</c:v>
                </c:pt>
                <c:pt idx="10">
                  <c:v>6</c:v>
                </c:pt>
                <c:pt idx="11">
                  <c:v>5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7</c:v>
                </c:pt>
                <c:pt idx="16">
                  <c:v>5</c:v>
                </c:pt>
                <c:pt idx="17">
                  <c:v>10</c:v>
                </c:pt>
                <c:pt idx="18">
                  <c:v>5</c:v>
                </c:pt>
                <c:pt idx="19">
                  <c:v>3</c:v>
                </c:pt>
                <c:pt idx="20">
                  <c:v>13</c:v>
                </c:pt>
                <c:pt idx="21">
                  <c:v>11</c:v>
                </c:pt>
                <c:pt idx="22">
                  <c:v>6</c:v>
                </c:pt>
                <c:pt idx="23">
                  <c:v>14</c:v>
                </c:pt>
                <c:pt idx="24">
                  <c:v>3</c:v>
                </c:pt>
                <c:pt idx="25">
                  <c:v>13</c:v>
                </c:pt>
                <c:pt idx="26">
                  <c:v>3</c:v>
                </c:pt>
                <c:pt idx="27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02-487C-BA3E-ACBAD084D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288480"/>
        <c:axId val="104435839"/>
      </c:scatterChart>
      <c:valAx>
        <c:axId val="109028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35839"/>
        <c:crosses val="autoZero"/>
        <c:crossBetween val="midCat"/>
      </c:valAx>
      <c:valAx>
        <c:axId val="10443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28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>
                <a:solidFill>
                  <a:srgbClr val="002060"/>
                </a:solidFill>
              </a:rPr>
              <a:t>Distribution of Ronaldos goals for country</a:t>
            </a:r>
          </a:p>
        </c:rich>
      </c:tx>
      <c:layout>
        <c:manualLayout>
          <c:xMode val="edge"/>
          <c:yMode val="edge"/>
          <c:x val="0.262124890638670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'Distribution of Club Goals'!$B$1</c:f>
              <c:strCache>
                <c:ptCount val="1"/>
                <c:pt idx="0">
                  <c:v>Sum of Total Goals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4FB-4100-946F-C32CFB3AA4D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4FB-4100-946F-C32CFB3AA4D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FB-4100-946F-C32CFB3AA4D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FB-4100-946F-C32CFB3AA4D9}"/>
              </c:ext>
            </c:extLst>
          </c:dPt>
          <c:dLbls>
            <c:dLbl>
              <c:idx val="1"/>
              <c:layout>
                <c:manualLayout>
                  <c:x val="-0.12339995222999708"/>
                  <c:y val="0.327089457371314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4FB-4100-946F-C32CFB3AA4D9}"/>
                </c:ext>
              </c:extLst>
            </c:dLbl>
            <c:dLbl>
              <c:idx val="2"/>
              <c:layout>
                <c:manualLayout>
                  <c:x val="-0.10320714444207325"/>
                  <c:y val="7.811091519314963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185900923883162"/>
                      <c:h val="0.1230923465526062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54FB-4100-946F-C32CFB3AA4D9}"/>
                </c:ext>
              </c:extLst>
            </c:dLbl>
            <c:dLbl>
              <c:idx val="4"/>
              <c:layout>
                <c:manualLayout>
                  <c:x val="9.423269079381591E-2"/>
                  <c:y val="-1.464579659871556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4FB-4100-946F-C32CFB3AA4D9}"/>
                </c:ext>
              </c:extLst>
            </c:dLbl>
            <c:dLbl>
              <c:idx val="5"/>
              <c:layout>
                <c:manualLayout>
                  <c:x val="0.21090173653854036"/>
                  <c:y val="6.346511859443405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4FB-4100-946F-C32CFB3AA4D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'Distribution of Club Goals'!$A$2:$A$7</c:f>
              <c:strCache>
                <c:ptCount val="6"/>
                <c:pt idx="0">
                  <c:v>Portugal</c:v>
                </c:pt>
                <c:pt idx="1">
                  <c:v>Portugal U15</c:v>
                </c:pt>
                <c:pt idx="2">
                  <c:v>Portugal U17</c:v>
                </c:pt>
                <c:pt idx="3">
                  <c:v>Portugal U20</c:v>
                </c:pt>
                <c:pt idx="4">
                  <c:v>Portugal U21</c:v>
                </c:pt>
                <c:pt idx="5">
                  <c:v>Portugal U23</c:v>
                </c:pt>
              </c:strCache>
            </c:strRef>
          </c:cat>
          <c:val>
            <c:numRef>
              <c:f>'Distribution of Club Goals'!$B$2:$B$7</c:f>
              <c:numCache>
                <c:formatCode>0.00%</c:formatCode>
                <c:ptCount val="6"/>
                <c:pt idx="0">
                  <c:v>0.87671232876712324</c:v>
                </c:pt>
                <c:pt idx="1">
                  <c:v>4.7945205479452052E-2</c:v>
                </c:pt>
                <c:pt idx="2">
                  <c:v>3.4246575342465752E-2</c:v>
                </c:pt>
                <c:pt idx="3">
                  <c:v>6.8493150684931503E-3</c:v>
                </c:pt>
                <c:pt idx="4">
                  <c:v>2.0547945205479451E-2</c:v>
                </c:pt>
                <c:pt idx="5">
                  <c:v>1.3698630136986301E-2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FB-4100-946F-C32CFB3AA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>
                <a:solidFill>
                  <a:srgbClr val="002060"/>
                </a:solidFill>
              </a:rPr>
              <a:t>Country goals vs appearances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'Goals vs Appearance for country'!$B$1</c:f>
              <c:strCache>
                <c:ptCount val="1"/>
                <c:pt idx="0">
                  <c:v>Sum of Total Apps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'Goals vs Appearance for country'!$A$2:$A$24</c:f>
              <c:numCache>
                <c:formatCode>General</c:formatCode>
                <c:ptCount val="2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</c:numCache>
            </c:numRef>
          </c:xVal>
          <c:yVal>
            <c:numRef>
              <c:f>'Goals vs Appearance for country'!$B$2:$B$24</c:f>
              <c:numCache>
                <c:formatCode>General</c:formatCode>
                <c:ptCount val="23"/>
                <c:pt idx="0">
                  <c:v>12</c:v>
                </c:pt>
                <c:pt idx="1">
                  <c:v>5</c:v>
                </c:pt>
                <c:pt idx="2">
                  <c:v>16</c:v>
                </c:pt>
                <c:pt idx="3">
                  <c:v>19</c:v>
                </c:pt>
                <c:pt idx="4">
                  <c:v>11</c:v>
                </c:pt>
                <c:pt idx="5">
                  <c:v>14</c:v>
                </c:pt>
                <c:pt idx="6">
                  <c:v>10</c:v>
                </c:pt>
                <c:pt idx="7">
                  <c:v>8</c:v>
                </c:pt>
                <c:pt idx="8">
                  <c:v>7</c:v>
                </c:pt>
                <c:pt idx="9">
                  <c:v>11</c:v>
                </c:pt>
                <c:pt idx="10">
                  <c:v>8</c:v>
                </c:pt>
                <c:pt idx="11">
                  <c:v>13</c:v>
                </c:pt>
                <c:pt idx="12">
                  <c:v>9</c:v>
                </c:pt>
                <c:pt idx="13">
                  <c:v>9</c:v>
                </c:pt>
                <c:pt idx="14">
                  <c:v>5</c:v>
                </c:pt>
                <c:pt idx="15">
                  <c:v>13</c:v>
                </c:pt>
                <c:pt idx="16">
                  <c:v>11</c:v>
                </c:pt>
                <c:pt idx="17">
                  <c:v>7</c:v>
                </c:pt>
                <c:pt idx="18">
                  <c:v>10</c:v>
                </c:pt>
                <c:pt idx="19">
                  <c:v>6</c:v>
                </c:pt>
                <c:pt idx="20">
                  <c:v>14</c:v>
                </c:pt>
                <c:pt idx="21">
                  <c:v>12</c:v>
                </c:pt>
                <c:pt idx="22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06-4456-88F8-5BC27FAA0C1B}"/>
            </c:ext>
          </c:extLst>
        </c:ser>
        <c:ser>
          <c:idx val="1"/>
          <c:order val="1"/>
          <c:tx>
            <c:strRef>
              <c:f>'Goals vs Appearance for country'!$C$1</c:f>
              <c:strCache>
                <c:ptCount val="1"/>
                <c:pt idx="0">
                  <c:v>Sum of Total Goals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'Goals vs Appearance for country'!$A$2:$A$24</c:f>
              <c:numCache>
                <c:formatCode>General</c:formatCode>
                <c:ptCount val="2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</c:numCache>
            </c:numRef>
          </c:xVal>
          <c:yVal>
            <c:numRef>
              <c:f>'Goals vs Appearance for country'!$C$2:$C$24</c:f>
              <c:numCache>
                <c:formatCode>General</c:formatCode>
                <c:ptCount val="23"/>
                <c:pt idx="0">
                  <c:v>9</c:v>
                </c:pt>
                <c:pt idx="1">
                  <c:v>4</c:v>
                </c:pt>
                <c:pt idx="2">
                  <c:v>3</c:v>
                </c:pt>
                <c:pt idx="3">
                  <c:v>9</c:v>
                </c:pt>
                <c:pt idx="4">
                  <c:v>2</c:v>
                </c:pt>
                <c:pt idx="5">
                  <c:v>6</c:v>
                </c:pt>
                <c:pt idx="6">
                  <c:v>5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7</c:v>
                </c:pt>
                <c:pt idx="11">
                  <c:v>5</c:v>
                </c:pt>
                <c:pt idx="12">
                  <c:v>10</c:v>
                </c:pt>
                <c:pt idx="13">
                  <c:v>5</c:v>
                </c:pt>
                <c:pt idx="14">
                  <c:v>3</c:v>
                </c:pt>
                <c:pt idx="15">
                  <c:v>13</c:v>
                </c:pt>
                <c:pt idx="16">
                  <c:v>11</c:v>
                </c:pt>
                <c:pt idx="17">
                  <c:v>6</c:v>
                </c:pt>
                <c:pt idx="18">
                  <c:v>14</c:v>
                </c:pt>
                <c:pt idx="19">
                  <c:v>3</c:v>
                </c:pt>
                <c:pt idx="20">
                  <c:v>13</c:v>
                </c:pt>
                <c:pt idx="21">
                  <c:v>3</c:v>
                </c:pt>
                <c:pt idx="22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06-4456-88F8-5BC27FAA0C1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02100735"/>
        <c:axId val="802101215"/>
      </c:scatterChart>
      <c:valAx>
        <c:axId val="802100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rgbClr val="002060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101215"/>
        <c:crosses val="autoZero"/>
        <c:crossBetween val="midCat"/>
      </c:valAx>
      <c:valAx>
        <c:axId val="8021012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rgbClr val="002060"/>
                    </a:solidFill>
                  </a:rPr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100735"/>
        <c:crosses val="autoZero"/>
        <c:crossBetween val="midCat"/>
      </c:valAx>
      <c:spPr>
        <a:noFill/>
        <a:ln>
          <a:solidFill>
            <a:srgbClr val="00206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>
                <a:solidFill>
                  <a:srgbClr val="002060"/>
                </a:solidFill>
              </a:rPr>
              <a:t>Scatterplot for country goals vs appearances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'Goals vs appearances scatterplo'!$B$1</c:f>
              <c:strCache>
                <c:ptCount val="1"/>
                <c:pt idx="0">
                  <c:v>Total Goals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'Goals vs appearances scatterplo'!$A$2:$A$28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0</c:v>
                </c:pt>
                <c:pt idx="6">
                  <c:v>6</c:v>
                </c:pt>
                <c:pt idx="7">
                  <c:v>7</c:v>
                </c:pt>
                <c:pt idx="8">
                  <c:v>0</c:v>
                </c:pt>
                <c:pt idx="9">
                  <c:v>8</c:v>
                </c:pt>
                <c:pt idx="10">
                  <c:v>0</c:v>
                </c:pt>
                <c:pt idx="11">
                  <c:v>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</c:v>
                </c:pt>
                <c:pt idx="16">
                  <c:v>0</c:v>
                </c:pt>
                <c:pt idx="17">
                  <c:v>11</c:v>
                </c:pt>
                <c:pt idx="18">
                  <c:v>0</c:v>
                </c:pt>
                <c:pt idx="19">
                  <c:v>0</c:v>
                </c:pt>
                <c:pt idx="20">
                  <c:v>12</c:v>
                </c:pt>
                <c:pt idx="21">
                  <c:v>13</c:v>
                </c:pt>
                <c:pt idx="22">
                  <c:v>0</c:v>
                </c:pt>
                <c:pt idx="23">
                  <c:v>14</c:v>
                </c:pt>
                <c:pt idx="24">
                  <c:v>0</c:v>
                </c:pt>
                <c:pt idx="25">
                  <c:v>16</c:v>
                </c:pt>
              </c:numCache>
            </c:numRef>
          </c:xVal>
          <c:yVal>
            <c:numRef>
              <c:f>'Goals vs appearances scatterplo'!$B$2:$B$28</c:f>
              <c:numCache>
                <c:formatCode>General</c:formatCode>
                <c:ptCount val="27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6</c:v>
                </c:pt>
                <c:pt idx="9">
                  <c:v>1</c:v>
                </c:pt>
                <c:pt idx="10">
                  <c:v>7</c:v>
                </c:pt>
                <c:pt idx="11">
                  <c:v>2</c:v>
                </c:pt>
                <c:pt idx="12">
                  <c:v>5</c:v>
                </c:pt>
                <c:pt idx="13">
                  <c:v>7</c:v>
                </c:pt>
                <c:pt idx="14">
                  <c:v>10</c:v>
                </c:pt>
                <c:pt idx="15">
                  <c:v>5</c:v>
                </c:pt>
                <c:pt idx="16">
                  <c:v>14</c:v>
                </c:pt>
                <c:pt idx="17">
                  <c:v>2</c:v>
                </c:pt>
                <c:pt idx="18">
                  <c:v>3</c:v>
                </c:pt>
                <c:pt idx="19">
                  <c:v>11</c:v>
                </c:pt>
                <c:pt idx="20">
                  <c:v>3</c:v>
                </c:pt>
                <c:pt idx="21">
                  <c:v>5</c:v>
                </c:pt>
                <c:pt idx="22">
                  <c:v>13</c:v>
                </c:pt>
                <c:pt idx="23">
                  <c:v>6</c:v>
                </c:pt>
                <c:pt idx="24">
                  <c:v>13</c:v>
                </c:pt>
                <c:pt idx="25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23-40CA-99C1-7296FBF5934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2076641856"/>
        <c:axId val="2076642336"/>
      </c:scatterChart>
      <c:valAx>
        <c:axId val="207664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rgbClr val="002060"/>
                    </a:solidFill>
                  </a:rPr>
                  <a:t>Total goals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642336"/>
        <c:crosses val="autoZero"/>
        <c:crossBetween val="midCat"/>
      </c:valAx>
      <c:valAx>
        <c:axId val="207664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rgbClr val="002060"/>
                    </a:solidFill>
                  </a:rPr>
                  <a:t>Total appearances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641856"/>
        <c:crosses val="autoZero"/>
        <c:crossBetween val="midCat"/>
      </c:valAx>
      <c:spPr>
        <a:noFill/>
        <a:ln>
          <a:solidFill>
            <a:srgbClr val="00206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rgbClr val="002060"/>
                </a:solidFill>
              </a:rPr>
              <a:t>Country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'Ronaldo country goals'!$B$1</c:f>
              <c:strCache>
                <c:ptCount val="1"/>
                <c:pt idx="0">
                  <c:v>Total goals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'Ronaldo country goals'!$A$2:$A$8</c:f>
              <c:strCache>
                <c:ptCount val="6"/>
                <c:pt idx="0">
                  <c:v>Portugal</c:v>
                </c:pt>
                <c:pt idx="1">
                  <c:v>Portugal U15</c:v>
                </c:pt>
                <c:pt idx="2">
                  <c:v>Portugal U17</c:v>
                </c:pt>
                <c:pt idx="3">
                  <c:v>Portugal U20</c:v>
                </c:pt>
                <c:pt idx="4">
                  <c:v>Portugal U21</c:v>
                </c:pt>
                <c:pt idx="5">
                  <c:v>Portugal U23</c:v>
                </c:pt>
              </c:strCache>
            </c:strRef>
          </c:cat>
          <c:val>
            <c:numRef>
              <c:f>'Ronaldo country goals'!$B$2:$B$8</c:f>
              <c:numCache>
                <c:formatCode>General</c:formatCode>
                <c:ptCount val="7"/>
                <c:pt idx="0">
                  <c:v>128</c:v>
                </c:pt>
                <c:pt idx="1">
                  <c:v>7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D-405A-ADA5-C17EAC803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56513280"/>
        <c:axId val="2056516160"/>
      </c:barChart>
      <c:catAx>
        <c:axId val="20565132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rgbClr val="002060"/>
                    </a:solidFill>
                  </a:rPr>
                  <a:t>Country team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516160"/>
        <c:crosses val="autoZero"/>
        <c:auto val="1"/>
        <c:lblAlgn val="ctr"/>
        <c:lblOffset val="100"/>
        <c:noMultiLvlLbl val="0"/>
      </c:catAx>
      <c:valAx>
        <c:axId val="205651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rgbClr val="002060"/>
                    </a:solidFill>
                  </a:rPr>
                  <a:t>Goals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51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>
                <a:solidFill>
                  <a:srgbClr val="002060"/>
                </a:solidFill>
              </a:rPr>
              <a:t>Distribution of Ronaldos goals for country</a:t>
            </a:r>
          </a:p>
        </c:rich>
      </c:tx>
      <c:layout>
        <c:manualLayout>
          <c:xMode val="edge"/>
          <c:yMode val="edge"/>
          <c:x val="0.262124890638670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'Distribution of Club Goals'!$B$1</c:f>
              <c:strCache>
                <c:ptCount val="1"/>
                <c:pt idx="0">
                  <c:v>Sum of Total Goals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F5-4CA0-861C-2D55A6826F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F5-4CA0-861C-2D55A6826F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7F5-4CA0-861C-2D55A6826F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7F5-4CA0-861C-2D55A6826F7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7F5-4CA0-861C-2D55A6826F7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7F5-4CA0-861C-2D55A6826F76}"/>
              </c:ext>
            </c:extLst>
          </c:dPt>
          <c:dLbls>
            <c:dLbl>
              <c:idx val="1"/>
              <c:layout>
                <c:manualLayout>
                  <c:x val="-0.12339995222999708"/>
                  <c:y val="0.327089457371314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7F5-4CA0-861C-2D55A6826F76}"/>
                </c:ext>
              </c:extLst>
            </c:dLbl>
            <c:dLbl>
              <c:idx val="2"/>
              <c:layout>
                <c:manualLayout>
                  <c:x val="-0.10320714444207325"/>
                  <c:y val="7.811091519314963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185900923883162"/>
                      <c:h val="0.1230923465526062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67F5-4CA0-861C-2D55A6826F76}"/>
                </c:ext>
              </c:extLst>
            </c:dLbl>
            <c:dLbl>
              <c:idx val="4"/>
              <c:layout>
                <c:manualLayout>
                  <c:x val="9.423269079381591E-2"/>
                  <c:y val="-1.464579659871556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7F5-4CA0-861C-2D55A6826F76}"/>
                </c:ext>
              </c:extLst>
            </c:dLbl>
            <c:dLbl>
              <c:idx val="5"/>
              <c:layout>
                <c:manualLayout>
                  <c:x val="0.21090173653854036"/>
                  <c:y val="6.346511859443405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7F5-4CA0-861C-2D55A6826F7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'Distribution of Club Goals'!$A$2:$A$7</c:f>
              <c:strCache>
                <c:ptCount val="6"/>
                <c:pt idx="0">
                  <c:v>Portugal</c:v>
                </c:pt>
                <c:pt idx="1">
                  <c:v>Portugal U15</c:v>
                </c:pt>
                <c:pt idx="2">
                  <c:v>Portugal U17</c:v>
                </c:pt>
                <c:pt idx="3">
                  <c:v>Portugal U20</c:v>
                </c:pt>
                <c:pt idx="4">
                  <c:v>Portugal U21</c:v>
                </c:pt>
                <c:pt idx="5">
                  <c:v>Portugal U23</c:v>
                </c:pt>
              </c:strCache>
            </c:strRef>
          </c:cat>
          <c:val>
            <c:numRef>
              <c:f>'Distribution of Club Goals'!$B$2:$B$7</c:f>
              <c:numCache>
                <c:formatCode>0.00%</c:formatCode>
                <c:ptCount val="6"/>
                <c:pt idx="0">
                  <c:v>0.87671232876712324</c:v>
                </c:pt>
                <c:pt idx="1">
                  <c:v>4.7945205479452052E-2</c:v>
                </c:pt>
                <c:pt idx="2">
                  <c:v>3.4246575342465752E-2</c:v>
                </c:pt>
                <c:pt idx="3">
                  <c:v>6.8493150684931503E-3</c:v>
                </c:pt>
                <c:pt idx="4">
                  <c:v>2.0547945205479451E-2</c:v>
                </c:pt>
                <c:pt idx="5">
                  <c:v>1.3698630136986301E-2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7F5-4CA0-861C-2D55A6826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rgbClr val="002060"/>
                </a:solidFill>
              </a:rPr>
              <a:t>Country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'Ronaldo country goals'!$B$1</c:f>
              <c:strCache>
                <c:ptCount val="1"/>
                <c:pt idx="0">
                  <c:v>Total goals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'Ronaldo country goals'!$A$2:$A$8</c:f>
              <c:strCache>
                <c:ptCount val="6"/>
                <c:pt idx="0">
                  <c:v>Portugal</c:v>
                </c:pt>
                <c:pt idx="1">
                  <c:v>Portugal U15</c:v>
                </c:pt>
                <c:pt idx="2">
                  <c:v>Portugal U17</c:v>
                </c:pt>
                <c:pt idx="3">
                  <c:v>Portugal U20</c:v>
                </c:pt>
                <c:pt idx="4">
                  <c:v>Portugal U21</c:v>
                </c:pt>
                <c:pt idx="5">
                  <c:v>Portugal U23</c:v>
                </c:pt>
              </c:strCache>
            </c:strRef>
          </c:cat>
          <c:val>
            <c:numRef>
              <c:f>'Ronaldo country goals'!$B$2:$B$8</c:f>
              <c:numCache>
                <c:formatCode>General</c:formatCode>
                <c:ptCount val="7"/>
                <c:pt idx="0">
                  <c:v>128</c:v>
                </c:pt>
                <c:pt idx="1">
                  <c:v>7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D6-461D-869D-124A8BBE5E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56513280"/>
        <c:axId val="2056516160"/>
      </c:barChart>
      <c:catAx>
        <c:axId val="20565132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rgbClr val="002060"/>
                    </a:solidFill>
                  </a:rPr>
                  <a:t>Country team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516160"/>
        <c:crosses val="autoZero"/>
        <c:auto val="1"/>
        <c:lblAlgn val="ctr"/>
        <c:lblOffset val="100"/>
        <c:noMultiLvlLbl val="0"/>
      </c:catAx>
      <c:valAx>
        <c:axId val="205651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rgbClr val="002060"/>
                    </a:solidFill>
                  </a:rPr>
                  <a:t>Goals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51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Frequency of Ronaldos country goals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Frequency of Ronaldos country goals</a:t>
          </a:r>
        </a:p>
      </cx:txPr>
    </cx:title>
    <cx:plotArea>
      <cx:plotAreaRegion>
        <cx:series layoutId="clusteredColumn" uniqueId="{EB6BC8E6-9B30-4CC3-8B8E-DF033C890317}">
          <cx:tx>
            <cx:txData>
              <cx:f>_xlchart.v1.0</cx:f>
              <cx:v>Total Goals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Goal 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Goal range</a:t>
              </a:r>
            </a:p>
          </cx:txPr>
        </cx:title>
        <cx:tickLabels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Count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 of Ronaldo's goals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Histogram of Ronaldo's goals</a:t>
          </a:r>
        </a:p>
      </cx:txPr>
    </cx:title>
    <cx:plotArea>
      <cx:plotAreaRegion>
        <cx:series layoutId="clusteredColumn" uniqueId="{2031808A-42E1-4446-A8B7-0509D08CBB4C}">
          <cx:tx>
            <cx:txData>
              <cx:f>_xlchart.v1.2</cx:f>
              <cx:v>Total Goals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_xlchart.v2.4</cx:f>
      </cx:strDim>
      <cx:numDim type="val">
        <cx:f>_xlchart.v2.6</cx:f>
      </cx:numDim>
    </cx:data>
  </cx:chartData>
  <cx:chart>
    <cx:title pos="t" align="ctr" overlay="0">
      <cx:tx>
        <cx:txData>
          <cx:v>Goals scored per club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rgbClr val="002060"/>
              </a:solidFill>
              <a:latin typeface="Aptos Narrow" panose="02110004020202020204"/>
            </a:rPr>
            <a:t>Goals scored per club</a:t>
          </a:r>
        </a:p>
      </cx:txPr>
    </cx:title>
    <cx:plotArea>
      <cx:plotAreaRegion>
        <cx:plotSurface>
          <cx:spPr>
            <a:ln>
              <a:solidFill>
                <a:srgbClr val="002060"/>
              </a:solidFill>
            </a:ln>
          </cx:spPr>
        </cx:plotSurface>
        <cx:series layoutId="funnel" uniqueId="{971A4014-B0DF-4CB4-B187-2D77500814FF}">
          <cx:tx>
            <cx:txData>
              <cx:f>_xlchart.v2.5</cx:f>
              <cx:v>Sum of Total Goals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tle>
          <cx:tx>
            <cx:txData>
              <cx:v>Club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1" i="0" u="none" strike="noStrike" baseline="0">
                  <a:solidFill>
                    <a:srgbClr val="002060"/>
                  </a:solidFill>
                  <a:latin typeface="Aptos Narrow" panose="02110004020202020204"/>
                </a:rPr>
                <a:t>Club</a:t>
              </a:r>
            </a:p>
          </cx:txPr>
        </cx:title>
        <cx:tickLabels/>
      </cx:axis>
    </cx:plotArea>
  </cx:chart>
  <cx:spPr>
    <a:ln>
      <a:solidFill>
        <a:srgbClr val="002060"/>
      </a:solidFill>
    </a:ln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_xlchart.v2.10</cx:f>
      </cx:strDim>
      <cx:numDim type="val">
        <cx:f>_xlchart.v2.12</cx:f>
      </cx:numDim>
    </cx:data>
  </cx:chartData>
  <cx:chart>
    <cx:title pos="t" align="ctr" overlay="0">
      <cx:tx>
        <cx:txData>
          <cx:v>Goals scored per club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rgbClr val="002060"/>
              </a:solidFill>
              <a:latin typeface="Aptos Narrow" panose="02110004020202020204"/>
            </a:rPr>
            <a:t>Goals scored per club</a:t>
          </a:r>
        </a:p>
      </cx:txPr>
    </cx:title>
    <cx:plotArea>
      <cx:plotAreaRegion>
        <cx:plotSurface>
          <cx:spPr>
            <a:ln>
              <a:solidFill>
                <a:srgbClr val="002060"/>
              </a:solidFill>
            </a:ln>
          </cx:spPr>
        </cx:plotSurface>
        <cx:series layoutId="funnel" uniqueId="{971A4014-B0DF-4CB4-B187-2D77500814FF}">
          <cx:tx>
            <cx:txData>
              <cx:f>_xlchart.v2.11</cx:f>
              <cx:v>Sum of Total Goals</cx:v>
            </cx:txData>
          </cx:tx>
          <cx:dataLabels>
            <cx:visibility seriesName="0" categoryName="0" value="1"/>
          </cx:dataLabels>
          <cx:dataId val="0"/>
        </cx:series>
      </cx:plotAreaRegion>
      <cx:axis id="1">
        <cx:catScaling gapWidth="0.0599999987"/>
        <cx:title>
          <cx:tx>
            <cx:txData>
              <cx:v>Club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1" i="0" u="none" strike="noStrike" baseline="0">
                  <a:solidFill>
                    <a:srgbClr val="002060"/>
                  </a:solidFill>
                  <a:latin typeface="Aptos Narrow" panose="02110004020202020204"/>
                </a:rPr>
                <a:t>Club</a:t>
              </a:r>
            </a:p>
          </cx:txPr>
        </cx:title>
        <cx:tickLabels/>
      </cx:axis>
    </cx:plotArea>
  </cx:chart>
  <cx:spPr>
    <a:ln>
      <a:solidFill>
        <a:srgbClr val="002060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microsoft.com/office/2014/relationships/chartEx" Target="../charts/chartEx3.xml"/><Relationship Id="rId1" Type="http://schemas.openxmlformats.org/officeDocument/2006/relationships/chart" Target="../charts/chart18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5.xml"/><Relationship Id="rId4" Type="http://schemas.microsoft.com/office/2014/relationships/chartEx" Target="../charts/chartEx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359938</xdr:colOff>
      <xdr:row>2</xdr:row>
      <xdr:rowOff>7834</xdr:rowOff>
    </xdr:from>
    <xdr:to>
      <xdr:col>13</xdr:col>
      <xdr:colOff>4281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A4EE11-EFA8-AE11-77F1-E3FFF0D52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1883</xdr:colOff>
      <xdr:row>1</xdr:row>
      <xdr:rowOff>163829</xdr:rowOff>
    </xdr:from>
    <xdr:to>
      <xdr:col>21</xdr:col>
      <xdr:colOff>12843</xdr:colOff>
      <xdr:row>18</xdr:row>
      <xdr:rowOff>8560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E7B7FA-C4E9-D833-40DC-F96FA4566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357968</xdr:colOff>
      <xdr:row>19</xdr:row>
      <xdr:rowOff>8562</xdr:rowOff>
    </xdr:from>
    <xdr:to>
      <xdr:col>13</xdr:col>
      <xdr:colOff>4281</xdr:colOff>
      <xdr:row>34</xdr:row>
      <xdr:rowOff>16395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2EE15F-5C0D-FFD8-FECD-100F18360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1113</xdr:colOff>
      <xdr:row>18</xdr:row>
      <xdr:rowOff>171450</xdr:rowOff>
    </xdr:from>
    <xdr:to>
      <xdr:col>21</xdr:col>
      <xdr:colOff>4281</xdr:colOff>
      <xdr:row>33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621F6FB-6E07-582B-65F7-E6B548A6F5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55826" y="3463290"/>
              <a:ext cx="5126976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7620</xdr:rowOff>
    </xdr:from>
    <xdr:to>
      <xdr:col>10</xdr:col>
      <xdr:colOff>594360</xdr:colOff>
      <xdr:row>35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EBC45F-EB53-45EC-949A-2C7FF2176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3</xdr:row>
      <xdr:rowOff>0</xdr:rowOff>
    </xdr:from>
    <xdr:to>
      <xdr:col>23</xdr:col>
      <xdr:colOff>7620</xdr:colOff>
      <xdr:row>17</xdr:row>
      <xdr:rowOff>171450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10B949E9-7A73-41B2-B6BC-07481BE7EC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51620" y="182880"/>
              <a:ext cx="4267200" cy="27317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2</xdr:row>
      <xdr:rowOff>160020</xdr:rowOff>
    </xdr:from>
    <xdr:to>
      <xdr:col>6</xdr:col>
      <xdr:colOff>601980</xdr:colOff>
      <xdr:row>18</xdr:row>
      <xdr:rowOff>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BA0638E-7C45-4353-A482-A99431C649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3</xdr:row>
      <xdr:rowOff>15240</xdr:rowOff>
    </xdr:from>
    <xdr:to>
      <xdr:col>14</xdr:col>
      <xdr:colOff>601980</xdr:colOff>
      <xdr:row>18</xdr:row>
      <xdr:rowOff>22860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112FB23-3B16-40EB-9153-72B6F4D93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19</xdr:row>
      <xdr:rowOff>15240</xdr:rowOff>
    </xdr:from>
    <xdr:to>
      <xdr:col>22</xdr:col>
      <xdr:colOff>601980</xdr:colOff>
      <xdr:row>35</xdr:row>
      <xdr:rowOff>7620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D57A64-20C2-4AFD-B91D-E151E50825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</xdr:row>
      <xdr:rowOff>3810</xdr:rowOff>
    </xdr:from>
    <xdr:to>
      <xdr:col>10</xdr:col>
      <xdr:colOff>312420</xdr:colOff>
      <xdr:row>16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A1CE1F-497B-F3DA-1EB9-7AFFFCEDE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</xdr:row>
      <xdr:rowOff>11430</xdr:rowOff>
    </xdr:from>
    <xdr:to>
      <xdr:col>11</xdr:col>
      <xdr:colOff>121920</xdr:colOff>
      <xdr:row>16</xdr:row>
      <xdr:rowOff>53340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08AC278-7881-A435-FB46-6CEA4C1C26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36420" y="194310"/>
              <a:ext cx="4991100" cy="27851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594360</xdr:colOff>
      <xdr:row>0</xdr:row>
      <xdr:rowOff>171450</xdr:rowOff>
    </xdr:from>
    <xdr:to>
      <xdr:col>10</xdr:col>
      <xdr:colOff>289560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9A2AB6-EFF4-0AB8-8115-E8070F255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1</xdr:row>
      <xdr:rowOff>160420</xdr:rowOff>
    </xdr:from>
    <xdr:to>
      <xdr:col>8</xdr:col>
      <xdr:colOff>368968</xdr:colOff>
      <xdr:row>15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9A1E7D-A184-71D3-2534-7A46693E2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1</xdr:row>
      <xdr:rowOff>19050</xdr:rowOff>
    </xdr:from>
    <xdr:to>
      <xdr:col>15</xdr:col>
      <xdr:colOff>586740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58E86E-4F19-8129-3F79-29BC66BEC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563880</xdr:colOff>
      <xdr:row>1</xdr:row>
      <xdr:rowOff>26670</xdr:rowOff>
    </xdr:from>
    <xdr:to>
      <xdr:col>10</xdr:col>
      <xdr:colOff>259080</xdr:colOff>
      <xdr:row>16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6F81EB-02A2-B57A-4352-57721DB49E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11430</xdr:rowOff>
    </xdr:from>
    <xdr:to>
      <xdr:col>11</xdr:col>
      <xdr:colOff>304800</xdr:colOff>
      <xdr:row>16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617134-E8EF-8664-D6D0-8D100B55D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3</xdr:row>
      <xdr:rowOff>7620</xdr:rowOff>
    </xdr:from>
    <xdr:to>
      <xdr:col>11</xdr:col>
      <xdr:colOff>601980</xdr:colOff>
      <xdr:row>18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F762C7-63A3-46F7-B73D-E46F41651F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594360</xdr:colOff>
      <xdr:row>3</xdr:row>
      <xdr:rowOff>0</xdr:rowOff>
    </xdr:from>
    <xdr:to>
      <xdr:col>18</xdr:col>
      <xdr:colOff>601980</xdr:colOff>
      <xdr:row>18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395EA0-98D6-4C4A-8509-823F3BBCB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</xdr:row>
      <xdr:rowOff>15240</xdr:rowOff>
    </xdr:from>
    <xdr:to>
      <xdr:col>6</xdr:col>
      <xdr:colOff>22860</xdr:colOff>
      <xdr:row>18</xdr:row>
      <xdr:rowOff>15240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72970E9-A603-4BEC-AFD3-8A4B1CA1BE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22860</xdr:colOff>
      <xdr:row>19</xdr:row>
      <xdr:rowOff>0</xdr:rowOff>
    </xdr:from>
    <xdr:to>
      <xdr:col>18</xdr:col>
      <xdr:colOff>586740</xdr:colOff>
      <xdr:row>39</xdr:row>
      <xdr:rowOff>7620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2C5AB1-A8A3-4520-9455-6746C668EA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169749</xdr:colOff>
      <xdr:row>1</xdr:row>
      <xdr:rowOff>130432</xdr:rowOff>
    </xdr:from>
    <xdr:to>
      <xdr:col>12</xdr:col>
      <xdr:colOff>615599</xdr:colOff>
      <xdr:row>16</xdr:row>
      <xdr:rowOff>130432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7178EB-AA50-0E3A-4972-4545821EA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162129</xdr:colOff>
      <xdr:row>17</xdr:row>
      <xdr:rowOff>160669</xdr:rowOff>
    </xdr:from>
    <xdr:to>
      <xdr:col>12</xdr:col>
      <xdr:colOff>615599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94D381-AA5A-E522-BE50-4A797E99B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162128</xdr:colOff>
      <xdr:row>1</xdr:row>
      <xdr:rowOff>149239</xdr:rowOff>
    </xdr:from>
    <xdr:to>
      <xdr:col>20</xdr:col>
      <xdr:colOff>583174</xdr:colOff>
      <xdr:row>16</xdr:row>
      <xdr:rowOff>149239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7FBFD2-22BD-E947-90AD-702DE9631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177368</xdr:colOff>
      <xdr:row>17</xdr:row>
      <xdr:rowOff>119002</xdr:rowOff>
    </xdr:from>
    <xdr:to>
      <xdr:col>20</xdr:col>
      <xdr:colOff>583174</xdr:colOff>
      <xdr:row>27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F2B00CF-C4AB-ED15-6F99-28B4874D6E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33688" y="3227962"/>
              <a:ext cx="4253906" cy="29375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162129</xdr:colOff>
      <xdr:row>27</xdr:row>
      <xdr:rowOff>0</xdr:rowOff>
    </xdr:from>
    <xdr:to>
      <xdr:col>20</xdr:col>
      <xdr:colOff>583174</xdr:colOff>
      <xdr:row>40</xdr:row>
      <xdr:rowOff>99953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CD4D77F-ED0E-7D66-BB0A-82FC35CFC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1</xdr:row>
      <xdr:rowOff>3810</xdr:rowOff>
    </xdr:from>
    <xdr:to>
      <xdr:col>11</xdr:col>
      <xdr:colOff>289560</xdr:colOff>
      <xdr:row>16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EE5B30-7129-E31A-EF9E-2C3291DB4B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579120</xdr:colOff>
      <xdr:row>1</xdr:row>
      <xdr:rowOff>11430</xdr:rowOff>
    </xdr:from>
    <xdr:to>
      <xdr:col>11</xdr:col>
      <xdr:colOff>274320</xdr:colOff>
      <xdr:row>16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172EBE-654B-13EB-D7D4-205C532CF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idel" refreshedDate="45358.248729398147" createdVersion="8" refreshedVersion="8" minRefreshableVersion="3" recordCount="28" xr:uid="{C9E562C3-A34C-4BBC-A3BE-71630565B825}">
  <cacheSource type="worksheet">
    <worksheetSource name="Ronaldo_Country_Statistics"/>
  </cacheSource>
  <cacheFields count="4">
    <cacheField name="Team" numFmtId="0">
      <sharedItems count="6">
        <s v="Portugal U15"/>
        <s v="Portugal U17"/>
        <s v="Portugal U20"/>
        <s v="Portugal U21"/>
        <s v="Portugal U23"/>
        <s v="Portugal"/>
      </sharedItems>
    </cacheField>
    <cacheField name="Year" numFmtId="14">
      <sharedItems containsSemiMixedTypes="0" containsNonDate="0" containsDate="1" containsString="0" minDate="2001-01-01T00:00:00" maxDate="2023-01-02T00:00:00"/>
    </cacheField>
    <cacheField name="Total Apps" numFmtId="0">
      <sharedItems containsSemiMixedTypes="0" containsString="0" containsNumber="1" containsInteger="1" minValue="1" maxValue="16"/>
    </cacheField>
    <cacheField name="Total Goals" numFmtId="0">
      <sharedItems containsSemiMixedTypes="0" containsString="0" containsNumber="1" containsInteger="1" minValue="0" maxValue="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idel" refreshedDate="45368.348806828704" backgroundQuery="1" createdVersion="8" refreshedVersion="8" minRefreshableVersion="3" recordCount="0" supportSubquery="1" supportAdvancedDrill="1" xr:uid="{0070B636-CC36-4639-AC9C-0A2295905842}">
  <cacheSource type="external" connectionId="4"/>
  <cacheFields count="2">
    <cacheField name="[Range].[Team].[Team]" caption="Team" numFmtId="0" level="1">
      <sharedItems count="6">
        <s v="Portugal"/>
        <s v="Portugal U15"/>
        <s v="Portugal U17"/>
        <s v="Portugal U20"/>
        <s v="Portugal U21"/>
        <s v="Portugal U23"/>
      </sharedItems>
    </cacheField>
    <cacheField name="[Measures].[Sum of Total Goals]" caption="Sum of Total Goals" numFmtId="0" hierarchy="7" level="32767"/>
  </cacheFields>
  <cacheHierarchies count="9">
    <cacheHierarchy uniqueName="[Range].[Team]" caption="Team" attribute="1" defaultMemberUniqueName="[Range].[Team].[All]" allUniqueName="[Range].[Team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eason]" caption="Season" attribute="1" time="1" defaultMemberUniqueName="[Range].[Season].[All]" allUniqueName="[Range].[Season].[All]" dimensionUniqueName="[Range]" displayFolder="" count="0" memberValueDatatype="7" unbalanced="0"/>
    <cacheHierarchy uniqueName="[Range].[Year]" caption="Year" attribute="1" defaultMemberUniqueName="[Range].[Year].[All]" allUniqueName="[Range].[Year].[All]" dimensionUniqueName="[Range]" displayFolder="" count="2" memberValueDatatype="20" unbalanced="0"/>
    <cacheHierarchy uniqueName="[Range].[Total Apps]" caption="Total Apps" attribute="1" defaultMemberUniqueName="[Range].[Total Apps].[All]" allUniqueName="[Range].[Total Apps].[All]" dimensionUniqueName="[Range]" displayFolder="" count="0" memberValueDatatype="20" unbalanced="0"/>
    <cacheHierarchy uniqueName="[Range].[Total Goals]" caption="Total Goals" attribute="1" defaultMemberUniqueName="[Range].[Total Goals].[All]" allUniqueName="[Range].[Total Goals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Total Goals]" caption="Sum of Total Goals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Total Apps]" caption="Sum of Total Apps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idel" refreshedDate="45369.697695254632" createdVersion="8" refreshedVersion="8" minRefreshableVersion="3" recordCount="25" xr:uid="{88882B73-FA32-497E-9B43-D39F0FDBA5A8}">
  <cacheSource type="worksheet">
    <worksheetSource ref="A1:E26" sheet="Club Workspace"/>
  </cacheSource>
  <cacheFields count="5">
    <cacheField name="Club" numFmtId="0">
      <sharedItems count="6">
        <s v="Sporting CP B"/>
        <s v="Sporting CP"/>
        <s v="Manchester United"/>
        <s v="Real Madrid"/>
        <s v="Juventus"/>
        <s v="Al Nassr"/>
      </sharedItems>
    </cacheField>
    <cacheField name="Season" numFmtId="14">
      <sharedItems containsSemiMixedTypes="0" containsNonDate="0" containsDate="1" containsString="0" minDate="2002-01-01T00:00:00" maxDate="2023-01-02T00:00:00"/>
    </cacheField>
    <cacheField name="Year" numFmtId="1">
      <sharedItems containsSemiMixedTypes="0" containsString="0" containsNumber="1" containsInteger="1" minValue="2002" maxValue="2023" count="22"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Total Apps" numFmtId="0">
      <sharedItems containsSemiMixedTypes="0" containsString="0" containsNumber="1" containsInteger="1" minValue="1" maxValue="55"/>
    </cacheField>
    <cacheField name="Total Goals" numFmtId="0">
      <sharedItems containsSemiMixedTypes="0" containsString="0" containsNumber="1" containsInteger="1" minValue="0" maxValue="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d v="2001-01-01T00:00:00"/>
    <n v="9"/>
    <n v="7"/>
  </r>
  <r>
    <x v="1"/>
    <d v="2001-01-01T00:00:00"/>
    <n v="3"/>
    <n v="2"/>
  </r>
  <r>
    <x v="1"/>
    <d v="2002-01-01T00:00:00"/>
    <n v="4"/>
    <n v="3"/>
  </r>
  <r>
    <x v="2"/>
    <d v="2003-01-01T00:00:00"/>
    <n v="5"/>
    <n v="1"/>
  </r>
  <r>
    <x v="3"/>
    <d v="2002-01-01T00:00:00"/>
    <n v="1"/>
    <n v="1"/>
  </r>
  <r>
    <x v="3"/>
    <d v="2003-01-01T00:00:00"/>
    <n v="9"/>
    <n v="2"/>
  </r>
  <r>
    <x v="4"/>
    <d v="2004-01-01T00:00:00"/>
    <n v="3"/>
    <n v="2"/>
  </r>
  <r>
    <x v="5"/>
    <d v="2003-01-01T00:00:00"/>
    <n v="2"/>
    <n v="0"/>
  </r>
  <r>
    <x v="5"/>
    <d v="2004-01-01T00:00:00"/>
    <n v="16"/>
    <n v="7"/>
  </r>
  <r>
    <x v="5"/>
    <d v="2005-01-01T00:00:00"/>
    <n v="11"/>
    <n v="2"/>
  </r>
  <r>
    <x v="5"/>
    <d v="2006-01-01T00:00:00"/>
    <n v="14"/>
    <n v="6"/>
  </r>
  <r>
    <x v="5"/>
    <d v="2007-01-01T00:00:00"/>
    <n v="10"/>
    <n v="5"/>
  </r>
  <r>
    <x v="5"/>
    <d v="2008-01-01T00:00:00"/>
    <n v="8"/>
    <n v="1"/>
  </r>
  <r>
    <x v="5"/>
    <d v="2009-01-01T00:00:00"/>
    <n v="7"/>
    <n v="1"/>
  </r>
  <r>
    <x v="5"/>
    <d v="2010-01-01T00:00:00"/>
    <n v="11"/>
    <n v="3"/>
  </r>
  <r>
    <x v="5"/>
    <d v="2011-01-01T00:00:00"/>
    <n v="8"/>
    <n v="7"/>
  </r>
  <r>
    <x v="5"/>
    <d v="2012-01-01T00:00:00"/>
    <n v="13"/>
    <n v="5"/>
  </r>
  <r>
    <x v="5"/>
    <d v="2013-01-01T00:00:00"/>
    <n v="9"/>
    <n v="10"/>
  </r>
  <r>
    <x v="5"/>
    <d v="2014-01-01T00:00:00"/>
    <n v="9"/>
    <n v="5"/>
  </r>
  <r>
    <x v="5"/>
    <d v="2015-01-01T00:00:00"/>
    <n v="5"/>
    <n v="3"/>
  </r>
  <r>
    <x v="5"/>
    <d v="2016-01-01T00:00:00"/>
    <n v="13"/>
    <n v="13"/>
  </r>
  <r>
    <x v="5"/>
    <d v="2017-01-01T00:00:00"/>
    <n v="11"/>
    <n v="11"/>
  </r>
  <r>
    <x v="5"/>
    <d v="2018-01-01T00:00:00"/>
    <n v="7"/>
    <n v="6"/>
  </r>
  <r>
    <x v="5"/>
    <d v="2019-01-01T00:00:00"/>
    <n v="10"/>
    <n v="14"/>
  </r>
  <r>
    <x v="5"/>
    <d v="2020-01-01T00:00:00"/>
    <n v="6"/>
    <n v="3"/>
  </r>
  <r>
    <x v="5"/>
    <d v="2021-01-01T00:00:00"/>
    <n v="14"/>
    <n v="13"/>
  </r>
  <r>
    <x v="5"/>
    <d v="2022-01-01T00:00:00"/>
    <n v="12"/>
    <n v="3"/>
  </r>
  <r>
    <x v="5"/>
    <d v="2023-01-01T00:00:00"/>
    <n v="9"/>
    <n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d v="2002-01-01T00:00:00"/>
    <x v="0"/>
    <n v="2"/>
    <n v="0"/>
  </r>
  <r>
    <x v="1"/>
    <d v="2002-01-01T00:00:00"/>
    <x v="0"/>
    <n v="31"/>
    <n v="5"/>
  </r>
  <r>
    <x v="2"/>
    <d v="2003-01-01T00:00:00"/>
    <x v="1"/>
    <n v="40"/>
    <n v="6"/>
  </r>
  <r>
    <x v="2"/>
    <d v="2004-01-01T00:00:00"/>
    <x v="2"/>
    <n v="50"/>
    <n v="9"/>
  </r>
  <r>
    <x v="2"/>
    <d v="2005-01-01T00:00:00"/>
    <x v="3"/>
    <n v="47"/>
    <n v="12"/>
  </r>
  <r>
    <x v="2"/>
    <d v="2006-01-01T00:00:00"/>
    <x v="4"/>
    <n v="53"/>
    <n v="23"/>
  </r>
  <r>
    <x v="2"/>
    <d v="2007-01-01T00:00:00"/>
    <x v="5"/>
    <n v="49"/>
    <n v="42"/>
  </r>
  <r>
    <x v="2"/>
    <d v="2008-01-01T00:00:00"/>
    <x v="6"/>
    <n v="53"/>
    <n v="26"/>
  </r>
  <r>
    <x v="3"/>
    <d v="2009-01-01T00:00:00"/>
    <x v="7"/>
    <n v="35"/>
    <n v="33"/>
  </r>
  <r>
    <x v="3"/>
    <d v="2010-01-01T00:00:00"/>
    <x v="8"/>
    <n v="54"/>
    <n v="53"/>
  </r>
  <r>
    <x v="3"/>
    <d v="2011-01-01T00:00:00"/>
    <x v="9"/>
    <n v="55"/>
    <n v="60"/>
  </r>
  <r>
    <x v="3"/>
    <d v="2012-01-01T00:00:00"/>
    <x v="10"/>
    <n v="55"/>
    <n v="55"/>
  </r>
  <r>
    <x v="3"/>
    <d v="2013-01-01T00:00:00"/>
    <x v="11"/>
    <n v="47"/>
    <n v="51"/>
  </r>
  <r>
    <x v="3"/>
    <d v="2014-01-01T00:00:00"/>
    <x v="12"/>
    <n v="54"/>
    <n v="61"/>
  </r>
  <r>
    <x v="3"/>
    <d v="2015-01-01T00:00:00"/>
    <x v="13"/>
    <n v="48"/>
    <n v="51"/>
  </r>
  <r>
    <x v="3"/>
    <d v="2016-01-01T00:00:00"/>
    <x v="14"/>
    <n v="46"/>
    <n v="42"/>
  </r>
  <r>
    <x v="3"/>
    <d v="2017-01-01T00:00:00"/>
    <x v="15"/>
    <n v="44"/>
    <n v="44"/>
  </r>
  <r>
    <x v="4"/>
    <d v="2018-01-01T00:00:00"/>
    <x v="16"/>
    <n v="43"/>
    <n v="28"/>
  </r>
  <r>
    <x v="4"/>
    <d v="2019-01-01T00:00:00"/>
    <x v="17"/>
    <n v="46"/>
    <n v="37"/>
  </r>
  <r>
    <x v="4"/>
    <d v="2020-01-01T00:00:00"/>
    <x v="18"/>
    <n v="44"/>
    <n v="36"/>
  </r>
  <r>
    <x v="4"/>
    <d v="2021-01-01T00:00:00"/>
    <x v="19"/>
    <n v="1"/>
    <n v="0"/>
  </r>
  <r>
    <x v="2"/>
    <d v="2021-01-01T00:00:00"/>
    <x v="19"/>
    <n v="38"/>
    <n v="24"/>
  </r>
  <r>
    <x v="2"/>
    <d v="2022-01-01T00:00:00"/>
    <x v="20"/>
    <n v="16"/>
    <n v="3"/>
  </r>
  <r>
    <x v="5"/>
    <d v="2022-01-01T00:00:00"/>
    <x v="20"/>
    <n v="19"/>
    <n v="14"/>
  </r>
  <r>
    <x v="5"/>
    <d v="2023-01-01T00:00:00"/>
    <x v="21"/>
    <n v="36"/>
    <n v="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34E46C-4D73-4F1D-8008-86A116A5E2F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3:C40" firstHeaderRow="0" firstDataRow="1" firstDataCol="1"/>
  <pivotFields count="4">
    <pivotField axis="axisRow" showAll="0">
      <items count="7">
        <item x="5"/>
        <item x="0"/>
        <item x="1"/>
        <item x="2"/>
        <item x="3"/>
        <item x="4"/>
        <item t="default"/>
      </items>
    </pivotField>
    <pivotField numFmtId="14" showAll="0"/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Apps" fld="2" baseField="0" baseItem="0"/>
    <dataField name="Sum of Total Goals" fld="3" baseField="0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FA834E-E0EB-4688-99D4-83A4AECF316C}" name="PivotTable6" cacheId="2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B9" firstHeaderRow="1" firstDataRow="1" firstDataCol="1"/>
  <pivotFields count="2">
    <pivotField axis="axisRow" compact="0" allDrilled="1" outline="0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compact="0" outline="0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Sum of Total Goals" fld="1" showDataAs="percentOfTotal" baseField="0" baseItem="0" numFmtId="10"/>
  </dataFields>
  <pivotHierarchies count="9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E$29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A725E1-BB45-4CD1-817D-4648728B79BC}" name="PivotTable4" cacheId="4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C25" firstHeaderRow="0" firstDataRow="1" firstDataCol="1"/>
  <pivotFields count="5">
    <pivotField showAll="0">
      <items count="7">
        <item x="5"/>
        <item x="4"/>
        <item x="2"/>
        <item x="3"/>
        <item x="1"/>
        <item x="0"/>
        <item t="default"/>
      </items>
    </pivotField>
    <pivotField numFmtId="14" showAll="0"/>
    <pivotField axis="axisRow" numFmtId="1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dataField="1" showAll="0"/>
  </pivotFields>
  <rowFields count="1">
    <field x="2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</rowItems>
  <colFields count="1">
    <field x="-2"/>
  </colFields>
  <colItems count="2">
    <i>
      <x/>
    </i>
    <i i="1">
      <x v="1"/>
    </i>
  </colItems>
  <dataFields count="2">
    <dataField name="Sum of Total Apps" fld="3" baseField="0" baseItem="0"/>
    <dataField name="Sum of Total Goal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6398C69F-66D8-4BB3-A04D-CAA3D8D2A2CD}" autoFormatId="16" applyNumberFormats="0" applyBorderFormats="0" applyFontFormats="0" applyPatternFormats="0" applyAlignmentFormats="0" applyWidthHeightFormats="0">
  <queryTableRefresh nextId="7">
    <queryTableFields count="4">
      <queryTableField id="3" name="Team" tableColumnId="3"/>
      <queryTableField id="4" name="Year" tableColumnId="4"/>
      <queryTableField id="1" name="Total Apps" tableColumnId="1"/>
      <queryTableField id="2" name="Total Goals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E391F3E-D6D4-44DB-8106-25B56B5D587A}" autoFormatId="16" applyNumberFormats="0" applyBorderFormats="0" applyFontFormats="0" applyPatternFormats="0" applyAlignmentFormats="0" applyWidthHeightFormats="0">
  <queryTableRefresh nextId="8">
    <queryTableFields count="5">
      <queryTableField id="3" name="Club" tableColumnId="3"/>
      <queryTableField id="4" name="Season.1" tableColumnId="4"/>
      <queryTableField id="7" dataBound="0" tableColumnId="5"/>
      <queryTableField id="1" name="Total Apps" tableColumnId="1"/>
      <queryTableField id="2" name="Total Goals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857406-802B-4410-A80D-D5CA81C5E821}" name="Ronaldo_Country_Statistics" displayName="Ronaldo_Country_Statistics" ref="A1:D29" tableType="queryTable" totalsRowShown="0">
  <autoFilter ref="A1:D29" xr:uid="{93857406-802B-4410-A80D-D5CA81C5E821}"/>
  <tableColumns count="4">
    <tableColumn id="3" xr3:uid="{A2210D1D-91E0-4401-B27D-77BE21884439}" uniqueName="3" name="Team" queryTableFieldId="3" dataDxfId="8"/>
    <tableColumn id="4" xr3:uid="{26363418-8553-4B0F-9760-FCA534B45077}" uniqueName="4" name="Year" queryTableFieldId="4" dataDxfId="7"/>
    <tableColumn id="1" xr3:uid="{4005B83E-5B22-48EF-B602-6AFC07FAAB38}" uniqueName="1" name="Total Apps" queryTableFieldId="1" dataDxfId="6"/>
    <tableColumn id="2" xr3:uid="{8235678E-46AE-4C86-9918-959FDF9DDE93}" uniqueName="2" name="Total Goals" queryTableFieldId="2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763DA1-0C33-4DD9-8E2F-5C3C0037100A}" name="Ronaldo_Club_Statistics" displayName="Ronaldo_Club_Statistics" ref="A1:E26" tableType="queryTable" totalsRowShown="0">
  <autoFilter ref="A1:E26" xr:uid="{8A763DA1-0C33-4DD9-8E2F-5C3C0037100A}"/>
  <tableColumns count="5">
    <tableColumn id="3" xr3:uid="{FCDE6350-4E11-4819-BDDB-56992FAB7365}" uniqueName="3" name="Club" queryTableFieldId="3" dataDxfId="4"/>
    <tableColumn id="4" xr3:uid="{70EEA63F-CC71-459A-A83D-30466ABC60CF}" uniqueName="4" name="Season" queryTableFieldId="4" dataDxfId="2"/>
    <tableColumn id="5" xr3:uid="{BE1A0445-B514-42DA-ADA5-F81C56DEE0C7}" uniqueName="5" name="Year" queryTableFieldId="7" dataDxfId="0">
      <calculatedColumnFormula>YEAR(Ronaldo_Club_Statistics[[#This Row],[Season]])</calculatedColumnFormula>
    </tableColumn>
    <tableColumn id="1" xr3:uid="{D696A1E0-BA53-4DFD-A319-E7574C096F0D}" uniqueName="1" name="Total Apps" queryTableFieldId="1" dataDxfId="1"/>
    <tableColumn id="2" xr3:uid="{9A83DA43-20F4-4C5F-AAEC-BA0B045C76CF}" uniqueName="2" name="Total Goals" queryTableFieldId="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91E20-B9A8-41D8-9E18-D02999D5226E}">
  <dimension ref="A1:D40"/>
  <sheetViews>
    <sheetView showFormulas="1" zoomScale="83" zoomScaleNormal="83" workbookViewId="0">
      <selection activeCell="D1" activeCellId="3" sqref="A1:A1048576 B1:B1048576 C1:C1048576 D1:D1048576"/>
    </sheetView>
  </sheetViews>
  <sheetFormatPr defaultColWidth="5.33203125" defaultRowHeight="14.4" x14ac:dyDescent="0.3"/>
  <cols>
    <col min="13" max="13" width="5.77734375" customWidth="1"/>
    <col min="14" max="14" width="1.33203125" customWidth="1"/>
  </cols>
  <sheetData>
    <row r="1" spans="1:4" x14ac:dyDescent="0.3">
      <c r="A1" t="s">
        <v>2</v>
      </c>
      <c r="B1" t="s">
        <v>3</v>
      </c>
      <c r="C1" t="s">
        <v>0</v>
      </c>
      <c r="D1" t="s">
        <v>1</v>
      </c>
    </row>
    <row r="2" spans="1:4" x14ac:dyDescent="0.3">
      <c r="A2" t="s">
        <v>4</v>
      </c>
      <c r="B2" s="1">
        <v>36892</v>
      </c>
      <c r="C2">
        <v>9</v>
      </c>
      <c r="D2">
        <v>7</v>
      </c>
    </row>
    <row r="3" spans="1:4" x14ac:dyDescent="0.3">
      <c r="A3" t="s">
        <v>5</v>
      </c>
      <c r="B3" s="1">
        <v>36892</v>
      </c>
      <c r="C3">
        <v>3</v>
      </c>
      <c r="D3">
        <v>2</v>
      </c>
    </row>
    <row r="4" spans="1:4" x14ac:dyDescent="0.3">
      <c r="A4" t="s">
        <v>5</v>
      </c>
      <c r="B4" s="1">
        <v>37257</v>
      </c>
      <c r="C4">
        <v>4</v>
      </c>
      <c r="D4">
        <v>3</v>
      </c>
    </row>
    <row r="5" spans="1:4" x14ac:dyDescent="0.3">
      <c r="A5" t="s">
        <v>6</v>
      </c>
      <c r="B5" s="1">
        <v>37622</v>
      </c>
      <c r="C5">
        <v>5</v>
      </c>
      <c r="D5">
        <v>1</v>
      </c>
    </row>
    <row r="6" spans="1:4" x14ac:dyDescent="0.3">
      <c r="A6" t="s">
        <v>7</v>
      </c>
      <c r="B6" s="1">
        <v>37257</v>
      </c>
      <c r="C6">
        <v>1</v>
      </c>
      <c r="D6">
        <v>1</v>
      </c>
    </row>
    <row r="7" spans="1:4" x14ac:dyDescent="0.3">
      <c r="A7" t="s">
        <v>7</v>
      </c>
      <c r="B7" s="1">
        <v>37622</v>
      </c>
      <c r="C7">
        <v>9</v>
      </c>
      <c r="D7">
        <v>2</v>
      </c>
    </row>
    <row r="8" spans="1:4" x14ac:dyDescent="0.3">
      <c r="A8" t="s">
        <v>8</v>
      </c>
      <c r="B8" s="1">
        <v>37987</v>
      </c>
      <c r="C8">
        <v>3</v>
      </c>
      <c r="D8">
        <v>2</v>
      </c>
    </row>
    <row r="9" spans="1:4" x14ac:dyDescent="0.3">
      <c r="A9" t="s">
        <v>9</v>
      </c>
      <c r="B9" s="1">
        <v>37622</v>
      </c>
      <c r="C9">
        <v>2</v>
      </c>
      <c r="D9">
        <v>0</v>
      </c>
    </row>
    <row r="10" spans="1:4" x14ac:dyDescent="0.3">
      <c r="A10" t="s">
        <v>9</v>
      </c>
      <c r="B10" s="1">
        <v>37987</v>
      </c>
      <c r="C10">
        <v>16</v>
      </c>
      <c r="D10">
        <v>7</v>
      </c>
    </row>
    <row r="11" spans="1:4" x14ac:dyDescent="0.3">
      <c r="A11" t="s">
        <v>9</v>
      </c>
      <c r="B11" s="1">
        <v>38353</v>
      </c>
      <c r="C11">
        <v>11</v>
      </c>
      <c r="D11">
        <v>2</v>
      </c>
    </row>
    <row r="12" spans="1:4" x14ac:dyDescent="0.3">
      <c r="A12" t="s">
        <v>9</v>
      </c>
      <c r="B12" s="1">
        <v>38718</v>
      </c>
      <c r="C12">
        <v>14</v>
      </c>
      <c r="D12">
        <v>6</v>
      </c>
    </row>
    <row r="13" spans="1:4" x14ac:dyDescent="0.3">
      <c r="A13" t="s">
        <v>9</v>
      </c>
      <c r="B13" s="1">
        <v>39083</v>
      </c>
      <c r="C13">
        <v>10</v>
      </c>
      <c r="D13">
        <v>5</v>
      </c>
    </row>
    <row r="14" spans="1:4" x14ac:dyDescent="0.3">
      <c r="A14" t="s">
        <v>9</v>
      </c>
      <c r="B14" s="1">
        <v>39448</v>
      </c>
      <c r="C14">
        <v>8</v>
      </c>
      <c r="D14">
        <v>1</v>
      </c>
    </row>
    <row r="15" spans="1:4" x14ac:dyDescent="0.3">
      <c r="A15" t="s">
        <v>9</v>
      </c>
      <c r="B15" s="1">
        <v>39814</v>
      </c>
      <c r="C15">
        <v>7</v>
      </c>
      <c r="D15">
        <v>1</v>
      </c>
    </row>
    <row r="16" spans="1:4" x14ac:dyDescent="0.3">
      <c r="A16" t="s">
        <v>9</v>
      </c>
      <c r="B16" s="1">
        <v>40179</v>
      </c>
      <c r="C16">
        <v>11</v>
      </c>
      <c r="D16">
        <v>3</v>
      </c>
    </row>
    <row r="17" spans="1:4" x14ac:dyDescent="0.3">
      <c r="A17" t="s">
        <v>9</v>
      </c>
      <c r="B17" s="1">
        <v>40544</v>
      </c>
      <c r="C17">
        <v>8</v>
      </c>
      <c r="D17">
        <v>7</v>
      </c>
    </row>
    <row r="18" spans="1:4" x14ac:dyDescent="0.3">
      <c r="A18" t="s">
        <v>9</v>
      </c>
      <c r="B18" s="1">
        <v>40909</v>
      </c>
      <c r="C18">
        <v>13</v>
      </c>
      <c r="D18">
        <v>5</v>
      </c>
    </row>
    <row r="19" spans="1:4" x14ac:dyDescent="0.3">
      <c r="A19" t="s">
        <v>9</v>
      </c>
      <c r="B19" s="1">
        <v>41275</v>
      </c>
      <c r="C19">
        <v>9</v>
      </c>
      <c r="D19">
        <v>10</v>
      </c>
    </row>
    <row r="20" spans="1:4" x14ac:dyDescent="0.3">
      <c r="A20" t="s">
        <v>9</v>
      </c>
      <c r="B20" s="1">
        <v>41640</v>
      </c>
      <c r="C20">
        <v>9</v>
      </c>
      <c r="D20">
        <v>5</v>
      </c>
    </row>
    <row r="21" spans="1:4" x14ac:dyDescent="0.3">
      <c r="A21" t="s">
        <v>9</v>
      </c>
      <c r="B21" s="1">
        <v>42005</v>
      </c>
      <c r="C21">
        <v>5</v>
      </c>
      <c r="D21">
        <v>3</v>
      </c>
    </row>
    <row r="22" spans="1:4" x14ac:dyDescent="0.3">
      <c r="A22" t="s">
        <v>9</v>
      </c>
      <c r="B22" s="1">
        <v>42370</v>
      </c>
      <c r="C22">
        <v>13</v>
      </c>
      <c r="D22">
        <v>13</v>
      </c>
    </row>
    <row r="23" spans="1:4" x14ac:dyDescent="0.3">
      <c r="A23" t="s">
        <v>9</v>
      </c>
      <c r="B23" s="1">
        <v>42736</v>
      </c>
      <c r="C23">
        <v>11</v>
      </c>
      <c r="D23">
        <v>11</v>
      </c>
    </row>
    <row r="24" spans="1:4" x14ac:dyDescent="0.3">
      <c r="A24" t="s">
        <v>9</v>
      </c>
      <c r="B24" s="1">
        <v>43101</v>
      </c>
      <c r="C24">
        <v>7</v>
      </c>
      <c r="D24">
        <v>6</v>
      </c>
    </row>
    <row r="25" spans="1:4" x14ac:dyDescent="0.3">
      <c r="A25" t="s">
        <v>9</v>
      </c>
      <c r="B25" s="1">
        <v>43466</v>
      </c>
      <c r="C25">
        <v>10</v>
      </c>
      <c r="D25">
        <v>14</v>
      </c>
    </row>
    <row r="26" spans="1:4" x14ac:dyDescent="0.3">
      <c r="A26" t="s">
        <v>9</v>
      </c>
      <c r="B26" s="1">
        <v>43831</v>
      </c>
      <c r="C26">
        <v>6</v>
      </c>
      <c r="D26">
        <v>3</v>
      </c>
    </row>
    <row r="27" spans="1:4" x14ac:dyDescent="0.3">
      <c r="A27" t="s">
        <v>9</v>
      </c>
      <c r="B27" s="1">
        <v>44197</v>
      </c>
      <c r="C27">
        <v>14</v>
      </c>
      <c r="D27">
        <v>13</v>
      </c>
    </row>
    <row r="28" spans="1:4" x14ac:dyDescent="0.3">
      <c r="A28" t="s">
        <v>9</v>
      </c>
      <c r="B28" s="1">
        <v>44562</v>
      </c>
      <c r="C28">
        <v>12</v>
      </c>
      <c r="D28">
        <v>3</v>
      </c>
    </row>
    <row r="29" spans="1:4" x14ac:dyDescent="0.3">
      <c r="A29" t="s">
        <v>9</v>
      </c>
      <c r="B29" s="1">
        <v>44927</v>
      </c>
      <c r="C29">
        <v>9</v>
      </c>
      <c r="D29">
        <v>10</v>
      </c>
    </row>
    <row r="31" spans="1:4" x14ac:dyDescent="0.3">
      <c r="C31">
        <f>SUM(C2:C30)</f>
        <v>239</v>
      </c>
      <c r="D31">
        <f>SUM(D2:D30)</f>
        <v>146</v>
      </c>
    </row>
    <row r="33" spans="1:3" x14ac:dyDescent="0.3">
      <c r="A33" s="2" t="s">
        <v>17</v>
      </c>
      <c r="B33" t="s">
        <v>19</v>
      </c>
      <c r="C33" t="s">
        <v>20</v>
      </c>
    </row>
    <row r="34" spans="1:3" x14ac:dyDescent="0.3">
      <c r="A34" s="3" t="s">
        <v>9</v>
      </c>
      <c r="B34">
        <v>205</v>
      </c>
      <c r="C34">
        <v>128</v>
      </c>
    </row>
    <row r="35" spans="1:3" x14ac:dyDescent="0.3">
      <c r="A35" s="3" t="s">
        <v>4</v>
      </c>
      <c r="B35">
        <v>9</v>
      </c>
      <c r="C35">
        <v>7</v>
      </c>
    </row>
    <row r="36" spans="1:3" x14ac:dyDescent="0.3">
      <c r="A36" s="3" t="s">
        <v>5</v>
      </c>
      <c r="B36">
        <v>7</v>
      </c>
      <c r="C36">
        <v>5</v>
      </c>
    </row>
    <row r="37" spans="1:3" x14ac:dyDescent="0.3">
      <c r="A37" s="3" t="s">
        <v>6</v>
      </c>
      <c r="B37">
        <v>5</v>
      </c>
      <c r="C37">
        <v>1</v>
      </c>
    </row>
    <row r="38" spans="1:3" x14ac:dyDescent="0.3">
      <c r="A38" s="3" t="s">
        <v>7</v>
      </c>
      <c r="B38">
        <v>10</v>
      </c>
      <c r="C38">
        <v>3</v>
      </c>
    </row>
    <row r="39" spans="1:3" x14ac:dyDescent="0.3">
      <c r="A39" s="3" t="s">
        <v>8</v>
      </c>
      <c r="B39">
        <v>3</v>
      </c>
      <c r="C39">
        <v>2</v>
      </c>
    </row>
    <row r="40" spans="1:3" x14ac:dyDescent="0.3">
      <c r="A40" s="3" t="s">
        <v>18</v>
      </c>
      <c r="B40">
        <v>239</v>
      </c>
      <c r="C40">
        <v>146</v>
      </c>
    </row>
  </sheetData>
  <phoneticPr fontId="1" type="noConversion"/>
  <pageMargins left="0.7" right="0.7" top="0.75" bottom="0.75" header="0.3" footer="0.3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42E3C-5AD5-4F88-BD2B-0E654FF159EC}">
  <dimension ref="A1:E26"/>
  <sheetViews>
    <sheetView workbookViewId="0">
      <selection sqref="A1:E26"/>
    </sheetView>
  </sheetViews>
  <sheetFormatPr defaultRowHeight="14.4" x14ac:dyDescent="0.3"/>
  <sheetData>
    <row r="1" spans="1:5" x14ac:dyDescent="0.3">
      <c r="A1" t="s">
        <v>10</v>
      </c>
      <c r="B1" t="s">
        <v>21</v>
      </c>
      <c r="C1" s="4" t="s">
        <v>3</v>
      </c>
      <c r="D1" t="s">
        <v>0</v>
      </c>
      <c r="E1" t="s">
        <v>1</v>
      </c>
    </row>
    <row r="2" spans="1:5" x14ac:dyDescent="0.3">
      <c r="A2" t="s">
        <v>11</v>
      </c>
      <c r="B2" s="1">
        <v>37257</v>
      </c>
      <c r="C2" s="4">
        <v>2002</v>
      </c>
      <c r="D2">
        <v>2</v>
      </c>
      <c r="E2">
        <v>0</v>
      </c>
    </row>
    <row r="3" spans="1:5" x14ac:dyDescent="0.3">
      <c r="A3" t="s">
        <v>12</v>
      </c>
      <c r="B3" s="1">
        <v>37257</v>
      </c>
      <c r="C3" s="4">
        <v>2002</v>
      </c>
      <c r="D3">
        <v>31</v>
      </c>
      <c r="E3">
        <v>5</v>
      </c>
    </row>
    <row r="4" spans="1:5" x14ac:dyDescent="0.3">
      <c r="A4" t="s">
        <v>13</v>
      </c>
      <c r="B4" s="1">
        <v>37622</v>
      </c>
      <c r="C4" s="4">
        <v>2003</v>
      </c>
      <c r="D4">
        <v>40</v>
      </c>
      <c r="E4">
        <v>6</v>
      </c>
    </row>
    <row r="5" spans="1:5" x14ac:dyDescent="0.3">
      <c r="A5" t="s">
        <v>13</v>
      </c>
      <c r="B5" s="1">
        <v>37987</v>
      </c>
      <c r="C5" s="4">
        <v>2004</v>
      </c>
      <c r="D5">
        <v>50</v>
      </c>
      <c r="E5">
        <v>9</v>
      </c>
    </row>
    <row r="6" spans="1:5" x14ac:dyDescent="0.3">
      <c r="A6" t="s">
        <v>13</v>
      </c>
      <c r="B6" s="1">
        <v>38353</v>
      </c>
      <c r="C6" s="4">
        <v>2005</v>
      </c>
      <c r="D6">
        <v>47</v>
      </c>
      <c r="E6">
        <v>12</v>
      </c>
    </row>
    <row r="7" spans="1:5" x14ac:dyDescent="0.3">
      <c r="A7" t="s">
        <v>13</v>
      </c>
      <c r="B7" s="1">
        <v>38718</v>
      </c>
      <c r="C7" s="4">
        <v>2006</v>
      </c>
      <c r="D7">
        <v>53</v>
      </c>
      <c r="E7">
        <v>23</v>
      </c>
    </row>
    <row r="8" spans="1:5" x14ac:dyDescent="0.3">
      <c r="A8" t="s">
        <v>13</v>
      </c>
      <c r="B8" s="1">
        <v>39083</v>
      </c>
      <c r="C8" s="4">
        <v>2007</v>
      </c>
      <c r="D8">
        <v>49</v>
      </c>
      <c r="E8">
        <v>42</v>
      </c>
    </row>
    <row r="9" spans="1:5" x14ac:dyDescent="0.3">
      <c r="A9" t="s">
        <v>13</v>
      </c>
      <c r="B9" s="1">
        <v>39448</v>
      </c>
      <c r="C9" s="4">
        <v>2008</v>
      </c>
      <c r="D9">
        <v>53</v>
      </c>
      <c r="E9">
        <v>26</v>
      </c>
    </row>
    <row r="10" spans="1:5" x14ac:dyDescent="0.3">
      <c r="A10" t="s">
        <v>14</v>
      </c>
      <c r="B10" s="1">
        <v>39814</v>
      </c>
      <c r="C10" s="4">
        <v>2009</v>
      </c>
      <c r="D10">
        <v>35</v>
      </c>
      <c r="E10">
        <v>33</v>
      </c>
    </row>
    <row r="11" spans="1:5" x14ac:dyDescent="0.3">
      <c r="A11" t="s">
        <v>14</v>
      </c>
      <c r="B11" s="1">
        <v>40179</v>
      </c>
      <c r="C11" s="4">
        <v>2010</v>
      </c>
      <c r="D11">
        <v>54</v>
      </c>
      <c r="E11">
        <v>53</v>
      </c>
    </row>
    <row r="12" spans="1:5" x14ac:dyDescent="0.3">
      <c r="A12" t="s">
        <v>14</v>
      </c>
      <c r="B12" s="1">
        <v>40544</v>
      </c>
      <c r="C12" s="4">
        <v>2011</v>
      </c>
      <c r="D12">
        <v>55</v>
      </c>
      <c r="E12">
        <v>60</v>
      </c>
    </row>
    <row r="13" spans="1:5" x14ac:dyDescent="0.3">
      <c r="A13" t="s">
        <v>14</v>
      </c>
      <c r="B13" s="1">
        <v>40909</v>
      </c>
      <c r="C13" s="4">
        <v>2012</v>
      </c>
      <c r="D13">
        <v>55</v>
      </c>
      <c r="E13">
        <v>55</v>
      </c>
    </row>
    <row r="14" spans="1:5" x14ac:dyDescent="0.3">
      <c r="A14" t="s">
        <v>14</v>
      </c>
      <c r="B14" s="1">
        <v>41275</v>
      </c>
      <c r="C14" s="4">
        <v>2013</v>
      </c>
      <c r="D14">
        <v>47</v>
      </c>
      <c r="E14">
        <v>51</v>
      </c>
    </row>
    <row r="15" spans="1:5" x14ac:dyDescent="0.3">
      <c r="A15" t="s">
        <v>14</v>
      </c>
      <c r="B15" s="1">
        <v>41640</v>
      </c>
      <c r="C15" s="4">
        <v>2014</v>
      </c>
      <c r="D15">
        <v>54</v>
      </c>
      <c r="E15">
        <v>61</v>
      </c>
    </row>
    <row r="16" spans="1:5" x14ac:dyDescent="0.3">
      <c r="A16" t="s">
        <v>14</v>
      </c>
      <c r="B16" s="1">
        <v>42005</v>
      </c>
      <c r="C16" s="4">
        <v>2015</v>
      </c>
      <c r="D16">
        <v>48</v>
      </c>
      <c r="E16">
        <v>51</v>
      </c>
    </row>
    <row r="17" spans="1:5" x14ac:dyDescent="0.3">
      <c r="A17" t="s">
        <v>14</v>
      </c>
      <c r="B17" s="1">
        <v>42370</v>
      </c>
      <c r="C17" s="4">
        <v>2016</v>
      </c>
      <c r="D17">
        <v>46</v>
      </c>
      <c r="E17">
        <v>42</v>
      </c>
    </row>
    <row r="18" spans="1:5" x14ac:dyDescent="0.3">
      <c r="A18" t="s">
        <v>14</v>
      </c>
      <c r="B18" s="1">
        <v>42736</v>
      </c>
      <c r="C18" s="4">
        <v>2017</v>
      </c>
      <c r="D18">
        <v>44</v>
      </c>
      <c r="E18">
        <v>44</v>
      </c>
    </row>
    <row r="19" spans="1:5" x14ac:dyDescent="0.3">
      <c r="A19" t="s">
        <v>15</v>
      </c>
      <c r="B19" s="1">
        <v>43101</v>
      </c>
      <c r="C19" s="4">
        <v>2018</v>
      </c>
      <c r="D19">
        <v>43</v>
      </c>
      <c r="E19">
        <v>28</v>
      </c>
    </row>
    <row r="20" spans="1:5" x14ac:dyDescent="0.3">
      <c r="A20" t="s">
        <v>15</v>
      </c>
      <c r="B20" s="1">
        <v>43466</v>
      </c>
      <c r="C20" s="4">
        <v>2019</v>
      </c>
      <c r="D20">
        <v>46</v>
      </c>
      <c r="E20">
        <v>37</v>
      </c>
    </row>
    <row r="21" spans="1:5" x14ac:dyDescent="0.3">
      <c r="A21" t="s">
        <v>15</v>
      </c>
      <c r="B21" s="1">
        <v>43831</v>
      </c>
      <c r="C21" s="4">
        <v>2020</v>
      </c>
      <c r="D21">
        <v>44</v>
      </c>
      <c r="E21">
        <v>36</v>
      </c>
    </row>
    <row r="22" spans="1:5" x14ac:dyDescent="0.3">
      <c r="A22" t="s">
        <v>15</v>
      </c>
      <c r="B22" s="1">
        <v>44197</v>
      </c>
      <c r="C22" s="4">
        <v>2021</v>
      </c>
      <c r="D22">
        <v>1</v>
      </c>
      <c r="E22">
        <v>0</v>
      </c>
    </row>
    <row r="23" spans="1:5" x14ac:dyDescent="0.3">
      <c r="A23" t="s">
        <v>13</v>
      </c>
      <c r="B23" s="1">
        <v>44197</v>
      </c>
      <c r="C23" s="4">
        <v>2021</v>
      </c>
      <c r="D23">
        <v>38</v>
      </c>
      <c r="E23">
        <v>24</v>
      </c>
    </row>
    <row r="24" spans="1:5" x14ac:dyDescent="0.3">
      <c r="A24" t="s">
        <v>13</v>
      </c>
      <c r="B24" s="1">
        <v>44562</v>
      </c>
      <c r="C24" s="4">
        <v>2022</v>
      </c>
      <c r="D24">
        <v>16</v>
      </c>
      <c r="E24">
        <v>3</v>
      </c>
    </row>
    <row r="25" spans="1:5" x14ac:dyDescent="0.3">
      <c r="A25" t="s">
        <v>16</v>
      </c>
      <c r="B25" s="1">
        <v>44562</v>
      </c>
      <c r="C25" s="4">
        <v>2022</v>
      </c>
      <c r="D25">
        <v>19</v>
      </c>
      <c r="E25">
        <v>14</v>
      </c>
    </row>
    <row r="26" spans="1:5" x14ac:dyDescent="0.3">
      <c r="A26" t="s">
        <v>16</v>
      </c>
      <c r="B26" s="1">
        <v>44927</v>
      </c>
      <c r="C26" s="4">
        <v>2023</v>
      </c>
      <c r="D26">
        <v>36</v>
      </c>
      <c r="E26">
        <v>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52825-7D54-46E4-925F-51E23818BBD2}">
  <dimension ref="A3:C25"/>
  <sheetViews>
    <sheetView workbookViewId="0">
      <selection activeCell="A3" sqref="A3:C25"/>
    </sheetView>
  </sheetViews>
  <sheetFormatPr defaultRowHeight="14.4" x14ac:dyDescent="0.3"/>
  <cols>
    <col min="1" max="1" width="12.44140625" bestFit="1" customWidth="1"/>
    <col min="2" max="2" width="15.77734375" bestFit="1" customWidth="1"/>
    <col min="3" max="3" width="16.33203125" bestFit="1" customWidth="1"/>
  </cols>
  <sheetData>
    <row r="3" spans="1:3" x14ac:dyDescent="0.3">
      <c r="A3" s="2" t="s">
        <v>17</v>
      </c>
      <c r="B3" t="s">
        <v>19</v>
      </c>
      <c r="C3" t="s">
        <v>20</v>
      </c>
    </row>
    <row r="4" spans="1:3" x14ac:dyDescent="0.3">
      <c r="A4" s="9">
        <v>2002</v>
      </c>
      <c r="B4" s="5">
        <v>33</v>
      </c>
      <c r="C4" s="5">
        <v>5</v>
      </c>
    </row>
    <row r="5" spans="1:3" x14ac:dyDescent="0.3">
      <c r="A5" s="9">
        <v>2003</v>
      </c>
      <c r="B5" s="5">
        <v>40</v>
      </c>
      <c r="C5" s="5">
        <v>6</v>
      </c>
    </row>
    <row r="6" spans="1:3" x14ac:dyDescent="0.3">
      <c r="A6" s="9">
        <v>2004</v>
      </c>
      <c r="B6" s="5">
        <v>50</v>
      </c>
      <c r="C6" s="5">
        <v>9</v>
      </c>
    </row>
    <row r="7" spans="1:3" x14ac:dyDescent="0.3">
      <c r="A7" s="9">
        <v>2005</v>
      </c>
      <c r="B7" s="5">
        <v>47</v>
      </c>
      <c r="C7" s="5">
        <v>12</v>
      </c>
    </row>
    <row r="8" spans="1:3" x14ac:dyDescent="0.3">
      <c r="A8" s="9">
        <v>2006</v>
      </c>
      <c r="B8" s="5">
        <v>53</v>
      </c>
      <c r="C8" s="5">
        <v>23</v>
      </c>
    </row>
    <row r="9" spans="1:3" x14ac:dyDescent="0.3">
      <c r="A9" s="9">
        <v>2007</v>
      </c>
      <c r="B9" s="5">
        <v>49</v>
      </c>
      <c r="C9" s="5">
        <v>42</v>
      </c>
    </row>
    <row r="10" spans="1:3" x14ac:dyDescent="0.3">
      <c r="A10" s="9">
        <v>2008</v>
      </c>
      <c r="B10" s="5">
        <v>53</v>
      </c>
      <c r="C10" s="5">
        <v>26</v>
      </c>
    </row>
    <row r="11" spans="1:3" x14ac:dyDescent="0.3">
      <c r="A11" s="9">
        <v>2009</v>
      </c>
      <c r="B11" s="5">
        <v>35</v>
      </c>
      <c r="C11" s="5">
        <v>33</v>
      </c>
    </row>
    <row r="12" spans="1:3" x14ac:dyDescent="0.3">
      <c r="A12" s="9">
        <v>2010</v>
      </c>
      <c r="B12" s="5">
        <v>54</v>
      </c>
      <c r="C12" s="5">
        <v>53</v>
      </c>
    </row>
    <row r="13" spans="1:3" x14ac:dyDescent="0.3">
      <c r="A13" s="9">
        <v>2011</v>
      </c>
      <c r="B13" s="5">
        <v>55</v>
      </c>
      <c r="C13" s="5">
        <v>60</v>
      </c>
    </row>
    <row r="14" spans="1:3" x14ac:dyDescent="0.3">
      <c r="A14" s="9">
        <v>2012</v>
      </c>
      <c r="B14" s="5">
        <v>55</v>
      </c>
      <c r="C14" s="5">
        <v>55</v>
      </c>
    </row>
    <row r="15" spans="1:3" x14ac:dyDescent="0.3">
      <c r="A15" s="9">
        <v>2013</v>
      </c>
      <c r="B15" s="5">
        <v>47</v>
      </c>
      <c r="C15" s="5">
        <v>51</v>
      </c>
    </row>
    <row r="16" spans="1:3" x14ac:dyDescent="0.3">
      <c r="A16" s="9">
        <v>2014</v>
      </c>
      <c r="B16" s="5">
        <v>54</v>
      </c>
      <c r="C16" s="5">
        <v>61</v>
      </c>
    </row>
    <row r="17" spans="1:3" x14ac:dyDescent="0.3">
      <c r="A17" s="9">
        <v>2015</v>
      </c>
      <c r="B17" s="5">
        <v>48</v>
      </c>
      <c r="C17" s="5">
        <v>51</v>
      </c>
    </row>
    <row r="18" spans="1:3" x14ac:dyDescent="0.3">
      <c r="A18" s="9">
        <v>2016</v>
      </c>
      <c r="B18" s="5">
        <v>46</v>
      </c>
      <c r="C18" s="5">
        <v>42</v>
      </c>
    </row>
    <row r="19" spans="1:3" x14ac:dyDescent="0.3">
      <c r="A19" s="9">
        <v>2017</v>
      </c>
      <c r="B19" s="5">
        <v>44</v>
      </c>
      <c r="C19" s="5">
        <v>44</v>
      </c>
    </row>
    <row r="20" spans="1:3" x14ac:dyDescent="0.3">
      <c r="A20" s="9">
        <v>2018</v>
      </c>
      <c r="B20" s="5">
        <v>43</v>
      </c>
      <c r="C20" s="5">
        <v>28</v>
      </c>
    </row>
    <row r="21" spans="1:3" x14ac:dyDescent="0.3">
      <c r="A21" s="9">
        <v>2019</v>
      </c>
      <c r="B21" s="5">
        <v>46</v>
      </c>
      <c r="C21" s="5">
        <v>37</v>
      </c>
    </row>
    <row r="22" spans="1:3" x14ac:dyDescent="0.3">
      <c r="A22" s="9">
        <v>2020</v>
      </c>
      <c r="B22" s="5">
        <v>44</v>
      </c>
      <c r="C22" s="5">
        <v>36</v>
      </c>
    </row>
    <row r="23" spans="1:3" x14ac:dyDescent="0.3">
      <c r="A23" s="9">
        <v>2021</v>
      </c>
      <c r="B23" s="5">
        <v>39</v>
      </c>
      <c r="C23" s="5">
        <v>24</v>
      </c>
    </row>
    <row r="24" spans="1:3" x14ac:dyDescent="0.3">
      <c r="A24" s="9">
        <v>2022</v>
      </c>
      <c r="B24" s="5">
        <v>35</v>
      </c>
      <c r="C24" s="5">
        <v>17</v>
      </c>
    </row>
    <row r="25" spans="1:3" x14ac:dyDescent="0.3">
      <c r="A25" s="9">
        <v>2023</v>
      </c>
      <c r="B25" s="5">
        <v>36</v>
      </c>
      <c r="C25" s="5">
        <v>34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896CF-D41F-4DAC-B4B5-3E08CF0C996E}">
  <dimension ref="A1:C23"/>
  <sheetViews>
    <sheetView workbookViewId="0">
      <selection activeCell="J21" sqref="J21"/>
    </sheetView>
  </sheetViews>
  <sheetFormatPr defaultRowHeight="14.4" x14ac:dyDescent="0.3"/>
  <sheetData>
    <row r="1" spans="1:3" x14ac:dyDescent="0.3">
      <c r="A1" s="2" t="s">
        <v>17</v>
      </c>
      <c r="B1" s="2" t="s">
        <v>19</v>
      </c>
      <c r="C1" t="s">
        <v>20</v>
      </c>
    </row>
    <row r="2" spans="1:3" x14ac:dyDescent="0.3">
      <c r="A2" s="9">
        <v>2002</v>
      </c>
      <c r="B2">
        <v>33</v>
      </c>
      <c r="C2">
        <v>5</v>
      </c>
    </row>
    <row r="3" spans="1:3" x14ac:dyDescent="0.3">
      <c r="A3" s="9">
        <v>2003</v>
      </c>
      <c r="B3">
        <v>40</v>
      </c>
      <c r="C3">
        <v>6</v>
      </c>
    </row>
    <row r="4" spans="1:3" x14ac:dyDescent="0.3">
      <c r="A4" s="9">
        <v>2004</v>
      </c>
      <c r="B4">
        <v>50</v>
      </c>
      <c r="C4">
        <v>9</v>
      </c>
    </row>
    <row r="5" spans="1:3" x14ac:dyDescent="0.3">
      <c r="A5" s="9">
        <v>2005</v>
      </c>
      <c r="B5">
        <v>47</v>
      </c>
      <c r="C5">
        <v>12</v>
      </c>
    </row>
    <row r="6" spans="1:3" x14ac:dyDescent="0.3">
      <c r="A6" s="9">
        <v>2006</v>
      </c>
      <c r="B6">
        <v>53</v>
      </c>
      <c r="C6">
        <v>23</v>
      </c>
    </row>
    <row r="7" spans="1:3" x14ac:dyDescent="0.3">
      <c r="A7" s="9">
        <v>2007</v>
      </c>
      <c r="B7">
        <v>49</v>
      </c>
      <c r="C7">
        <v>42</v>
      </c>
    </row>
    <row r="8" spans="1:3" x14ac:dyDescent="0.3">
      <c r="A8" s="9">
        <v>2008</v>
      </c>
      <c r="B8">
        <v>53</v>
      </c>
      <c r="C8">
        <v>26</v>
      </c>
    </row>
    <row r="9" spans="1:3" x14ac:dyDescent="0.3">
      <c r="A9" s="9">
        <v>2009</v>
      </c>
      <c r="B9">
        <v>35</v>
      </c>
      <c r="C9">
        <v>33</v>
      </c>
    </row>
    <row r="10" spans="1:3" x14ac:dyDescent="0.3">
      <c r="A10" s="9">
        <v>2010</v>
      </c>
      <c r="B10">
        <v>54</v>
      </c>
      <c r="C10">
        <v>53</v>
      </c>
    </row>
    <row r="11" spans="1:3" x14ac:dyDescent="0.3">
      <c r="A11" s="9">
        <v>2011</v>
      </c>
      <c r="B11">
        <v>55</v>
      </c>
      <c r="C11">
        <v>60</v>
      </c>
    </row>
    <row r="12" spans="1:3" x14ac:dyDescent="0.3">
      <c r="A12" s="9">
        <v>2012</v>
      </c>
      <c r="B12">
        <v>55</v>
      </c>
      <c r="C12">
        <v>55</v>
      </c>
    </row>
    <row r="13" spans="1:3" x14ac:dyDescent="0.3">
      <c r="A13" s="9">
        <v>2013</v>
      </c>
      <c r="B13">
        <v>47</v>
      </c>
      <c r="C13">
        <v>51</v>
      </c>
    </row>
    <row r="14" spans="1:3" x14ac:dyDescent="0.3">
      <c r="A14" s="9">
        <v>2014</v>
      </c>
      <c r="B14">
        <v>54</v>
      </c>
      <c r="C14">
        <v>61</v>
      </c>
    </row>
    <row r="15" spans="1:3" x14ac:dyDescent="0.3">
      <c r="A15" s="9">
        <v>2015</v>
      </c>
      <c r="B15">
        <v>48</v>
      </c>
      <c r="C15">
        <v>51</v>
      </c>
    </row>
    <row r="16" spans="1:3" x14ac:dyDescent="0.3">
      <c r="A16" s="9">
        <v>2016</v>
      </c>
      <c r="B16">
        <v>46</v>
      </c>
      <c r="C16">
        <v>42</v>
      </c>
    </row>
    <row r="17" spans="1:3" x14ac:dyDescent="0.3">
      <c r="A17" s="9">
        <v>2017</v>
      </c>
      <c r="B17">
        <v>44</v>
      </c>
      <c r="C17">
        <v>44</v>
      </c>
    </row>
    <row r="18" spans="1:3" x14ac:dyDescent="0.3">
      <c r="A18" s="9">
        <v>2018</v>
      </c>
      <c r="B18">
        <v>43</v>
      </c>
      <c r="C18">
        <v>28</v>
      </c>
    </row>
    <row r="19" spans="1:3" x14ac:dyDescent="0.3">
      <c r="A19" s="9">
        <v>2019</v>
      </c>
      <c r="B19">
        <v>46</v>
      </c>
      <c r="C19">
        <v>37</v>
      </c>
    </row>
    <row r="20" spans="1:3" x14ac:dyDescent="0.3">
      <c r="A20" s="9">
        <v>2020</v>
      </c>
      <c r="B20">
        <v>44</v>
      </c>
      <c r="C20">
        <v>36</v>
      </c>
    </row>
    <row r="21" spans="1:3" x14ac:dyDescent="0.3">
      <c r="A21" s="9">
        <v>2021</v>
      </c>
      <c r="B21">
        <v>39</v>
      </c>
      <c r="C21">
        <v>24</v>
      </c>
    </row>
    <row r="22" spans="1:3" x14ac:dyDescent="0.3">
      <c r="A22" s="9">
        <v>2022</v>
      </c>
      <c r="B22">
        <v>35</v>
      </c>
      <c r="C22">
        <v>17</v>
      </c>
    </row>
    <row r="23" spans="1:3" x14ac:dyDescent="0.3">
      <c r="A23" s="9">
        <v>2023</v>
      </c>
      <c r="B23">
        <v>36</v>
      </c>
      <c r="C23">
        <v>34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BF93E-AEA4-4042-9E48-CA57EAB12549}">
  <dimension ref="A1:C7"/>
  <sheetViews>
    <sheetView workbookViewId="0">
      <selection activeCell="J26" sqref="J26"/>
    </sheetView>
  </sheetViews>
  <sheetFormatPr defaultRowHeight="14.4" x14ac:dyDescent="0.3"/>
  <sheetData>
    <row r="1" spans="1:3" x14ac:dyDescent="0.3">
      <c r="A1" s="2" t="s">
        <v>17</v>
      </c>
      <c r="B1" s="2" t="s">
        <v>19</v>
      </c>
      <c r="C1" t="s">
        <v>20</v>
      </c>
    </row>
    <row r="2" spans="1:3" x14ac:dyDescent="0.3">
      <c r="A2" s="3" t="s">
        <v>16</v>
      </c>
      <c r="B2">
        <v>55</v>
      </c>
      <c r="C2">
        <v>48</v>
      </c>
    </row>
    <row r="3" spans="1:3" x14ac:dyDescent="0.3">
      <c r="A3" s="3" t="s">
        <v>15</v>
      </c>
      <c r="B3">
        <v>134</v>
      </c>
      <c r="C3">
        <v>101</v>
      </c>
    </row>
    <row r="4" spans="1:3" x14ac:dyDescent="0.3">
      <c r="A4" s="3" t="s">
        <v>13</v>
      </c>
      <c r="B4">
        <v>346</v>
      </c>
      <c r="C4">
        <v>145</v>
      </c>
    </row>
    <row r="5" spans="1:3" x14ac:dyDescent="0.3">
      <c r="A5" s="3" t="s">
        <v>14</v>
      </c>
      <c r="B5">
        <v>438</v>
      </c>
      <c r="C5">
        <v>450</v>
      </c>
    </row>
    <row r="6" spans="1:3" x14ac:dyDescent="0.3">
      <c r="A6" s="3" t="s">
        <v>12</v>
      </c>
      <c r="B6">
        <v>31</v>
      </c>
      <c r="C6">
        <v>5</v>
      </c>
    </row>
    <row r="7" spans="1:3" x14ac:dyDescent="0.3">
      <c r="A7" s="3" t="s">
        <v>11</v>
      </c>
      <c r="B7">
        <v>2</v>
      </c>
      <c r="C7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13F21-6BBA-461B-98B5-65E2E18AA586}">
  <dimension ref="B2:W19"/>
  <sheetViews>
    <sheetView showGridLines="0" zoomScale="70" zoomScaleNormal="70" workbookViewId="0">
      <selection activeCell="Y19" sqref="Y19"/>
    </sheetView>
  </sheetViews>
  <sheetFormatPr defaultRowHeight="14.4" x14ac:dyDescent="0.3"/>
  <cols>
    <col min="8" max="8" width="1.6640625" customWidth="1"/>
    <col min="12" max="12" width="1.6640625" customWidth="1"/>
    <col min="16" max="16" width="1.6640625" customWidth="1"/>
  </cols>
  <sheetData>
    <row r="2" spans="2:23" x14ac:dyDescent="0.3">
      <c r="B2" s="8" t="s">
        <v>28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spans="2:23" ht="9" customHeight="1" x14ac:dyDescent="0.3"/>
    <row r="19" ht="9" customHeight="1" x14ac:dyDescent="0.3"/>
  </sheetData>
  <mergeCells count="1">
    <mergeCell ref="B2:W2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A3D65-1F59-4AE8-AD4C-65931D923547}">
  <dimension ref="A2:B8"/>
  <sheetViews>
    <sheetView workbookViewId="0">
      <selection activeCell="I24" sqref="I24"/>
    </sheetView>
  </sheetViews>
  <sheetFormatPr defaultRowHeight="14.4" x14ac:dyDescent="0.3"/>
  <sheetData>
    <row r="2" spans="1:2" x14ac:dyDescent="0.3">
      <c r="A2" s="2" t="s">
        <v>17</v>
      </c>
      <c r="B2" t="s">
        <v>19</v>
      </c>
    </row>
    <row r="3" spans="1:2" x14ac:dyDescent="0.3">
      <c r="A3" s="3" t="s">
        <v>16</v>
      </c>
      <c r="B3" s="6">
        <v>5.4671968190854868E-2</v>
      </c>
    </row>
    <row r="4" spans="1:2" x14ac:dyDescent="0.3">
      <c r="A4" s="3" t="s">
        <v>15</v>
      </c>
      <c r="B4" s="6">
        <v>0.13320079522862824</v>
      </c>
    </row>
    <row r="5" spans="1:2" x14ac:dyDescent="0.3">
      <c r="A5" s="3" t="s">
        <v>13</v>
      </c>
      <c r="B5" s="6">
        <v>0.34393638170974156</v>
      </c>
    </row>
    <row r="6" spans="1:2" x14ac:dyDescent="0.3">
      <c r="A6" s="3" t="s">
        <v>14</v>
      </c>
      <c r="B6" s="6">
        <v>0.43538767395626243</v>
      </c>
    </row>
    <row r="7" spans="1:2" x14ac:dyDescent="0.3">
      <c r="A7" s="3" t="s">
        <v>12</v>
      </c>
      <c r="B7" s="6">
        <v>3.0815109343936383E-2</v>
      </c>
    </row>
    <row r="8" spans="1:2" x14ac:dyDescent="0.3">
      <c r="A8" s="3" t="s">
        <v>11</v>
      </c>
      <c r="B8" s="6">
        <v>1.9880715705765406E-3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8AB0C-87CC-46F7-8390-0447E8615437}">
  <dimension ref="A1:B7"/>
  <sheetViews>
    <sheetView workbookViewId="0">
      <selection activeCell="N11" sqref="N11"/>
    </sheetView>
  </sheetViews>
  <sheetFormatPr defaultRowHeight="14.4" x14ac:dyDescent="0.3"/>
  <sheetData>
    <row r="1" spans="1:2" x14ac:dyDescent="0.3">
      <c r="A1" s="2" t="s">
        <v>17</v>
      </c>
      <c r="B1" t="s">
        <v>20</v>
      </c>
    </row>
    <row r="2" spans="1:2" x14ac:dyDescent="0.3">
      <c r="A2" s="3" t="s">
        <v>16</v>
      </c>
      <c r="B2">
        <v>48</v>
      </c>
    </row>
    <row r="3" spans="1:2" x14ac:dyDescent="0.3">
      <c r="A3" s="3" t="s">
        <v>15</v>
      </c>
      <c r="B3">
        <v>101</v>
      </c>
    </row>
    <row r="4" spans="1:2" x14ac:dyDescent="0.3">
      <c r="A4" s="3" t="s">
        <v>13</v>
      </c>
      <c r="B4">
        <v>145</v>
      </c>
    </row>
    <row r="5" spans="1:2" x14ac:dyDescent="0.3">
      <c r="A5" s="3" t="s">
        <v>14</v>
      </c>
      <c r="B5">
        <v>450</v>
      </c>
    </row>
    <row r="6" spans="1:2" x14ac:dyDescent="0.3">
      <c r="A6" s="3" t="s">
        <v>12</v>
      </c>
      <c r="B6">
        <v>5</v>
      </c>
    </row>
    <row r="7" spans="1:2" x14ac:dyDescent="0.3">
      <c r="A7" s="3" t="s">
        <v>11</v>
      </c>
      <c r="B7">
        <v>0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D74FF-833E-497E-B16D-7C5512D47F31}">
  <dimension ref="A1:B23"/>
  <sheetViews>
    <sheetView workbookViewId="0">
      <selection activeCell="H21" sqref="H21"/>
    </sheetView>
  </sheetViews>
  <sheetFormatPr defaultRowHeight="14.4" x14ac:dyDescent="0.3"/>
  <sheetData>
    <row r="1" spans="1:2" x14ac:dyDescent="0.3">
      <c r="A1" s="2" t="s">
        <v>17</v>
      </c>
      <c r="B1" t="s">
        <v>20</v>
      </c>
    </row>
    <row r="2" spans="1:2" x14ac:dyDescent="0.3">
      <c r="A2" s="9">
        <v>2002</v>
      </c>
      <c r="B2">
        <v>5</v>
      </c>
    </row>
    <row r="3" spans="1:2" x14ac:dyDescent="0.3">
      <c r="A3" s="9">
        <v>2003</v>
      </c>
      <c r="B3">
        <v>6</v>
      </c>
    </row>
    <row r="4" spans="1:2" x14ac:dyDescent="0.3">
      <c r="A4" s="9">
        <v>2004</v>
      </c>
      <c r="B4">
        <v>9</v>
      </c>
    </row>
    <row r="5" spans="1:2" x14ac:dyDescent="0.3">
      <c r="A5" s="9">
        <v>2005</v>
      </c>
      <c r="B5">
        <v>12</v>
      </c>
    </row>
    <row r="6" spans="1:2" x14ac:dyDescent="0.3">
      <c r="A6" s="9">
        <v>2006</v>
      </c>
      <c r="B6">
        <v>23</v>
      </c>
    </row>
    <row r="7" spans="1:2" x14ac:dyDescent="0.3">
      <c r="A7" s="9">
        <v>2007</v>
      </c>
      <c r="B7">
        <v>42</v>
      </c>
    </row>
    <row r="8" spans="1:2" x14ac:dyDescent="0.3">
      <c r="A8" s="9">
        <v>2008</v>
      </c>
      <c r="B8">
        <v>26</v>
      </c>
    </row>
    <row r="9" spans="1:2" x14ac:dyDescent="0.3">
      <c r="A9" s="9">
        <v>2009</v>
      </c>
      <c r="B9">
        <v>33</v>
      </c>
    </row>
    <row r="10" spans="1:2" x14ac:dyDescent="0.3">
      <c r="A10" s="9">
        <v>2010</v>
      </c>
      <c r="B10">
        <v>53</v>
      </c>
    </row>
    <row r="11" spans="1:2" x14ac:dyDescent="0.3">
      <c r="A11" s="9">
        <v>2011</v>
      </c>
      <c r="B11">
        <v>60</v>
      </c>
    </row>
    <row r="12" spans="1:2" x14ac:dyDescent="0.3">
      <c r="A12" s="9">
        <v>2012</v>
      </c>
      <c r="B12">
        <v>55</v>
      </c>
    </row>
    <row r="13" spans="1:2" x14ac:dyDescent="0.3">
      <c r="A13" s="9">
        <v>2013</v>
      </c>
      <c r="B13">
        <v>51</v>
      </c>
    </row>
    <row r="14" spans="1:2" x14ac:dyDescent="0.3">
      <c r="A14" s="9">
        <v>2014</v>
      </c>
      <c r="B14">
        <v>61</v>
      </c>
    </row>
    <row r="15" spans="1:2" x14ac:dyDescent="0.3">
      <c r="A15" s="9">
        <v>2015</v>
      </c>
      <c r="B15">
        <v>51</v>
      </c>
    </row>
    <row r="16" spans="1:2" x14ac:dyDescent="0.3">
      <c r="A16" s="9">
        <v>2016</v>
      </c>
      <c r="B16">
        <v>42</v>
      </c>
    </row>
    <row r="17" spans="1:2" x14ac:dyDescent="0.3">
      <c r="A17" s="9">
        <v>2017</v>
      </c>
      <c r="B17">
        <v>44</v>
      </c>
    </row>
    <row r="18" spans="1:2" x14ac:dyDescent="0.3">
      <c r="A18" s="9">
        <v>2018</v>
      </c>
      <c r="B18">
        <v>28</v>
      </c>
    </row>
    <row r="19" spans="1:2" x14ac:dyDescent="0.3">
      <c r="A19" s="9">
        <v>2019</v>
      </c>
      <c r="B19">
        <v>37</v>
      </c>
    </row>
    <row r="20" spans="1:2" x14ac:dyDescent="0.3">
      <c r="A20" s="9">
        <v>2020</v>
      </c>
      <c r="B20">
        <v>36</v>
      </c>
    </row>
    <row r="21" spans="1:2" x14ac:dyDescent="0.3">
      <c r="A21" s="9">
        <v>2021</v>
      </c>
      <c r="B21">
        <v>24</v>
      </c>
    </row>
    <row r="22" spans="1:2" x14ac:dyDescent="0.3">
      <c r="A22" s="9">
        <v>2022</v>
      </c>
      <c r="B22">
        <v>17</v>
      </c>
    </row>
    <row r="23" spans="1:2" x14ac:dyDescent="0.3">
      <c r="A23" s="9">
        <v>2023</v>
      </c>
      <c r="B23">
        <v>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951D4-6870-420E-B151-648B167F9305}">
  <dimension ref="A1:E40"/>
  <sheetViews>
    <sheetView workbookViewId="0">
      <selection activeCell="H14" sqref="H14"/>
    </sheetView>
  </sheetViews>
  <sheetFormatPr defaultRowHeight="14.4" x14ac:dyDescent="0.3"/>
  <cols>
    <col min="3" max="3" width="9.33203125" style="4" bestFit="1" customWidth="1"/>
  </cols>
  <sheetData>
    <row r="1" spans="1:5" x14ac:dyDescent="0.3">
      <c r="A1" t="s">
        <v>2</v>
      </c>
      <c r="B1" t="s">
        <v>21</v>
      </c>
      <c r="C1" s="4" t="s">
        <v>3</v>
      </c>
      <c r="D1" t="s">
        <v>0</v>
      </c>
      <c r="E1" t="s">
        <v>1</v>
      </c>
    </row>
    <row r="2" spans="1:5" x14ac:dyDescent="0.3">
      <c r="A2" t="s">
        <v>4</v>
      </c>
      <c r="B2" s="1">
        <v>36892</v>
      </c>
      <c r="C2" s="4">
        <f>YEAR(B2)</f>
        <v>2001</v>
      </c>
      <c r="D2">
        <v>9</v>
      </c>
      <c r="E2">
        <v>7</v>
      </c>
    </row>
    <row r="3" spans="1:5" x14ac:dyDescent="0.3">
      <c r="A3" t="s">
        <v>5</v>
      </c>
      <c r="B3" s="1">
        <v>36892</v>
      </c>
      <c r="C3" s="4">
        <f t="shared" ref="C3:C29" si="0">YEAR(B3)</f>
        <v>2001</v>
      </c>
      <c r="D3">
        <v>3</v>
      </c>
      <c r="E3">
        <v>2</v>
      </c>
    </row>
    <row r="4" spans="1:5" x14ac:dyDescent="0.3">
      <c r="A4" t="s">
        <v>5</v>
      </c>
      <c r="B4" s="1">
        <v>37257</v>
      </c>
      <c r="C4" s="4">
        <f t="shared" si="0"/>
        <v>2002</v>
      </c>
      <c r="D4">
        <v>4</v>
      </c>
      <c r="E4">
        <v>3</v>
      </c>
    </row>
    <row r="5" spans="1:5" x14ac:dyDescent="0.3">
      <c r="A5" t="s">
        <v>6</v>
      </c>
      <c r="B5" s="1">
        <v>37622</v>
      </c>
      <c r="C5" s="4">
        <f t="shared" si="0"/>
        <v>2003</v>
      </c>
      <c r="D5">
        <v>5</v>
      </c>
      <c r="E5">
        <v>1</v>
      </c>
    </row>
    <row r="6" spans="1:5" x14ac:dyDescent="0.3">
      <c r="A6" t="s">
        <v>7</v>
      </c>
      <c r="B6" s="1">
        <v>37257</v>
      </c>
      <c r="C6" s="4">
        <f t="shared" si="0"/>
        <v>2002</v>
      </c>
      <c r="D6">
        <v>1</v>
      </c>
      <c r="E6">
        <v>1</v>
      </c>
    </row>
    <row r="7" spans="1:5" x14ac:dyDescent="0.3">
      <c r="A7" t="s">
        <v>7</v>
      </c>
      <c r="B7" s="1">
        <v>37622</v>
      </c>
      <c r="C7" s="4">
        <f t="shared" si="0"/>
        <v>2003</v>
      </c>
      <c r="D7">
        <v>9</v>
      </c>
      <c r="E7">
        <v>2</v>
      </c>
    </row>
    <row r="8" spans="1:5" x14ac:dyDescent="0.3">
      <c r="A8" t="s">
        <v>8</v>
      </c>
      <c r="B8" s="1">
        <v>37987</v>
      </c>
      <c r="C8" s="4">
        <f t="shared" si="0"/>
        <v>2004</v>
      </c>
      <c r="D8">
        <v>3</v>
      </c>
      <c r="E8">
        <v>2</v>
      </c>
    </row>
    <row r="9" spans="1:5" x14ac:dyDescent="0.3">
      <c r="A9" t="s">
        <v>9</v>
      </c>
      <c r="B9" s="1">
        <v>37622</v>
      </c>
      <c r="C9" s="4">
        <f t="shared" si="0"/>
        <v>2003</v>
      </c>
      <c r="D9">
        <v>2</v>
      </c>
      <c r="E9">
        <v>0</v>
      </c>
    </row>
    <row r="10" spans="1:5" x14ac:dyDescent="0.3">
      <c r="A10" t="s">
        <v>9</v>
      </c>
      <c r="B10" s="1">
        <v>37987</v>
      </c>
      <c r="C10" s="4">
        <f t="shared" si="0"/>
        <v>2004</v>
      </c>
      <c r="D10">
        <v>16</v>
      </c>
      <c r="E10">
        <v>7</v>
      </c>
    </row>
    <row r="11" spans="1:5" x14ac:dyDescent="0.3">
      <c r="A11" t="s">
        <v>9</v>
      </c>
      <c r="B11" s="1">
        <v>38353</v>
      </c>
      <c r="C11" s="4">
        <f t="shared" si="0"/>
        <v>2005</v>
      </c>
      <c r="D11">
        <v>11</v>
      </c>
      <c r="E11">
        <v>2</v>
      </c>
    </row>
    <row r="12" spans="1:5" x14ac:dyDescent="0.3">
      <c r="A12" t="s">
        <v>9</v>
      </c>
      <c r="B12" s="1">
        <v>38718</v>
      </c>
      <c r="C12" s="4">
        <f t="shared" si="0"/>
        <v>2006</v>
      </c>
      <c r="D12">
        <v>14</v>
      </c>
      <c r="E12">
        <v>6</v>
      </c>
    </row>
    <row r="13" spans="1:5" x14ac:dyDescent="0.3">
      <c r="A13" t="s">
        <v>9</v>
      </c>
      <c r="B13" s="1">
        <v>39083</v>
      </c>
      <c r="C13" s="4">
        <f t="shared" si="0"/>
        <v>2007</v>
      </c>
      <c r="D13">
        <v>10</v>
      </c>
      <c r="E13">
        <v>5</v>
      </c>
    </row>
    <row r="14" spans="1:5" x14ac:dyDescent="0.3">
      <c r="A14" t="s">
        <v>9</v>
      </c>
      <c r="B14" s="1">
        <v>39448</v>
      </c>
      <c r="C14" s="4">
        <f t="shared" si="0"/>
        <v>2008</v>
      </c>
      <c r="D14">
        <v>8</v>
      </c>
      <c r="E14">
        <v>1</v>
      </c>
    </row>
    <row r="15" spans="1:5" x14ac:dyDescent="0.3">
      <c r="A15" t="s">
        <v>9</v>
      </c>
      <c r="B15" s="1">
        <v>39814</v>
      </c>
      <c r="C15" s="4">
        <f t="shared" si="0"/>
        <v>2009</v>
      </c>
      <c r="D15">
        <v>7</v>
      </c>
      <c r="E15">
        <v>1</v>
      </c>
    </row>
    <row r="16" spans="1:5" x14ac:dyDescent="0.3">
      <c r="A16" t="s">
        <v>9</v>
      </c>
      <c r="B16" s="1">
        <v>40179</v>
      </c>
      <c r="C16" s="4">
        <f t="shared" si="0"/>
        <v>2010</v>
      </c>
      <c r="D16">
        <v>11</v>
      </c>
      <c r="E16">
        <v>3</v>
      </c>
    </row>
    <row r="17" spans="1:5" x14ac:dyDescent="0.3">
      <c r="A17" t="s">
        <v>9</v>
      </c>
      <c r="B17" s="1">
        <v>40544</v>
      </c>
      <c r="C17" s="4">
        <f t="shared" si="0"/>
        <v>2011</v>
      </c>
      <c r="D17">
        <v>8</v>
      </c>
      <c r="E17">
        <v>7</v>
      </c>
    </row>
    <row r="18" spans="1:5" x14ac:dyDescent="0.3">
      <c r="A18" t="s">
        <v>9</v>
      </c>
      <c r="B18" s="1">
        <v>40909</v>
      </c>
      <c r="C18" s="4">
        <f t="shared" si="0"/>
        <v>2012</v>
      </c>
      <c r="D18">
        <v>13</v>
      </c>
      <c r="E18">
        <v>5</v>
      </c>
    </row>
    <row r="19" spans="1:5" x14ac:dyDescent="0.3">
      <c r="A19" t="s">
        <v>9</v>
      </c>
      <c r="B19" s="1">
        <v>41275</v>
      </c>
      <c r="C19" s="4">
        <f t="shared" si="0"/>
        <v>2013</v>
      </c>
      <c r="D19">
        <v>9</v>
      </c>
      <c r="E19">
        <v>10</v>
      </c>
    </row>
    <row r="20" spans="1:5" x14ac:dyDescent="0.3">
      <c r="A20" t="s">
        <v>9</v>
      </c>
      <c r="B20" s="1">
        <v>41640</v>
      </c>
      <c r="C20" s="4">
        <f t="shared" si="0"/>
        <v>2014</v>
      </c>
      <c r="D20">
        <v>9</v>
      </c>
      <c r="E20">
        <v>5</v>
      </c>
    </row>
    <row r="21" spans="1:5" x14ac:dyDescent="0.3">
      <c r="A21" t="s">
        <v>9</v>
      </c>
      <c r="B21" s="1">
        <v>42005</v>
      </c>
      <c r="C21" s="4">
        <f t="shared" si="0"/>
        <v>2015</v>
      </c>
      <c r="D21">
        <v>5</v>
      </c>
      <c r="E21">
        <v>3</v>
      </c>
    </row>
    <row r="22" spans="1:5" x14ac:dyDescent="0.3">
      <c r="A22" t="s">
        <v>9</v>
      </c>
      <c r="B22" s="1">
        <v>42370</v>
      </c>
      <c r="C22" s="4">
        <f t="shared" si="0"/>
        <v>2016</v>
      </c>
      <c r="D22">
        <v>13</v>
      </c>
      <c r="E22">
        <v>13</v>
      </c>
    </row>
    <row r="23" spans="1:5" x14ac:dyDescent="0.3">
      <c r="A23" t="s">
        <v>9</v>
      </c>
      <c r="B23" s="1">
        <v>42736</v>
      </c>
      <c r="C23" s="4">
        <f t="shared" si="0"/>
        <v>2017</v>
      </c>
      <c r="D23">
        <v>11</v>
      </c>
      <c r="E23">
        <v>11</v>
      </c>
    </row>
    <row r="24" spans="1:5" x14ac:dyDescent="0.3">
      <c r="A24" t="s">
        <v>9</v>
      </c>
      <c r="B24" s="1">
        <v>43101</v>
      </c>
      <c r="C24" s="4">
        <f t="shared" si="0"/>
        <v>2018</v>
      </c>
      <c r="D24">
        <v>7</v>
      </c>
      <c r="E24">
        <v>6</v>
      </c>
    </row>
    <row r="25" spans="1:5" x14ac:dyDescent="0.3">
      <c r="A25" t="s">
        <v>9</v>
      </c>
      <c r="B25" s="1">
        <v>43466</v>
      </c>
      <c r="C25" s="4">
        <f t="shared" si="0"/>
        <v>2019</v>
      </c>
      <c r="D25">
        <v>10</v>
      </c>
      <c r="E25">
        <v>14</v>
      </c>
    </row>
    <row r="26" spans="1:5" x14ac:dyDescent="0.3">
      <c r="A26" t="s">
        <v>9</v>
      </c>
      <c r="B26" s="1">
        <v>43831</v>
      </c>
      <c r="C26" s="4">
        <f t="shared" si="0"/>
        <v>2020</v>
      </c>
      <c r="D26">
        <v>6</v>
      </c>
      <c r="E26">
        <v>3</v>
      </c>
    </row>
    <row r="27" spans="1:5" x14ac:dyDescent="0.3">
      <c r="A27" t="s">
        <v>9</v>
      </c>
      <c r="B27" s="1">
        <v>44197</v>
      </c>
      <c r="C27" s="4">
        <f t="shared" si="0"/>
        <v>2021</v>
      </c>
      <c r="D27">
        <v>14</v>
      </c>
      <c r="E27">
        <v>13</v>
      </c>
    </row>
    <row r="28" spans="1:5" x14ac:dyDescent="0.3">
      <c r="A28" t="s">
        <v>9</v>
      </c>
      <c r="B28" s="1">
        <v>44562</v>
      </c>
      <c r="C28" s="4">
        <f t="shared" si="0"/>
        <v>2022</v>
      </c>
      <c r="D28">
        <v>12</v>
      </c>
      <c r="E28">
        <v>3</v>
      </c>
    </row>
    <row r="29" spans="1:5" x14ac:dyDescent="0.3">
      <c r="A29" t="s">
        <v>9</v>
      </c>
      <c r="B29" s="1">
        <v>44927</v>
      </c>
      <c r="C29" s="4">
        <f t="shared" si="0"/>
        <v>2023</v>
      </c>
      <c r="D29">
        <v>9</v>
      </c>
      <c r="E29">
        <v>10</v>
      </c>
    </row>
    <row r="34" spans="1:1" x14ac:dyDescent="0.3">
      <c r="A34" s="3"/>
    </row>
    <row r="35" spans="1:1" x14ac:dyDescent="0.3">
      <c r="A35" s="3"/>
    </row>
    <row r="36" spans="1:1" x14ac:dyDescent="0.3">
      <c r="A36" s="3"/>
    </row>
    <row r="37" spans="1:1" x14ac:dyDescent="0.3">
      <c r="A37" s="3"/>
    </row>
    <row r="38" spans="1:1" x14ac:dyDescent="0.3">
      <c r="A38" s="3"/>
    </row>
    <row r="39" spans="1:1" x14ac:dyDescent="0.3">
      <c r="A39" s="3"/>
    </row>
    <row r="40" spans="1:1" x14ac:dyDescent="0.3">
      <c r="A4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29EE2-A55D-4FCE-84C1-B27F7DFFE5E4}">
  <dimension ref="A3:B9"/>
  <sheetViews>
    <sheetView workbookViewId="0">
      <selection activeCell="F27" sqref="F27"/>
    </sheetView>
  </sheetViews>
  <sheetFormatPr defaultRowHeight="14.4" x14ac:dyDescent="0.3"/>
  <cols>
    <col min="1" max="1" width="11.21875" bestFit="1" customWidth="1"/>
    <col min="2" max="3" width="16.33203125" bestFit="1" customWidth="1"/>
  </cols>
  <sheetData>
    <row r="3" spans="1:2" x14ac:dyDescent="0.3">
      <c r="A3" s="2" t="s">
        <v>2</v>
      </c>
      <c r="B3" t="s">
        <v>20</v>
      </c>
    </row>
    <row r="4" spans="1:2" x14ac:dyDescent="0.3">
      <c r="A4" t="s">
        <v>9</v>
      </c>
      <c r="B4" s="6">
        <v>0.87671232876712324</v>
      </c>
    </row>
    <row r="5" spans="1:2" x14ac:dyDescent="0.3">
      <c r="A5" t="s">
        <v>4</v>
      </c>
      <c r="B5" s="6">
        <v>4.7945205479452052E-2</v>
      </c>
    </row>
    <row r="6" spans="1:2" x14ac:dyDescent="0.3">
      <c r="A6" t="s">
        <v>5</v>
      </c>
      <c r="B6" s="6">
        <v>3.4246575342465752E-2</v>
      </c>
    </row>
    <row r="7" spans="1:2" x14ac:dyDescent="0.3">
      <c r="A7" t="s">
        <v>6</v>
      </c>
      <c r="B7" s="6">
        <v>6.8493150684931503E-3</v>
      </c>
    </row>
    <row r="8" spans="1:2" x14ac:dyDescent="0.3">
      <c r="A8" t="s">
        <v>7</v>
      </c>
      <c r="B8" s="6">
        <v>2.0547945205479451E-2</v>
      </c>
    </row>
    <row r="9" spans="1:2" x14ac:dyDescent="0.3">
      <c r="A9" t="s">
        <v>8</v>
      </c>
      <c r="B9" s="6">
        <v>1.3698630136986301E-2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41E6-A3EB-44FB-99E6-43E04B0F9355}">
  <dimension ref="A1:B7"/>
  <sheetViews>
    <sheetView showFormulas="1" zoomScale="95" zoomScaleNormal="95" workbookViewId="0">
      <selection activeCell="H18" sqref="H18"/>
    </sheetView>
  </sheetViews>
  <sheetFormatPr defaultRowHeight="14.4" x14ac:dyDescent="0.3"/>
  <sheetData>
    <row r="1" spans="1:2" x14ac:dyDescent="0.3">
      <c r="A1" s="2" t="s">
        <v>2</v>
      </c>
      <c r="B1" t="s">
        <v>20</v>
      </c>
    </row>
    <row r="2" spans="1:2" x14ac:dyDescent="0.3">
      <c r="A2" t="s">
        <v>9</v>
      </c>
      <c r="B2" s="6">
        <v>0.87671232876712324</v>
      </c>
    </row>
    <row r="3" spans="1:2" x14ac:dyDescent="0.3">
      <c r="A3" t="s">
        <v>4</v>
      </c>
      <c r="B3" s="6">
        <v>4.7945205479452052E-2</v>
      </c>
    </row>
    <row r="4" spans="1:2" x14ac:dyDescent="0.3">
      <c r="A4" t="s">
        <v>5</v>
      </c>
      <c r="B4" s="6">
        <v>3.4246575342465752E-2</v>
      </c>
    </row>
    <row r="5" spans="1:2" x14ac:dyDescent="0.3">
      <c r="A5" t="s">
        <v>6</v>
      </c>
      <c r="B5" s="6">
        <v>6.8493150684931503E-3</v>
      </c>
    </row>
    <row r="6" spans="1:2" x14ac:dyDescent="0.3">
      <c r="A6" t="s">
        <v>7</v>
      </c>
      <c r="B6" s="6">
        <v>2.0547945205479451E-2</v>
      </c>
    </row>
    <row r="7" spans="1:2" x14ac:dyDescent="0.3">
      <c r="A7" t="s">
        <v>8</v>
      </c>
      <c r="B7" s="6">
        <v>1.3698630136986301E-2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56145-1F56-434B-8F83-3E929C2377C1}">
  <dimension ref="A1:C24"/>
  <sheetViews>
    <sheetView workbookViewId="0">
      <selection activeCell="M22" sqref="M22"/>
    </sheetView>
  </sheetViews>
  <sheetFormatPr defaultRowHeight="14.4" x14ac:dyDescent="0.3"/>
  <sheetData>
    <row r="1" spans="1:3" x14ac:dyDescent="0.3">
      <c r="A1" s="2" t="s">
        <v>3</v>
      </c>
      <c r="B1" s="2" t="s">
        <v>19</v>
      </c>
      <c r="C1" t="s">
        <v>20</v>
      </c>
    </row>
    <row r="2" spans="1:3" x14ac:dyDescent="0.3">
      <c r="A2">
        <v>2001</v>
      </c>
      <c r="B2">
        <v>12</v>
      </c>
      <c r="C2">
        <v>9</v>
      </c>
    </row>
    <row r="3" spans="1:3" x14ac:dyDescent="0.3">
      <c r="A3">
        <v>2002</v>
      </c>
      <c r="B3">
        <v>5</v>
      </c>
      <c r="C3">
        <v>4</v>
      </c>
    </row>
    <row r="4" spans="1:3" x14ac:dyDescent="0.3">
      <c r="A4">
        <v>2003</v>
      </c>
      <c r="B4">
        <v>16</v>
      </c>
      <c r="C4">
        <v>3</v>
      </c>
    </row>
    <row r="5" spans="1:3" x14ac:dyDescent="0.3">
      <c r="A5">
        <v>2004</v>
      </c>
      <c r="B5">
        <v>19</v>
      </c>
      <c r="C5">
        <v>9</v>
      </c>
    </row>
    <row r="6" spans="1:3" x14ac:dyDescent="0.3">
      <c r="A6">
        <v>2005</v>
      </c>
      <c r="B6">
        <v>11</v>
      </c>
      <c r="C6">
        <v>2</v>
      </c>
    </row>
    <row r="7" spans="1:3" x14ac:dyDescent="0.3">
      <c r="A7">
        <v>2006</v>
      </c>
      <c r="B7">
        <v>14</v>
      </c>
      <c r="C7">
        <v>6</v>
      </c>
    </row>
    <row r="8" spans="1:3" x14ac:dyDescent="0.3">
      <c r="A8">
        <v>2007</v>
      </c>
      <c r="B8">
        <v>10</v>
      </c>
      <c r="C8">
        <v>5</v>
      </c>
    </row>
    <row r="9" spans="1:3" x14ac:dyDescent="0.3">
      <c r="A9">
        <v>2008</v>
      </c>
      <c r="B9">
        <v>8</v>
      </c>
      <c r="C9">
        <v>1</v>
      </c>
    </row>
    <row r="10" spans="1:3" x14ac:dyDescent="0.3">
      <c r="A10">
        <v>2009</v>
      </c>
      <c r="B10">
        <v>7</v>
      </c>
      <c r="C10">
        <v>1</v>
      </c>
    </row>
    <row r="11" spans="1:3" x14ac:dyDescent="0.3">
      <c r="A11">
        <v>2010</v>
      </c>
      <c r="B11">
        <v>11</v>
      </c>
      <c r="C11">
        <v>3</v>
      </c>
    </row>
    <row r="12" spans="1:3" x14ac:dyDescent="0.3">
      <c r="A12">
        <v>2011</v>
      </c>
      <c r="B12">
        <v>8</v>
      </c>
      <c r="C12">
        <v>7</v>
      </c>
    </row>
    <row r="13" spans="1:3" x14ac:dyDescent="0.3">
      <c r="A13">
        <v>2012</v>
      </c>
      <c r="B13">
        <v>13</v>
      </c>
      <c r="C13">
        <v>5</v>
      </c>
    </row>
    <row r="14" spans="1:3" x14ac:dyDescent="0.3">
      <c r="A14">
        <v>2013</v>
      </c>
      <c r="B14">
        <v>9</v>
      </c>
      <c r="C14">
        <v>10</v>
      </c>
    </row>
    <row r="15" spans="1:3" x14ac:dyDescent="0.3">
      <c r="A15">
        <v>2014</v>
      </c>
      <c r="B15">
        <v>9</v>
      </c>
      <c r="C15">
        <v>5</v>
      </c>
    </row>
    <row r="16" spans="1:3" x14ac:dyDescent="0.3">
      <c r="A16">
        <v>2015</v>
      </c>
      <c r="B16">
        <v>5</v>
      </c>
      <c r="C16">
        <v>3</v>
      </c>
    </row>
    <row r="17" spans="1:3" x14ac:dyDescent="0.3">
      <c r="A17">
        <v>2016</v>
      </c>
      <c r="B17">
        <v>13</v>
      </c>
      <c r="C17">
        <v>13</v>
      </c>
    </row>
    <row r="18" spans="1:3" x14ac:dyDescent="0.3">
      <c r="A18">
        <v>2017</v>
      </c>
      <c r="B18">
        <v>11</v>
      </c>
      <c r="C18">
        <v>11</v>
      </c>
    </row>
    <row r="19" spans="1:3" x14ac:dyDescent="0.3">
      <c r="A19">
        <v>2018</v>
      </c>
      <c r="B19">
        <v>7</v>
      </c>
      <c r="C19">
        <v>6</v>
      </c>
    </row>
    <row r="20" spans="1:3" x14ac:dyDescent="0.3">
      <c r="A20">
        <v>2019</v>
      </c>
      <c r="B20">
        <v>10</v>
      </c>
      <c r="C20">
        <v>14</v>
      </c>
    </row>
    <row r="21" spans="1:3" x14ac:dyDescent="0.3">
      <c r="A21">
        <v>2020</v>
      </c>
      <c r="B21">
        <v>6</v>
      </c>
      <c r="C21">
        <v>3</v>
      </c>
    </row>
    <row r="22" spans="1:3" x14ac:dyDescent="0.3">
      <c r="A22">
        <v>2021</v>
      </c>
      <c r="B22">
        <v>14</v>
      </c>
      <c r="C22">
        <v>13</v>
      </c>
    </row>
    <row r="23" spans="1:3" x14ac:dyDescent="0.3">
      <c r="A23">
        <v>2022</v>
      </c>
      <c r="B23">
        <v>12</v>
      </c>
      <c r="C23">
        <v>3</v>
      </c>
    </row>
    <row r="24" spans="1:3" x14ac:dyDescent="0.3">
      <c r="A24">
        <v>2023</v>
      </c>
      <c r="B24">
        <v>9</v>
      </c>
      <c r="C24">
        <v>10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03F4E-5083-4974-9479-D80ED88FBD56}">
  <dimension ref="A1:E27"/>
  <sheetViews>
    <sheetView tabSelected="1" workbookViewId="0">
      <selection activeCell="L18" sqref="L18"/>
    </sheetView>
  </sheetViews>
  <sheetFormatPr defaultRowHeight="14.4" x14ac:dyDescent="0.3"/>
  <sheetData>
    <row r="1" spans="1:2" x14ac:dyDescent="0.3">
      <c r="A1" s="2" t="s">
        <v>0</v>
      </c>
      <c r="B1" s="2" t="s">
        <v>1</v>
      </c>
    </row>
    <row r="2" spans="1:2" x14ac:dyDescent="0.3">
      <c r="A2">
        <v>1</v>
      </c>
      <c r="B2">
        <v>1</v>
      </c>
    </row>
    <row r="3" spans="1:2" x14ac:dyDescent="0.3">
      <c r="A3">
        <v>2</v>
      </c>
      <c r="B3">
        <v>0</v>
      </c>
    </row>
    <row r="4" spans="1:2" x14ac:dyDescent="0.3">
      <c r="A4">
        <v>3</v>
      </c>
      <c r="B4">
        <v>2</v>
      </c>
    </row>
    <row r="5" spans="1:2" x14ac:dyDescent="0.3">
      <c r="A5">
        <v>4</v>
      </c>
      <c r="B5">
        <v>3</v>
      </c>
    </row>
    <row r="6" spans="1:2" x14ac:dyDescent="0.3">
      <c r="A6">
        <v>5</v>
      </c>
      <c r="B6">
        <v>1</v>
      </c>
    </row>
    <row r="7" spans="1:2" x14ac:dyDescent="0.3">
      <c r="A7">
        <v>0</v>
      </c>
      <c r="B7">
        <v>3</v>
      </c>
    </row>
    <row r="8" spans="1:2" x14ac:dyDescent="0.3">
      <c r="A8">
        <v>6</v>
      </c>
      <c r="B8">
        <v>3</v>
      </c>
    </row>
    <row r="9" spans="1:2" x14ac:dyDescent="0.3">
      <c r="A9">
        <v>7</v>
      </c>
      <c r="B9">
        <v>1</v>
      </c>
    </row>
    <row r="10" spans="1:2" x14ac:dyDescent="0.3">
      <c r="A10">
        <v>0</v>
      </c>
      <c r="B10">
        <v>6</v>
      </c>
    </row>
    <row r="11" spans="1:2" x14ac:dyDescent="0.3">
      <c r="A11">
        <v>8</v>
      </c>
      <c r="B11">
        <v>1</v>
      </c>
    </row>
    <row r="12" spans="1:2" x14ac:dyDescent="0.3">
      <c r="A12">
        <v>0</v>
      </c>
      <c r="B12">
        <v>7</v>
      </c>
    </row>
    <row r="13" spans="1:2" x14ac:dyDescent="0.3">
      <c r="A13">
        <v>9</v>
      </c>
      <c r="B13">
        <v>2</v>
      </c>
    </row>
    <row r="14" spans="1:2" x14ac:dyDescent="0.3">
      <c r="A14">
        <v>0</v>
      </c>
      <c r="B14">
        <v>5</v>
      </c>
    </row>
    <row r="15" spans="1:2" x14ac:dyDescent="0.3">
      <c r="A15">
        <v>0</v>
      </c>
      <c r="B15">
        <v>7</v>
      </c>
    </row>
    <row r="16" spans="1:2" x14ac:dyDescent="0.3">
      <c r="A16">
        <v>0</v>
      </c>
      <c r="B16">
        <v>10</v>
      </c>
    </row>
    <row r="17" spans="1:5" x14ac:dyDescent="0.3">
      <c r="A17">
        <v>10</v>
      </c>
      <c r="B17">
        <v>5</v>
      </c>
    </row>
    <row r="18" spans="1:5" x14ac:dyDescent="0.3">
      <c r="A18">
        <v>0</v>
      </c>
      <c r="B18">
        <v>14</v>
      </c>
    </row>
    <row r="19" spans="1:5" x14ac:dyDescent="0.3">
      <c r="A19">
        <v>11</v>
      </c>
      <c r="B19">
        <v>2</v>
      </c>
      <c r="D19" t="s">
        <v>24</v>
      </c>
    </row>
    <row r="20" spans="1:5" x14ac:dyDescent="0.3">
      <c r="A20">
        <v>0</v>
      </c>
      <c r="B20">
        <v>3</v>
      </c>
    </row>
    <row r="21" spans="1:5" x14ac:dyDescent="0.3">
      <c r="A21">
        <v>0</v>
      </c>
      <c r="B21">
        <v>11</v>
      </c>
      <c r="D21">
        <f>CORREL(A2:A27,B2:B27)</f>
        <v>-0.32965225299766587</v>
      </c>
      <c r="E21" t="s">
        <v>25</v>
      </c>
    </row>
    <row r="22" spans="1:5" x14ac:dyDescent="0.3">
      <c r="A22">
        <v>12</v>
      </c>
      <c r="B22">
        <v>3</v>
      </c>
      <c r="D22" t="s">
        <v>26</v>
      </c>
    </row>
    <row r="23" spans="1:5" x14ac:dyDescent="0.3">
      <c r="A23">
        <v>13</v>
      </c>
      <c r="B23">
        <v>5</v>
      </c>
    </row>
    <row r="24" spans="1:5" x14ac:dyDescent="0.3">
      <c r="A24">
        <v>0</v>
      </c>
      <c r="B24">
        <v>13</v>
      </c>
    </row>
    <row r="25" spans="1:5" x14ac:dyDescent="0.3">
      <c r="A25">
        <v>14</v>
      </c>
      <c r="B25">
        <v>6</v>
      </c>
    </row>
    <row r="26" spans="1:5" x14ac:dyDescent="0.3">
      <c r="A26">
        <v>0</v>
      </c>
      <c r="B26">
        <v>13</v>
      </c>
    </row>
    <row r="27" spans="1:5" x14ac:dyDescent="0.3">
      <c r="A27">
        <v>16</v>
      </c>
      <c r="B27">
        <v>7</v>
      </c>
    </row>
  </sheetData>
  <autoFilter ref="A1:B27" xr:uid="{E7D03F4E-5083-4974-9479-D80ED88FBD56}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7EEE4-EBD0-492E-80D2-601447999B49}">
  <dimension ref="A1:B7"/>
  <sheetViews>
    <sheetView workbookViewId="0">
      <selection activeCell="E19" sqref="E19"/>
    </sheetView>
  </sheetViews>
  <sheetFormatPr defaultRowHeight="14.4" x14ac:dyDescent="0.3"/>
  <sheetData>
    <row r="1" spans="1:2" x14ac:dyDescent="0.3">
      <c r="A1" t="s">
        <v>22</v>
      </c>
      <c r="B1" t="s">
        <v>23</v>
      </c>
    </row>
    <row r="2" spans="1:2" x14ac:dyDescent="0.3">
      <c r="A2" t="s">
        <v>9</v>
      </c>
      <c r="B2">
        <v>128</v>
      </c>
    </row>
    <row r="3" spans="1:2" x14ac:dyDescent="0.3">
      <c r="A3" t="s">
        <v>4</v>
      </c>
      <c r="B3">
        <v>7</v>
      </c>
    </row>
    <row r="4" spans="1:2" x14ac:dyDescent="0.3">
      <c r="A4" t="s">
        <v>5</v>
      </c>
      <c r="B4">
        <v>5</v>
      </c>
    </row>
    <row r="5" spans="1:2" x14ac:dyDescent="0.3">
      <c r="A5" t="s">
        <v>6</v>
      </c>
      <c r="B5">
        <v>1</v>
      </c>
    </row>
    <row r="6" spans="1:2" x14ac:dyDescent="0.3">
      <c r="A6" t="s">
        <v>7</v>
      </c>
      <c r="B6">
        <v>3</v>
      </c>
    </row>
    <row r="7" spans="1:2" x14ac:dyDescent="0.3">
      <c r="A7" t="s">
        <v>8</v>
      </c>
      <c r="B7">
        <v>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3E728-93E7-42AF-BF76-3239CAD206B6}">
  <dimension ref="B2:S19"/>
  <sheetViews>
    <sheetView showGridLines="0" zoomScale="70" zoomScaleNormal="70" workbookViewId="0">
      <selection activeCell="W16" sqref="W16"/>
    </sheetView>
  </sheetViews>
  <sheetFormatPr defaultRowHeight="14.4" x14ac:dyDescent="0.3"/>
  <cols>
    <col min="7" max="7" width="1.109375" customWidth="1"/>
    <col min="13" max="13" width="1.109375" customWidth="1"/>
  </cols>
  <sheetData>
    <row r="2" spans="2:19" x14ac:dyDescent="0.3">
      <c r="B2" s="8" t="s">
        <v>27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3" spans="2:19" ht="6" customHeight="1" x14ac:dyDescent="0.3"/>
    <row r="19" ht="6" customHeight="1" x14ac:dyDescent="0.3"/>
  </sheetData>
  <mergeCells count="1">
    <mergeCell ref="B2:S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F9CBF-6258-4DA7-BD4C-1F6B06B7C696}">
  <dimension ref="A1:E26"/>
  <sheetViews>
    <sheetView zoomScale="94" zoomScaleNormal="94" workbookViewId="0">
      <selection sqref="A1:E26"/>
    </sheetView>
  </sheetViews>
  <sheetFormatPr defaultRowHeight="14.4" x14ac:dyDescent="0.3"/>
  <cols>
    <col min="1" max="1" width="16.21875" bestFit="1" customWidth="1"/>
    <col min="2" max="2" width="15.77734375" bestFit="1" customWidth="1"/>
    <col min="3" max="3" width="15.77734375" style="4" customWidth="1"/>
    <col min="4" max="4" width="16.33203125" bestFit="1" customWidth="1"/>
    <col min="5" max="5" width="12.44140625" customWidth="1"/>
    <col min="6" max="6" width="2.77734375" customWidth="1"/>
    <col min="13" max="13" width="9.33203125" customWidth="1"/>
    <col min="14" max="14" width="2.77734375" customWidth="1"/>
  </cols>
  <sheetData>
    <row r="1" spans="1:5" x14ac:dyDescent="0.3">
      <c r="A1" t="s">
        <v>10</v>
      </c>
      <c r="B1" t="s">
        <v>21</v>
      </c>
      <c r="C1" s="4" t="s">
        <v>3</v>
      </c>
      <c r="D1" t="s">
        <v>0</v>
      </c>
      <c r="E1" t="s">
        <v>1</v>
      </c>
    </row>
    <row r="2" spans="1:5" x14ac:dyDescent="0.3">
      <c r="A2" t="s">
        <v>11</v>
      </c>
      <c r="B2" s="1">
        <v>37257</v>
      </c>
      <c r="C2" s="4">
        <f>YEAR(Ronaldo_Club_Statistics[[#This Row],[Season]])</f>
        <v>2002</v>
      </c>
      <c r="D2">
        <v>2</v>
      </c>
      <c r="E2">
        <v>0</v>
      </c>
    </row>
    <row r="3" spans="1:5" x14ac:dyDescent="0.3">
      <c r="A3" t="s">
        <v>12</v>
      </c>
      <c r="B3" s="1">
        <v>37257</v>
      </c>
      <c r="C3" s="4">
        <f>YEAR(Ronaldo_Club_Statistics[[#This Row],[Season]])</f>
        <v>2002</v>
      </c>
      <c r="D3">
        <v>31</v>
      </c>
      <c r="E3">
        <v>5</v>
      </c>
    </row>
    <row r="4" spans="1:5" x14ac:dyDescent="0.3">
      <c r="A4" t="s">
        <v>13</v>
      </c>
      <c r="B4" s="1">
        <v>37622</v>
      </c>
      <c r="C4" s="4">
        <f>YEAR(Ronaldo_Club_Statistics[[#This Row],[Season]])</f>
        <v>2003</v>
      </c>
      <c r="D4">
        <v>40</v>
      </c>
      <c r="E4">
        <v>6</v>
      </c>
    </row>
    <row r="5" spans="1:5" x14ac:dyDescent="0.3">
      <c r="A5" t="s">
        <v>13</v>
      </c>
      <c r="B5" s="1">
        <v>37987</v>
      </c>
      <c r="C5" s="4">
        <f>YEAR(Ronaldo_Club_Statistics[[#This Row],[Season]])</f>
        <v>2004</v>
      </c>
      <c r="D5">
        <v>50</v>
      </c>
      <c r="E5">
        <v>9</v>
      </c>
    </row>
    <row r="6" spans="1:5" x14ac:dyDescent="0.3">
      <c r="A6" t="s">
        <v>13</v>
      </c>
      <c r="B6" s="1">
        <v>38353</v>
      </c>
      <c r="C6" s="4">
        <f>YEAR(Ronaldo_Club_Statistics[[#This Row],[Season]])</f>
        <v>2005</v>
      </c>
      <c r="D6">
        <v>47</v>
      </c>
      <c r="E6">
        <v>12</v>
      </c>
    </row>
    <row r="7" spans="1:5" x14ac:dyDescent="0.3">
      <c r="A7" t="s">
        <v>13</v>
      </c>
      <c r="B7" s="1">
        <v>38718</v>
      </c>
      <c r="C7" s="4">
        <f>YEAR(Ronaldo_Club_Statistics[[#This Row],[Season]])</f>
        <v>2006</v>
      </c>
      <c r="D7">
        <v>53</v>
      </c>
      <c r="E7">
        <v>23</v>
      </c>
    </row>
    <row r="8" spans="1:5" x14ac:dyDescent="0.3">
      <c r="A8" t="s">
        <v>13</v>
      </c>
      <c r="B8" s="1">
        <v>39083</v>
      </c>
      <c r="C8" s="4">
        <f>YEAR(Ronaldo_Club_Statistics[[#This Row],[Season]])</f>
        <v>2007</v>
      </c>
      <c r="D8">
        <v>49</v>
      </c>
      <c r="E8">
        <v>42</v>
      </c>
    </row>
    <row r="9" spans="1:5" x14ac:dyDescent="0.3">
      <c r="A9" t="s">
        <v>13</v>
      </c>
      <c r="B9" s="1">
        <v>39448</v>
      </c>
      <c r="C9" s="4">
        <f>YEAR(Ronaldo_Club_Statistics[[#This Row],[Season]])</f>
        <v>2008</v>
      </c>
      <c r="D9">
        <v>53</v>
      </c>
      <c r="E9">
        <v>26</v>
      </c>
    </row>
    <row r="10" spans="1:5" x14ac:dyDescent="0.3">
      <c r="A10" t="s">
        <v>14</v>
      </c>
      <c r="B10" s="1">
        <v>39814</v>
      </c>
      <c r="C10" s="4">
        <f>YEAR(Ronaldo_Club_Statistics[[#This Row],[Season]])</f>
        <v>2009</v>
      </c>
      <c r="D10">
        <v>35</v>
      </c>
      <c r="E10">
        <v>33</v>
      </c>
    </row>
    <row r="11" spans="1:5" x14ac:dyDescent="0.3">
      <c r="A11" t="s">
        <v>14</v>
      </c>
      <c r="B11" s="1">
        <v>40179</v>
      </c>
      <c r="C11" s="4">
        <f>YEAR(Ronaldo_Club_Statistics[[#This Row],[Season]])</f>
        <v>2010</v>
      </c>
      <c r="D11">
        <v>54</v>
      </c>
      <c r="E11">
        <v>53</v>
      </c>
    </row>
    <row r="12" spans="1:5" x14ac:dyDescent="0.3">
      <c r="A12" t="s">
        <v>14</v>
      </c>
      <c r="B12" s="1">
        <v>40544</v>
      </c>
      <c r="C12" s="4">
        <f>YEAR(Ronaldo_Club_Statistics[[#This Row],[Season]])</f>
        <v>2011</v>
      </c>
      <c r="D12">
        <v>55</v>
      </c>
      <c r="E12">
        <v>60</v>
      </c>
    </row>
    <row r="13" spans="1:5" x14ac:dyDescent="0.3">
      <c r="A13" t="s">
        <v>14</v>
      </c>
      <c r="B13" s="1">
        <v>40909</v>
      </c>
      <c r="C13" s="4">
        <f>YEAR(Ronaldo_Club_Statistics[[#This Row],[Season]])</f>
        <v>2012</v>
      </c>
      <c r="D13">
        <v>55</v>
      </c>
      <c r="E13">
        <v>55</v>
      </c>
    </row>
    <row r="14" spans="1:5" x14ac:dyDescent="0.3">
      <c r="A14" t="s">
        <v>14</v>
      </c>
      <c r="B14" s="1">
        <v>41275</v>
      </c>
      <c r="C14" s="4">
        <f>YEAR(Ronaldo_Club_Statistics[[#This Row],[Season]])</f>
        <v>2013</v>
      </c>
      <c r="D14">
        <v>47</v>
      </c>
      <c r="E14">
        <v>51</v>
      </c>
    </row>
    <row r="15" spans="1:5" x14ac:dyDescent="0.3">
      <c r="A15" t="s">
        <v>14</v>
      </c>
      <c r="B15" s="1">
        <v>41640</v>
      </c>
      <c r="C15" s="4">
        <f>YEAR(Ronaldo_Club_Statistics[[#This Row],[Season]])</f>
        <v>2014</v>
      </c>
      <c r="D15">
        <v>54</v>
      </c>
      <c r="E15">
        <v>61</v>
      </c>
    </row>
    <row r="16" spans="1:5" x14ac:dyDescent="0.3">
      <c r="A16" t="s">
        <v>14</v>
      </c>
      <c r="B16" s="1">
        <v>42005</v>
      </c>
      <c r="C16" s="4">
        <f>YEAR(Ronaldo_Club_Statistics[[#This Row],[Season]])</f>
        <v>2015</v>
      </c>
      <c r="D16">
        <v>48</v>
      </c>
      <c r="E16">
        <v>51</v>
      </c>
    </row>
    <row r="17" spans="1:5" x14ac:dyDescent="0.3">
      <c r="A17" t="s">
        <v>14</v>
      </c>
      <c r="B17" s="1">
        <v>42370</v>
      </c>
      <c r="C17" s="4">
        <f>YEAR(Ronaldo_Club_Statistics[[#This Row],[Season]])</f>
        <v>2016</v>
      </c>
      <c r="D17">
        <v>46</v>
      </c>
      <c r="E17">
        <v>42</v>
      </c>
    </row>
    <row r="18" spans="1:5" x14ac:dyDescent="0.3">
      <c r="A18" t="s">
        <v>14</v>
      </c>
      <c r="B18" s="1">
        <v>42736</v>
      </c>
      <c r="C18" s="4">
        <f>YEAR(Ronaldo_Club_Statistics[[#This Row],[Season]])</f>
        <v>2017</v>
      </c>
      <c r="D18">
        <v>44</v>
      </c>
      <c r="E18">
        <v>44</v>
      </c>
    </row>
    <row r="19" spans="1:5" x14ac:dyDescent="0.3">
      <c r="A19" t="s">
        <v>15</v>
      </c>
      <c r="B19" s="1">
        <v>43101</v>
      </c>
      <c r="C19" s="4">
        <f>YEAR(Ronaldo_Club_Statistics[[#This Row],[Season]])</f>
        <v>2018</v>
      </c>
      <c r="D19">
        <v>43</v>
      </c>
      <c r="E19">
        <v>28</v>
      </c>
    </row>
    <row r="20" spans="1:5" x14ac:dyDescent="0.3">
      <c r="A20" t="s">
        <v>15</v>
      </c>
      <c r="B20" s="1">
        <v>43466</v>
      </c>
      <c r="C20" s="4">
        <f>YEAR(Ronaldo_Club_Statistics[[#This Row],[Season]])</f>
        <v>2019</v>
      </c>
      <c r="D20">
        <v>46</v>
      </c>
      <c r="E20">
        <v>37</v>
      </c>
    </row>
    <row r="21" spans="1:5" x14ac:dyDescent="0.3">
      <c r="A21" t="s">
        <v>15</v>
      </c>
      <c r="B21" s="1">
        <v>43831</v>
      </c>
      <c r="C21" s="4">
        <f>YEAR(Ronaldo_Club_Statistics[[#This Row],[Season]])</f>
        <v>2020</v>
      </c>
      <c r="D21">
        <v>44</v>
      </c>
      <c r="E21">
        <v>36</v>
      </c>
    </row>
    <row r="22" spans="1:5" x14ac:dyDescent="0.3">
      <c r="A22" t="s">
        <v>15</v>
      </c>
      <c r="B22" s="1">
        <v>44197</v>
      </c>
      <c r="C22" s="4">
        <f>YEAR(Ronaldo_Club_Statistics[[#This Row],[Season]])</f>
        <v>2021</v>
      </c>
      <c r="D22">
        <v>1</v>
      </c>
      <c r="E22">
        <v>0</v>
      </c>
    </row>
    <row r="23" spans="1:5" x14ac:dyDescent="0.3">
      <c r="A23" t="s">
        <v>13</v>
      </c>
      <c r="B23" s="1">
        <v>44197</v>
      </c>
      <c r="C23" s="4">
        <f>YEAR(Ronaldo_Club_Statistics[[#This Row],[Season]])</f>
        <v>2021</v>
      </c>
      <c r="D23">
        <v>38</v>
      </c>
      <c r="E23">
        <v>24</v>
      </c>
    </row>
    <row r="24" spans="1:5" x14ac:dyDescent="0.3">
      <c r="A24" t="s">
        <v>13</v>
      </c>
      <c r="B24" s="1">
        <v>44562</v>
      </c>
      <c r="C24" s="4">
        <f>YEAR(Ronaldo_Club_Statistics[[#This Row],[Season]])</f>
        <v>2022</v>
      </c>
      <c r="D24">
        <v>16</v>
      </c>
      <c r="E24">
        <v>3</v>
      </c>
    </row>
    <row r="25" spans="1:5" x14ac:dyDescent="0.3">
      <c r="A25" t="s">
        <v>16</v>
      </c>
      <c r="B25" s="1">
        <v>44562</v>
      </c>
      <c r="C25" s="4">
        <f>YEAR(Ronaldo_Club_Statistics[[#This Row],[Season]])</f>
        <v>2022</v>
      </c>
      <c r="D25">
        <v>19</v>
      </c>
      <c r="E25">
        <v>14</v>
      </c>
    </row>
    <row r="26" spans="1:5" x14ac:dyDescent="0.3">
      <c r="A26" t="s">
        <v>16</v>
      </c>
      <c r="B26" s="1">
        <v>44927</v>
      </c>
      <c r="C26" s="4">
        <f>YEAR(Ronaldo_Club_Statistics[[#This Row],[Season]])</f>
        <v>2023</v>
      </c>
      <c r="D26">
        <v>36</v>
      </c>
      <c r="E26">
        <v>34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2 5 9 9 d 1 3 - e 6 6 b - 4 e d 2 - 9 e a 2 - c f c d f c 6 8 1 4 7 d "   x m l n s = " h t t p : / / s c h e m a s . m i c r o s o f t . c o m / D a t a M a s h u p " > A A A A A N k F A A B Q S w M E F A A C A A g A h o V y W D + 0 p + S k A A A A 9 g A A A B I A H A B D b 2 5 m a W c v U G F j a 2 F n Z S 5 4 b W w g o h g A K K A U A A A A A A A A A A A A A A A A A A A A A A A A A A A A h Y 9 B D o I w F E S v Q r q n L T V R Q z 5 l 4 V Y S E 6 J x S 2 q F R v g Y W i x 3 c + G R v I I Y R d 2 5 n D d v M X O / 3 i A d m j q 4 6 M 6 a F h M S U U 4 C j a o 9 G C w T 0 r t j u C S p h E 2 h T k W p g 1 F G G w / 2 k J D K u X P M m P e e + h l t u 5 I J z i O 2 z 9 a 5 q n R T k I 9 s / s u h Q e s K V J p I 2 L 3 G S E E j M a d C L C g H N k H I D H 4 F M e 5 9 t j 8 Q V n 3 t + k 5 L j e E 2 B z Z F Y O 8 P 8 g F Q S w M E F A A C A A g A h o V y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a F c l j T v r y Y 0 w I A A A Y S A A A T A B w A R m 9 y b X V s Y X M v U 2 V j d G l v b j E u b S C i G A A o o B Q A A A A A A A A A A A A A A A A A A A A A A A A A A A D t V l F r 2 z A Q f g / k P w j 3 x Q b j 0 D T s Y W M P a 9 q O Q t d t S V g Z p R T F v s W i s m S k c 7 Y Q A v s P + 4 f 7 J Z P i L H F s m Y 5 t s L E l L 0 l 0 d 9 + d 7 r 7 T n Y Y Y m R R k X H 4 f P + t 2 u h 2 d U g U J O f J G U l C e S D L k x Z S M k S L T y G L t k e e E A 3 Y 7 x H z G s l A x m J M b m E Z v 6 A x 8 + 2 M o B Y J A 7 X s p Y q 6 f 9 n o g o o / s g e W Q M B p J N e v Z f 7 2 h s p B U y P u N L y 8 I w h L 4 j C I 9 M b i l g + X J 6 t a e 3 G 2 k R 9 4 w p W J m w p w s c r A R T e i U Q z R R V O g P U m V D y Y t M W K H 2 1 1 D h c u n Z i 3 g h Q X N K E D 7 h K i R L b w x U S 9 E 4 v g I 6 K 4 C c s T n T r F 3 + I s 9 1 m + y l p L w p v K Y 2 1 Z S T u M h v 6 Z 0 b o a 7 k h t r 4 s T r T F q B 9 F T e M r R Y T p l 6 U 3 8 Y t O D U d N 9 B r T E G 5 7 U u R 2 2 w i D a r b r B Q 1 z V b B l g g j y O T c E K H 0 U N Z d 7 x g x B m 7 I v T n 2 a 7 w J t 5 z Y 0 W A / n L 0 I H F 4 n M i c j + b H q 0 L D c b w s r 7 D c h T i W i z G o o p f C K a r z 2 H d 6 q O N U b H T / S C m 6 v t j f 2 b n 0 p 8 M k g s i a O K l S E l Y S M c 8 5 w c 0 8 y X Z A z 4 C x j C K q S G a t S a v j 1 s K s V W O s Z y 9 J g Y u p 9 u t j C + d 7 X z 1 + M 0 t t C I o x x Y X C H e h 7 s O j m q g E X 9 a s 2 q H v u P J q r 9 Q j Z d F V + u 5 8 Q 4 b k v U t g C c i o c 6 d 9 Z k t W d + P d y Q A I 1 T I i S S K / N o R p f 6 P M t x 4 a / / l J i v K M Y p E 7 N L h E z 7 I 4 i l S q I L B j x 5 R 3 l h L n W / T p O B E g X n q y B o B t V o n 1 K w a x 9 H 9 O H y 0 W y f / D A t t 4 3 i y H F C 0 Z n J c 6 W k a s R s Y 7 t h m J Z S v x 7 Q H m F W Q b f D R A t u y 1 C U h U C 1 + C N z c b C b i 4 N f n I u D d e 8 D z R p E f g 9 U O c Z A l g M y Z P O W 0 V d V c L / 2 F 4 q B S P j C b b + V / o W j Y p O m 7 5 n 5 r w e F Y x g 0 6 l O T V Q n 1 G 1 v 5 2 N u C / 0 w b 7 + + 2 x O 8 H h / 3 2 s N 8 e 9 t t / 8 9 k 6 7 L e H / f a w 3 9 Y G 4 z d Q S w E C L Q A U A A I A C A C G h X J Y P 7 S n 5 K Q A A A D 2 A A A A E g A A A A A A A A A A A A A A A A A A A A A A Q 2 9 u Z m l n L 1 B h Y 2 t h Z 2 U u e G 1 s U E s B A i 0 A F A A C A A g A h o V y W A / K 6 a u k A A A A 6 Q A A A B M A A A A A A A A A A A A A A A A A 8 A A A A F t D b 2 5 0 Z W 5 0 X 1 R 5 c G V z X S 5 4 b W x Q S w E C L Q A U A A I A C A C G h X J Y 0 7 6 8 m N M C A A A G E g A A E w A A A A A A A A A A A A A A A A D h A Q A A R m 9 y b X V s Y X M v U 2 V j d G l v b j E u b V B L B Q Y A A A A A A w A D A M I A A A A B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o L w A A A A A A A M Y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b 2 5 h b G R v J T I w Q 2 x 1 Y i U y M F N 0 Y X R p c 3 R p Y 3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N z A z Z D V j N y 1 m Y T Q 4 L T Q 0 Z T E t Y j h i Y y 1 m M j U 0 M D Z i Z G R k M D E i I C 8 + P E V u d H J 5 I F R 5 c G U 9 I k Z p b G x F b m F i b G V k I i B W Y W x 1 Z T 0 i b D E i I C 8 + P E V u d H J 5 I F R 5 c G U 9 I k Z p b G x M Y X N 0 V X B k Y X R l Z C I g V m F s d W U 9 I m Q y M D I 0 L T A z L T A 3 V D E w O j U 0 O j I 3 L j I 3 N j M x N z d a I i A v P j x F b n R y e S B U e X B l P S J G a W x s Q 2 9 s d W 1 u V H l w Z X M i I F Z h b H V l P S J z Q m d r R E F 3 P T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5 h b G R v I E N s d W I g U 3 R h d G l z d G l j c y 9 B d X R v U m V t b 3 Z l Z E N v b H V t b n M x L n t D b H V i L D B 9 J n F 1 b 3 Q 7 L C Z x d W 9 0 O 1 N l Y 3 R p b 2 4 x L 1 J v b m F s Z G 8 g Q 2 x 1 Y i B T d G F 0 a X N 0 a W N z L 0 F 1 d G 9 S Z W 1 v d m V k Q 2 9 s d W 1 u c z E u e 1 N l Y X N v b i 4 x L D F 9 J n F 1 b 3 Q 7 L C Z x d W 9 0 O 1 N l Y 3 R p b 2 4 x L 1 J v b m F s Z G 8 g Q 2 x 1 Y i B T d G F 0 a X N 0 a W N z L 0 F 1 d G 9 S Z W 1 v d m V k Q 2 9 s d W 1 u c z E u e 1 R v d G F s I E F w c H M s M n 0 m c X V v d D s s J n F 1 b 3 Q 7 U 2 V j d G l v b j E v U m 9 u Y W x k b y B D b H V i I F N 0 Y X R p c 3 R p Y 3 M v Q X V 0 b 1 J l b W 9 2 Z W R D b 2 x 1 b W 5 z M S 5 7 V G 9 0 Y W w g R 2 9 h b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m 9 u Y W x k b y B D b H V i I F N 0 Y X R p c 3 R p Y 3 M v Q X V 0 b 1 J l b W 9 2 Z W R D b 2 x 1 b W 5 z M S 5 7 Q 2 x 1 Y i w w f S Z x d W 9 0 O y w m c X V v d D t T Z W N 0 a W 9 u M S 9 S b 2 5 h b G R v I E N s d W I g U 3 R h d G l z d G l j c y 9 B d X R v U m V t b 3 Z l Z E N v b H V t b n M x L n t T Z W F z b 2 4 u M S w x f S Z x d W 9 0 O y w m c X V v d D t T Z W N 0 a W 9 u M S 9 S b 2 5 h b G R v I E N s d W I g U 3 R h d G l z d G l j c y 9 B d X R v U m V t b 3 Z l Z E N v b H V t b n M x L n t U b 3 R h b C B B c H B z L D J 9 J n F 1 b 3 Q 7 L C Z x d W 9 0 O 1 N l Y 3 R p b 2 4 x L 1 J v b m F s Z G 8 g Q 2 x 1 Y i B T d G F 0 a X N 0 a W N z L 0 F 1 d G 9 S Z W 1 v d m V k Q 2 9 s d W 1 u c z E u e 1 R v d G F s I E d v Y W x z L D N 9 J n F 1 b 3 Q 7 X S w m c X V v d D t S Z W x h d G l v b n N o a X B J b m Z v J n F 1 b 3 Q 7 O l t d f S I g L z 4 8 R W 5 0 c n k g V H l w Z T 0 i R m l s b G V k Q 2 9 t c G x l d G V S Z X N 1 b H R U b 1 d v c m t z a G V l d C I g V m F s d W U 9 I m w x I i A v P j x F b n R y e S B U e X B l P S J G a W x s V G F y Z 2 V 0 I i B W Y W x 1 Z T 0 i c 1 J v b m F s Z G 9 f Q 2 x 1 Y l 9 T d G F 0 a X N 0 a W N z I i A v P j x F b n R y e S B U e X B l P S J G a W x s Q 2 9 s d W 1 u T m F t Z X M i I F Z h b H V l P S J z W y Z x d W 9 0 O 0 N s d W I m c X V v d D s s J n F 1 b 3 Q 7 U 2 V h c 2 9 u L j E m c X V v d D s s J n F 1 b 3 Q 7 V G 9 0 Y W w g Q X B w c y Z x d W 9 0 O y w m c X V v d D t U b 3 R h b C B H b 2 F s c y Z x d W 9 0 O 1 0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m 9 u Y W x k b y U y M E N s d W I l M j B T d G F 0 a X N 0 a W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m F s Z G 8 l M j B D b 3 V u d H J 5 J T I w U 3 R h d G l z d G l j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y Z W Q 5 Z W I 1 L W E x O T M t N D A 2 M C 1 i M z J h L T F h N G V k N j A 1 M W I y Y i I g L z 4 8 R W 5 0 c n k g V H l w Z T 0 i R m l s b E V u Y W J s Z W Q i I F Z h b H V l P S J s M S I g L z 4 8 R W 5 0 c n k g V H l w Z T 0 i R m l s b E x h c 3 R V c G R h d G V k I i B W Y W x 1 Z T 0 i Z D I w M j Q t M D M t M D d U M T A 6 N T Q 6 M j c u M z g y M j U 3 N l o i I C 8 + P E V u d H J 5 I F R 5 c G U 9 I k Z p b G x D b 2 x 1 b W 5 U e X B l c y I g V m F s d W U 9 I n N C Z 2 t E Q X c 9 P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v b m F s Z G 8 g Q 2 9 1 b n R y e S B T d G F 0 a X N 0 a W N z L 0 F 1 d G 9 S Z W 1 v d m V k Q 2 9 s d W 1 u c z E u e 1 R l Y W 0 s M H 0 m c X V v d D s s J n F 1 b 3 Q 7 U 2 V j d G l v b j E v U m 9 u Y W x k b y B D b 3 V u d H J 5 I F N 0 Y X R p c 3 R p Y 3 M v Q X V 0 b 1 J l b W 9 2 Z W R D b 2 x 1 b W 5 z M S 5 7 W W V h c i w x f S Z x d W 9 0 O y w m c X V v d D t T Z W N 0 a W 9 u M S 9 S b 2 5 h b G R v I E N v d W 5 0 c n k g U 3 R h d G l z d G l j c y 9 B d X R v U m V t b 3 Z l Z E N v b H V t b n M x L n t U b 3 R h b C B B c H B z L D J 9 J n F 1 b 3 Q 7 L C Z x d W 9 0 O 1 N l Y 3 R p b 2 4 x L 1 J v b m F s Z G 8 g Q 2 9 1 b n R y e S B T d G F 0 a X N 0 a W N z L 0 F 1 d G 9 S Z W 1 v d m V k Q 2 9 s d W 1 u c z E u e 1 R v d G F s I E d v Y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J v b m F s Z G 8 g Q 2 9 1 b n R y e S B T d G F 0 a X N 0 a W N z L 0 F 1 d G 9 S Z W 1 v d m V k Q 2 9 s d W 1 u c z E u e 1 R l Y W 0 s M H 0 m c X V v d D s s J n F 1 b 3 Q 7 U 2 V j d G l v b j E v U m 9 u Y W x k b y B D b 3 V u d H J 5 I F N 0 Y X R p c 3 R p Y 3 M v Q X V 0 b 1 J l b W 9 2 Z W R D b 2 x 1 b W 5 z M S 5 7 W W V h c i w x f S Z x d W 9 0 O y w m c X V v d D t T Z W N 0 a W 9 u M S 9 S b 2 5 h b G R v I E N v d W 5 0 c n k g U 3 R h d G l z d G l j c y 9 B d X R v U m V t b 3 Z l Z E N v b H V t b n M x L n t U b 3 R h b C B B c H B z L D J 9 J n F 1 b 3 Q 7 L C Z x d W 9 0 O 1 N l Y 3 R p b 2 4 x L 1 J v b m F s Z G 8 g Q 2 9 1 b n R y e S B T d G F 0 a X N 0 a W N z L 0 F 1 d G 9 S Z W 1 v d m V k Q 2 9 s d W 1 u c z E u e 1 R v d G F s I E d v Y W x z L D N 9 J n F 1 b 3 Q 7 X S w m c X V v d D t S Z W x h d G l v b n N o a X B J b m Z v J n F 1 b 3 Q 7 O l t d f S I g L z 4 8 R W 5 0 c n k g V H l w Z T 0 i R m l s b G V k Q 2 9 t c G x l d G V S Z X N 1 b H R U b 1 d v c m t z a G V l d C I g V m F s d W U 9 I m w x I i A v P j x F b n R y e S B U e X B l P S J G a W x s V G F y Z 2 V 0 I i B W Y W x 1 Z T 0 i c 1 J v b m F s Z G 9 f Q 2 9 1 b n R y e V 9 T d G F 0 a X N 0 a W N z I i A v P j x F b n R y e S B U e X B l P S J G a W x s Q 2 9 s d W 1 u T m F t Z X M i I F Z h b H V l P S J z W y Z x d W 9 0 O 1 R l Y W 0 m c X V v d D s s J n F 1 b 3 Q 7 W W V h c i Z x d W 9 0 O y w m c X V v d D t U b 3 R h b C B B c H B z J n F 1 b 3 Q 7 L C Z x d W 9 0 O 1 R v d G F s I E d v Y W x z J n F 1 b 3 Q 7 X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g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b 2 5 h b G R v J T I w Q 2 9 1 b n R y e S U y M F N 0 Y X R p c 3 R p Y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u Y W x k b y U y M E N s d W I l M j B T d G F 0 a X N 0 a W N z L 0 R h d G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u Y W x k b y U y M E N s d W I l M j B T d G F 0 a X N 0 a W N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u Y W x k b y U y M E N v d W 5 0 c n k l M j B T d G F 0 a X N 0 a W N z L 0 R h d G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u Y W x k b y U y M E N v d W 5 0 c n k l M j B T d G F 0 a X N 0 a W N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u Y W x k b y U y M E N s d W I l M j B T d G F 0 a X N 0 a W N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5 h b G R v J T I w Q 2 x 1 Y i U y M F N 0 Y X R p c 3 R p Y 3 M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5 h b G R v J T I w Q 2 x 1 Y i U y M F N 0 Y X R p c 3 R p Y 3 M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5 h b G R v J T I w Q 2 x 1 Y i U y M F N 0 Y X R p c 3 R p Y 3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u Y W x k b y U y M E N s d W I l M j B T d G F 0 a X N 0 a W N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5 h b G R v J T I w Q 2 x 1 Y i U y M F N 0 Y X R p c 3 R p Y 3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u Y W x k b y U y M E N s d W I l M j B T d G F 0 a X N 0 a W N z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5 h b G R v J T I w Q 2 x 1 Y i U y M F N 0 Y X R p c 3 R p Y 3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5 h b G R v J T I w Q 2 x 1 Y i U y M F N 0 Y X R p c 3 R p Y 3 M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u Y W x k b y U y M E N s d W I l M j B T d G F 0 a X N 0 a W N z L 1 J l b W 9 2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5 h b G R v J T I w Q 2 9 1 b n R y e S U y M F N 0 Y X R p c 3 R p Y 3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m F s Z G 8 l M j B D b 3 V u d H J 5 J T I w U 3 R h d G l z d G l j c y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m F s Z G 8 l M j B D b 3 V u d H J 5 J T I w U 3 R h d G l z d G l j c y 9 S Z W 1 v d m V k J T I w Q m 9 0 d G 9 t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m F s Z G 8 l M j B D b 3 V u d H J 5 J T I w U 3 R h d G l z d G l j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5 h b G R v J T I w Q 2 9 1 b n R y e S U y M F N 0 Y X R p c 3 R p Y 3 M v U m V t b 3 Z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m F s Z G 8 l M j B D b H V i J T I w U 3 R h d G l z d G l j c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l N z V h O G V l L W V h M m I t N D M x M i 0 4 M m M z L W V k Z j g 1 N T J j Y z E z O C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P Y m p l Y 3 R U e X B l I i B W Y W x 1 Z T 0 i c 0 N v b m 5 l Y 3 R p b 2 5 P b m x 5 I i A v P j x F b n R y e S B U e X B l P S J G a W x s R X J y b 3 J D b 2 R l I i B W Y W x 1 Z T 0 i c 1 V u a 2 5 v d 2 4 i I C 8 + P E V u d H J 5 I F R 5 c G U 9 I k Z p b G x D b 2 x 1 b W 5 U e X B l c y I g V m F s d W U 9 I n N C Z 2 t E Q X c 9 P S I g L z 4 8 R W 5 0 c n k g V H l w Z T 0 i R m l s b E N v b H V t b k 5 h b W V z I i B W Y W x 1 Z T 0 i c 1 s m c X V v d D t D b H V i J n F 1 b 3 Q 7 L C Z x d W 9 0 O 1 N l Y X N v b i 4 x J n F 1 b 3 Q 7 L C Z x d W 9 0 O 1 R v d G F s I E F w c H M m c X V v d D s s J n F 1 b 3 Q 7 V G 9 0 Y W w g R 2 9 h b H M m c X V v d D t d I i A v P j x F b n R y e S B U e X B l P S J G a W x s Q 2 9 1 b n Q i I F Z h b H V l P S J s M j U i I C 8 + P E V u d H J 5 I F R 5 c G U 9 I k Z p b G x M Y X N 0 V X B k Y X R l Z C I g V m F s d W U 9 I m Q y M D I 0 L T A z L T A 3 V D E w O j U 0 O j I 3 L j I 3 N j M x N z d a I i A v P j x F b n R y e S B U e X B l P S J G a W x s R X J y b 3 J D b 3 V u d C I g V m F s d W U 9 I m w w I i A v P j x F b n R y e S B U e X B l P S J M b 2 F k Z W R U b 0 F u Y W x 5 c 2 l z U 2 V y d m l j Z X M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9 u Y W x k b y B D b H V i I F N 0 Y X R p c 3 R p Y 3 M v Q X V 0 b 1 J l b W 9 2 Z W R D b 2 x 1 b W 5 z M S 5 7 Q 2 x 1 Y i w w f S Z x d W 9 0 O y w m c X V v d D t T Z W N 0 a W 9 u M S 9 S b 2 5 h b G R v I E N s d W I g U 3 R h d G l z d G l j c y 9 B d X R v U m V t b 3 Z l Z E N v b H V t b n M x L n t T Z W F z b 2 4 u M S w x f S Z x d W 9 0 O y w m c X V v d D t T Z W N 0 a W 9 u M S 9 S b 2 5 h b G R v I E N s d W I g U 3 R h d G l z d G l j c y 9 B d X R v U m V t b 3 Z l Z E N v b H V t b n M x L n t U b 3 R h b C B B c H B z L D J 9 J n F 1 b 3 Q 7 L C Z x d W 9 0 O 1 N l Y 3 R p b 2 4 x L 1 J v b m F s Z G 8 g Q 2 x 1 Y i B T d G F 0 a X N 0 a W N z L 0 F 1 d G 9 S Z W 1 v d m V k Q 2 9 s d W 1 u c z E u e 1 R v d G F s I E d v Y W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J v b m F s Z G 8 g Q 2 x 1 Y i B T d G F 0 a X N 0 a W N z L 0 F 1 d G 9 S Z W 1 v d m V k Q 2 9 s d W 1 u c z E u e 0 N s d W I s M H 0 m c X V v d D s s J n F 1 b 3 Q 7 U 2 V j d G l v b j E v U m 9 u Y W x k b y B D b H V i I F N 0 Y X R p c 3 R p Y 3 M v Q X V 0 b 1 J l b W 9 2 Z W R D b 2 x 1 b W 5 z M S 5 7 U 2 V h c 2 9 u L j E s M X 0 m c X V v d D s s J n F 1 b 3 Q 7 U 2 V j d G l v b j E v U m 9 u Y W x k b y B D b H V i I F N 0 Y X R p c 3 R p Y 3 M v Q X V 0 b 1 J l b W 9 2 Z W R D b 2 x 1 b W 5 z M S 5 7 V G 9 0 Y W w g Q X B w c y w y f S Z x d W 9 0 O y w m c X V v d D t T Z W N 0 a W 9 u M S 9 S b 2 5 h b G R v I E N s d W I g U 3 R h d G l z d G l j c y 9 B d X R v U m V t b 3 Z l Z E N v b H V t b n M x L n t U b 3 R h b C B H b 2 F s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9 u Y W x k b y U y M E N s d W I l M j B T d G F 0 a X N 0 a W N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m F s Z G 8 l M j B D b H V i J T I w U 3 R h d G l z d G l j c y U y M C g y K S 9 E Y X R h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m F s Z G 8 l M j B D b H V i J T I w U 3 R h d G l z d G l j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m F s Z G 8 l M j B D b H V i J T I w U 3 R h d G l z d G l j c y U y M C g y K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u Y W x k b y U y M E N s d W I l M j B T d G F 0 a X N 0 a W N z J T I w K D I p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u Y W x k b y U y M E N s d W I l M j B T d G F 0 a X N 0 a W N z J T I w K D I p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u Y W x k b y U y M E N s d W I l M j B T d G F 0 a X N 0 a W N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m F s Z G 8 l M j B D b H V i J T I w U 3 R h d G l z d G l j c y U y M C g y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u Y W x k b y U y M E N s d W I l M j B T d G F 0 a X N 0 a W N z J T I w K D I p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m F s Z G 8 l M j B D b H V i J T I w U 3 R h d G l z d G l j c y U y M C g y K S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u Y W x k b y U y M E N s d W I l M j B T d G F 0 a X N 0 a W N z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u Y W x k b y U y M E N s d W I l M j B T d G F 0 a X N 0 a W N z J T I w K D I p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m F s Z G 8 l M j B D b H V i J T I w U 3 R h d G l z d G l j c y U y M C g y K S 9 S Z W 1 v d m V k J T I w R X J y b 3 J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j I o 7 h Y x D t A g K u K f F J N S D c A A A A A A g A A A A A A E G Y A A A A B A A A g A A A A p k p v E l w t w D 8 C a s P p L F z R 0 t G C D Q 7 T Z Y J I A S O O i z V C J h o A A A A A D o A A A A A C A A A g A A A A m S 9 K 0 z J d k x N H e 8 o N U E g z N Z / G 9 U e 9 A t I E n j F k K Z y 4 l 6 d Q A A A A a i 1 y 3 / V M 0 4 8 V 9 u D k M g i N W Y a h R s z J W K s e / E 3 U + 1 n x U I d l T y n p W q C 9 r B s 0 H I M h T 4 9 F A V e A z n w 0 4 U W E U 8 a B 1 w Z A 7 s G 0 O K 0 M 9 c n K b L Y j t u y 2 5 / h A A A A A t Y W B X n o / D v t K 3 K 2 Z B s 9 n s y J 1 D T r 8 D P n N 9 V e z D j j Z u h T 4 P 8 2 T / G u / M a d 1 o l j 0 k g Q 8 s Y E X 8 Z K l c 8 2 Z M l R F 5 m L M 8 Q = = < / D a t a M a s h u p > 
</file>

<file path=customXml/itemProps1.xml><?xml version="1.0" encoding="utf-8"?>
<ds:datastoreItem xmlns:ds="http://schemas.openxmlformats.org/officeDocument/2006/customXml" ds:itemID="{7BEFFA10-E1D8-4FC7-BB28-E7EEFB758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Ronaldo Country Statistics</vt:lpstr>
      <vt:lpstr>Country Workspace</vt:lpstr>
      <vt:lpstr>Country Pivot table</vt:lpstr>
      <vt:lpstr>Distribution of Club Goals</vt:lpstr>
      <vt:lpstr>Goals vs Appearance for country</vt:lpstr>
      <vt:lpstr>Goals vs appearances scatterplo</vt:lpstr>
      <vt:lpstr>Ronaldo country goals</vt:lpstr>
      <vt:lpstr>Country Performance dashboard</vt:lpstr>
      <vt:lpstr>Ronaldo Club Statistics</vt:lpstr>
      <vt:lpstr>Club Workspace</vt:lpstr>
      <vt:lpstr>Club Pivot table</vt:lpstr>
      <vt:lpstr>Goals vs appearance over time</vt:lpstr>
      <vt:lpstr>Appearances vs goals for club</vt:lpstr>
      <vt:lpstr>Club Performance dashboard</vt:lpstr>
      <vt:lpstr>Club appearances</vt:lpstr>
      <vt:lpstr>Goals per club</vt:lpstr>
      <vt:lpstr>Club goals over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Fidel Aziberi</dc:creator>
  <cp:lastModifiedBy>Fidel Aziberi</cp:lastModifiedBy>
  <dcterms:created xsi:type="dcterms:W3CDTF">2024-02-25T14:43:15Z</dcterms:created>
  <dcterms:modified xsi:type="dcterms:W3CDTF">2024-03-18T22:58:45Z</dcterms:modified>
</cp:coreProperties>
</file>