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esis-mg\data\"/>
    </mc:Choice>
  </mc:AlternateContent>
  <xr:revisionPtr revIDLastSave="0" documentId="13_ncr:1_{382A2448-10F8-40B9-9298-DB54779FB072}" xr6:coauthVersionLast="47" xr6:coauthVersionMax="47" xr10:uidLastSave="{00000000-0000-0000-0000-000000000000}"/>
  <bookViews>
    <workbookView xWindow="-120" yWindow="-120" windowWidth="20730" windowHeight="11160" activeTab="4" xr2:uid="{4630B366-1A1B-4FCE-8C66-0F246568C1A5}"/>
  </bookViews>
  <sheets>
    <sheet name="Hoja1" sheetId="1" r:id="rId1"/>
    <sheet name="Hoja2" sheetId="2" r:id="rId2"/>
    <sheet name="Mujer" sheetId="3" r:id="rId3"/>
    <sheet name="Varón" sheetId="4" r:id="rId4"/>
    <sheet name="Hoja5" sheetId="5" r:id="rId5"/>
  </sheets>
  <definedNames>
    <definedName name="_xlnm._FilterDatabase" localSheetId="0" hidden="1">Hoja1!$A$1:$E$51</definedName>
    <definedName name="_xlnm._FilterDatabase" localSheetId="4" hidden="1">Hoja5!$A$2:$G$27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3" i="5"/>
  <c r="E27" i="5"/>
  <c r="F27" i="5"/>
  <c r="E19" i="5"/>
  <c r="G19" i="5" s="1"/>
  <c r="F19" i="5"/>
  <c r="E5" i="5"/>
  <c r="F5" i="5"/>
  <c r="E24" i="5"/>
  <c r="G24" i="5" s="1"/>
  <c r="F24" i="5"/>
  <c r="E21" i="5"/>
  <c r="F21" i="5"/>
  <c r="E10" i="5"/>
  <c r="G10" i="5" s="1"/>
  <c r="F10" i="5"/>
  <c r="E12" i="5"/>
  <c r="F12" i="5"/>
  <c r="E23" i="5"/>
  <c r="F23" i="5"/>
  <c r="E7" i="5"/>
  <c r="F7" i="5"/>
  <c r="E25" i="5"/>
  <c r="F25" i="5"/>
  <c r="E4" i="5"/>
  <c r="F4" i="5"/>
  <c r="E11" i="5"/>
  <c r="G11" i="5" s="1"/>
  <c r="F11" i="5"/>
  <c r="E17" i="5"/>
  <c r="F17" i="5"/>
  <c r="E16" i="5"/>
  <c r="G16" i="5" s="1"/>
  <c r="F16" i="5"/>
  <c r="E3" i="5"/>
  <c r="F3" i="5"/>
  <c r="E9" i="5"/>
  <c r="F9" i="5"/>
  <c r="E26" i="5"/>
  <c r="F26" i="5"/>
  <c r="E22" i="5"/>
  <c r="G22" i="5" s="1"/>
  <c r="F22" i="5"/>
  <c r="E13" i="5"/>
  <c r="F13" i="5"/>
  <c r="E8" i="5"/>
  <c r="G8" i="5" s="1"/>
  <c r="F8" i="5"/>
  <c r="E20" i="5"/>
  <c r="F20" i="5"/>
  <c r="E6" i="5"/>
  <c r="G6" i="5" s="1"/>
  <c r="F6" i="5"/>
  <c r="E15" i="5"/>
  <c r="F15" i="5"/>
  <c r="E14" i="5"/>
  <c r="G14" i="5" s="1"/>
  <c r="F14" i="5"/>
  <c r="F18" i="5"/>
  <c r="E18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" i="3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G9" i="5" l="1"/>
  <c r="H9" i="5"/>
  <c r="G23" i="5"/>
  <c r="H23" i="5"/>
  <c r="G18" i="5"/>
  <c r="H18" i="5"/>
  <c r="G15" i="5"/>
  <c r="G20" i="5"/>
  <c r="G13" i="5"/>
  <c r="G26" i="5"/>
  <c r="G3" i="5"/>
  <c r="H3" i="5"/>
  <c r="G17" i="5"/>
  <c r="G4" i="5"/>
  <c r="G7" i="5"/>
  <c r="H7" i="5"/>
  <c r="G12" i="5"/>
  <c r="H12" i="5"/>
  <c r="G21" i="5"/>
  <c r="G5" i="5"/>
  <c r="G27" i="5"/>
  <c r="G25" i="5"/>
  <c r="H25" i="5"/>
</calcChain>
</file>

<file path=xl/sharedStrings.xml><?xml version="1.0" encoding="utf-8"?>
<sst xmlns="http://schemas.openxmlformats.org/spreadsheetml/2006/main" count="349" uniqueCount="84">
  <si>
    <t>Jurisdicción</t>
  </si>
  <si>
    <t>Sexo</t>
  </si>
  <si>
    <r>
      <t>e</t>
    </r>
    <r>
      <rPr>
        <b/>
        <vertAlign val="subscript"/>
        <sz val="8"/>
        <color rgb="FF000000"/>
        <rFont val="Arial"/>
        <family val="2"/>
      </rPr>
      <t>x</t>
    </r>
  </si>
  <si>
    <t>Total</t>
  </si>
  <si>
    <t>Mujer</t>
  </si>
  <si>
    <t>Varón</t>
  </si>
  <si>
    <t>CABA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</si>
  <si>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</si>
  <si>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</si>
  <si>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</si>
  <si>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</si>
  <si>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</si>
  <si>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</si>
  <si>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</si>
  <si>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</si>
  <si>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</si>
  <si>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</si>
  <si>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</si>
  <si>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</si>
  <si>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</si>
  <si>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</si>
  <si>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</si>
  <si>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</si>
  <si>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</si>
  <si>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</si>
  <si>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</si>
  <si>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</si>
  <si>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</si>
  <si>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</si>
  <si>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</si>
  <si>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COVID-19</t>
  </si>
  <si>
    <t>Otras causas</t>
  </si>
  <si>
    <t>Total del país</t>
  </si>
  <si>
    <t>Total del paísMujer</t>
  </si>
  <si>
    <t>CABAMujer</t>
  </si>
  <si>
    <t>Buenos AiresMujer</t>
  </si>
  <si>
    <t>CatamarcaMujer</t>
  </si>
  <si>
    <t>CórdobaMujer</t>
  </si>
  <si>
    <t>CorrientesMujer</t>
  </si>
  <si>
    <t>ChacoMujer</t>
  </si>
  <si>
    <t>ChubutMujer</t>
  </si>
  <si>
    <t>Entre RíosMujer</t>
  </si>
  <si>
    <t>FormosaMujer</t>
  </si>
  <si>
    <t>JujuyMujer</t>
  </si>
  <si>
    <t>La PampaMujer</t>
  </si>
  <si>
    <t>La RiojaMujer</t>
  </si>
  <si>
    <t>MendozaMujer</t>
  </si>
  <si>
    <t>MisionesMujer</t>
  </si>
  <si>
    <t>NeuquénMujer</t>
  </si>
  <si>
    <t>Río NegroMujer</t>
  </si>
  <si>
    <t>SaltaMujer</t>
  </si>
  <si>
    <t>San JuanMujer</t>
  </si>
  <si>
    <t>San LuisMujer</t>
  </si>
  <si>
    <t>Santa CruzMujer</t>
  </si>
  <si>
    <t>Santa FeMujer</t>
  </si>
  <si>
    <t>Santiago del EsteroMujer</t>
  </si>
  <si>
    <t>TucumánMujer</t>
  </si>
  <si>
    <t>Tierra del FuegoMujer</t>
  </si>
  <si>
    <t>Total del paísVarón</t>
  </si>
  <si>
    <t>CABAVarón</t>
  </si>
  <si>
    <t>Buenos AiresVarón</t>
  </si>
  <si>
    <t>CatamarcaVarón</t>
  </si>
  <si>
    <t>CórdobaVarón</t>
  </si>
  <si>
    <t>CorrientesVarón</t>
  </si>
  <si>
    <t>ChacoVarón</t>
  </si>
  <si>
    <t>ChubutVarón</t>
  </si>
  <si>
    <t>Entre RíosVarón</t>
  </si>
  <si>
    <t>FormosaVarón</t>
  </si>
  <si>
    <t>JujuyVarón</t>
  </si>
  <si>
    <t>La PampaVarón</t>
  </si>
  <si>
    <t>La RiojaVarón</t>
  </si>
  <si>
    <t>MendozaVarón</t>
  </si>
  <si>
    <t>MisionesVarón</t>
  </si>
  <si>
    <t>NeuquénVarón</t>
  </si>
  <si>
    <t>Río NegroVarón</t>
  </si>
  <si>
    <t>SaltaVarón</t>
  </si>
  <si>
    <t>San JuanVarón</t>
  </si>
  <si>
    <t>San LuisVarón</t>
  </si>
  <si>
    <t>Santa CruzVarón</t>
  </si>
  <si>
    <t>Santa FeVarón</t>
  </si>
  <si>
    <t>Santiago del EsteroVarón</t>
  </si>
  <si>
    <t>TucumánVarón</t>
  </si>
  <si>
    <t>Tierra del FuegoVarón</t>
  </si>
  <si>
    <t>%COVID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</si>
</sst>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82">
    <fill>
      <patternFill patternType="none"/>
    </fill>
    <fill>
      <patternFill patternType="gray125"/>
    </fill>
    <fill>
      <patternFill patternType="solid">
        <fgColor rgb="FFFBF8FB"/>
        <bgColor indexed="64"/>
      </patternFill>
    </fill>
    <fill>
      <patternFill patternType="solid">
        <fgColor rgb="FFFBF7FA"/>
        <bgColor indexed="64"/>
      </patternFill>
    </fill>
    <fill>
      <patternFill patternType="solid">
        <fgColor rgb="FFFBF4F7"/>
        <bgColor indexed="64"/>
      </patternFill>
    </fill>
    <fill>
      <patternFill patternType="solid">
        <fgColor rgb="FFFBF0F3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BE5E8"/>
        <bgColor indexed="64"/>
      </patternFill>
    </fill>
    <fill>
      <patternFill patternType="solid">
        <fgColor rgb="FFFBDDE0"/>
        <bgColor indexed="64"/>
      </patternFill>
    </fill>
    <fill>
      <patternFill patternType="solid">
        <fgColor rgb="FFFBD9DC"/>
        <bgColor indexed="64"/>
      </patternFill>
    </fill>
    <fill>
      <patternFill patternType="solid">
        <fgColor rgb="FFFBE0E3"/>
        <bgColor indexed="64"/>
      </patternFill>
    </fill>
    <fill>
      <patternFill patternType="solid">
        <fgColor rgb="FFFBDCDF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FBF5F8"/>
        <bgColor indexed="64"/>
      </patternFill>
    </fill>
    <fill>
      <patternFill patternType="solid">
        <fgColor rgb="FFFBF1F4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BE3E6"/>
        <bgColor indexed="64"/>
      </patternFill>
    </fill>
    <fill>
      <patternFill patternType="solid">
        <fgColor rgb="FFFAD2D5"/>
        <bgColor indexed="64"/>
      </patternFill>
    </fill>
    <fill>
      <patternFill patternType="solid">
        <fgColor rgb="FFFBD8DB"/>
        <bgColor indexed="64"/>
      </patternFill>
    </fill>
    <fill>
      <patternFill patternType="solid">
        <fgColor rgb="FFFBDEE1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BEDF0"/>
        <bgColor indexed="64"/>
      </patternFill>
    </fill>
    <fill>
      <patternFill patternType="solid">
        <fgColor rgb="FFFBEAED"/>
        <bgColor indexed="64"/>
      </patternFill>
    </fill>
    <fill>
      <patternFill patternType="solid">
        <fgColor rgb="FFFBE6E9"/>
        <bgColor indexed="64"/>
      </patternFill>
    </fill>
    <fill>
      <patternFill patternType="solid">
        <fgColor rgb="FFFBE1E4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BF6F9"/>
        <bgColor indexed="64"/>
      </patternFill>
    </fill>
    <fill>
      <patternFill patternType="solid">
        <fgColor rgb="FFFBE8EB"/>
        <bgColor indexed="64"/>
      </patternFill>
    </fill>
    <fill>
      <patternFill patternType="solid">
        <fgColor rgb="FFFACFD1"/>
        <bgColor indexed="64"/>
      </patternFill>
    </fill>
    <fill>
      <patternFill patternType="solid">
        <fgColor rgb="FFFAD6D9"/>
        <bgColor indexed="64"/>
      </patternFill>
    </fill>
    <fill>
      <patternFill patternType="solid">
        <fgColor rgb="FFFBDADD"/>
        <bgColor indexed="64"/>
      </patternFill>
    </fill>
    <fill>
      <patternFill patternType="solid">
        <fgColor rgb="FFFBF2F4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BD7DA"/>
        <bgColor indexed="64"/>
      </patternFill>
    </fill>
    <fill>
      <patternFill patternType="solid">
        <fgColor rgb="FFFBF3F6"/>
        <bgColor indexed="64"/>
      </patternFill>
    </fill>
    <fill>
      <patternFill patternType="solid">
        <fgColor rgb="FFFBEEF1"/>
        <bgColor indexed="64"/>
      </patternFill>
    </fill>
    <fill>
      <patternFill patternType="solid">
        <fgColor rgb="FFFBDBDE"/>
        <bgColor indexed="64"/>
      </patternFill>
    </fill>
    <fill>
      <patternFill patternType="solid">
        <fgColor rgb="FFFAD1D4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BDADC"/>
        <bgColor indexed="64"/>
      </patternFill>
    </fill>
    <fill>
      <patternFill patternType="solid">
        <fgColor rgb="FFFBF6F8"/>
        <bgColor indexed="64"/>
      </patternFill>
    </fill>
    <fill>
      <patternFill patternType="solid">
        <fgColor rgb="FFFAD4D6"/>
        <bgColor indexed="64"/>
      </patternFill>
    </fill>
    <fill>
      <patternFill patternType="solid">
        <fgColor rgb="FFFACBCE"/>
        <bgColor indexed="64"/>
      </patternFill>
    </fill>
    <fill>
      <patternFill patternType="solid">
        <fgColor rgb="FFFAD5D8"/>
        <bgColor indexed="64"/>
      </patternFill>
    </fill>
    <fill>
      <patternFill patternType="solid">
        <fgColor rgb="FFFAD3D6"/>
        <bgColor indexed="64"/>
      </patternFill>
    </fill>
    <fill>
      <patternFill patternType="solid">
        <fgColor rgb="FFFAD4D7"/>
        <bgColor indexed="64"/>
      </patternFill>
    </fill>
    <fill>
      <patternFill patternType="solid">
        <fgColor rgb="FFFBE9EB"/>
        <bgColor indexed="64"/>
      </patternFill>
    </fill>
    <fill>
      <patternFill patternType="solid">
        <fgColor rgb="FFFBE3E5"/>
        <bgColor indexed="64"/>
      </patternFill>
    </fill>
    <fill>
      <patternFill patternType="solid">
        <fgColor rgb="FFFAC6C9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E4E7"/>
        <bgColor indexed="64"/>
      </patternFill>
    </fill>
    <fill>
      <patternFill patternType="solid">
        <fgColor rgb="FFFBEEF0"/>
        <bgColor indexed="64"/>
      </patternFill>
    </fill>
    <fill>
      <patternFill patternType="solid">
        <fgColor rgb="FFFACACC"/>
        <bgColor indexed="64"/>
      </patternFill>
    </fill>
    <fill>
      <patternFill patternType="solid">
        <fgColor rgb="FFFAD2D4"/>
        <bgColor indexed="64"/>
      </patternFill>
    </fill>
    <fill>
      <patternFill patternType="solid">
        <fgColor rgb="FFFBDFE1"/>
        <bgColor indexed="64"/>
      </patternFill>
    </fill>
    <fill>
      <patternFill patternType="solid">
        <fgColor rgb="FFFBE7EA"/>
        <bgColor indexed="64"/>
      </patternFill>
    </fill>
    <fill>
      <patternFill patternType="solid">
        <fgColor rgb="FFFAD6D8"/>
        <bgColor indexed="64"/>
      </patternFill>
    </fill>
    <fill>
      <patternFill patternType="solid">
        <fgColor rgb="FFFABDC0"/>
        <bgColor indexed="64"/>
      </patternFill>
    </fill>
    <fill>
      <patternFill patternType="solid">
        <fgColor rgb="FFFBDEE0"/>
        <bgColor indexed="64"/>
      </patternFill>
    </fill>
    <fill>
      <patternFill patternType="solid">
        <fgColor rgb="FFFABFC2"/>
        <bgColor indexed="64"/>
      </patternFill>
    </fill>
    <fill>
      <patternFill patternType="solid">
        <fgColor rgb="FFFBEFF2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F9AAAD"/>
        <bgColor indexed="64"/>
      </patternFill>
    </fill>
    <fill>
      <patternFill patternType="solid">
        <fgColor rgb="FFFAC0C3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FAD5D7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FBE7E9"/>
        <bgColor indexed="64"/>
      </patternFill>
    </fill>
    <fill>
      <patternFill patternType="solid">
        <fgColor rgb="FFFBE9EC"/>
        <bgColor indexed="64"/>
      </patternFill>
    </fill>
    <fill>
      <patternFill patternType="solid">
        <fgColor rgb="FFFBE0E2"/>
        <bgColor indexed="64"/>
      </patternFill>
    </fill>
    <fill>
      <patternFill patternType="solid">
        <fgColor rgb="FFFBF3F5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FBEDE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D0EBD9"/>
        <bgColor indexed="64"/>
      </patternFill>
    </fill>
    <fill>
      <patternFill patternType="solid">
        <fgColor rgb="FFF1F8F6"/>
        <bgColor indexed="64"/>
      </patternFill>
    </fill>
    <fill>
      <patternFill patternType="solid">
        <fgColor rgb="FFFAFCFE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E0F1E7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4F9F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ADDCBB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FF7F4"/>
        <bgColor indexed="64"/>
      </patternFill>
    </fill>
    <fill>
      <patternFill patternType="solid">
        <fgColor rgb="FFF6FAFA"/>
        <bgColor indexed="64"/>
      </patternFill>
    </fill>
    <fill>
      <patternFill patternType="solid">
        <fgColor rgb="FFEDF6F2"/>
        <bgColor indexed="64"/>
      </patternFill>
    </fill>
    <fill>
      <patternFill patternType="solid">
        <fgColor rgb="FFEBF5F0"/>
        <bgColor indexed="64"/>
      </patternFill>
    </fill>
    <fill>
      <patternFill patternType="solid">
        <fgColor rgb="FFF5F9F9"/>
        <bgColor indexed="64"/>
      </patternFill>
    </fill>
    <fill>
      <patternFill patternType="solid">
        <fgColor rgb="FFD0EAD9"/>
        <bgColor indexed="64"/>
      </patternFill>
    </fill>
    <fill>
      <patternFill patternType="solid">
        <fgColor rgb="FFF8FBFB"/>
        <bgColor indexed="64"/>
      </patternFill>
    </fill>
    <fill>
      <patternFill patternType="solid">
        <fgColor rgb="FFDBEFE3"/>
        <bgColor indexed="64"/>
      </patternFill>
    </fill>
    <fill>
      <patternFill patternType="solid">
        <fgColor rgb="FFF3F9F8"/>
        <bgColor indexed="64"/>
      </patternFill>
    </fill>
    <fill>
      <patternFill patternType="solid">
        <fgColor rgb="FFDFF0E6"/>
        <bgColor indexed="64"/>
      </patternFill>
    </fill>
    <fill>
      <patternFill patternType="solid">
        <fgColor rgb="FFEAF5EF"/>
        <bgColor indexed="64"/>
      </patternFill>
    </fill>
    <fill>
      <patternFill patternType="solid">
        <fgColor rgb="FFEEF6F3"/>
        <bgColor indexed="64"/>
      </patternFill>
    </fill>
    <fill>
      <patternFill patternType="solid">
        <fgColor rgb="FFF0F8F5"/>
        <bgColor indexed="64"/>
      </patternFill>
    </fill>
    <fill>
      <patternFill patternType="solid">
        <fgColor rgb="FFF5FAF9"/>
        <bgColor indexed="64"/>
      </patternFill>
    </fill>
    <fill>
      <patternFill patternType="solid">
        <fgColor rgb="FFE4F2EA"/>
        <bgColor indexed="64"/>
      </patternFill>
    </fill>
    <fill>
      <patternFill patternType="solid">
        <fgColor rgb="FFECF6F1"/>
        <bgColor indexed="64"/>
      </patternFill>
    </fill>
    <fill>
      <patternFill patternType="solid">
        <fgColor rgb="FFFBECEE"/>
        <bgColor indexed="64"/>
      </patternFill>
    </fill>
    <fill>
      <patternFill patternType="solid">
        <fgColor rgb="FFD9EEE1"/>
        <bgColor indexed="64"/>
      </patternFill>
    </fill>
    <fill>
      <patternFill patternType="solid">
        <fgColor rgb="FFE6F4EC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BFE4CA"/>
        <bgColor indexed="64"/>
      </patternFill>
    </fill>
    <fill>
      <patternFill patternType="solid">
        <fgColor rgb="FFE4F3EA"/>
        <bgColor indexed="64"/>
      </patternFill>
    </fill>
    <fill>
      <patternFill patternType="solid">
        <fgColor rgb="FFE3F2EA"/>
        <bgColor indexed="64"/>
      </patternFill>
    </fill>
    <fill>
      <patternFill patternType="solid">
        <fgColor rgb="FFDEF0E5"/>
        <bgColor indexed="64"/>
      </patternFill>
    </fill>
    <fill>
      <patternFill patternType="solid">
        <fgColor rgb="FFE5F3EC"/>
        <bgColor indexed="64"/>
      </patternFill>
    </fill>
    <fill>
      <patternFill patternType="solid">
        <fgColor rgb="FFF7FAFA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DBEFE2"/>
        <bgColor indexed="64"/>
      </patternFill>
    </fill>
    <fill>
      <patternFill patternType="solid">
        <fgColor rgb="FFF2F8F7"/>
        <bgColor indexed="64"/>
      </patternFill>
    </fill>
    <fill>
      <patternFill patternType="solid">
        <fgColor rgb="FFD5EDDD"/>
        <bgColor indexed="64"/>
      </patternFill>
    </fill>
    <fill>
      <patternFill patternType="solid">
        <fgColor rgb="FFE1F1E8"/>
        <bgColor indexed="64"/>
      </patternFill>
    </fill>
    <fill>
      <patternFill patternType="solid">
        <fgColor rgb="FF92D2A4"/>
        <bgColor indexed="64"/>
      </patternFill>
    </fill>
    <fill>
      <patternFill patternType="solid">
        <fgColor rgb="FFE9F5EF"/>
        <bgColor indexed="64"/>
      </patternFill>
    </fill>
    <fill>
      <patternFill patternType="solid">
        <fgColor rgb="FFFBEAEC"/>
        <bgColor indexed="64"/>
      </patternFill>
    </fill>
    <fill>
      <patternFill patternType="solid">
        <fgColor rgb="FFE2F2E9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C7E7D1"/>
        <bgColor indexed="64"/>
      </patternFill>
    </fill>
    <fill>
      <patternFill patternType="solid">
        <fgColor rgb="FFD1EBDA"/>
        <bgColor indexed="64"/>
      </patternFill>
    </fill>
    <fill>
      <patternFill patternType="solid">
        <fgColor rgb="FF94D2A6"/>
        <bgColor indexed="64"/>
      </patternFill>
    </fill>
    <fill>
      <patternFill patternType="solid">
        <fgColor rgb="FFE8F4EE"/>
        <bgColor indexed="64"/>
      </patternFill>
    </fill>
    <fill>
      <patternFill patternType="solid">
        <fgColor rgb="FFCDE9D7"/>
        <bgColor indexed="64"/>
      </patternFill>
    </fill>
    <fill>
      <patternFill patternType="solid">
        <fgColor rgb="FFF4F9F9"/>
        <bgColor indexed="64"/>
      </patternFill>
    </fill>
    <fill>
      <patternFill patternType="solid">
        <fgColor rgb="FFEEF7F3"/>
        <bgColor indexed="64"/>
      </patternFill>
    </fill>
    <fill>
      <patternFill patternType="solid">
        <fgColor rgb="FFCCE9D5"/>
        <bgColor indexed="64"/>
      </patternFill>
    </fill>
    <fill>
      <patternFill patternType="solid">
        <fgColor rgb="FFD3ECDC"/>
        <bgColor indexed="64"/>
      </patternFill>
    </fill>
    <fill>
      <patternFill patternType="solid">
        <fgColor rgb="FFEAF5F0"/>
        <bgColor indexed="64"/>
      </patternFill>
    </fill>
    <fill>
      <patternFill patternType="solid">
        <fgColor rgb="FFCEEAD7"/>
        <bgColor indexed="64"/>
      </patternFill>
    </fill>
    <fill>
      <patternFill patternType="solid">
        <fgColor rgb="FFE6F3EC"/>
        <bgColor indexed="64"/>
      </patternFill>
    </fill>
    <fill>
      <patternFill patternType="solid">
        <fgColor rgb="FFF9B2B4"/>
        <bgColor indexed="64"/>
      </patternFill>
    </fill>
    <fill>
      <patternFill patternType="solid">
        <fgColor rgb="FFE9F4EE"/>
        <bgColor indexed="64"/>
      </patternFill>
    </fill>
    <fill>
      <patternFill patternType="solid">
        <fgColor rgb="FFDFF1E6"/>
        <bgColor indexed="64"/>
      </patternFill>
    </fill>
    <fill>
      <patternFill patternType="solid">
        <fgColor rgb="FFB3DFC0"/>
        <bgColor indexed="64"/>
      </patternFill>
    </fill>
    <fill>
      <patternFill patternType="solid">
        <fgColor rgb="FFC3E5CE"/>
        <bgColor indexed="64"/>
      </patternFill>
    </fill>
    <fill>
      <patternFill patternType="solid">
        <fgColor rgb="FFE1F1E7"/>
        <bgColor indexed="64"/>
      </patternFill>
    </fill>
    <fill>
      <patternFill patternType="solid">
        <fgColor rgb="FFFAB7B9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D6EDDE"/>
        <bgColor indexed="64"/>
      </patternFill>
    </fill>
    <fill>
      <patternFill patternType="solid">
        <fgColor rgb="FFDEF0E6"/>
        <bgColor indexed="64"/>
      </patternFill>
    </fill>
    <fill>
      <patternFill patternType="solid">
        <fgColor rgb="FFCFEAD8"/>
        <bgColor indexed="64"/>
      </patternFill>
    </fill>
    <fill>
      <patternFill patternType="solid">
        <fgColor rgb="FFD7EDDF"/>
        <bgColor indexed="64"/>
      </patternFill>
    </fill>
    <fill>
      <patternFill patternType="solid">
        <fgColor rgb="FFF3F8F7"/>
        <bgColor indexed="64"/>
      </patternFill>
    </fill>
    <fill>
      <patternFill patternType="solid">
        <fgColor rgb="FFFBF8FA"/>
        <bgColor indexed="64"/>
      </patternFill>
    </fill>
    <fill>
      <patternFill patternType="solid">
        <fgColor rgb="FFBAE1C6"/>
        <bgColor indexed="64"/>
      </patternFill>
    </fill>
    <fill>
      <patternFill patternType="solid">
        <fgColor rgb="FFF88789"/>
        <bgColor indexed="64"/>
      </patternFill>
    </fill>
    <fill>
      <patternFill patternType="solid">
        <fgColor rgb="FFE2F2E8"/>
        <bgColor indexed="64"/>
      </patternFill>
    </fill>
    <fill>
      <patternFill patternType="solid">
        <fgColor rgb="FFF0F7F5"/>
        <bgColor indexed="64"/>
      </patternFill>
    </fill>
    <fill>
      <patternFill patternType="solid">
        <fgColor rgb="FFE8F4ED"/>
        <bgColor indexed="64"/>
      </patternFill>
    </fill>
    <fill>
      <patternFill patternType="solid">
        <fgColor rgb="FFFABDBF"/>
        <bgColor indexed="64"/>
      </patternFill>
    </fill>
    <fill>
      <patternFill patternType="solid">
        <fgColor rgb="FFCDE9D6"/>
        <bgColor indexed="64"/>
      </patternFill>
    </fill>
    <fill>
      <patternFill patternType="solid">
        <fgColor rgb="FFFAB8BA"/>
        <bgColor indexed="64"/>
      </patternFill>
    </fill>
    <fill>
      <patternFill patternType="solid">
        <fgColor rgb="FFA0D7AF"/>
        <bgColor indexed="64"/>
      </patternFill>
    </fill>
    <fill>
      <patternFill patternType="solid">
        <fgColor rgb="FFD5EDDE"/>
        <bgColor indexed="64"/>
      </patternFill>
    </fill>
    <fill>
      <patternFill patternType="solid">
        <fgColor rgb="FFFAD1D3"/>
        <bgColor indexed="64"/>
      </patternFill>
    </fill>
    <fill>
      <patternFill patternType="solid">
        <fgColor rgb="FFE4F3EB"/>
        <bgColor indexed="64"/>
      </patternFill>
    </fill>
    <fill>
      <patternFill patternType="solid">
        <fgColor rgb="FFDDF0E4"/>
        <bgColor indexed="64"/>
      </patternFill>
    </fill>
    <fill>
      <patternFill patternType="solid">
        <fgColor rgb="FFC7E7D2"/>
        <bgColor indexed="64"/>
      </patternFill>
    </fill>
    <fill>
      <patternFill patternType="solid">
        <fgColor rgb="FFF0F7F4"/>
        <bgColor indexed="64"/>
      </patternFill>
    </fill>
    <fill>
      <patternFill patternType="solid">
        <fgColor rgb="FFC5E6D0"/>
        <bgColor indexed="64"/>
      </patternFill>
    </fill>
    <fill>
      <patternFill patternType="solid">
        <fgColor rgb="FF95D3A6"/>
        <bgColor indexed="64"/>
      </patternFill>
    </fill>
    <fill>
      <patternFill patternType="solid">
        <fgColor rgb="FFD5ECDD"/>
        <bgColor indexed="64"/>
      </patternFill>
    </fill>
    <fill>
      <patternFill patternType="solid">
        <fgColor rgb="FFC4E6CF"/>
        <bgColor indexed="64"/>
      </patternFill>
    </fill>
    <fill>
      <patternFill patternType="solid">
        <fgColor rgb="FFEBF5F1"/>
        <bgColor indexed="64"/>
      </patternFill>
    </fill>
    <fill>
      <patternFill patternType="solid">
        <fgColor rgb="FFD3ECDB"/>
        <bgColor indexed="64"/>
      </patternFill>
    </fill>
    <fill>
      <patternFill patternType="solid">
        <fgColor rgb="FFF1F8F5"/>
        <bgColor indexed="64"/>
      </patternFill>
    </fill>
    <fill>
      <patternFill patternType="solid">
        <fgColor rgb="FFF87577"/>
        <bgColor indexed="64"/>
      </patternFill>
    </fill>
    <fill>
      <patternFill patternType="solid">
        <fgColor rgb="FF77C68C"/>
        <bgColor indexed="64"/>
      </patternFill>
    </fill>
    <fill>
      <patternFill patternType="solid">
        <fgColor rgb="FFCCE9D6"/>
        <bgColor indexed="64"/>
      </patternFill>
    </fill>
    <fill>
      <patternFill patternType="solid">
        <fgColor rgb="FFECF6F2"/>
        <bgColor indexed="64"/>
      </patternFill>
    </fill>
    <fill>
      <patternFill patternType="solid">
        <fgColor rgb="FF6CC28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4" fillId="76" borderId="4" xfId="0" applyFont="1" applyFill="1" applyBorder="1" applyAlignment="1">
      <alignment horizontal="right" vertical="center" wrapText="1"/>
    </xf>
    <xf numFmtId="0" fontId="4" fillId="27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12" borderId="4" xfId="0" applyFont="1" applyFill="1" applyBorder="1" applyAlignment="1">
      <alignment horizontal="right" vertical="center" wrapText="1"/>
    </xf>
    <xf numFmtId="0" fontId="4" fillId="28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21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77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/>
    </xf>
    <xf numFmtId="0" fontId="4" fillId="78" borderId="4" xfId="0" applyFont="1" applyFill="1" applyBorder="1" applyAlignment="1">
      <alignment horizontal="right" vertical="center" wrapText="1"/>
    </xf>
    <xf numFmtId="0" fontId="4" fillId="79" borderId="4" xfId="0" applyFont="1" applyFill="1" applyBorder="1" applyAlignment="1">
      <alignment horizontal="right" vertical="center" wrapText="1"/>
    </xf>
    <xf numFmtId="0" fontId="4" fillId="80" borderId="4" xfId="0" applyFont="1" applyFill="1" applyBorder="1" applyAlignment="1">
      <alignment horizontal="right" vertical="center" wrapText="1"/>
    </xf>
    <xf numFmtId="0" fontId="4" fillId="14" borderId="4" xfId="0" applyFont="1" applyFill="1" applyBorder="1" applyAlignment="1">
      <alignment horizontal="right" vertical="center" wrapText="1"/>
    </xf>
    <xf numFmtId="0" fontId="4" fillId="20" borderId="4" xfId="0" applyFont="1" applyFill="1" applyBorder="1" applyAlignment="1">
      <alignment horizontal="right" vertical="center" wrapText="1"/>
    </xf>
    <xf numFmtId="0" fontId="4" fillId="22" borderId="4" xfId="0" applyFont="1" applyFill="1" applyBorder="1" applyAlignment="1">
      <alignment horizontal="right" vertical="center" wrapText="1"/>
    </xf>
    <xf numFmtId="0" fontId="4" fillId="37" borderId="4" xfId="0" applyFont="1" applyFill="1" applyBorder="1" applyAlignment="1">
      <alignment horizontal="right" vertical="center" wrapText="1"/>
    </xf>
    <xf numFmtId="0" fontId="4" fillId="81" borderId="4" xfId="0" applyFont="1" applyFill="1" applyBorder="1" applyAlignment="1">
      <alignment horizontal="right" vertical="center" wrapText="1"/>
    </xf>
    <xf numFmtId="0" fontId="4" fillId="82" borderId="4" xfId="0" applyFont="1" applyFill="1" applyBorder="1" applyAlignment="1">
      <alignment horizontal="right" vertical="center" wrapText="1"/>
    </xf>
    <xf numFmtId="0" fontId="4" fillId="83" borderId="4" xfId="0" applyFont="1" applyFill="1" applyBorder="1" applyAlignment="1">
      <alignment horizontal="right" vertical="center" wrapText="1"/>
    </xf>
    <xf numFmtId="0" fontId="4" fillId="84" borderId="4" xfId="0" applyFont="1" applyFill="1" applyBorder="1" applyAlignment="1">
      <alignment horizontal="right" vertical="center" wrapText="1"/>
    </xf>
    <xf numFmtId="0" fontId="4" fillId="85" borderId="4" xfId="0" applyFont="1" applyFill="1" applyBorder="1" applyAlignment="1">
      <alignment horizontal="right" vertical="center" wrapText="1"/>
    </xf>
    <xf numFmtId="0" fontId="4" fillId="86" borderId="4" xfId="0" applyFont="1" applyFill="1" applyBorder="1" applyAlignment="1">
      <alignment horizontal="right" vertical="center" wrapText="1"/>
    </xf>
    <xf numFmtId="0" fontId="4" fillId="87" borderId="4" xfId="0" applyFont="1" applyFill="1" applyBorder="1" applyAlignment="1">
      <alignment horizontal="right" vertical="center" wrapText="1"/>
    </xf>
    <xf numFmtId="0" fontId="4" fillId="88" borderId="4" xfId="0" applyFont="1" applyFill="1" applyBorder="1" applyAlignment="1">
      <alignment horizontal="right" vertical="center" wrapText="1"/>
    </xf>
    <xf numFmtId="0" fontId="4" fillId="23" borderId="4" xfId="0" applyFont="1" applyFill="1" applyBorder="1" applyAlignment="1">
      <alignment horizontal="right" vertical="center" wrapText="1"/>
    </xf>
    <xf numFmtId="0" fontId="4" fillId="89" borderId="4" xfId="0" applyFont="1" applyFill="1" applyBorder="1" applyAlignment="1">
      <alignment horizontal="right" vertical="center" wrapText="1"/>
    </xf>
    <xf numFmtId="0" fontId="4" fillId="90" borderId="4" xfId="0" applyFont="1" applyFill="1" applyBorder="1" applyAlignment="1">
      <alignment horizontal="right" vertical="center" wrapText="1"/>
    </xf>
    <xf numFmtId="0" fontId="4" fillId="91" borderId="4" xfId="0" applyFont="1" applyFill="1" applyBorder="1" applyAlignment="1">
      <alignment horizontal="right" vertical="center" wrapText="1"/>
    </xf>
    <xf numFmtId="0" fontId="4" fillId="92" borderId="4" xfId="0" applyFont="1" applyFill="1" applyBorder="1" applyAlignment="1">
      <alignment horizontal="right" vertical="center" wrapText="1"/>
    </xf>
    <xf numFmtId="0" fontId="4" fillId="93" borderId="4" xfId="0" applyFont="1" applyFill="1" applyBorder="1" applyAlignment="1">
      <alignment horizontal="right" vertical="center" wrapText="1"/>
    </xf>
    <xf numFmtId="0" fontId="4" fillId="34" borderId="4" xfId="0" applyFont="1" applyFill="1" applyBorder="1" applyAlignment="1">
      <alignment horizontal="right" vertical="center" wrapText="1"/>
    </xf>
    <xf numFmtId="0" fontId="4" fillId="94" borderId="4" xfId="0" applyFont="1" applyFill="1" applyBorder="1" applyAlignment="1">
      <alignment horizontal="right" vertical="center" wrapText="1"/>
    </xf>
    <xf numFmtId="0" fontId="4" fillId="95" borderId="4" xfId="0" applyFont="1" applyFill="1" applyBorder="1" applyAlignment="1">
      <alignment horizontal="right" vertical="center" wrapText="1"/>
    </xf>
    <xf numFmtId="0" fontId="4" fillId="96" borderId="4" xfId="0" applyFont="1" applyFill="1" applyBorder="1" applyAlignment="1">
      <alignment horizontal="right" vertical="center" wrapText="1"/>
    </xf>
    <xf numFmtId="0" fontId="4" fillId="13" borderId="4" xfId="0" applyFont="1" applyFill="1" applyBorder="1" applyAlignment="1">
      <alignment horizontal="right" vertical="center" wrapText="1"/>
    </xf>
    <xf numFmtId="0" fontId="4" fillId="97" borderId="4" xfId="0" applyFont="1" applyFill="1" applyBorder="1" applyAlignment="1">
      <alignment horizontal="right" vertical="center" wrapText="1"/>
    </xf>
    <xf numFmtId="0" fontId="4" fillId="98" borderId="4" xfId="0" applyFont="1" applyFill="1" applyBorder="1" applyAlignment="1">
      <alignment horizontal="right" vertical="center" wrapText="1"/>
    </xf>
    <xf numFmtId="0" fontId="4" fillId="99" borderId="4" xfId="0" applyFont="1" applyFill="1" applyBorder="1" applyAlignment="1">
      <alignment horizontal="right" vertical="center" wrapText="1"/>
    </xf>
    <xf numFmtId="0" fontId="4" fillId="62" borderId="4" xfId="0" applyFont="1" applyFill="1" applyBorder="1" applyAlignment="1">
      <alignment horizontal="right" vertical="center" wrapText="1"/>
    </xf>
    <xf numFmtId="0" fontId="4" fillId="100" borderId="4" xfId="0" applyFont="1" applyFill="1" applyBorder="1" applyAlignment="1">
      <alignment horizontal="right" vertical="center" wrapText="1"/>
    </xf>
    <xf numFmtId="0" fontId="4" fillId="15" borderId="4" xfId="0" applyFont="1" applyFill="1" applyBorder="1" applyAlignment="1">
      <alignment horizontal="right" vertical="center" wrapText="1"/>
    </xf>
    <xf numFmtId="0" fontId="4" fillId="101" borderId="4" xfId="0" applyFont="1" applyFill="1" applyBorder="1" applyAlignment="1">
      <alignment horizontal="right" vertical="center" wrapText="1"/>
    </xf>
    <xf numFmtId="0" fontId="4" fillId="36" borderId="4" xfId="0" applyFont="1" applyFill="1" applyBorder="1" applyAlignment="1">
      <alignment horizontal="right" vertical="center" wrapText="1"/>
    </xf>
    <xf numFmtId="0" fontId="4" fillId="48" borderId="4" xfId="0" applyFont="1" applyFill="1" applyBorder="1" applyAlignment="1">
      <alignment horizontal="right" vertical="center" wrapText="1"/>
    </xf>
    <xf numFmtId="0" fontId="4" fillId="47" borderId="4" xfId="0" applyFont="1" applyFill="1" applyBorder="1" applyAlignment="1">
      <alignment horizontal="right" vertical="center" wrapText="1"/>
    </xf>
    <xf numFmtId="0" fontId="4" fillId="102" borderId="4" xfId="0" applyFont="1" applyFill="1" applyBorder="1" applyAlignment="1">
      <alignment horizontal="right" vertical="center" wrapText="1"/>
    </xf>
    <xf numFmtId="0" fontId="4" fillId="103" borderId="4" xfId="0" applyFont="1" applyFill="1" applyBorder="1" applyAlignment="1">
      <alignment horizontal="right" vertical="center" wrapText="1"/>
    </xf>
    <xf numFmtId="0" fontId="4" fillId="39" borderId="4" xfId="0" applyFont="1" applyFill="1" applyBorder="1" applyAlignment="1">
      <alignment horizontal="right" vertical="center" wrapText="1"/>
    </xf>
    <xf numFmtId="0" fontId="4" fillId="50" borderId="4" xfId="0" applyFont="1" applyFill="1" applyBorder="1" applyAlignment="1">
      <alignment horizontal="right" vertical="center" wrapText="1"/>
    </xf>
    <xf numFmtId="0" fontId="4" fillId="104" borderId="4" xfId="0" applyFont="1" applyFill="1" applyBorder="1" applyAlignment="1">
      <alignment horizontal="right" vertical="center" wrapText="1"/>
    </xf>
    <xf numFmtId="0" fontId="4" fillId="105" borderId="4" xfId="0" applyFont="1" applyFill="1" applyBorder="1" applyAlignment="1">
      <alignment horizontal="right" vertical="center" wrapText="1"/>
    </xf>
    <xf numFmtId="0" fontId="4" fillId="31" borderId="4" xfId="0" applyFont="1" applyFill="1" applyBorder="1" applyAlignment="1">
      <alignment horizontal="right" vertical="center" wrapText="1"/>
    </xf>
    <xf numFmtId="0" fontId="4" fillId="106" borderId="4" xfId="0" applyFont="1" applyFill="1" applyBorder="1" applyAlignment="1">
      <alignment horizontal="right" vertical="center" wrapText="1"/>
    </xf>
    <xf numFmtId="0" fontId="4" fillId="107" borderId="4" xfId="0" applyFont="1" applyFill="1" applyBorder="1" applyAlignment="1">
      <alignment horizontal="right" vertical="center" wrapText="1"/>
    </xf>
    <xf numFmtId="0" fontId="4" fillId="108" borderId="4" xfId="0" applyFont="1" applyFill="1" applyBorder="1" applyAlignment="1">
      <alignment horizontal="right" vertical="center" wrapText="1"/>
    </xf>
    <xf numFmtId="0" fontId="4" fillId="57" borderId="4" xfId="0" applyFont="1" applyFill="1" applyBorder="1" applyAlignment="1">
      <alignment horizontal="right" vertical="center" wrapText="1"/>
    </xf>
    <xf numFmtId="0" fontId="4" fillId="41" borderId="4" xfId="0" applyFont="1" applyFill="1" applyBorder="1" applyAlignment="1">
      <alignment horizontal="right" vertical="center" wrapText="1"/>
    </xf>
    <xf numFmtId="0" fontId="4" fillId="29" borderId="4" xfId="0" applyFont="1" applyFill="1" applyBorder="1" applyAlignment="1">
      <alignment horizontal="right" vertical="center" wrapText="1"/>
    </xf>
    <xf numFmtId="0" fontId="4" fillId="109" borderId="4" xfId="0" applyFont="1" applyFill="1" applyBorder="1" applyAlignment="1">
      <alignment horizontal="right" vertical="center" wrapText="1"/>
    </xf>
    <xf numFmtId="0" fontId="4" fillId="24" borderId="4" xfId="0" applyFont="1" applyFill="1" applyBorder="1" applyAlignment="1">
      <alignment horizontal="right" vertical="center" wrapText="1"/>
    </xf>
    <xf numFmtId="0" fontId="4" fillId="110" borderId="4" xfId="0" applyFont="1" applyFill="1" applyBorder="1" applyAlignment="1">
      <alignment horizontal="right" vertical="center" wrapText="1"/>
    </xf>
    <xf numFmtId="0" fontId="4" fillId="111" borderId="4" xfId="0" applyFont="1" applyFill="1" applyBorder="1" applyAlignment="1">
      <alignment horizontal="right" vertical="center" wrapText="1"/>
    </xf>
    <xf numFmtId="0" fontId="4" fillId="56" borderId="4" xfId="0" applyFont="1" applyFill="1" applyBorder="1" applyAlignment="1">
      <alignment horizontal="right" vertical="center" wrapText="1"/>
    </xf>
    <xf numFmtId="0" fontId="4" fillId="112" borderId="4" xfId="0" applyFont="1" applyFill="1" applyBorder="1" applyAlignment="1">
      <alignment horizontal="right" vertical="center" wrapText="1"/>
    </xf>
    <xf numFmtId="0" fontId="4" fillId="16" borderId="4" xfId="0" applyFont="1" applyFill="1" applyBorder="1" applyAlignment="1">
      <alignment horizontal="right" vertical="center" wrapText="1"/>
    </xf>
    <xf numFmtId="0" fontId="4" fillId="113" borderId="4" xfId="0" applyFont="1" applyFill="1" applyBorder="1" applyAlignment="1">
      <alignment horizontal="right" vertical="center" wrapText="1"/>
    </xf>
    <xf numFmtId="0" fontId="4" fillId="114" borderId="4" xfId="0" applyFont="1" applyFill="1" applyBorder="1" applyAlignment="1">
      <alignment horizontal="right" vertical="center" wrapText="1"/>
    </xf>
    <xf numFmtId="0" fontId="4" fillId="115" borderId="4" xfId="0" applyFont="1" applyFill="1" applyBorder="1" applyAlignment="1">
      <alignment horizontal="right" vertical="center" wrapText="1"/>
    </xf>
    <xf numFmtId="0" fontId="4" fillId="25" borderId="4" xfId="0" applyFont="1" applyFill="1" applyBorder="1" applyAlignment="1">
      <alignment horizontal="right" vertical="center" wrapText="1"/>
    </xf>
    <xf numFmtId="0" fontId="4" fillId="116" borderId="4" xfId="0" applyFont="1" applyFill="1" applyBorder="1" applyAlignment="1">
      <alignment horizontal="right" vertical="center" wrapText="1"/>
    </xf>
    <xf numFmtId="0" fontId="4" fillId="117" borderId="4" xfId="0" applyFont="1" applyFill="1" applyBorder="1" applyAlignment="1">
      <alignment horizontal="right" vertical="center" wrapText="1"/>
    </xf>
    <xf numFmtId="0" fontId="4" fillId="11" borderId="4" xfId="0" applyFont="1" applyFill="1" applyBorder="1" applyAlignment="1">
      <alignment horizontal="right" vertical="center" wrapText="1"/>
    </xf>
    <xf numFmtId="0" fontId="4" fillId="59" borderId="4" xfId="0" applyFont="1" applyFill="1" applyBorder="1" applyAlignment="1">
      <alignment horizontal="right" vertical="center" wrapText="1"/>
    </xf>
   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t="1" applyFill="1" applyBorder="1" applyAlignment="1">
      <alignment horizontal="right" vertical="center" wrapText="1"/>
    </xf>
    <xf numFmtId="0" fontId="4" fillId="118" borderId="4" xfId="0" applyFont="1" applyFill="1" applyBorder="1" applyAlignment="1">
      <alignment horizontal="right" vertical="center" wrapText="1"/>
    </xf>
    <xf numFmtId="0" fontId="4" fillId="119" borderId="4" xfId="0" applyFont="1" applyFill="1" applyBorder="1" applyAlignment="1">
      <alignment horizontal="right" vertical="center" wrapText="1"/>
    </xf>
    <xf numFmtId="0" fontId="4" fillId="10" borderId="4" xfId="0" applyFont="1" applyFill="1" applyBorder="1" applyAlignment="1">
      <alignment horizontal="right" vertical="center" wrapText="1"/>
    </xf>
    <xf numFmtId="0" fontId="4" fillId="43" borderId="4" xfId="0" applyFont="1" applyFill="1" applyBorder="1" applyAlignment="1">
      <alignment horizontal="right" vertical="center" wrapText="1"/>
    </xf>
    <xf numFmtId="0" fontId="4" fillId="120" borderId="4" xfId="0" applyFont="1" applyFill="1" applyBorder="1" applyAlignment="1">
      <alignment horizontal="right" vertical="center" wrapText="1"/>
    </xf>
    <xf numFmtId="0" fontId="4" fillId="121" borderId="4" xfId="0" applyFont="1" applyFill="1" applyBorder="1" applyAlignment="1">
      <alignment horizontal="right" vertical="center" wrapText="1"/>
    </xf>
    <xf numFmtId="0" fontId="4" fillId="122" borderId="4" xfId="0" applyFont="1" applyFill="1" applyBorder="1" applyAlignment="1">
      <alignment horizontal="right" vertical="center" wrapText="1"/>
    </xf>
    <xf numFmtId="0" fontId="4" fillId="123" borderId="4" xfId="0" applyFont="1" applyFill="1" applyBorder="1" applyAlignment="1">
      <alignment horizontal="right" vertical="center" wrapText="1"/>
    </xf>
    <xf numFmtId="0" fontId="4" fillId="124" borderId="4" xfId="0" applyFont="1" applyFill="1" applyBorder="1" applyAlignment="1">
      <alignment horizontal="right" vertical="center" wrapText="1"/>
    </xf>
    <xf numFmtId="0" fontId="4" fillId="125" borderId="4" xfId="0" applyFont="1" applyFill="1" applyBorder="1" applyAlignment="1">
      <alignment horizontal="right" vertical="center" wrapText="1"/>
    </xf>
    <xf numFmtId="0" fontId="4" fillId="126" borderId="4" xfId="0" applyFont="1" applyFill="1" applyBorder="1" applyAlignment="1">
      <alignment horizontal="right" vertical="center" wrapText="1"/>
    </xf>
    <xf numFmtId="0" fontId="4" fillId="127" borderId="4" xfId="0" applyFont="1" applyFill="1" applyBorder="1" applyAlignment="1">
      <alignment horizontal="right" vertical="center" wrapText="1"/>
    </xf>
    <xf numFmtId="0" fontId="4" fillId="128" borderId="4" xfId="0" applyFont="1" applyFill="1" applyBorder="1" applyAlignment="1">
      <alignment horizontal="right" vertical="center" wrapText="1"/>
    </xf>
    <xf numFmtId="0" fontId="4" fillId="129" borderId="4" xfId="0" applyFont="1" applyFill="1" applyBorder="1" applyAlignment="1">
      <alignment horizontal="right" vertical="center" wrapText="1"/>
    </xf>
    <xf numFmtId="0" fontId="4" fillId="130" borderId="4" xfId="0" applyFont="1" applyFill="1" applyBorder="1" applyAlignment="1">
      <alignment horizontal="right" vertical="center" wrapText="1"/>
    </xf>
    <xf numFmtId="0" fontId="4" fillId="131" borderId="4" xfId="0" applyFont="1" applyFill="1" applyBorder="1" applyAlignment="1">
      <alignment horizontal="right" vertical="center" wrapText="1"/>
    </xf>
    <xf numFmtId="0" fontId="4" fillId="46" borderId="4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right" vertical="center" wrapText="1"/>
    </xf>
    <xf numFmtId="0" fontId="4" fillId="132" borderId="4" xfId="0" applyFont="1" applyFill="1" applyBorder="1" applyAlignment="1">
      <alignment horizontal="right" vertical="center" wrapText="1"/>
    </xf>
    <xf numFmtId="0" fontId="4" fillId="30" borderId="4" xfId="0" applyFont="1" applyFill="1" applyBorder="1" applyAlignment="1">
      <alignment horizontal="right" vertical="center" wrapText="1"/>
    </xf>
    <xf numFmtId="0" fontId="4" fillId="63" borderId="4" xfId="0" applyFont="1" applyFill="1" applyBorder="1" applyAlignment="1">
      <alignment horizontal="right" vertical="center" wrapText="1"/>
    </xf>
    <xf numFmtId="0" fontId="4" fillId="26" borderId="4" xfId="0" applyFont="1" applyFill="1" applyBorder="1" applyAlignment="1">
      <alignment horizontal="right" vertical="center" wrapText="1"/>
    </xf>
    <xf numFmtId="0" fontId="4" fillId="133" borderId="4" xfId="0" applyFont="1" applyFill="1" applyBorder="1" applyAlignment="1">
      <alignment horizontal="right" vertical="center" wrapText="1"/>
    </xf>
    <xf numFmtId="0" fontId="4" fillId="54" borderId="4" xfId="0" applyFont="1" applyFill="1" applyBorder="1" applyAlignment="1">
      <alignment horizontal="right" vertical="center" wrapText="1"/>
    </xf>
    <xf numFmtId="0" fontId="4" fillId="134" borderId="4" xfId="0" applyFont="1" applyFill="1" applyBorder="1" applyAlignment="1">
      <alignment horizontal="right" vertical="center" wrapText="1"/>
    </xf>
    <xf numFmtId="0" fontId="4" fillId="45" borderId="4" xfId="0" applyFont="1" applyFill="1" applyBorder="1" applyAlignment="1">
      <alignment horizontal="right" vertical="center" wrapText="1"/>
    </xf>
    <xf numFmtId="0" fontId="4" fillId="135" borderId="4" xfId="0" applyFont="1" applyFill="1" applyBorder="1" applyAlignment="1">
      <alignment horizontal="right" vertical="center" wrapText="1"/>
    </xf>
    <xf numFmtId="0" fontId="4" fillId="69" borderId="4" xfId="0" applyFont="1" applyFill="1" applyBorder="1" applyAlignment="1">
      <alignment horizontal="right" vertical="center" wrapText="1"/>
    </xf>
    <xf numFmtId="0" fontId="4" fillId="33" borderId="4" xfId="0" applyFont="1" applyFill="1" applyBorder="1" applyAlignment="1">
      <alignment horizontal="right" vertical="center" wrapText="1"/>
    </xf>
    <xf numFmtId="0" fontId="4" fillId="52" borderId="4" xfId="0" applyFont="1" applyFill="1" applyBorder="1" applyAlignment="1">
      <alignment horizontal="right" vertical="center" wrapText="1"/>
    </xf>
    <xf numFmtId="0" fontId="4" fillId="136" borderId="4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4" fillId="55" borderId="4" xfId="0" applyFont="1" applyFill="1" applyBorder="1" applyAlignment="1">
      <alignment horizontal="right" vertical="center" wrapText="1"/>
    </xf>
    <xf numFmtId="0" fontId="4" fillId="61" borderId="4" xfId="0" applyFont="1" applyFill="1" applyBorder="1" applyAlignment="1">
      <alignment horizontal="right" vertical="center" wrapText="1"/>
    </xf>
    <xf numFmtId="0" fontId="4" fillId="137" borderId="4" xfId="0" applyFont="1" applyFill="1" applyBorder="1" applyAlignment="1">
      <alignment horizontal="right" vertical="center" wrapText="1"/>
    </xf>
    <xf numFmtId="0" fontId="4" fillId="138" borderId="4" xfId="0" applyFont="1" applyFill="1" applyBorder="1" applyAlignment="1">
      <alignment horizontal="right" vertical="center" wrapText="1"/>
    </xf>
    <xf numFmtId="0" fontId="4" fillId="18" borderId="4" xfId="0" applyFont="1" applyFill="1" applyBorder="1" applyAlignment="1">
      <alignment horizontal="right" vertical="center" wrapText="1"/>
    </xf>
    <xf numFmtId="0" fontId="4" fillId="64" borderId="4" xfId="0" applyFont="1" applyFill="1" applyBorder="1" applyAlignment="1">
      <alignment horizontal="right" vertical="center" wrapText="1"/>
    </xf>
    <xf numFmtId="0" fontId="4" fillId="139" borderId="4" xfId="0" applyFont="1" applyFill="1" applyBorder="1" applyAlignment="1">
      <alignment horizontal="right" vertical="center" wrapText="1"/>
    </xf>
    <xf numFmtId="0" fontId="4" fillId="140" borderId="4" xfId="0" applyFont="1" applyFill="1" applyBorder="1" applyAlignment="1">
      <alignment horizontal="right" vertical="center" wrapText="1"/>
    </xf>
    <xf numFmtId="0" fontId="4" fillId="68" borderId="4" xfId="0" applyFont="1" applyFill="1" applyBorder="1" applyAlignment="1">
      <alignment horizontal="right" vertical="center" wrapText="1"/>
    </xf>
    <xf numFmtId="0" fontId="4" fillId="141" borderId="4" xfId="0" applyFont="1" applyFill="1" applyBorder="1" applyAlignment="1">
      <alignment horizontal="right" vertical="center" wrapText="1"/>
    </xf>
    <xf numFmtId="0" fontId="4" fillId="142" borderId="4" xfId="0" applyFont="1" applyFill="1" applyBorder="1" applyAlignment="1">
      <alignment horizontal="right" vertical="center" wrapText="1"/>
    </xf>
    <xf numFmtId="0" fontId="4" fillId="143" borderId="4" xfId="0" applyFont="1" applyFill="1" applyBorder="1" applyAlignment="1">
      <alignment horizontal="right" vertical="center" wrapText="1"/>
    </xf>
    <xf numFmtId="0" fontId="4" fillId="51" borderId="4" xfId="0" applyFont="1" applyFill="1" applyBorder="1" applyAlignment="1">
      <alignment horizontal="right" vertical="center" wrapText="1"/>
    </xf>
    <xf numFmtId="0" fontId="4" fillId="75" borderId="4" xfId="0" applyFont="1" applyFill="1" applyBorder="1" applyAlignment="1">
      <alignment horizontal="right" vertical="center" wrapText="1"/>
    </xf>
    <xf numFmtId="0" fontId="4" fillId="144" borderId="4" xfId="0" applyFont="1" applyFill="1" applyBorder="1" applyAlignment="1">
      <alignment horizontal="right" vertical="center" wrapText="1"/>
    </xf>
    <xf numFmtId="0" fontId="4" fillId="145" borderId="4" xfId="0" applyFont="1" applyFill="1" applyBorder="1" applyAlignment="1">
      <alignment horizontal="right" vertical="center" wrapText="1"/>
    </xf>
    <xf numFmtId="0" fontId="4" fillId="32" borderId="4" xfId="0" applyFont="1" applyFill="1" applyBorder="1" applyAlignment="1">
      <alignment horizontal="right" vertical="center" wrapText="1"/>
    </xf>
    <xf numFmtId="0" fontId="4" fillId="71" borderId="4" xfId="0" applyFont="1" applyFill="1" applyBorder="1" applyAlignment="1">
      <alignment horizontal="right" vertical="center" wrapText="1"/>
    </xf>
    <xf numFmtId="0" fontId="4" fillId="38" borderId="4" xfId="0" applyFont="1" applyFill="1" applyBorder="1" applyAlignment="1">
      <alignment horizontal="right" vertical="center" wrapText="1"/>
    </xf>
    <xf numFmtId="0" fontId="4" fillId="146" borderId="4" xfId="0" applyFont="1" applyFill="1" applyBorder="1" applyAlignment="1">
      <alignment horizontal="right" vertical="center" wrapText="1"/>
    </xf>
    <xf numFmtId="0" fontId="4" fillId="49" borderId="4" xfId="0" applyFont="1" applyFill="1" applyBorder="1" applyAlignment="1">
      <alignment horizontal="right" vertical="center" wrapText="1"/>
    </xf>
    <xf numFmtId="0" fontId="4" fillId="147" borderId="4" xfId="0" applyFont="1" applyFill="1" applyBorder="1" applyAlignment="1">
      <alignment horizontal="right" vertical="center" wrapText="1"/>
    </xf>
    <xf numFmtId="0" fontId="4" fillId="148" borderId="4" xfId="0" applyFont="1" applyFill="1" applyBorder="1" applyAlignment="1">
      <alignment horizontal="right" vertical="center" wrapText="1"/>
    </xf>
    <xf numFmtId="0" fontId="4" fillId="35" borderId="4" xfId="0" applyFont="1" applyFill="1" applyBorder="1" applyAlignment="1">
      <alignment horizontal="right" vertical="center" wrapText="1"/>
    </xf>
    <xf numFmtId="0" fontId="4" fillId="149" borderId="4" xfId="0" applyFont="1" applyFill="1" applyBorder="1" applyAlignment="1">
      <alignment horizontal="right" vertical="center" wrapText="1"/>
    </xf>
    <xf numFmtId="0" fontId="4" fillId="150" borderId="4" xfId="0" applyFont="1" applyFill="1" applyBorder="1" applyAlignment="1">
      <alignment horizontal="right" vertical="center" wrapText="1"/>
    </xf>
    <xf numFmtId="0" fontId="4" fillId="151" borderId="4" xfId="0" applyFont="1" applyFill="1" applyBorder="1" applyAlignment="1">
      <alignment horizontal="right" vertical="center" wrapText="1"/>
    </xf>
    <xf numFmtId="0" fontId="4" fillId="152" borderId="4" xfId="0" applyFont="1" applyFill="1" applyBorder="1" applyAlignment="1">
      <alignment horizontal="right" vertical="center" wrapText="1"/>
    </xf>
    <xf numFmtId="0" fontId="4" fillId="153" borderId="4" xfId="0" applyFont="1" applyFill="1" applyBorder="1" applyAlignment="1">
      <alignment horizontal="right" vertical="center" wrapText="1"/>
    </xf>
    <xf numFmtId="0" fontId="4" fillId="154" borderId="4" xfId="0" applyFont="1" applyFill="1" applyBorder="1" applyAlignment="1">
      <alignment horizontal="right" vertical="center" wrapText="1"/>
    </xf>
    <xf numFmtId="0" fontId="4" fillId="155" borderId="4" xfId="0" applyFont="1" applyFill="1" applyBorder="1" applyAlignment="1">
      <alignment horizontal="right" vertical="center" wrapText="1"/>
    </xf>
    <xf numFmtId="0" fontId="4" fillId="19" borderId="4" xfId="0" applyFont="1" applyFill="1" applyBorder="1" applyAlignment="1">
      <alignment horizontal="right" vertical="center" wrapText="1"/>
    </xf>
    <xf numFmtId="0" fontId="4" fillId="156" borderId="4" xfId="0" applyFont="1" applyFill="1" applyBorder="1" applyAlignment="1">
      <alignment horizontal="right" vertical="center" wrapText="1"/>
    </xf>
    <xf numFmtId="0" fontId="4" fillId="17" borderId="4" xfId="0" applyFont="1" applyFill="1" applyBorder="1" applyAlignment="1">
      <alignment horizontal="right" vertical="center" wrapText="1"/>
    </xf>
    <xf numFmtId="0" fontId="4" fillId="157" borderId="4" xfId="0" applyFont="1" applyFill="1" applyBorder="1" applyAlignment="1">
      <alignment horizontal="right" vertical="center" wrapText="1"/>
    </xf>
    <xf numFmtId="0" fontId="4" fillId="158" borderId="4" xfId="0" applyFont="1" applyFill="1" applyBorder="1" applyAlignment="1">
      <alignment horizontal="right" vertical="center" wrapText="1"/>
    </xf>
    <xf numFmtId="0" fontId="4" fillId="159" borderId="4" xfId="0" applyFont="1" applyFill="1" applyBorder="1" applyAlignment="1">
      <alignment horizontal="right" vertical="center" wrapText="1"/>
    </xf>
    <xf numFmtId="0" fontId="4" fillId="74" borderId="4" xfId="0" applyFont="1" applyFill="1" applyBorder="1" applyAlignment="1">
      <alignment horizontal="right" vertical="center" wrapText="1"/>
    </xf>
    <xf numFmtId="0" fontId="4" fillId="160" borderId="4" xfId="0" applyFont="1" applyFill="1" applyBorder="1" applyAlignment="1">
      <alignment horizontal="right" vertical="center" wrapText="1"/>
    </xf>
    <xf numFmtId="0" fontId="4" fillId="58" borderId="4" xfId="0" applyFont="1" applyFill="1" applyBorder="1" applyAlignment="1">
      <alignment horizontal="right" vertical="center" wrapText="1"/>
    </xf>
    <xf numFmtId="0" fontId="4" fillId="40" borderId="4" xfId="0" applyFont="1" applyFill="1" applyBorder="1" applyAlignment="1">
      <alignment horizontal="right" vertical="center" wrapText="1"/>
    </xf>
    <xf numFmtId="0" fontId="4" fillId="161" borderId="4" xfId="0" applyFont="1" applyFill="1" applyBorder="1" applyAlignment="1">
      <alignment horizontal="right" vertical="center" wrapText="1"/>
    </xf>
    <xf numFmtId="0" fontId="4" fillId="42" borderId="4" xfId="0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right" vertical="center" wrapText="1"/>
    </xf>
    <xf numFmtId="0" fontId="4" fillId="162" borderId="4" xfId="0" applyFont="1" applyFill="1" applyBorder="1" applyAlignment="1">
      <alignment horizontal="right" vertical="center" wrapText="1"/>
    </xf>
    <xf numFmtId="0" fontId="4" fillId="163" borderId="4" xfId="0" applyFont="1" applyFill="1" applyBorder="1" applyAlignment="1">
      <alignment horizontal="right" vertical="center" wrapText="1"/>
    </xf>
    <xf numFmtId="0" fontId="4" fillId="164" borderId="4" xfId="0" applyFont="1" applyFill="1" applyBorder="1" applyAlignment="1">
      <alignment horizontal="right" vertical="center" wrapText="1"/>
    </xf>
    <xf numFmtId="0" fontId="4" fillId="165" borderId="4" xfId="0" applyFont="1" applyFill="1" applyBorder="1" applyAlignment="1">
      <alignment horizontal="right" vertical="center" wrapText="1"/>
    </xf>
    <xf numFmtId="0" fontId="4" fillId="60" borderId="4" xfId="0" applyFont="1" applyFill="1" applyBorder="1" applyAlignment="1">
      <alignment horizontal="right" vertical="center" wrapText="1"/>
    </xf>
    <xf numFmtId="0" fontId="4" fillId="166" borderId="4" xfId="0" applyFont="1" applyFill="1" applyBorder="1" applyAlignment="1">
      <alignment horizontal="right" vertical="center" wrapText="1"/>
    </xf>
    <xf numFmtId="0" fontId="4" fillId="167" borderId="4" xfId="0" applyFont="1" applyFill="1" applyBorder="1" applyAlignment="1">
      <alignment horizontal="right" vertical="center" wrapText="1"/>
    </xf>
    <xf numFmtId="0" fontId="4" fillId="168" borderId="4" xfId="0" applyFont="1" applyFill="1" applyBorder="1" applyAlignment="1">
      <alignment horizontal="right" vertical="center" wrapText="1"/>
    </xf>
    <xf numFmtId="0" fontId="4" fillId="169" borderId="4" xfId="0" applyFont="1" applyFill="1" applyBorder="1" applyAlignment="1">
      <alignment horizontal="right" vertical="center" wrapText="1"/>
    </xf>
    <xf numFmtId="0" fontId="4" fillId="170" borderId="4" xfId="0" applyFont="1" applyFill="1" applyBorder="1" applyAlignment="1">
      <alignment horizontal="right" vertical="center" wrapText="1"/>
    </xf>
    <xf numFmtId="0" fontId="4" fillId="72" borderId="4" xfId="0" applyFont="1" applyFill="1" applyBorder="1" applyAlignment="1">
      <alignment horizontal="right" vertical="center" wrapText="1"/>
    </xf>
    <xf numFmtId="0" fontId="4" fillId="9" borderId="4" xfId="0" applyFont="1" applyFill="1" applyBorder="1" applyAlignment="1">
      <alignment horizontal="right" vertical="center" wrapText="1"/>
    </xf>
    <xf numFmtId="0" fontId="4" fillId="171" borderId="4" xfId="0" applyFont="1" applyFill="1" applyBorder="1" applyAlignment="1">
      <alignment horizontal="right" vertical="center" wrapText="1"/>
    </xf>
    <xf numFmtId="0" fontId="4" fillId="172" borderId="4" xfId="0" applyFont="1" applyFill="1" applyBorder="1" applyAlignment="1">
      <alignment horizontal="right" vertical="center" wrapText="1"/>
    </xf>
    <xf numFmtId="0" fontId="4" fillId="173" borderId="4" xfId="0" applyFont="1" applyFill="1" applyBorder="1" applyAlignment="1">
      <alignment horizontal="right" vertical="center" wrapText="1"/>
    </xf>
    <xf numFmtId="0" fontId="4" fillId="66" borderId="4" xfId="0" applyFont="1" applyFill="1" applyBorder="1" applyAlignment="1">
      <alignment horizontal="right" vertical="center" wrapText="1"/>
    </xf>
    <xf numFmtId="0" fontId="4" fillId="53" borderId="4" xfId="0" applyFont="1" applyFill="1" applyBorder="1" applyAlignment="1">
      <alignment horizontal="right" vertical="center" wrapText="1"/>
    </xf>
    <xf numFmtId="0" fontId="4" fillId="174" borderId="4" xfId="0" applyFont="1" applyFill="1" applyBorder="1" applyAlignment="1">
      <alignment horizontal="right" vertical="center" wrapText="1"/>
    </xf>
    <xf numFmtId="0" fontId="4" fillId="175" borderId="4" xfId="0" applyFont="1" applyFill="1" applyBorder="1" applyAlignment="1">
      <alignment horizontal="right" vertical="center" wrapText="1"/>
    </xf>
    <xf numFmtId="0" fontId="4" fillId="44" borderId="4" xfId="0" applyFont="1" applyFill="1" applyBorder="1" applyAlignment="1">
      <alignment horizontal="right" vertical="center" wrapText="1"/>
    </xf>
    <xf numFmtId="0" fontId="4" fillId="176" borderId="4" xfId="0" applyFont="1" applyFill="1" applyBorder="1" applyAlignment="1">
      <alignment horizontal="right" vertical="center" wrapText="1"/>
    </xf>
    <xf numFmtId="0" fontId="4" fillId="177" borderId="4" xfId="0" applyFont="1" applyFill="1" applyBorder="1" applyAlignment="1">
      <alignment horizontal="right" vertical="center" wrapText="1"/>
    </xf>
    <xf numFmtId="0" fontId="4" fillId="178" borderId="4" xfId="0" applyFont="1" applyFill="1" applyBorder="1" applyAlignment="1">
      <alignment horizontal="right" vertical="center" wrapText="1"/>
    </xf>
    <xf numFmtId="0" fontId="4" fillId="67" borderId="4" xfId="0" applyFont="1" applyFill="1" applyBorder="1" applyAlignment="1">
      <alignment horizontal="right" vertical="center" wrapText="1"/>
    </xf>
    <xf numFmtId="0" fontId="4" fillId="179" borderId="4" xfId="0" applyFont="1" applyFill="1" applyBorder="1" applyAlignment="1">
      <alignment horizontal="right" vertical="center" wrapText="1"/>
    </xf>
    <xf numFmtId="0" fontId="4" fillId="180" borderId="4" xfId="0" applyFont="1" applyFill="1" applyBorder="1" applyAlignment="1">
      <alignment horizontal="right" vertical="center" wrapText="1"/>
    </xf>
    <xf numFmtId="0" fontId="4" fillId="65" borderId="4" xfId="0" applyFont="1" applyFill="1" applyBorder="1" applyAlignment="1">
      <alignment horizontal="right" vertical="center" wrapText="1"/>
    </xf>
    <xf numFmtId="0" fontId="4" fillId="181" borderId="4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0" fillId="0" borderId="9" xfId="0" applyBorder="1"/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right" vertical="center"/>
    </xf>
    <xf numFmtId="0" fontId="0" fillId="0" borderId="12" xfId="0" applyBorder="1"/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right" vertical="center"/>
    </xf>
    <xf numFmtId="0" fontId="0" fillId="0" borderId="15" xfId="0" applyBorder="1"/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horizontal="right" vertical="center"/>
    </xf>
    <xf numFmtId="164" fontId="7" fillId="0" borderId="7" xfId="0" applyNumberFormat="1" applyFont="1" applyBorder="1" applyAlignment="1">
      <alignment vertical="center"/>
    </xf>
    <xf numFmtId="165" fontId="6" fillId="0" borderId="7" xfId="1" applyNumberFormat="1" applyFont="1" applyBorder="1" applyAlignment="1">
      <alignment vertical="center"/>
    </xf>
    <xf numFmtId="165" fontId="7" fillId="0" borderId="7" xfId="1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8BE6-FB8D-4E7D-9039-BFAF20723B27}">
  <dimension ref="A1:E51"/>
  <sheetViews>
    <sheetView workbookViewId="0">
      <selection activeCell="E3" sqref="E3"/>
    </sheetView>
  </sheetViews>
  <sheetFormatPr baseColWidth="10" defaultRowHeight="15" x14ac:dyDescent="0.25"/>
  <cols>
    <col min="5" max="5" width="40.42578125" customWidth="1"/>
  </cols>
  <sheetData>
    <row r="1" spans="1:5" ht="15.75" thickBot="1" x14ac:dyDescent="0.3">
      <c r="A1" s="194" t="s">
        <v>0</v>
      </c>
      <c r="B1" s="195" t="s">
        <v>1</v>
      </c>
      <c r="C1" s="196" t="s">
        <v>30</v>
      </c>
      <c r="D1" s="197" t="s">
        <v>31</v>
      </c>
    </row>
    <row r="2" spans="1:5" ht="15.75" x14ac:dyDescent="0.25">
      <c r="A2" s="207" t="s">
        <v>32</v>
      </c>
      <c r="B2" s="191" t="s">
        <v>4</v>
      </c>
      <c r="C2" s="192">
        <v>-2.7069999999999999</v>
      </c>
      <c r="D2" s="193">
        <v>-4.1000000000000002E-2</v>
      </c>
      <c r="E2" s="2" t="str">
        <f>_xlfn.CONCAT(A2,B2)</f>
        <v>Total del paísMujer</v>
      </c>
    </row>
    <row r="3" spans="1:5" ht="15.75" x14ac:dyDescent="0.25">
      <c r="A3" s="208"/>
      <c r="B3" s="185" t="s">
        <v>5</v>
      </c>
      <c r="C3" s="186">
        <v>-3.1749999999999998</v>
      </c>
      <c r="D3" s="187">
        <v>-1.0999999999999999E-2</v>
      </c>
      <c r="E3" s="2" t="str">
        <f>_xlfn.CONCAT(A2,B3)</f>
        <v>Total del paísVarón</v>
      </c>
    </row>
    <row r="4" spans="1:5" ht="15.75" x14ac:dyDescent="0.25">
      <c r="A4" s="208" t="s">
        <v>6</v>
      </c>
      <c r="B4" s="185" t="s">
        <v>4</v>
      </c>
      <c r="C4" s="186">
        <v>-1.9990000000000001</v>
      </c>
      <c r="D4" s="187">
        <v>0.39</v>
      </c>
      <c r="E4" s="2" t="str">
        <f t="shared" ref="E4" si="0">_xlfn.CONCAT(A4,B4)</f>
        <v>CABAMujer</v>
      </c>
    </row>
    <row r="5" spans="1:5" ht="15.75" x14ac:dyDescent="0.25">
      <c r="A5" s="208"/>
      <c r="B5" s="185" t="s">
        <v>5</v>
      </c>
      <c r="C5" s="186">
        <v>-3.0710000000000002</v>
      </c>
      <c r="D5" s="187">
        <v>0.54100000000000004</v>
      </c>
      <c r="E5" s="2" t="str">
        <f t="shared" ref="E5" si="1">_xlfn.CONCAT(A4,B5)</f>
        <v>CABAVarón</v>
      </c>
    </row>
    <row r="6" spans="1:5" ht="15.75" x14ac:dyDescent="0.25">
      <c r="A6" s="208" t="s">
        <v>7</v>
      </c>
      <c r="B6" s="185" t="s">
        <v>4</v>
      </c>
      <c r="C6" s="186">
        <v>-2.694</v>
      </c>
      <c r="D6" s="187">
        <v>-5.3999999999999999E-2</v>
      </c>
      <c r="E6" s="2" t="str">
        <f t="shared" ref="E6" si="2">_xlfn.CONCAT(A6,B6)</f>
        <v>Buenos AiresMujer</v>
      </c>
    </row>
    <row r="7" spans="1:5" ht="15.75" x14ac:dyDescent="0.25">
      <c r="A7" s="208"/>
      <c r="B7" s="185" t="s">
        <v>5</v>
      </c>
      <c r="C7" s="186">
        <v>-3.169</v>
      </c>
      <c r="D7" s="187">
        <v>-5.8999999999999997E-2</v>
      </c>
      <c r="E7" s="2" t="str">
        <f t="shared" ref="E7" si="3">_xlfn.CONCAT(A6,B7)</f>
        <v>Buenos AiresVarón</v>
      </c>
    </row>
    <row r="8" spans="1:5" ht="15.75" x14ac:dyDescent="0.25">
      <c r="A8" s="208" t="s">
        <v>8</v>
      </c>
      <c r="B8" s="185" t="s">
        <v>4</v>
      </c>
      <c r="C8" s="186">
        <v>-4.0549999999999997</v>
      </c>
      <c r="D8" s="187">
        <v>-0.183</v>
      </c>
      <c r="E8" s="2" t="str">
        <f t="shared" ref="E8" si="4">_xlfn.CONCAT(A8,B8)</f>
        <v>CatamarcaMujer</v>
      </c>
    </row>
    <row r="9" spans="1:5" ht="15.75" x14ac:dyDescent="0.25">
      <c r="A9" s="208"/>
      <c r="B9" s="185" t="s">
        <v>5</v>
      </c>
      <c r="C9" s="186">
        <v>-4.08</v>
      </c>
      <c r="D9" s="187">
        <v>-0.192</v>
      </c>
      <c r="E9" s="2" t="str">
        <f t="shared" ref="E9" si="5">_xlfn.CONCAT(A8,B9)</f>
        <v>CatamarcaVarón</v>
      </c>
    </row>
    <row r="10" spans="1:5" ht="15.75" x14ac:dyDescent="0.25">
      <c r="A10" s="208" t="s">
        <v>9</v>
      </c>
      <c r="B10" s="185" t="s">
        <v>4</v>
      </c>
      <c r="C10" s="186">
        <v>-2.2050000000000001</v>
      </c>
      <c r="D10" s="187">
        <v>-9.7000000000000003E-2</v>
      </c>
      <c r="E10" s="2" t="str">
        <f t="shared" ref="E10" si="6">_xlfn.CONCAT(A10,B10)</f>
        <v>CórdobaMujer</v>
      </c>
    </row>
    <row r="11" spans="1:5" ht="15.75" x14ac:dyDescent="0.25">
      <c r="A11" s="208"/>
      <c r="B11" s="185" t="s">
        <v>5</v>
      </c>
      <c r="C11" s="186">
        <v>-2.5990000000000002</v>
      </c>
      <c r="D11" s="187">
        <v>-0.33900000000000002</v>
      </c>
      <c r="E11" s="2" t="str">
        <f t="shared" ref="E11" si="7">_xlfn.CONCAT(A10,B11)</f>
        <v>CórdobaVarón</v>
      </c>
    </row>
    <row r="12" spans="1:5" ht="15.75" x14ac:dyDescent="0.25">
      <c r="A12" s="208" t="s">
        <v>10</v>
      </c>
      <c r="B12" s="185" t="s">
        <v>4</v>
      </c>
      <c r="C12" s="186">
        <v>-2.6190000000000002</v>
      </c>
      <c r="D12" s="187">
        <v>0.33900000000000002</v>
      </c>
      <c r="E12" s="2" t="str">
        <f t="shared" ref="E12" si="8">_xlfn.CONCAT(A12,B12)</f>
        <v>CorrientesMujer</v>
      </c>
    </row>
    <row r="13" spans="1:5" ht="15.75" x14ac:dyDescent="0.25">
      <c r="A13" s="208"/>
      <c r="B13" s="185" t="s">
        <v>5</v>
      </c>
      <c r="C13" s="186">
        <v>-3.1320000000000001</v>
      </c>
      <c r="D13" s="187">
        <v>0.23400000000000001</v>
      </c>
      <c r="E13" s="2" t="str">
        <f t="shared" ref="E13" si="9">_xlfn.CONCAT(A12,B13)</f>
        <v>CorrientesVarón</v>
      </c>
    </row>
    <row r="14" spans="1:5" ht="15.75" x14ac:dyDescent="0.25">
      <c r="A14" s="208" t="s">
        <v>11</v>
      </c>
      <c r="B14" s="185" t="s">
        <v>4</v>
      </c>
      <c r="C14" s="186">
        <v>-3.516</v>
      </c>
      <c r="D14" s="187">
        <v>-0.28799999999999998</v>
      </c>
      <c r="E14" s="2" t="str">
        <f t="shared" ref="E14" si="10">_xlfn.CONCAT(A14,B14)</f>
        <v>ChacoMujer</v>
      </c>
    </row>
    <row r="15" spans="1:5" ht="15.75" x14ac:dyDescent="0.25">
      <c r="A15" s="208"/>
      <c r="B15" s="185" t="s">
        <v>5</v>
      </c>
      <c r="C15" s="186">
        <v>-3.5819999999999999</v>
      </c>
      <c r="D15" s="187">
        <v>-0.63500000000000001</v>
      </c>
      <c r="E15" s="2" t="str">
        <f t="shared" ref="E15" si="11">_xlfn.CONCAT(A14,B15)</f>
        <v>ChacoVarón</v>
      </c>
    </row>
    <row r="16" spans="1:5" ht="15.75" x14ac:dyDescent="0.25">
      <c r="A16" s="208" t="s">
        <v>12</v>
      </c>
      <c r="B16" s="185" t="s">
        <v>4</v>
      </c>
      <c r="C16" s="186">
        <v>-3.423</v>
      </c>
      <c r="D16" s="187">
        <v>-0.17599999999999999</v>
      </c>
      <c r="E16" s="2" t="str">
        <f t="shared" ref="E16" si="12">_xlfn.CONCAT(A16,B16)</f>
        <v>ChubutMujer</v>
      </c>
    </row>
    <row r="17" spans="1:5" ht="15.75" x14ac:dyDescent="0.25">
      <c r="A17" s="208"/>
      <c r="B17" s="185" t="s">
        <v>5</v>
      </c>
      <c r="C17" s="186">
        <v>-3.367</v>
      </c>
      <c r="D17" s="187">
        <v>1.0860000000000001</v>
      </c>
      <c r="E17" s="2" t="str">
        <f t="shared" ref="E17" si="13">_xlfn.CONCAT(A16,B17)</f>
        <v>ChubutVarón</v>
      </c>
    </row>
    <row r="18" spans="1:5" ht="15.75" x14ac:dyDescent="0.25">
      <c r="A18" s="208" t="s">
        <v>13</v>
      </c>
      <c r="B18" s="185" t="s">
        <v>4</v>
      </c>
      <c r="C18" s="186">
        <v>-2.4390000000000001</v>
      </c>
      <c r="D18" s="187">
        <v>6.4000000000000001E-2</v>
      </c>
      <c r="E18" s="2" t="str">
        <f t="shared" ref="E18" si="14">_xlfn.CONCAT(A18,B18)</f>
        <v>Entre RíosMujer</v>
      </c>
    </row>
    <row r="19" spans="1:5" ht="15.75" x14ac:dyDescent="0.25">
      <c r="A19" s="208"/>
      <c r="B19" s="185" t="s">
        <v>5</v>
      </c>
      <c r="C19" s="186">
        <v>-2.589</v>
      </c>
      <c r="D19" s="187">
        <v>0.245</v>
      </c>
      <c r="E19" s="2" t="str">
        <f t="shared" ref="E19" si="15">_xlfn.CONCAT(A18,B19)</f>
        <v>Entre RíosVarón</v>
      </c>
    </row>
    <row r="20" spans="1:5" ht="15.75" x14ac:dyDescent="0.25">
      <c r="A20" s="208" t="s">
        <v>14</v>
      </c>
      <c r="B20" s="185" t="s">
        <v>4</v>
      </c>
      <c r="C20" s="186">
        <v>-3.8479999999999999</v>
      </c>
      <c r="D20" s="187">
        <v>1.379</v>
      </c>
      <c r="E20" s="2" t="str">
        <f t="shared" ref="E20" si="16">_xlfn.CONCAT(A20,B20)</f>
        <v>FormosaMujer</v>
      </c>
    </row>
    <row r="21" spans="1:5" ht="15.75" x14ac:dyDescent="0.25">
      <c r="A21" s="208"/>
      <c r="B21" s="185" t="s">
        <v>5</v>
      </c>
      <c r="C21" s="186">
        <v>-5.0149999999999997</v>
      </c>
      <c r="D21" s="187">
        <v>-8.8999999999999996E-2</v>
      </c>
      <c r="E21" s="2" t="str">
        <f t="shared" ref="E21" si="17">_xlfn.CONCAT(A20,B21)</f>
        <v>FormosaVarón</v>
      </c>
    </row>
    <row r="22" spans="1:5" ht="15.75" x14ac:dyDescent="0.25">
      <c r="A22" s="208" t="s">
        <v>15</v>
      </c>
      <c r="B22" s="185" t="s">
        <v>4</v>
      </c>
      <c r="C22" s="186">
        <v>-2.1960000000000002</v>
      </c>
      <c r="D22" s="187">
        <v>-0.73599999999999999</v>
      </c>
      <c r="E22" s="2" t="str">
        <f t="shared" ref="E22" si="18">_xlfn.CONCAT(A22,B22)</f>
        <v>JujuyMujer</v>
      </c>
    </row>
    <row r="23" spans="1:5" ht="15.75" x14ac:dyDescent="0.25">
      <c r="A23" s="208"/>
      <c r="B23" s="185" t="s">
        <v>5</v>
      </c>
      <c r="C23" s="186">
        <v>-2.5760000000000001</v>
      </c>
      <c r="D23" s="187">
        <v>0.14499999999999999</v>
      </c>
      <c r="E23" s="2" t="str">
        <f t="shared" ref="E23" si="19">_xlfn.CONCAT(A22,B23)</f>
        <v>JujuyVarón</v>
      </c>
    </row>
    <row r="24" spans="1:5" ht="15.75" x14ac:dyDescent="0.25">
      <c r="A24" s="208" t="s">
        <v>16</v>
      </c>
      <c r="B24" s="185" t="s">
        <v>4</v>
      </c>
      <c r="C24" s="186">
        <v>-4.1740000000000004</v>
      </c>
      <c r="D24" s="187">
        <v>-0.442</v>
      </c>
      <c r="E24" s="2" t="str">
        <f t="shared" ref="E24" si="20">_xlfn.CONCAT(A24,B24)</f>
        <v>La PampaMujer</v>
      </c>
    </row>
    <row r="25" spans="1:5" ht="15.75" x14ac:dyDescent="0.25">
      <c r="A25" s="208"/>
      <c r="B25" s="185" t="s">
        <v>5</v>
      </c>
      <c r="C25" s="186">
        <v>-4.2549999999999999</v>
      </c>
      <c r="D25" s="187">
        <v>0.30399999999999999</v>
      </c>
      <c r="E25" s="2" t="str">
        <f t="shared" ref="E25" si="21">_xlfn.CONCAT(A24,B25)</f>
        <v>La PampaVarón</v>
      </c>
    </row>
    <row r="26" spans="1:5" ht="15.75" x14ac:dyDescent="0.25">
      <c r="A26" s="208" t="s">
        <v>17</v>
      </c>
      <c r="B26" s="185" t="s">
        <v>4</v>
      </c>
      <c r="C26" s="186">
        <v>-3.452</v>
      </c>
      <c r="D26" s="187">
        <v>-0.52800000000000002</v>
      </c>
      <c r="E26" s="2" t="str">
        <f t="shared" ref="E26" si="22">_xlfn.CONCAT(A26,B26)</f>
        <v>La RiojaMujer</v>
      </c>
    </row>
    <row r="27" spans="1:5" ht="15.75" x14ac:dyDescent="0.25">
      <c r="A27" s="208"/>
      <c r="B27" s="185" t="s">
        <v>5</v>
      </c>
      <c r="C27" s="186">
        <v>-3.8660000000000001</v>
      </c>
      <c r="D27" s="187">
        <v>2.4E-2</v>
      </c>
      <c r="E27" s="2" t="str">
        <f t="shared" ref="E27" si="23">_xlfn.CONCAT(A26,B27)</f>
        <v>La RiojaVarón</v>
      </c>
    </row>
    <row r="28" spans="1:5" ht="15.75" x14ac:dyDescent="0.25">
      <c r="A28" s="208" t="s">
        <v>18</v>
      </c>
      <c r="B28" s="185" t="s">
        <v>4</v>
      </c>
      <c r="C28" s="186">
        <v>-2.8610000000000002</v>
      </c>
      <c r="D28" s="187">
        <v>7.2999999999999995E-2</v>
      </c>
      <c r="E28" s="2" t="str">
        <f t="shared" ref="E28" si="24">_xlfn.CONCAT(A28,B28)</f>
        <v>MendozaMujer</v>
      </c>
    </row>
    <row r="29" spans="1:5" ht="15.75" x14ac:dyDescent="0.25">
      <c r="A29" s="208"/>
      <c r="B29" s="185" t="s">
        <v>5</v>
      </c>
      <c r="C29" s="186">
        <v>-3.3250000000000002</v>
      </c>
      <c r="D29" s="187">
        <v>0.48699999999999999</v>
      </c>
      <c r="E29" s="2" t="str">
        <f t="shared" ref="E29" si="25">_xlfn.CONCAT(A28,B29)</f>
        <v>MendozaVarón</v>
      </c>
    </row>
    <row r="30" spans="1:5" ht="15.75" x14ac:dyDescent="0.25">
      <c r="A30" s="208" t="s">
        <v>19</v>
      </c>
      <c r="B30" s="185" t="s">
        <v>4</v>
      </c>
      <c r="C30" s="186">
        <v>-2.952</v>
      </c>
      <c r="D30" s="187">
        <v>-0.155</v>
      </c>
      <c r="E30" s="2" t="str">
        <f t="shared" ref="E30" si="26">_xlfn.CONCAT(A30,B30)</f>
        <v>MisionesMujer</v>
      </c>
    </row>
    <row r="31" spans="1:5" ht="15.75" x14ac:dyDescent="0.25">
      <c r="A31" s="208"/>
      <c r="B31" s="185" t="s">
        <v>5</v>
      </c>
      <c r="C31" s="186">
        <v>-2.9220000000000002</v>
      </c>
      <c r="D31" s="187">
        <v>-0.29299999999999998</v>
      </c>
      <c r="E31" s="2" t="str">
        <f t="shared" ref="E31" si="27">_xlfn.CONCAT(A30,B31)</f>
        <v>MisionesVarón</v>
      </c>
    </row>
    <row r="32" spans="1:5" ht="15.75" x14ac:dyDescent="0.25">
      <c r="A32" s="208" t="s">
        <v>20</v>
      </c>
      <c r="B32" s="185" t="s">
        <v>4</v>
      </c>
      <c r="C32" s="186">
        <v>-4.3899999999999997</v>
      </c>
      <c r="D32" s="187">
        <v>0.54900000000000004</v>
      </c>
      <c r="E32" s="2" t="str">
        <f t="shared" ref="E32" si="28">_xlfn.CONCAT(A32,B32)</f>
        <v>NeuquénMujer</v>
      </c>
    </row>
    <row r="33" spans="1:5" ht="15.75" x14ac:dyDescent="0.25">
      <c r="A33" s="208"/>
      <c r="B33" s="185" t="s">
        <v>5</v>
      </c>
      <c r="C33" s="186">
        <v>-5.35</v>
      </c>
      <c r="D33" s="187">
        <v>0.73599999999999999</v>
      </c>
      <c r="E33" s="2" t="str">
        <f t="shared" ref="E33" si="29">_xlfn.CONCAT(A32,B33)</f>
        <v>NeuquénVarón</v>
      </c>
    </row>
    <row r="34" spans="1:5" ht="15.75" x14ac:dyDescent="0.25">
      <c r="A34" s="208" t="s">
        <v>21</v>
      </c>
      <c r="B34" s="185" t="s">
        <v>4</v>
      </c>
      <c r="C34" s="186">
        <v>-3.633</v>
      </c>
      <c r="D34" s="187">
        <v>0.19600000000000001</v>
      </c>
      <c r="E34" s="2" t="str">
        <f t="shared" ref="E34" si="30">_xlfn.CONCAT(A34,B34)</f>
        <v>Río NegroMujer</v>
      </c>
    </row>
    <row r="35" spans="1:5" ht="15.75" x14ac:dyDescent="0.25">
      <c r="A35" s="208"/>
      <c r="B35" s="185" t="s">
        <v>5</v>
      </c>
      <c r="C35" s="186">
        <v>-3.9630000000000001</v>
      </c>
      <c r="D35" s="187">
        <v>-0.61799999999999999</v>
      </c>
      <c r="E35" s="2" t="str">
        <f t="shared" ref="E35" si="31">_xlfn.CONCAT(A34,B35)</f>
        <v>Río NegroVarón</v>
      </c>
    </row>
    <row r="36" spans="1:5" ht="15.75" x14ac:dyDescent="0.25">
      <c r="A36" s="208" t="s">
        <v>22</v>
      </c>
      <c r="B36" s="185" t="s">
        <v>4</v>
      </c>
      <c r="C36" s="186">
        <v>-2.1800000000000002</v>
      </c>
      <c r="D36" s="187">
        <v>-0.34799999999999998</v>
      </c>
      <c r="E36" s="2" t="str">
        <f t="shared" ref="E36" si="32">_xlfn.CONCAT(A36,B36)</f>
        <v>SaltaMujer</v>
      </c>
    </row>
    <row r="37" spans="1:5" ht="15.75" x14ac:dyDescent="0.25">
      <c r="A37" s="208"/>
      <c r="B37" s="185" t="s">
        <v>5</v>
      </c>
      <c r="C37" s="186">
        <v>-2.2789999999999999</v>
      </c>
      <c r="D37" s="187">
        <v>-0.28799999999999998</v>
      </c>
      <c r="E37" s="2" t="str">
        <f t="shared" ref="E37" si="33">_xlfn.CONCAT(A36,B37)</f>
        <v>SaltaVarón</v>
      </c>
    </row>
    <row r="38" spans="1:5" ht="15.75" x14ac:dyDescent="0.25">
      <c r="A38" s="208" t="s">
        <v>23</v>
      </c>
      <c r="B38" s="185" t="s">
        <v>4</v>
      </c>
      <c r="C38" s="186">
        <v>-2.4750000000000001</v>
      </c>
      <c r="D38" s="187">
        <v>-0.752</v>
      </c>
      <c r="E38" s="2" t="str">
        <f t="shared" ref="E38" si="34">_xlfn.CONCAT(A38,B38)</f>
        <v>San JuanMujer</v>
      </c>
    </row>
    <row r="39" spans="1:5" ht="15.75" x14ac:dyDescent="0.25">
      <c r="A39" s="208"/>
      <c r="B39" s="185" t="s">
        <v>5</v>
      </c>
      <c r="C39" s="186">
        <v>-2.8919999999999999</v>
      </c>
      <c r="D39" s="187">
        <v>-0.377</v>
      </c>
      <c r="E39" s="2" t="str">
        <f t="shared" ref="E39" si="35">_xlfn.CONCAT(A38,B39)</f>
        <v>San JuanVarón</v>
      </c>
    </row>
    <row r="40" spans="1:5" ht="15.75" x14ac:dyDescent="0.25">
      <c r="A40" s="208" t="s">
        <v>24</v>
      </c>
      <c r="B40" s="185" t="s">
        <v>4</v>
      </c>
      <c r="C40" s="186">
        <v>-3.25</v>
      </c>
      <c r="D40" s="187">
        <v>-0.629</v>
      </c>
      <c r="E40" s="2" t="str">
        <f t="shared" ref="E40" si="36">_xlfn.CONCAT(A40,B40)</f>
        <v>San LuisMujer</v>
      </c>
    </row>
    <row r="41" spans="1:5" ht="15.75" x14ac:dyDescent="0.25">
      <c r="A41" s="208"/>
      <c r="B41" s="185" t="s">
        <v>5</v>
      </c>
      <c r="C41" s="186">
        <v>-3.6949999999999998</v>
      </c>
      <c r="D41" s="187">
        <v>-3.5000000000000003E-2</v>
      </c>
      <c r="E41" s="2" t="str">
        <f t="shared" ref="E41" si="37">_xlfn.CONCAT(A40,B41)</f>
        <v>San LuisVarón</v>
      </c>
    </row>
    <row r="42" spans="1:5" ht="15.75" x14ac:dyDescent="0.25">
      <c r="A42" s="208" t="s">
        <v>25</v>
      </c>
      <c r="B42" s="185" t="s">
        <v>4</v>
      </c>
      <c r="C42" s="186">
        <v>-3.702</v>
      </c>
      <c r="D42" s="187">
        <v>0.502</v>
      </c>
      <c r="E42" s="2" t="str">
        <f t="shared" ref="E42" si="38">_xlfn.CONCAT(A42,B42)</f>
        <v>Santa CruzMujer</v>
      </c>
    </row>
    <row r="43" spans="1:5" ht="15.75" x14ac:dyDescent="0.25">
      <c r="A43" s="208"/>
      <c r="B43" s="185" t="s">
        <v>5</v>
      </c>
      <c r="C43" s="186">
        <v>-4.3049999999999997</v>
      </c>
      <c r="D43" s="187">
        <v>0.80800000000000005</v>
      </c>
      <c r="E43" s="2" t="str">
        <f t="shared" ref="E43" si="39">_xlfn.CONCAT(A42,B43)</f>
        <v>Santa CruzVarón</v>
      </c>
    </row>
    <row r="44" spans="1:5" ht="15.75" x14ac:dyDescent="0.25">
      <c r="A44" s="208" t="s">
        <v>26</v>
      </c>
      <c r="B44" s="185" t="s">
        <v>4</v>
      </c>
      <c r="C44" s="186">
        <v>-2.653</v>
      </c>
      <c r="D44" s="187">
        <v>-0.39300000000000002</v>
      </c>
      <c r="E44" s="2" t="str">
        <f t="shared" ref="E44" si="40">_xlfn.CONCAT(A44,B44)</f>
        <v>Santa FeMujer</v>
      </c>
    </row>
    <row r="45" spans="1:5" ht="15.75" x14ac:dyDescent="0.25">
      <c r="A45" s="208"/>
      <c r="B45" s="185" t="s">
        <v>5</v>
      </c>
      <c r="C45" s="186">
        <v>-2.9649999999999999</v>
      </c>
      <c r="D45" s="187">
        <v>-0.53500000000000003</v>
      </c>
      <c r="E45" s="2" t="str">
        <f t="shared" ref="E45" si="41">_xlfn.CONCAT(A44,B45)</f>
        <v>Santa FeVarón</v>
      </c>
    </row>
    <row r="46" spans="1:5" ht="15.75" x14ac:dyDescent="0.25">
      <c r="A46" s="209" t="s">
        <v>27</v>
      </c>
      <c r="B46" s="185" t="s">
        <v>4</v>
      </c>
      <c r="C46" s="186">
        <v>-3.9260000000000002</v>
      </c>
      <c r="D46" s="187">
        <v>0.68899999999999995</v>
      </c>
      <c r="E46" s="2" t="str">
        <f t="shared" ref="E46" si="42">_xlfn.CONCAT(A46,B46)</f>
        <v>Santiago del EsteroMujer</v>
      </c>
    </row>
    <row r="47" spans="1:5" ht="15.75" x14ac:dyDescent="0.25">
      <c r="A47" s="209"/>
      <c r="B47" s="185" t="s">
        <v>5</v>
      </c>
      <c r="C47" s="186">
        <v>-3.9660000000000002</v>
      </c>
      <c r="D47" s="187">
        <v>0.93700000000000006</v>
      </c>
      <c r="E47" s="2" t="str">
        <f t="shared" ref="E47" si="43">_xlfn.CONCAT(A46,B47)</f>
        <v>Santiago del EsteroVarón</v>
      </c>
    </row>
    <row r="48" spans="1:5" ht="15.75" x14ac:dyDescent="0.25">
      <c r="A48" s="208" t="s">
        <v>28</v>
      </c>
      <c r="B48" s="185" t="s">
        <v>4</v>
      </c>
      <c r="C48" s="186">
        <v>-3.113</v>
      </c>
      <c r="D48" s="187">
        <v>-0.151</v>
      </c>
      <c r="E48" s="2" t="str">
        <f t="shared" ref="E48" si="44">_xlfn.CONCAT(A48,B48)</f>
        <v>TucumánMujer</v>
      </c>
    </row>
    <row r="49" spans="1:5" ht="15.75" x14ac:dyDescent="0.25">
      <c r="A49" s="208"/>
      <c r="B49" s="185" t="s">
        <v>5</v>
      </c>
      <c r="C49" s="186">
        <v>-3.4</v>
      </c>
      <c r="D49" s="187">
        <v>0.221</v>
      </c>
      <c r="E49" s="2" t="str">
        <f t="shared" ref="E49" si="45">_xlfn.CONCAT(A48,B49)</f>
        <v>TucumánVarón</v>
      </c>
    </row>
    <row r="50" spans="1:5" ht="15.75" x14ac:dyDescent="0.25">
      <c r="A50" s="208" t="s">
        <v>29</v>
      </c>
      <c r="B50" s="185" t="s">
        <v>4</v>
      </c>
      <c r="C50" s="186">
        <v>-3.2370000000000001</v>
      </c>
      <c r="D50" s="187">
        <v>-0.191</v>
      </c>
      <c r="E50" s="2" t="str">
        <f t="shared" ref="E50" si="46">_xlfn.CONCAT(A50,B50)</f>
        <v>Tierra del FuegoMujer</v>
      </c>
    </row>
    <row r="51" spans="1:5" ht="16.5" thickBot="1" x14ac:dyDescent="0.3">
      <c r="A51" s="210"/>
      <c r="B51" s="188" t="s">
        <v>5</v>
      </c>
      <c r="C51" s="189">
        <v>-4.2140000000000004</v>
      </c>
      <c r="D51" s="190">
        <v>0.96</v>
      </c>
      <c r="E51" s="2" t="str">
        <f t="shared" ref="E51" si="47">_xlfn.CONCAT(A50,B51)</f>
        <v>Tierra del FuegoVarón</v>
      </c>
    </row>
  </sheetData>
  <autoFilter ref="A1:E51" xr:uid="{2D608BE6-FB8D-4E7D-9039-BFAF20723B27}"/>
  <mergeCells count="25"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42:A43"/>
    <mergeCell ref="A2:A3"/>
    <mergeCell ref="A4:A5"/>
    <mergeCell ref="A6:A7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B80F-1A83-42B0-871C-1E214C746927}">
  <dimension ref="A1:Q52"/>
  <sheetViews>
    <sheetView workbookViewId="0">
      <selection activeCell="B10" sqref="B10"/>
    </sheetView>
  </sheetViews>
  <sheetFormatPr baseColWidth="10" defaultRowHeight="15" x14ac:dyDescent="0.25"/>
  <cols>
    <col min="17" max="17" width="13.7109375" customWidth="1"/>
  </cols>
  <sheetData>
    <row r="1" spans="1:17" ht="15.75" thickBot="1" x14ac:dyDescent="0.3">
      <c r="A1" s="213" t="s">
        <v>0</v>
      </c>
      <c r="B1" s="213" t="s">
        <v>1</v>
      </c>
      <c r="C1" s="215" t="s">
        <v>2</v>
      </c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7"/>
    </row>
    <row r="2" spans="1:17" ht="16.5" thickBot="1" x14ac:dyDescent="0.3">
      <c r="A2" s="214"/>
      <c r="B2" s="214"/>
      <c r="C2" s="1">
        <v>20</v>
      </c>
      <c r="D2" s="1">
        <v>25</v>
      </c>
      <c r="E2" s="1">
        <v>30</v>
      </c>
      <c r="F2" s="1">
        <v>35</v>
      </c>
      <c r="G2" s="1">
        <v>40</v>
      </c>
      <c r="H2" s="1">
        <v>45</v>
      </c>
      <c r="I2" s="1">
        <v>50</v>
      </c>
      <c r="J2" s="1">
        <v>55</v>
      </c>
      <c r="K2" s="1">
        <v>60</v>
      </c>
      <c r="L2" s="1">
        <v>65</v>
      </c>
      <c r="M2" s="1">
        <v>70</v>
      </c>
      <c r="N2" s="1">
        <v>75</v>
      </c>
      <c r="O2" s="1">
        <v>80</v>
      </c>
      <c r="P2" s="1" t="s">
        <v>3</v>
      </c>
      <c r="Q2" s="2"/>
    </row>
    <row r="3" spans="1:17" ht="16.5" thickBot="1" x14ac:dyDescent="0.3">
      <c r="A3" s="211" t="s">
        <v>3</v>
      </c>
      <c r="B3" s="3" t="s">
        <v>4</v>
      </c>
      <c r="C3" s="4">
        <v>-5.0000000000000001E-3</v>
      </c>
      <c r="D3" s="5">
        <v>-8.0000000000000002E-3</v>
      </c>
      <c r="E3" s="5">
        <v>-6.0000000000000001E-3</v>
      </c>
      <c r="F3" s="6">
        <v>-2.3E-2</v>
      </c>
      <c r="G3" s="7">
        <v>-1.6E-2</v>
      </c>
      <c r="H3" s="8">
        <v>-2.9000000000000001E-2</v>
      </c>
      <c r="I3" s="9">
        <v>-2.5000000000000001E-2</v>
      </c>
      <c r="J3" s="10">
        <v>-1.7000000000000001E-2</v>
      </c>
      <c r="K3" s="11">
        <v>-3.5000000000000003E-2</v>
      </c>
      <c r="L3" s="12">
        <v>-0.05</v>
      </c>
      <c r="M3" s="6">
        <v>-2.3E-2</v>
      </c>
      <c r="N3" s="10">
        <v>-1.7000000000000001E-2</v>
      </c>
      <c r="O3" s="13">
        <v>0.214</v>
      </c>
      <c r="P3" s="14">
        <v>-4.1000000000000002E-2</v>
      </c>
      <c r="Q3" s="2" t="str">
        <f>_xlfn.CONCAT(A3,B3)</f>
        <v>TotalMujer</v>
      </c>
    </row>
    <row r="4" spans="1:17" ht="16.5" thickBot="1" x14ac:dyDescent="0.3">
      <c r="A4" s="212"/>
      <c r="B4" s="3" t="s">
        <v>5</v>
      </c>
      <c r="C4" s="15">
        <v>4.8000000000000001E-2</v>
      </c>
      <c r="D4" s="16">
        <v>1E-3</v>
      </c>
      <c r="E4" s="17">
        <v>6.0000000000000001E-3</v>
      </c>
      <c r="F4" s="5">
        <v>-7.0000000000000001E-3</v>
      </c>
      <c r="G4" s="18">
        <v>-4.4999999999999998E-2</v>
      </c>
      <c r="H4" s="19">
        <v>-0.01</v>
      </c>
      <c r="I4" s="20">
        <v>-0.06</v>
      </c>
      <c r="J4" s="21">
        <v>-5.5E-2</v>
      </c>
      <c r="K4" s="10">
        <v>-0.02</v>
      </c>
      <c r="L4" s="5">
        <v>-7.0000000000000001E-3</v>
      </c>
      <c r="M4" s="22">
        <v>-3.0000000000000001E-3</v>
      </c>
      <c r="N4" s="23">
        <v>8.0000000000000002E-3</v>
      </c>
      <c r="O4" s="24">
        <v>0.13400000000000001</v>
      </c>
      <c r="P4" s="14">
        <v>-1.0999999999999999E-2</v>
      </c>
      <c r="Q4" s="2" t="str">
        <f>_xlfn.CONCAT(A3,B4)</f>
        <v>TotalVarón</v>
      </c>
    </row>
    <row r="5" spans="1:17" ht="16.5" thickBot="1" x14ac:dyDescent="0.3">
      <c r="A5" s="211" t="s">
        <v>6</v>
      </c>
      <c r="B5" s="3" t="s">
        <v>4</v>
      </c>
      <c r="C5" s="25">
        <v>1.0999999999999999E-2</v>
      </c>
      <c r="D5" s="26">
        <v>1.6E-2</v>
      </c>
      <c r="E5" s="5">
        <v>-7.0000000000000001E-3</v>
      </c>
      <c r="F5" s="27">
        <v>2E-3</v>
      </c>
      <c r="G5" s="28">
        <v>3.5000000000000003E-2</v>
      </c>
      <c r="H5" s="9">
        <v>-2.5000000000000001E-2</v>
      </c>
      <c r="I5" s="29">
        <v>4.0000000000000001E-3</v>
      </c>
      <c r="J5" s="27">
        <v>2E-3</v>
      </c>
      <c r="K5" s="30">
        <v>-6.9000000000000006E-2</v>
      </c>
      <c r="L5" s="5">
        <v>-8.0000000000000002E-3</v>
      </c>
      <c r="M5" s="28">
        <v>3.3000000000000002E-2</v>
      </c>
      <c r="N5" s="27">
        <v>2E-3</v>
      </c>
      <c r="O5" s="31">
        <v>0.39600000000000002</v>
      </c>
      <c r="P5" s="14">
        <v>0.39</v>
      </c>
      <c r="Q5" s="2" t="str">
        <f>_xlfn.CONCAT(A5,B5)</f>
        <v>CABAMujer</v>
      </c>
    </row>
    <row r="6" spans="1:17" ht="16.5" thickBot="1" x14ac:dyDescent="0.3">
      <c r="A6" s="212"/>
      <c r="B6" s="3" t="s">
        <v>5</v>
      </c>
      <c r="C6" s="32">
        <v>0.04</v>
      </c>
      <c r="D6" s="33">
        <v>5.8999999999999997E-2</v>
      </c>
      <c r="E6" s="34">
        <v>2.5000000000000001E-2</v>
      </c>
      <c r="F6" s="32">
        <v>3.7999999999999999E-2</v>
      </c>
      <c r="G6" s="19">
        <v>-1.4E-2</v>
      </c>
      <c r="H6" s="35">
        <v>7.0000000000000007E-2</v>
      </c>
      <c r="I6" s="26">
        <v>1.6E-2</v>
      </c>
      <c r="J6" s="36">
        <v>-4.1000000000000002E-2</v>
      </c>
      <c r="K6" s="37">
        <v>8.1000000000000003E-2</v>
      </c>
      <c r="L6" s="32">
        <v>3.6999999999999998E-2</v>
      </c>
      <c r="M6" s="38">
        <v>2.9000000000000001E-2</v>
      </c>
      <c r="N6" s="7">
        <v>-1.6E-2</v>
      </c>
      <c r="O6" s="39">
        <v>0.216</v>
      </c>
      <c r="P6" s="14">
        <v>0.54100000000000004</v>
      </c>
      <c r="Q6" s="2" t="str">
        <f>_xlfn.CONCAT(A5,B6)</f>
        <v>CABAVarón</v>
      </c>
    </row>
    <row r="7" spans="1:17" ht="32.25" thickBot="1" x14ac:dyDescent="0.3">
      <c r="A7" s="211" t="s">
        <v>7</v>
      </c>
      <c r="B7" s="3" t="s">
        <v>4</v>
      </c>
      <c r="C7" s="19">
        <v>-1.2E-2</v>
      </c>
      <c r="D7" s="22">
        <v>-4.0000000000000001E-3</v>
      </c>
      <c r="E7" s="29">
        <v>5.0000000000000001E-3</v>
      </c>
      <c r="F7" s="5">
        <v>-7.0000000000000001E-3</v>
      </c>
      <c r="G7" s="40">
        <v>-3.2000000000000001E-2</v>
      </c>
      <c r="H7" s="8">
        <v>-2.9000000000000001E-2</v>
      </c>
      <c r="I7" s="19">
        <v>-1.2999999999999999E-2</v>
      </c>
      <c r="J7" s="41">
        <v>1.4E-2</v>
      </c>
      <c r="K7" s="11">
        <v>-3.6999999999999998E-2</v>
      </c>
      <c r="L7" s="12">
        <v>-0.05</v>
      </c>
      <c r="M7" s="40">
        <v>-3.1E-2</v>
      </c>
      <c r="N7" s="7">
        <v>-1.7000000000000001E-2</v>
      </c>
      <c r="O7" s="42">
        <v>0.158</v>
      </c>
      <c r="P7" s="14">
        <v>-5.3999999999999999E-2</v>
      </c>
      <c r="Q7" s="2" t="str">
        <f>_xlfn.CONCAT(A7,B7)</f>
        <v>Buenos AiresMujer</v>
      </c>
    </row>
    <row r="8" spans="1:17" ht="32.25" thickBot="1" x14ac:dyDescent="0.3">
      <c r="A8" s="212"/>
      <c r="B8" s="3" t="s">
        <v>5</v>
      </c>
      <c r="C8" s="43">
        <v>3.5999999999999997E-2</v>
      </c>
      <c r="D8" s="23">
        <v>8.9999999999999993E-3</v>
      </c>
      <c r="E8" s="26">
        <v>1.7999999999999999E-2</v>
      </c>
      <c r="F8" s="19">
        <v>-1.0999999999999999E-2</v>
      </c>
      <c r="G8" s="18">
        <v>-4.4999999999999998E-2</v>
      </c>
      <c r="H8" s="7">
        <v>-1.6E-2</v>
      </c>
      <c r="I8" s="30">
        <v>-7.0000000000000007E-2</v>
      </c>
      <c r="J8" s="36">
        <v>-4.2000000000000003E-2</v>
      </c>
      <c r="K8" s="44">
        <v>-5.3999999999999999E-2</v>
      </c>
      <c r="L8" s="19">
        <v>-0.01</v>
      </c>
      <c r="M8" s="22">
        <v>-3.0000000000000001E-3</v>
      </c>
      <c r="N8" s="19">
        <v>-1.2999999999999999E-2</v>
      </c>
      <c r="O8" s="45">
        <v>0.14199999999999999</v>
      </c>
      <c r="P8" s="14">
        <v>-5.8999999999999997E-2</v>
      </c>
      <c r="Q8" s="2" t="str">
        <f>_xlfn.CONCAT(A7,B8)</f>
        <v>Buenos AiresVarón</v>
      </c>
    </row>
    <row r="9" spans="1:17" ht="32.25" thickBot="1" x14ac:dyDescent="0.3">
      <c r="A9" s="211" t="s">
        <v>8</v>
      </c>
      <c r="B9" s="3" t="s">
        <v>4</v>
      </c>
      <c r="C9" s="37">
        <v>7.9000000000000001E-2</v>
      </c>
      <c r="D9" s="46">
        <v>-6.7000000000000004E-2</v>
      </c>
      <c r="E9" s="21">
        <v>-5.7000000000000002E-2</v>
      </c>
      <c r="F9" s="47">
        <v>8.5000000000000006E-2</v>
      </c>
      <c r="G9" s="5">
        <v>-7.0000000000000001E-3</v>
      </c>
      <c r="H9" s="48">
        <v>-0.04</v>
      </c>
      <c r="I9" s="26">
        <v>1.7000000000000001E-2</v>
      </c>
      <c r="J9" s="49">
        <v>-7.3999999999999996E-2</v>
      </c>
      <c r="K9" s="49">
        <v>-7.3999999999999996E-2</v>
      </c>
      <c r="L9" s="5">
        <v>-6.0000000000000001E-3</v>
      </c>
      <c r="M9" s="11">
        <v>-3.5999999999999997E-2</v>
      </c>
      <c r="N9" s="50">
        <v>-0.14399999999999999</v>
      </c>
      <c r="O9" s="45">
        <v>0.14099999999999999</v>
      </c>
      <c r="P9" s="14">
        <v>-0.183</v>
      </c>
      <c r="Q9" s="2" t="str">
        <f t="shared" ref="Q9" si="0">_xlfn.CONCAT(A9,B9)</f>
        <v>CatamarcaMujer</v>
      </c>
    </row>
    <row r="10" spans="1:17" ht="32.25" thickBot="1" x14ac:dyDescent="0.3">
      <c r="A10" s="212"/>
      <c r="B10" s="3" t="s">
        <v>5</v>
      </c>
      <c r="C10" s="51">
        <v>6.5000000000000002E-2</v>
      </c>
      <c r="D10" s="48">
        <v>-3.9E-2</v>
      </c>
      <c r="E10" s="22">
        <v>-3.0000000000000001E-3</v>
      </c>
      <c r="F10" s="18">
        <v>-4.4999999999999998E-2</v>
      </c>
      <c r="G10" s="52">
        <v>5.1999999999999998E-2</v>
      </c>
      <c r="H10" s="53">
        <v>-0.154</v>
      </c>
      <c r="I10" s="54">
        <v>-0.19</v>
      </c>
      <c r="J10" s="55">
        <v>2.5999999999999999E-2</v>
      </c>
      <c r="K10" s="56">
        <v>0.115</v>
      </c>
      <c r="L10" s="57">
        <v>-0.13700000000000001</v>
      </c>
      <c r="M10" s="58">
        <v>7.5999999999999998E-2</v>
      </c>
      <c r="N10" s="29">
        <v>4.0000000000000001E-3</v>
      </c>
      <c r="O10" s="32">
        <v>3.7999999999999999E-2</v>
      </c>
      <c r="P10" s="14">
        <v>-0.192</v>
      </c>
      <c r="Q10" s="2" t="str">
        <f t="shared" ref="Q10" si="1">_xlfn.CONCAT(A9,B10)</f>
        <v>CatamarcaVarón</v>
      </c>
    </row>
    <row r="11" spans="1:17" ht="32.25" thickBot="1" x14ac:dyDescent="0.3">
      <c r="A11" s="211" t="s">
        <v>9</v>
      </c>
      <c r="B11" s="3" t="s">
        <v>4</v>
      </c>
      <c r="C11" s="41">
        <v>1.4E-2</v>
      </c>
      <c r="D11" s="10">
        <v>-1.7999999999999999E-2</v>
      </c>
      <c r="E11" s="10">
        <v>-0.02</v>
      </c>
      <c r="F11" s="8">
        <v>-2.9000000000000001E-2</v>
      </c>
      <c r="G11" s="9">
        <v>-2.5000000000000001E-2</v>
      </c>
      <c r="H11" s="9">
        <v>-2.7E-2</v>
      </c>
      <c r="I11" s="5">
        <v>-8.0000000000000002E-3</v>
      </c>
      <c r="J11" s="18">
        <v>-4.4999999999999998E-2</v>
      </c>
      <c r="K11" s="59">
        <v>-6.4000000000000001E-2</v>
      </c>
      <c r="L11" s="19">
        <v>-1.2999999999999999E-2</v>
      </c>
      <c r="M11" s="18">
        <v>-4.5999999999999999E-2</v>
      </c>
      <c r="N11" s="25">
        <v>1.2999999999999999E-2</v>
      </c>
      <c r="O11" s="60">
        <v>0.17</v>
      </c>
      <c r="P11" s="14">
        <v>-9.7000000000000003E-2</v>
      </c>
      <c r="Q11" s="2" t="str">
        <f t="shared" ref="Q11" si="2">_xlfn.CONCAT(A11,B11)</f>
        <v>CórdobaMujer</v>
      </c>
    </row>
    <row r="12" spans="1:17" ht="32.25" thickBot="1" x14ac:dyDescent="0.3">
      <c r="A12" s="212"/>
      <c r="B12" s="3" t="s">
        <v>5</v>
      </c>
      <c r="C12" s="28">
        <v>3.1E-2</v>
      </c>
      <c r="D12" s="26">
        <v>1.7000000000000001E-2</v>
      </c>
      <c r="E12" s="8">
        <v>-2.8000000000000001E-2</v>
      </c>
      <c r="F12" s="61">
        <v>-7.8E-2</v>
      </c>
      <c r="G12" s="11">
        <v>-3.5999999999999997E-2</v>
      </c>
      <c r="H12" s="16">
        <v>1E-3</v>
      </c>
      <c r="I12" s="61">
        <v>-7.8E-2</v>
      </c>
      <c r="J12" s="62">
        <v>-0.125</v>
      </c>
      <c r="K12" s="44">
        <v>-5.3999999999999999E-2</v>
      </c>
      <c r="L12" s="46">
        <v>-6.7000000000000004E-2</v>
      </c>
      <c r="M12" s="63">
        <v>-7.5999999999999998E-2</v>
      </c>
      <c r="N12" s="52">
        <v>5.1999999999999998E-2</v>
      </c>
      <c r="O12" s="64">
        <v>0.10199999999999999</v>
      </c>
      <c r="P12" s="14">
        <v>-0.33900000000000002</v>
      </c>
      <c r="Q12" s="2" t="str">
        <f t="shared" ref="Q12" si="3">_xlfn.CONCAT(A11,B12)</f>
        <v>CórdobaVarón</v>
      </c>
    </row>
    <row r="13" spans="1:17" ht="32.25" thickBot="1" x14ac:dyDescent="0.3">
      <c r="A13" s="211" t="s">
        <v>10</v>
      </c>
      <c r="B13" s="3" t="s">
        <v>4</v>
      </c>
      <c r="C13" s="11">
        <v>-3.4000000000000002E-2</v>
      </c>
      <c r="D13" s="55">
        <v>2.7E-2</v>
      </c>
      <c r="E13" s="6">
        <v>-2.1999999999999999E-2</v>
      </c>
      <c r="F13" s="65">
        <v>-8.4000000000000005E-2</v>
      </c>
      <c r="G13" s="66">
        <v>0.108</v>
      </c>
      <c r="H13" s="8">
        <v>-2.9000000000000001E-2</v>
      </c>
      <c r="I13" s="35">
        <v>7.0999999999999994E-2</v>
      </c>
      <c r="J13" s="19">
        <v>-1.2E-2</v>
      </c>
      <c r="K13" s="35">
        <v>7.0000000000000007E-2</v>
      </c>
      <c r="L13" s="67">
        <v>-3.4000000000000002E-2</v>
      </c>
      <c r="M13" s="47">
        <v>8.4000000000000005E-2</v>
      </c>
      <c r="N13" s="68">
        <v>-0.108</v>
      </c>
      <c r="O13" s="69">
        <v>0.30199999999999999</v>
      </c>
      <c r="P13" s="14">
        <v>0.33900000000000002</v>
      </c>
      <c r="Q13" s="2" t="str">
        <f t="shared" ref="Q13" si="4">_xlfn.CONCAT(A13,B13)</f>
        <v>CorrientesMujer</v>
      </c>
    </row>
    <row r="14" spans="1:17" ht="32.25" thickBot="1" x14ac:dyDescent="0.3">
      <c r="A14" s="212"/>
      <c r="B14" s="3" t="s">
        <v>5</v>
      </c>
      <c r="C14" s="58">
        <v>7.5999999999999998E-2</v>
      </c>
      <c r="D14" s="22">
        <v>-3.0000000000000001E-3</v>
      </c>
      <c r="E14" s="10">
        <v>-1.9E-2</v>
      </c>
      <c r="F14" s="41">
        <v>1.4E-2</v>
      </c>
      <c r="G14" s="70">
        <v>-9.1999999999999998E-2</v>
      </c>
      <c r="H14" s="23">
        <v>0.01</v>
      </c>
      <c r="I14" s="47">
        <v>8.5000000000000006E-2</v>
      </c>
      <c r="J14" s="71">
        <v>0.115</v>
      </c>
      <c r="K14" s="72">
        <v>0.11899999999999999</v>
      </c>
      <c r="L14" s="65">
        <v>-8.4000000000000005E-2</v>
      </c>
      <c r="M14" s="73">
        <v>0.14399999999999999</v>
      </c>
      <c r="N14" s="74">
        <v>-9.9000000000000005E-2</v>
      </c>
      <c r="O14" s="40">
        <v>-3.1E-2</v>
      </c>
      <c r="P14" s="14">
        <v>0.23400000000000001</v>
      </c>
      <c r="Q14" s="2" t="str">
        <f t="shared" ref="Q14" si="5">_xlfn.CONCAT(A13,B14)</f>
        <v>CorrientesVarón</v>
      </c>
    </row>
    <row r="15" spans="1:17" ht="16.5" thickBot="1" x14ac:dyDescent="0.3">
      <c r="A15" s="211" t="s">
        <v>11</v>
      </c>
      <c r="B15" s="3" t="s">
        <v>4</v>
      </c>
      <c r="C15" s="12">
        <v>-4.9000000000000002E-2</v>
      </c>
      <c r="D15" s="9">
        <v>-2.4E-2</v>
      </c>
      <c r="E15" s="32">
        <v>0.04</v>
      </c>
      <c r="F15" s="63">
        <v>-7.4999999999999997E-2</v>
      </c>
      <c r="G15" s="70">
        <v>-9.2999999999999999E-2</v>
      </c>
      <c r="H15" s="21">
        <v>-5.5E-2</v>
      </c>
      <c r="I15" s="58">
        <v>7.5999999999999998E-2</v>
      </c>
      <c r="J15" s="48">
        <v>-3.7999999999999999E-2</v>
      </c>
      <c r="K15" s="63">
        <v>-7.5999999999999998E-2</v>
      </c>
      <c r="L15" s="46">
        <v>-6.6000000000000003E-2</v>
      </c>
      <c r="M15" s="10">
        <v>-1.9E-2</v>
      </c>
      <c r="N15" s="7">
        <v>-1.4999999999999999E-2</v>
      </c>
      <c r="O15" s="75">
        <v>0.108</v>
      </c>
      <c r="P15" s="14">
        <v>-0.28799999999999998</v>
      </c>
      <c r="Q15" s="2" t="str">
        <f t="shared" ref="Q15" si="6">_xlfn.CONCAT(A15,B15)</f>
        <v>ChacoMujer</v>
      </c>
    </row>
    <row r="16" spans="1:17" ht="16.5" thickBot="1" x14ac:dyDescent="0.3">
      <c r="A16" s="212"/>
      <c r="B16" s="3" t="s">
        <v>5</v>
      </c>
      <c r="C16" s="76">
        <v>0.02</v>
      </c>
      <c r="D16" s="20">
        <v>-5.8000000000000003E-2</v>
      </c>
      <c r="E16" s="70">
        <v>-9.4E-2</v>
      </c>
      <c r="F16" s="20">
        <v>-0.06</v>
      </c>
      <c r="G16" s="77">
        <v>-0.11600000000000001</v>
      </c>
      <c r="H16" s="74">
        <v>-0.1</v>
      </c>
      <c r="I16" s="78">
        <v>-0.221</v>
      </c>
      <c r="J16" s="79">
        <v>-4.1000000000000002E-2</v>
      </c>
      <c r="K16" s="80">
        <v>-8.1000000000000003E-2</v>
      </c>
      <c r="L16" s="40">
        <v>-3.1E-2</v>
      </c>
      <c r="M16" s="81">
        <v>0.16600000000000001</v>
      </c>
      <c r="N16" s="8">
        <v>-2.9000000000000001E-2</v>
      </c>
      <c r="O16" s="23">
        <v>0.01</v>
      </c>
      <c r="P16" s="14">
        <v>-0.63500000000000001</v>
      </c>
      <c r="Q16" s="2" t="str">
        <f t="shared" ref="Q16" si="7">_xlfn.CONCAT(A15,B16)</f>
        <v>ChacoVarón</v>
      </c>
    </row>
    <row r="17" spans="1:17" ht="32.25" thickBot="1" x14ac:dyDescent="0.3">
      <c r="A17" s="211" t="s">
        <v>12</v>
      </c>
      <c r="B17" s="3" t="s">
        <v>4</v>
      </c>
      <c r="C17" s="82">
        <v>9.7000000000000003E-2</v>
      </c>
      <c r="D17" s="12">
        <v>-0.05</v>
      </c>
      <c r="E17" s="34">
        <v>2.3E-2</v>
      </c>
      <c r="F17" s="36">
        <v>-4.2999999999999997E-2</v>
      </c>
      <c r="G17" s="32">
        <v>3.7999999999999999E-2</v>
      </c>
      <c r="H17" s="83">
        <v>-0.10199999999999999</v>
      </c>
      <c r="I17" s="15">
        <v>4.5999999999999999E-2</v>
      </c>
      <c r="J17" s="5">
        <v>-8.9999999999999993E-3</v>
      </c>
      <c r="K17" s="53">
        <v>-0.155</v>
      </c>
      <c r="L17" s="11">
        <v>-3.6999999999999998E-2</v>
      </c>
      <c r="M17" s="22">
        <v>-1E-3</v>
      </c>
      <c r="N17" s="84">
        <v>-0.14599999999999999</v>
      </c>
      <c r="O17" s="85">
        <v>0.161</v>
      </c>
      <c r="P17" s="14">
        <v>-0.17599999999999999</v>
      </c>
      <c r="Q17" s="2" t="str">
        <f t="shared" ref="Q17" si="8">_xlfn.CONCAT(A17,B17)</f>
        <v>ChubutMujer</v>
      </c>
    </row>
    <row r="18" spans="1:17" ht="32.25" thickBot="1" x14ac:dyDescent="0.3">
      <c r="A18" s="212"/>
      <c r="B18" s="3" t="s">
        <v>5</v>
      </c>
      <c r="C18" s="39">
        <v>0.217</v>
      </c>
      <c r="D18" s="86">
        <v>4.2000000000000003E-2</v>
      </c>
      <c r="E18" s="12">
        <v>-4.9000000000000002E-2</v>
      </c>
      <c r="F18" s="77">
        <v>-0.115</v>
      </c>
      <c r="G18" s="40">
        <v>-3.2000000000000001E-2</v>
      </c>
      <c r="H18" s="36">
        <v>-4.1000000000000002E-2</v>
      </c>
      <c r="I18" s="13">
        <v>0.214</v>
      </c>
      <c r="J18" s="61">
        <v>-0.08</v>
      </c>
      <c r="K18" s="27">
        <v>2E-3</v>
      </c>
      <c r="L18" s="87">
        <v>0.19</v>
      </c>
      <c r="M18" s="37">
        <v>0.08</v>
      </c>
      <c r="N18" s="88">
        <v>0.129</v>
      </c>
      <c r="O18" s="89">
        <v>0.52900000000000003</v>
      </c>
      <c r="P18" s="14">
        <v>1.0860000000000001</v>
      </c>
      <c r="Q18" s="2" t="str">
        <f t="shared" ref="Q18" si="9">_xlfn.CONCAT(A17,B18)</f>
        <v>ChubutVarón</v>
      </c>
    </row>
    <row r="19" spans="1:17" ht="32.25" thickBot="1" x14ac:dyDescent="0.3">
      <c r="A19" s="211" t="s">
        <v>13</v>
      </c>
      <c r="B19" s="3" t="s">
        <v>4</v>
      </c>
      <c r="C19" s="6">
        <v>-2.1999999999999999E-2</v>
      </c>
      <c r="D19" s="28">
        <v>3.4000000000000002E-2</v>
      </c>
      <c r="E19" s="9">
        <v>-2.5999999999999999E-2</v>
      </c>
      <c r="F19" s="43">
        <v>3.6999999999999998E-2</v>
      </c>
      <c r="G19" s="5">
        <v>-7.0000000000000001E-3</v>
      </c>
      <c r="H19" s="90">
        <v>8.6999999999999994E-2</v>
      </c>
      <c r="I19" s="6">
        <v>-2.1999999999999999E-2</v>
      </c>
      <c r="J19" s="63">
        <v>-7.5999999999999998E-2</v>
      </c>
      <c r="K19" s="23">
        <v>8.0000000000000002E-3</v>
      </c>
      <c r="L19" s="91">
        <v>-7.0999999999999994E-2</v>
      </c>
      <c r="M19" s="11">
        <v>-3.5999999999999997E-2</v>
      </c>
      <c r="N19" s="28">
        <v>3.3000000000000002E-2</v>
      </c>
      <c r="O19" s="92">
        <v>0.125</v>
      </c>
      <c r="P19" s="14">
        <v>6.4000000000000001E-2</v>
      </c>
      <c r="Q19" s="2" t="str">
        <f t="shared" ref="Q19" si="10">_xlfn.CONCAT(A19,B19)</f>
        <v>Entre RíosMujer</v>
      </c>
    </row>
    <row r="20" spans="1:17" ht="32.25" thickBot="1" x14ac:dyDescent="0.3">
      <c r="A20" s="212"/>
      <c r="B20" s="3" t="s">
        <v>5</v>
      </c>
      <c r="C20" s="40">
        <v>-3.4000000000000002E-2</v>
      </c>
      <c r="D20" s="26">
        <v>1.7999999999999999E-2</v>
      </c>
      <c r="E20" s="23">
        <v>8.9999999999999993E-3</v>
      </c>
      <c r="F20" s="90">
        <v>8.6999999999999994E-2</v>
      </c>
      <c r="G20" s="30">
        <v>-7.0000000000000007E-2</v>
      </c>
      <c r="H20" s="26">
        <v>1.6E-2</v>
      </c>
      <c r="I20" s="58">
        <v>7.5999999999999998E-2</v>
      </c>
      <c r="J20" s="20">
        <v>-0.06</v>
      </c>
      <c r="K20" s="38">
        <v>0.03</v>
      </c>
      <c r="L20" s="15">
        <v>4.8000000000000001E-2</v>
      </c>
      <c r="M20" s="33">
        <v>5.6000000000000001E-2</v>
      </c>
      <c r="N20" s="5">
        <v>-7.0000000000000001E-3</v>
      </c>
      <c r="O20" s="58">
        <v>7.4999999999999997E-2</v>
      </c>
      <c r="P20" s="14">
        <v>0.245</v>
      </c>
      <c r="Q20" s="2" t="str">
        <f t="shared" ref="Q20" si="11">_xlfn.CONCAT(A19,B20)</f>
        <v>Entre RíosVarón</v>
      </c>
    </row>
    <row r="21" spans="1:17" ht="32.25" thickBot="1" x14ac:dyDescent="0.3">
      <c r="A21" s="211" t="s">
        <v>14</v>
      </c>
      <c r="B21" s="3" t="s">
        <v>4</v>
      </c>
      <c r="C21" s="26">
        <v>1.6E-2</v>
      </c>
      <c r="D21" s="34">
        <v>2.1999999999999999E-2</v>
      </c>
      <c r="E21" s="15">
        <v>4.5999999999999999E-2</v>
      </c>
      <c r="F21" s="22">
        <v>-3.0000000000000001E-3</v>
      </c>
      <c r="G21" s="35">
        <v>6.8000000000000005E-2</v>
      </c>
      <c r="H21" s="93">
        <v>4.3999999999999997E-2</v>
      </c>
      <c r="I21" s="94">
        <v>0.26300000000000001</v>
      </c>
      <c r="J21" s="93">
        <v>4.2999999999999997E-2</v>
      </c>
      <c r="K21" s="88">
        <v>0.129</v>
      </c>
      <c r="L21" s="95">
        <v>0.20899999999999999</v>
      </c>
      <c r="M21" s="46">
        <v>-6.6000000000000003E-2</v>
      </c>
      <c r="N21" s="90">
        <v>8.7999999999999995E-2</v>
      </c>
      <c r="O21" s="96">
        <v>0.52</v>
      </c>
      <c r="P21" s="14">
        <v>1.379</v>
      </c>
      <c r="Q21" s="2" t="str">
        <f t="shared" ref="Q21" si="12">_xlfn.CONCAT(A21,B21)</f>
        <v>FormosaMujer</v>
      </c>
    </row>
    <row r="22" spans="1:17" ht="32.25" thickBot="1" x14ac:dyDescent="0.3">
      <c r="A22" s="212"/>
      <c r="B22" s="3" t="s">
        <v>5</v>
      </c>
      <c r="C22" s="9">
        <v>-2.5000000000000001E-2</v>
      </c>
      <c r="D22" s="32">
        <v>3.6999999999999998E-2</v>
      </c>
      <c r="E22" s="18">
        <v>-4.5999999999999999E-2</v>
      </c>
      <c r="F22" s="8">
        <v>-2.8000000000000001E-2</v>
      </c>
      <c r="G22" s="10">
        <v>-0.02</v>
      </c>
      <c r="H22" s="58">
        <v>7.3999999999999996E-2</v>
      </c>
      <c r="I22" s="52">
        <v>5.1999999999999998E-2</v>
      </c>
      <c r="J22" s="17">
        <v>6.0000000000000001E-3</v>
      </c>
      <c r="K22" s="41">
        <v>1.4999999999999999E-2</v>
      </c>
      <c r="L22" s="7">
        <v>-1.4E-2</v>
      </c>
      <c r="M22" s="97">
        <v>-0.14799999999999999</v>
      </c>
      <c r="N22" s="98">
        <v>-8.5999999999999993E-2</v>
      </c>
      <c r="O22" s="99">
        <v>9.2999999999999999E-2</v>
      </c>
      <c r="P22" s="14">
        <v>-8.8999999999999996E-2</v>
      </c>
      <c r="Q22" s="2" t="str">
        <f t="shared" ref="Q22" si="13">_xlfn.CONCAT(A21,B22)</f>
        <v>FormosaVarón</v>
      </c>
    </row>
    <row r="23" spans="1:17" ht="16.5" thickBot="1" x14ac:dyDescent="0.3">
      <c r="A23" s="211" t="s">
        <v>15</v>
      </c>
      <c r="B23" s="3" t="s">
        <v>4</v>
      </c>
      <c r="C23" s="22">
        <v>-2E-3</v>
      </c>
      <c r="D23" s="10">
        <v>-1.9E-2</v>
      </c>
      <c r="E23" s="18">
        <v>-4.3999999999999997E-2</v>
      </c>
      <c r="F23" s="100">
        <v>-0.16200000000000001</v>
      </c>
      <c r="G23" s="79">
        <v>-4.1000000000000002E-2</v>
      </c>
      <c r="H23" s="26">
        <v>1.7000000000000001E-2</v>
      </c>
      <c r="I23" s="101">
        <v>-0.18</v>
      </c>
      <c r="J23" s="52">
        <v>5.1999999999999998E-2</v>
      </c>
      <c r="K23" s="6">
        <v>-2.1000000000000001E-2</v>
      </c>
      <c r="L23" s="33">
        <v>5.8999999999999997E-2</v>
      </c>
      <c r="M23" s="84">
        <v>-0.14499999999999999</v>
      </c>
      <c r="N23" s="53">
        <v>-0.154</v>
      </c>
      <c r="O23" s="102">
        <v>-9.6000000000000002E-2</v>
      </c>
      <c r="P23" s="14">
        <v>-0.73599999999999999</v>
      </c>
      <c r="Q23" s="2" t="str">
        <f t="shared" ref="Q23" si="14">_xlfn.CONCAT(A23,B23)</f>
        <v>JujuyMujer</v>
      </c>
    </row>
    <row r="24" spans="1:17" ht="16.5" thickBot="1" x14ac:dyDescent="0.3">
      <c r="A24" s="212"/>
      <c r="B24" s="3" t="s">
        <v>5</v>
      </c>
      <c r="C24" s="103">
        <v>0.22900000000000001</v>
      </c>
      <c r="D24" s="6">
        <v>-2.3E-2</v>
      </c>
      <c r="E24" s="36">
        <v>-4.1000000000000002E-2</v>
      </c>
      <c r="F24" s="44">
        <v>-5.0999999999999997E-2</v>
      </c>
      <c r="G24" s="26">
        <v>1.7000000000000001E-2</v>
      </c>
      <c r="H24" s="12">
        <v>-4.8000000000000001E-2</v>
      </c>
      <c r="I24" s="104">
        <v>-0.17899999999999999</v>
      </c>
      <c r="J24" s="22">
        <v>0</v>
      </c>
      <c r="K24" s="105">
        <v>3.1E-2</v>
      </c>
      <c r="L24" s="44">
        <v>-5.1999999999999998E-2</v>
      </c>
      <c r="M24" s="70">
        <v>-9.2999999999999999E-2</v>
      </c>
      <c r="N24" s="99">
        <v>9.4E-2</v>
      </c>
      <c r="O24" s="94">
        <v>0.26200000000000001</v>
      </c>
      <c r="P24" s="14">
        <v>0.14499999999999999</v>
      </c>
      <c r="Q24" s="2" t="str">
        <f t="shared" ref="Q24" si="15">_xlfn.CONCAT(A23,B24)</f>
        <v>JujuyVarón</v>
      </c>
    </row>
    <row r="25" spans="1:17" ht="48" thickBot="1" x14ac:dyDescent="0.3">
      <c r="A25" s="211" t="s">
        <v>16</v>
      </c>
      <c r="B25" s="3" t="s">
        <v>4</v>
      </c>
      <c r="C25" s="93">
        <v>4.3999999999999997E-2</v>
      </c>
      <c r="D25" s="93">
        <v>4.2999999999999997E-2</v>
      </c>
      <c r="E25" s="29">
        <v>3.0000000000000001E-3</v>
      </c>
      <c r="F25" s="98">
        <v>-8.6999999999999994E-2</v>
      </c>
      <c r="G25" s="17">
        <v>5.0000000000000001E-3</v>
      </c>
      <c r="H25" s="37">
        <v>0.08</v>
      </c>
      <c r="I25" s="106">
        <v>-0.14099999999999999</v>
      </c>
      <c r="J25" s="54">
        <v>-0.19</v>
      </c>
      <c r="K25" s="107">
        <v>6.3E-2</v>
      </c>
      <c r="L25" s="108">
        <v>-5.3999999999999999E-2</v>
      </c>
      <c r="M25" s="109">
        <v>-4.3999999999999997E-2</v>
      </c>
      <c r="N25" s="110">
        <v>-8.7999999999999995E-2</v>
      </c>
      <c r="O25" s="63">
        <v>-7.6999999999999999E-2</v>
      </c>
      <c r="P25" s="14">
        <v>-0.442</v>
      </c>
      <c r="Q25" s="2" t="str">
        <f t="shared" ref="Q25" si="16">_xlfn.CONCAT(A25,B25)</f>
        <v>La PampaMujer</v>
      </c>
    </row>
    <row r="26" spans="1:17" ht="48" thickBot="1" x14ac:dyDescent="0.3">
      <c r="A26" s="212"/>
      <c r="B26" s="3" t="s">
        <v>5</v>
      </c>
      <c r="C26" s="60">
        <v>0.17</v>
      </c>
      <c r="D26" s="111">
        <v>0.23699999999999999</v>
      </c>
      <c r="E26" s="66">
        <v>0.108</v>
      </c>
      <c r="F26" s="112">
        <v>-6.0999999999999999E-2</v>
      </c>
      <c r="G26" s="97">
        <v>-0.14599999999999999</v>
      </c>
      <c r="H26" s="113">
        <v>-0.152</v>
      </c>
      <c r="I26" s="46">
        <v>-6.7000000000000004E-2</v>
      </c>
      <c r="J26" s="114">
        <v>-0.215</v>
      </c>
      <c r="K26" s="115">
        <v>0.2</v>
      </c>
      <c r="L26" s="56">
        <v>0.11600000000000001</v>
      </c>
      <c r="M26" s="116">
        <v>8.1000000000000003E-2</v>
      </c>
      <c r="N26" s="17">
        <v>5.0000000000000001E-3</v>
      </c>
      <c r="O26" s="38">
        <v>2.8000000000000001E-2</v>
      </c>
      <c r="P26" s="14">
        <v>0.30399999999999999</v>
      </c>
      <c r="Q26" s="2" t="str">
        <f t="shared" ref="Q26" si="17">_xlfn.CONCAT(A25,B26)</f>
        <v>La PampaVarón</v>
      </c>
    </row>
    <row r="27" spans="1:17" ht="32.25" thickBot="1" x14ac:dyDescent="0.3">
      <c r="A27" s="211" t="s">
        <v>17</v>
      </c>
      <c r="B27" s="3" t="s">
        <v>4</v>
      </c>
      <c r="C27" s="107">
        <v>6.4000000000000001E-2</v>
      </c>
      <c r="D27" s="21">
        <v>-5.6000000000000001E-2</v>
      </c>
      <c r="E27" s="26">
        <v>1.4999999999999999E-2</v>
      </c>
      <c r="F27" s="117">
        <v>-0.13100000000000001</v>
      </c>
      <c r="G27" s="46">
        <v>-6.7000000000000004E-2</v>
      </c>
      <c r="H27" s="99">
        <v>9.1999999999999998E-2</v>
      </c>
      <c r="I27" s="44">
        <v>-5.2999999999999999E-2</v>
      </c>
      <c r="J27" s="102">
        <v>-9.6000000000000002E-2</v>
      </c>
      <c r="K27" s="85">
        <v>0.16200000000000001</v>
      </c>
      <c r="L27" s="118">
        <v>-0.28499999999999998</v>
      </c>
      <c r="M27" s="119">
        <v>0.22800000000000001</v>
      </c>
      <c r="N27" s="120">
        <v>0.106</v>
      </c>
      <c r="O27" s="121">
        <v>-0.50800000000000001</v>
      </c>
      <c r="P27" s="14">
        <v>-0.52800000000000002</v>
      </c>
      <c r="Q27" s="2" t="str">
        <f t="shared" ref="Q27" si="18">_xlfn.CONCAT(A27,B27)</f>
        <v>La RiojaMujer</v>
      </c>
    </row>
    <row r="28" spans="1:17" ht="32.25" thickBot="1" x14ac:dyDescent="0.3">
      <c r="A28" s="212"/>
      <c r="B28" s="3" t="s">
        <v>5</v>
      </c>
      <c r="C28" s="72">
        <v>0.11899999999999999</v>
      </c>
      <c r="D28" s="8">
        <v>-0.03</v>
      </c>
      <c r="E28" s="58">
        <v>7.3999999999999996E-2</v>
      </c>
      <c r="F28" s="35">
        <v>6.9000000000000006E-2</v>
      </c>
      <c r="G28" s="25">
        <v>1.2999999999999999E-2</v>
      </c>
      <c r="H28" s="58">
        <v>7.5999999999999998E-2</v>
      </c>
      <c r="I28" s="122">
        <v>-0.26100000000000001</v>
      </c>
      <c r="J28" s="78">
        <v>-0.221</v>
      </c>
      <c r="K28" s="123">
        <v>0.09</v>
      </c>
      <c r="L28" s="21">
        <v>-5.5E-2</v>
      </c>
      <c r="M28" s="23">
        <v>8.0000000000000002E-3</v>
      </c>
      <c r="N28" s="124">
        <v>0.13800000000000001</v>
      </c>
      <c r="O28" s="29">
        <v>3.0000000000000001E-3</v>
      </c>
      <c r="P28" s="14">
        <v>2.4E-2</v>
      </c>
      <c r="Q28" s="2" t="str">
        <f t="shared" ref="Q28" si="19">_xlfn.CONCAT(A27,B28)</f>
        <v>La RiojaVarón</v>
      </c>
    </row>
    <row r="29" spans="1:17" ht="32.25" thickBot="1" x14ac:dyDescent="0.3">
      <c r="A29" s="211" t="s">
        <v>18</v>
      </c>
      <c r="B29" s="3" t="s">
        <v>4</v>
      </c>
      <c r="C29" s="27">
        <v>2E-3</v>
      </c>
      <c r="D29" s="48">
        <v>-3.7999999999999999E-2</v>
      </c>
      <c r="E29" s="19">
        <v>-1.2999999999999999E-2</v>
      </c>
      <c r="F29" s="20">
        <v>-5.8999999999999997E-2</v>
      </c>
      <c r="G29" s="21">
        <v>-5.5E-2</v>
      </c>
      <c r="H29" s="125">
        <v>-7.8E-2</v>
      </c>
      <c r="I29" s="110">
        <v>-8.8999999999999996E-2</v>
      </c>
      <c r="J29" s="35">
        <v>6.8000000000000005E-2</v>
      </c>
      <c r="K29" s="30">
        <v>-7.0000000000000007E-2</v>
      </c>
      <c r="L29" s="126">
        <v>-6.0999999999999999E-2</v>
      </c>
      <c r="M29" s="124">
        <v>0.13900000000000001</v>
      </c>
      <c r="N29" s="48">
        <v>-3.9E-2</v>
      </c>
      <c r="O29" s="127">
        <v>0.36499999999999999</v>
      </c>
      <c r="P29" s="14">
        <v>7.2999999999999995E-2</v>
      </c>
      <c r="Q29" s="2" t="str">
        <f t="shared" ref="Q29" si="20">_xlfn.CONCAT(A29,B29)</f>
        <v>MendozaMujer</v>
      </c>
    </row>
    <row r="30" spans="1:17" ht="32.25" thickBot="1" x14ac:dyDescent="0.3">
      <c r="A30" s="212"/>
      <c r="B30" s="3" t="s">
        <v>5</v>
      </c>
      <c r="C30" s="56">
        <v>0.11600000000000001</v>
      </c>
      <c r="D30" s="11">
        <v>-3.5000000000000003E-2</v>
      </c>
      <c r="E30" s="29">
        <v>4.0000000000000001E-3</v>
      </c>
      <c r="F30" s="52">
        <v>5.0999999999999997E-2</v>
      </c>
      <c r="G30" s="26">
        <v>1.7000000000000001E-2</v>
      </c>
      <c r="H30" s="43">
        <v>3.6999999999999998E-2</v>
      </c>
      <c r="I30" s="21">
        <v>-5.7000000000000002E-2</v>
      </c>
      <c r="J30" s="25">
        <v>1.2E-2</v>
      </c>
      <c r="K30" s="30">
        <v>-6.8000000000000005E-2</v>
      </c>
      <c r="L30" s="34">
        <v>2.5000000000000001E-2</v>
      </c>
      <c r="M30" s="86">
        <v>4.2000000000000003E-2</v>
      </c>
      <c r="N30" s="33">
        <v>0.06</v>
      </c>
      <c r="O30" s="128">
        <v>0.28299999999999997</v>
      </c>
      <c r="P30" s="14">
        <v>0.48699999999999999</v>
      </c>
      <c r="Q30" s="2" t="str">
        <f t="shared" ref="Q30" si="21">_xlfn.CONCAT(A29,B30)</f>
        <v>MendozaVarón</v>
      </c>
    </row>
    <row r="31" spans="1:17" ht="32.25" thickBot="1" x14ac:dyDescent="0.3">
      <c r="A31" s="211" t="s">
        <v>19</v>
      </c>
      <c r="B31" s="3" t="s">
        <v>4</v>
      </c>
      <c r="C31" s="52">
        <v>5.1999999999999998E-2</v>
      </c>
      <c r="D31" s="5">
        <v>-8.0000000000000002E-3</v>
      </c>
      <c r="E31" s="51">
        <v>6.5000000000000002E-2</v>
      </c>
      <c r="F31" s="40">
        <v>-3.2000000000000001E-2</v>
      </c>
      <c r="G31" s="65">
        <v>-8.3000000000000004E-2</v>
      </c>
      <c r="H31" s="35">
        <v>7.0999999999999994E-2</v>
      </c>
      <c r="I31" s="129">
        <v>-0.123</v>
      </c>
      <c r="J31" s="8">
        <v>-2.9000000000000001E-2</v>
      </c>
      <c r="K31" s="130">
        <v>-7.3999999999999996E-2</v>
      </c>
      <c r="L31" s="5">
        <v>-8.0000000000000002E-3</v>
      </c>
      <c r="M31" s="48">
        <v>-3.6999999999999998E-2</v>
      </c>
      <c r="N31" s="12">
        <v>-0.05</v>
      </c>
      <c r="O31" s="64">
        <v>0.10199999999999999</v>
      </c>
      <c r="P31" s="14">
        <v>-0.155</v>
      </c>
      <c r="Q31" s="2" t="str">
        <f t="shared" ref="Q31" si="22">_xlfn.CONCAT(A31,B31)</f>
        <v>MisionesMujer</v>
      </c>
    </row>
    <row r="32" spans="1:17" ht="32.25" thickBot="1" x14ac:dyDescent="0.3">
      <c r="A32" s="212"/>
      <c r="B32" s="3" t="s">
        <v>5</v>
      </c>
      <c r="C32" s="9">
        <v>-2.5999999999999999E-2</v>
      </c>
      <c r="D32" s="26">
        <v>1.9E-2</v>
      </c>
      <c r="E32" s="16">
        <v>1E-3</v>
      </c>
      <c r="F32" s="34">
        <v>2.1999999999999999E-2</v>
      </c>
      <c r="G32" s="63">
        <v>-7.6999999999999999E-2</v>
      </c>
      <c r="H32" s="131">
        <v>-0.12</v>
      </c>
      <c r="I32" s="6">
        <v>-2.3E-2</v>
      </c>
      <c r="J32" s="46">
        <v>-6.5000000000000002E-2</v>
      </c>
      <c r="K32" s="107">
        <v>6.2E-2</v>
      </c>
      <c r="L32" s="132">
        <v>0.13200000000000001</v>
      </c>
      <c r="M32" s="130">
        <v>-7.1999999999999995E-2</v>
      </c>
      <c r="N32" s="133">
        <v>-9.5000000000000001E-2</v>
      </c>
      <c r="O32" s="12">
        <v>-4.9000000000000002E-2</v>
      </c>
      <c r="P32" s="14">
        <v>-0.29299999999999998</v>
      </c>
      <c r="Q32" s="2" t="str">
        <f t="shared" ref="Q32" si="23">_xlfn.CONCAT(A31,B32)</f>
        <v>MisionesVarón</v>
      </c>
    </row>
    <row r="33" spans="1:17" ht="32.25" thickBot="1" x14ac:dyDescent="0.3">
      <c r="A33" s="211" t="s">
        <v>20</v>
      </c>
      <c r="B33" s="3" t="s">
        <v>4</v>
      </c>
      <c r="C33" s="130">
        <v>-7.1999999999999995E-2</v>
      </c>
      <c r="D33" s="44">
        <v>-5.0999999999999997E-2</v>
      </c>
      <c r="E33" s="21">
        <v>-5.5E-2</v>
      </c>
      <c r="F33" s="43">
        <v>3.6999999999999998E-2</v>
      </c>
      <c r="G33" s="41">
        <v>1.4E-2</v>
      </c>
      <c r="H33" s="35">
        <v>6.8000000000000005E-2</v>
      </c>
      <c r="I33" s="134">
        <v>-0.24299999999999999</v>
      </c>
      <c r="J33" s="34">
        <v>2.1000000000000001E-2</v>
      </c>
      <c r="K33" s="105">
        <v>3.1E-2</v>
      </c>
      <c r="L33" s="46">
        <v>-6.5000000000000002E-2</v>
      </c>
      <c r="M33" s="82">
        <v>9.9000000000000005E-2</v>
      </c>
      <c r="N33" s="22">
        <v>-3.0000000000000001E-3</v>
      </c>
      <c r="O33" s="135">
        <v>0.76700000000000002</v>
      </c>
      <c r="P33" s="14">
        <v>0.54900000000000004</v>
      </c>
      <c r="Q33" s="2" t="str">
        <f t="shared" ref="Q33" si="24">_xlfn.CONCAT(A33,B33)</f>
        <v>NeuquénMujer</v>
      </c>
    </row>
    <row r="34" spans="1:17" ht="32.25" thickBot="1" x14ac:dyDescent="0.3">
      <c r="A34" s="212"/>
      <c r="B34" s="3" t="s">
        <v>5</v>
      </c>
      <c r="C34" s="17">
        <v>7.0000000000000001E-3</v>
      </c>
      <c r="D34" s="57">
        <v>-0.13600000000000001</v>
      </c>
      <c r="E34" s="26">
        <v>1.4999999999999999E-2</v>
      </c>
      <c r="F34" s="51">
        <v>6.6000000000000003E-2</v>
      </c>
      <c r="G34" s="136">
        <v>-0.13400000000000001</v>
      </c>
      <c r="H34" s="33">
        <v>0.06</v>
      </c>
      <c r="I34" s="71">
        <v>0.115</v>
      </c>
      <c r="J34" s="98">
        <v>-8.5000000000000006E-2</v>
      </c>
      <c r="K34" s="137">
        <v>0.185</v>
      </c>
      <c r="L34" s="138">
        <v>0.14299999999999999</v>
      </c>
      <c r="M34" s="99">
        <v>9.5000000000000001E-2</v>
      </c>
      <c r="N34" s="139">
        <v>0.223</v>
      </c>
      <c r="O34" s="140">
        <v>0.182</v>
      </c>
      <c r="P34" s="14">
        <v>0.73599999999999999</v>
      </c>
      <c r="Q34" s="2" t="str">
        <f t="shared" ref="Q34" si="25">_xlfn.CONCAT(A33,B34)</f>
        <v>NeuquénVarón</v>
      </c>
    </row>
    <row r="35" spans="1:17" ht="32.25" thickBot="1" x14ac:dyDescent="0.3">
      <c r="A35" s="211" t="s">
        <v>21</v>
      </c>
      <c r="B35" s="3" t="s">
        <v>4</v>
      </c>
      <c r="C35" s="29">
        <v>4.0000000000000001E-3</v>
      </c>
      <c r="D35" s="34">
        <v>2.1000000000000001E-2</v>
      </c>
      <c r="E35" s="34">
        <v>2.1999999999999999E-2</v>
      </c>
      <c r="F35" s="141">
        <v>0.04</v>
      </c>
      <c r="G35" s="19">
        <v>-0.01</v>
      </c>
      <c r="H35" s="44">
        <v>-5.2999999999999999E-2</v>
      </c>
      <c r="I35" s="105">
        <v>3.1E-2</v>
      </c>
      <c r="J35" s="48">
        <v>-3.9E-2</v>
      </c>
      <c r="K35" s="20">
        <v>-5.8000000000000003E-2</v>
      </c>
      <c r="L35" s="142">
        <v>-2.4E-2</v>
      </c>
      <c r="M35" s="12">
        <v>-4.8000000000000001E-2</v>
      </c>
      <c r="N35" s="10">
        <v>-0.02</v>
      </c>
      <c r="O35" s="143">
        <v>0.33</v>
      </c>
      <c r="P35" s="14">
        <v>0.19600000000000001</v>
      </c>
      <c r="Q35" s="2" t="str">
        <f t="shared" ref="Q35" si="26">_xlfn.CONCAT(A35,B35)</f>
        <v>Río NegroMujer</v>
      </c>
    </row>
    <row r="36" spans="1:17" ht="32.25" thickBot="1" x14ac:dyDescent="0.3">
      <c r="A36" s="212"/>
      <c r="B36" s="3" t="s">
        <v>5</v>
      </c>
      <c r="C36" s="34">
        <v>2.1999999999999999E-2</v>
      </c>
      <c r="D36" s="60">
        <v>0.17</v>
      </c>
      <c r="E36" s="36">
        <v>-4.2000000000000003E-2</v>
      </c>
      <c r="F36" s="22">
        <v>-3.0000000000000001E-3</v>
      </c>
      <c r="G36" s="20">
        <v>-5.8000000000000003E-2</v>
      </c>
      <c r="H36" s="48">
        <v>-3.7999999999999999E-2</v>
      </c>
      <c r="I36" s="144">
        <v>-0.11</v>
      </c>
      <c r="J36" s="57">
        <v>-0.13600000000000001</v>
      </c>
      <c r="K36" s="10">
        <v>-1.7999999999999999E-2</v>
      </c>
      <c r="L36" s="145">
        <v>-0.40500000000000003</v>
      </c>
      <c r="M36" s="146">
        <v>-0.14899999999999999</v>
      </c>
      <c r="N36" s="34">
        <v>2.4E-2</v>
      </c>
      <c r="O36" s="147">
        <v>0.125</v>
      </c>
      <c r="P36" s="14">
        <v>-0.61799999999999999</v>
      </c>
      <c r="Q36" s="2" t="str">
        <f t="shared" ref="Q36" si="27">_xlfn.CONCAT(A35,B36)</f>
        <v>Río NegroVarón</v>
      </c>
    </row>
    <row r="37" spans="1:17" ht="16.5" thickBot="1" x14ac:dyDescent="0.3">
      <c r="A37" s="211" t="s">
        <v>22</v>
      </c>
      <c r="B37" s="3" t="s">
        <v>4</v>
      </c>
      <c r="C37" s="44">
        <v>-5.0999999999999997E-2</v>
      </c>
      <c r="D37" s="8">
        <v>-2.7E-2</v>
      </c>
      <c r="E37" s="55">
        <v>2.7E-2</v>
      </c>
      <c r="F37" s="61">
        <v>-7.8E-2</v>
      </c>
      <c r="G37" s="148">
        <v>5.2999999999999999E-2</v>
      </c>
      <c r="H37" s="6">
        <v>-2.3E-2</v>
      </c>
      <c r="I37" s="53">
        <v>-0.153</v>
      </c>
      <c r="J37" s="77">
        <v>-0.11600000000000001</v>
      </c>
      <c r="K37" s="149">
        <v>9.6000000000000002E-2</v>
      </c>
      <c r="L37" s="83">
        <v>-0.10299999999999999</v>
      </c>
      <c r="M37" s="44">
        <v>-5.2999999999999999E-2</v>
      </c>
      <c r="N37" s="131">
        <v>-0.11899999999999999</v>
      </c>
      <c r="O37" s="115">
        <v>0.2</v>
      </c>
      <c r="P37" s="14">
        <v>-0.34799999999999998</v>
      </c>
      <c r="Q37" s="2" t="str">
        <f t="shared" ref="Q37" si="28">_xlfn.CONCAT(A37,B37)</f>
        <v>SaltaMujer</v>
      </c>
    </row>
    <row r="38" spans="1:17" ht="16.5" thickBot="1" x14ac:dyDescent="0.3">
      <c r="A38" s="212"/>
      <c r="B38" s="3" t="s">
        <v>5</v>
      </c>
      <c r="C38" s="72">
        <v>0.11700000000000001</v>
      </c>
      <c r="D38" s="40">
        <v>-3.2000000000000001E-2</v>
      </c>
      <c r="E38" s="52">
        <v>5.0999999999999997E-2</v>
      </c>
      <c r="F38" s="5">
        <v>-8.9999999999999993E-3</v>
      </c>
      <c r="G38" s="106">
        <v>-0.13900000000000001</v>
      </c>
      <c r="H38" s="117">
        <v>-0.129</v>
      </c>
      <c r="I38" s="50">
        <v>-0.14399999999999999</v>
      </c>
      <c r="J38" s="150">
        <v>-0.20100000000000001</v>
      </c>
      <c r="K38" s="5">
        <v>-7.0000000000000001E-3</v>
      </c>
      <c r="L38" s="35">
        <v>6.9000000000000006E-2</v>
      </c>
      <c r="M38" s="30">
        <v>-6.9000000000000006E-2</v>
      </c>
      <c r="N38" s="7">
        <v>-1.6E-2</v>
      </c>
      <c r="O38" s="139">
        <v>0.22</v>
      </c>
      <c r="P38" s="14">
        <v>-0.28799999999999998</v>
      </c>
      <c r="Q38" s="2" t="str">
        <f t="shared" ref="Q38" si="29">_xlfn.CONCAT(A37,B38)</f>
        <v>SaltaVarón</v>
      </c>
    </row>
    <row r="39" spans="1:17" ht="32.25" thickBot="1" x14ac:dyDescent="0.3">
      <c r="A39" s="211" t="s">
        <v>23</v>
      </c>
      <c r="B39" s="3" t="s">
        <v>4</v>
      </c>
      <c r="C39" s="8">
        <v>-2.7E-2</v>
      </c>
      <c r="D39" s="21">
        <v>-5.5E-2</v>
      </c>
      <c r="E39" s="11">
        <v>-3.5999999999999997E-2</v>
      </c>
      <c r="F39" s="142">
        <v>-2.4E-2</v>
      </c>
      <c r="G39" s="25">
        <v>1.2E-2</v>
      </c>
      <c r="H39" s="131">
        <v>-0.121</v>
      </c>
      <c r="I39" s="20">
        <v>-0.06</v>
      </c>
      <c r="J39" s="12">
        <v>-4.7E-2</v>
      </c>
      <c r="K39" s="11">
        <v>-3.5999999999999997E-2</v>
      </c>
      <c r="L39" s="151">
        <v>-0.222</v>
      </c>
      <c r="M39" s="152">
        <v>-0.13900000000000001</v>
      </c>
      <c r="N39" s="40">
        <v>-3.3000000000000002E-2</v>
      </c>
      <c r="O39" s="43">
        <v>3.5999999999999997E-2</v>
      </c>
      <c r="P39" s="14">
        <v>-0.752</v>
      </c>
      <c r="Q39" s="2" t="str">
        <f t="shared" ref="Q39" si="30">_xlfn.CONCAT(A39,B39)</f>
        <v>San JuanMujer</v>
      </c>
    </row>
    <row r="40" spans="1:17" ht="32.25" thickBot="1" x14ac:dyDescent="0.3">
      <c r="A40" s="212"/>
      <c r="B40" s="3" t="s">
        <v>5</v>
      </c>
      <c r="C40" s="126">
        <v>-6.0999999999999999E-2</v>
      </c>
      <c r="D40" s="12">
        <v>-4.9000000000000002E-2</v>
      </c>
      <c r="E40" s="124">
        <v>0.13900000000000001</v>
      </c>
      <c r="F40" s="26">
        <v>1.6E-2</v>
      </c>
      <c r="G40" s="70">
        <v>-9.2999999999999999E-2</v>
      </c>
      <c r="H40" s="12">
        <v>-0.05</v>
      </c>
      <c r="I40" s="153">
        <v>-0.16600000000000001</v>
      </c>
      <c r="J40" s="61">
        <v>-0.08</v>
      </c>
      <c r="K40" s="68">
        <v>-0.108</v>
      </c>
      <c r="L40" s="154">
        <v>0.23300000000000001</v>
      </c>
      <c r="M40" s="19">
        <v>-1.0999999999999999E-2</v>
      </c>
      <c r="N40" s="34">
        <v>2.1000000000000001E-2</v>
      </c>
      <c r="O40" s="153">
        <v>-0.16800000000000001</v>
      </c>
      <c r="P40" s="14">
        <v>-0.377</v>
      </c>
      <c r="Q40" s="2" t="str">
        <f t="shared" ref="Q40" si="31">_xlfn.CONCAT(A39,B40)</f>
        <v>San JuanVarón</v>
      </c>
    </row>
    <row r="41" spans="1:17" ht="32.25" thickBot="1" x14ac:dyDescent="0.3">
      <c r="A41" s="211" t="s">
        <v>24</v>
      </c>
      <c r="B41" s="3" t="s">
        <v>4</v>
      </c>
      <c r="C41" s="38">
        <v>2.8000000000000001E-2</v>
      </c>
      <c r="D41" s="152">
        <v>-0.13800000000000001</v>
      </c>
      <c r="E41" s="74">
        <v>-9.9000000000000005E-2</v>
      </c>
      <c r="F41" s="78">
        <v>-0.221</v>
      </c>
      <c r="G41" s="16">
        <v>1E-3</v>
      </c>
      <c r="H41" s="155">
        <v>-0.03</v>
      </c>
      <c r="I41" s="32">
        <v>0.04</v>
      </c>
      <c r="J41" s="156">
        <v>-0.113</v>
      </c>
      <c r="K41" s="70">
        <v>-9.4E-2</v>
      </c>
      <c r="L41" s="157">
        <v>-0.24</v>
      </c>
      <c r="M41" s="97">
        <v>-0.14599999999999999</v>
      </c>
      <c r="N41" s="63">
        <v>-7.6999999999999999E-2</v>
      </c>
      <c r="O41" s="158">
        <v>0.46100000000000002</v>
      </c>
      <c r="P41" s="14">
        <v>-0.629</v>
      </c>
      <c r="Q41" s="2" t="str">
        <f t="shared" ref="Q41" si="32">_xlfn.CONCAT(A41,B41)</f>
        <v>San LuisMujer</v>
      </c>
    </row>
    <row r="42" spans="1:17" ht="32.25" thickBot="1" x14ac:dyDescent="0.3">
      <c r="A42" s="212"/>
      <c r="B42" s="3" t="s">
        <v>5</v>
      </c>
      <c r="C42" s="5">
        <v>-0.01</v>
      </c>
      <c r="D42" s="55">
        <v>2.5000000000000001E-2</v>
      </c>
      <c r="E42" s="47">
        <v>8.4000000000000005E-2</v>
      </c>
      <c r="F42" s="52">
        <v>5.0999999999999997E-2</v>
      </c>
      <c r="G42" s="130">
        <v>-7.1999999999999995E-2</v>
      </c>
      <c r="H42" s="159">
        <v>0.189</v>
      </c>
      <c r="I42" s="160">
        <v>-0.155</v>
      </c>
      <c r="J42" s="78">
        <v>-0.222</v>
      </c>
      <c r="K42" s="161">
        <v>-0.111</v>
      </c>
      <c r="L42" s="25">
        <v>1.2E-2</v>
      </c>
      <c r="M42" s="9">
        <v>-2.5999999999999999E-2</v>
      </c>
      <c r="N42" s="35">
        <v>6.7000000000000004E-2</v>
      </c>
      <c r="O42" s="24">
        <v>0.13300000000000001</v>
      </c>
      <c r="P42" s="14">
        <v>-3.5000000000000003E-2</v>
      </c>
      <c r="Q42" s="2" t="str">
        <f t="shared" ref="Q42" si="33">_xlfn.CONCAT(A41,B42)</f>
        <v>San LuisVarón</v>
      </c>
    </row>
    <row r="43" spans="1:17" ht="32.25" thickBot="1" x14ac:dyDescent="0.3">
      <c r="A43" s="211" t="s">
        <v>25</v>
      </c>
      <c r="B43" s="3" t="s">
        <v>4</v>
      </c>
      <c r="C43" s="162">
        <v>0.112</v>
      </c>
      <c r="D43" s="33">
        <v>0.06</v>
      </c>
      <c r="E43" s="106">
        <v>-0.14000000000000001</v>
      </c>
      <c r="F43" s="6">
        <v>-2.1999999999999999E-2</v>
      </c>
      <c r="G43" s="6">
        <v>-2.1000000000000001E-2</v>
      </c>
      <c r="H43" s="5">
        <v>-0.01</v>
      </c>
      <c r="I43" s="163">
        <v>0.151</v>
      </c>
      <c r="J43" s="159">
        <v>0.189</v>
      </c>
      <c r="K43" s="162">
        <v>0.113</v>
      </c>
      <c r="L43" s="40">
        <v>-3.1E-2</v>
      </c>
      <c r="M43" s="156">
        <v>-0.113</v>
      </c>
      <c r="N43" s="5">
        <v>-6.0000000000000001E-3</v>
      </c>
      <c r="O43" s="139">
        <v>0.221</v>
      </c>
      <c r="P43" s="14">
        <v>0.502</v>
      </c>
      <c r="Q43" s="2" t="str">
        <f t="shared" ref="Q43" si="34">_xlfn.CONCAT(A43,B43)</f>
        <v>Santa CruzMujer</v>
      </c>
    </row>
    <row r="44" spans="1:17" ht="32.25" thickBot="1" x14ac:dyDescent="0.3">
      <c r="A44" s="212"/>
      <c r="B44" s="3" t="s">
        <v>5</v>
      </c>
      <c r="C44" s="73">
        <v>0.14299999999999999</v>
      </c>
      <c r="D44" s="110">
        <v>-8.8999999999999996E-2</v>
      </c>
      <c r="E44" s="106">
        <v>-0.14099999999999999</v>
      </c>
      <c r="F44" s="105">
        <v>3.1E-2</v>
      </c>
      <c r="G44" s="42">
        <v>0.158</v>
      </c>
      <c r="H44" s="123">
        <v>0.09</v>
      </c>
      <c r="I44" s="72">
        <v>0.11700000000000001</v>
      </c>
      <c r="J44" s="19">
        <v>-1.0999999999999999E-2</v>
      </c>
      <c r="K44" s="95">
        <v>0.21</v>
      </c>
      <c r="L44" s="28">
        <v>3.4000000000000002E-2</v>
      </c>
      <c r="M44" s="12">
        <v>-4.8000000000000001E-2</v>
      </c>
      <c r="N44" s="164">
        <v>0.25900000000000001</v>
      </c>
      <c r="O44" s="165">
        <v>5.5E-2</v>
      </c>
      <c r="P44" s="14">
        <v>0.80800000000000005</v>
      </c>
      <c r="Q44" s="2" t="str">
        <f t="shared" ref="Q44" si="35">_xlfn.CONCAT(A43,B44)</f>
        <v>Santa CruzVarón</v>
      </c>
    </row>
    <row r="45" spans="1:17" ht="32.25" thickBot="1" x14ac:dyDescent="0.3">
      <c r="A45" s="211" t="s">
        <v>26</v>
      </c>
      <c r="B45" s="3" t="s">
        <v>4</v>
      </c>
      <c r="C45" s="10">
        <v>-1.9E-2</v>
      </c>
      <c r="D45" s="25">
        <v>1.0999999999999999E-2</v>
      </c>
      <c r="E45" s="7">
        <v>-1.4E-2</v>
      </c>
      <c r="F45" s="6">
        <v>-2.3E-2</v>
      </c>
      <c r="G45" s="9">
        <v>-2.4E-2</v>
      </c>
      <c r="H45" s="131">
        <v>-0.11899999999999999</v>
      </c>
      <c r="I45" s="102">
        <v>-9.5000000000000001E-2</v>
      </c>
      <c r="J45" s="156">
        <v>-0.114</v>
      </c>
      <c r="K45" s="20">
        <v>-5.8000000000000003E-2</v>
      </c>
      <c r="L45" s="152">
        <v>-0.13800000000000001</v>
      </c>
      <c r="M45" s="36">
        <v>-4.2000000000000003E-2</v>
      </c>
      <c r="N45" s="9">
        <v>-2.5999999999999999E-2</v>
      </c>
      <c r="O45" s="166">
        <v>0.26900000000000002</v>
      </c>
      <c r="P45" s="14">
        <v>-0.39300000000000002</v>
      </c>
      <c r="Q45" s="2" t="str">
        <f t="shared" ref="Q45" si="36">_xlfn.CONCAT(A45,B45)</f>
        <v>Santa FeMujer</v>
      </c>
    </row>
    <row r="46" spans="1:17" ht="32.25" thickBot="1" x14ac:dyDescent="0.3">
      <c r="A46" s="212"/>
      <c r="B46" s="3" t="s">
        <v>5</v>
      </c>
      <c r="C46" s="6">
        <v>-2.1000000000000001E-2</v>
      </c>
      <c r="D46" s="65">
        <v>-8.2000000000000003E-2</v>
      </c>
      <c r="E46" s="7">
        <v>-1.4999999999999999E-2</v>
      </c>
      <c r="F46" s="4">
        <v>-4.0000000000000001E-3</v>
      </c>
      <c r="G46" s="167">
        <v>-0.105</v>
      </c>
      <c r="H46" s="63">
        <v>-7.5999999999999998E-2</v>
      </c>
      <c r="I46" s="98">
        <v>-8.5000000000000006E-2</v>
      </c>
      <c r="J46" s="168">
        <v>-0.127</v>
      </c>
      <c r="K46" s="74">
        <v>-9.9000000000000005E-2</v>
      </c>
      <c r="L46" s="8">
        <v>-2.8000000000000001E-2</v>
      </c>
      <c r="M46" s="5">
        <v>-6.0000000000000001E-3</v>
      </c>
      <c r="N46" s="26">
        <v>1.6E-2</v>
      </c>
      <c r="O46" s="82">
        <v>9.9000000000000005E-2</v>
      </c>
      <c r="P46" s="14">
        <v>-0.53500000000000003</v>
      </c>
      <c r="Q46" s="2" t="str">
        <f t="shared" ref="Q46" si="37">_xlfn.CONCAT(A45,B46)</f>
        <v>Santa FeVarón</v>
      </c>
    </row>
    <row r="47" spans="1:17" ht="32.25" thickBot="1" x14ac:dyDescent="0.3">
      <c r="A47" s="211" t="s">
        <v>27</v>
      </c>
      <c r="B47" s="3" t="s">
        <v>4</v>
      </c>
      <c r="C47" s="15">
        <v>4.8000000000000001E-2</v>
      </c>
      <c r="D47" s="25">
        <v>1.2E-2</v>
      </c>
      <c r="E47" s="36">
        <v>-4.2000000000000003E-2</v>
      </c>
      <c r="F47" s="44">
        <v>-5.3999999999999999E-2</v>
      </c>
      <c r="G47" s="17">
        <v>7.0000000000000001E-3</v>
      </c>
      <c r="H47" s="10">
        <v>-1.9E-2</v>
      </c>
      <c r="I47" s="86">
        <v>4.2000000000000003E-2</v>
      </c>
      <c r="J47" s="110">
        <v>-8.8999999999999996E-2</v>
      </c>
      <c r="K47" s="107">
        <v>6.3E-2</v>
      </c>
      <c r="L47" s="51">
        <v>6.6000000000000003E-2</v>
      </c>
      <c r="M47" s="28">
        <v>3.5000000000000003E-2</v>
      </c>
      <c r="N47" s="120">
        <v>0.105</v>
      </c>
      <c r="O47" s="169">
        <v>0.51600000000000001</v>
      </c>
      <c r="P47" s="14">
        <v>0.68899999999999995</v>
      </c>
      <c r="Q47" s="2" t="str">
        <f t="shared" ref="Q47" si="38">_xlfn.CONCAT(A47,B47)</f>
        <v>Santiago del EsteroMujer</v>
      </c>
    </row>
    <row r="48" spans="1:17" ht="32.25" thickBot="1" x14ac:dyDescent="0.3">
      <c r="A48" s="212"/>
      <c r="B48" s="3" t="s">
        <v>5</v>
      </c>
      <c r="C48" s="124">
        <v>0.13700000000000001</v>
      </c>
      <c r="D48" s="170">
        <v>0.193</v>
      </c>
      <c r="E48" s="99">
        <v>9.2999999999999999E-2</v>
      </c>
      <c r="F48" s="19">
        <v>-1.2E-2</v>
      </c>
      <c r="G48" s="33">
        <v>0.06</v>
      </c>
      <c r="H48" s="99">
        <v>9.4E-2</v>
      </c>
      <c r="I48" s="11">
        <v>-3.5999999999999997E-2</v>
      </c>
      <c r="J48" s="116">
        <v>8.4000000000000005E-2</v>
      </c>
      <c r="K48" s="171">
        <v>0.27700000000000002</v>
      </c>
      <c r="L48" s="93">
        <v>4.2999999999999997E-2</v>
      </c>
      <c r="M48" s="10">
        <v>-1.7000000000000001E-2</v>
      </c>
      <c r="N48" s="75">
        <v>0.107</v>
      </c>
      <c r="O48" s="172">
        <v>-8.7999999999999995E-2</v>
      </c>
      <c r="P48" s="14">
        <v>0.93700000000000006</v>
      </c>
      <c r="Q48" s="2" t="str">
        <f t="shared" ref="Q48" si="39">_xlfn.CONCAT(A47,B48)</f>
        <v>Santiago del EsteroVarón</v>
      </c>
    </row>
    <row r="49" spans="1:17" ht="32.25" thickBot="1" x14ac:dyDescent="0.3">
      <c r="A49" s="211" t="s">
        <v>28</v>
      </c>
      <c r="B49" s="3" t="s">
        <v>4</v>
      </c>
      <c r="C49" s="18">
        <v>-4.5999999999999999E-2</v>
      </c>
      <c r="D49" s="6">
        <v>-2.3E-2</v>
      </c>
      <c r="E49" s="40">
        <v>-3.1E-2</v>
      </c>
      <c r="F49" s="41">
        <v>1.4E-2</v>
      </c>
      <c r="G49" s="28">
        <v>3.5000000000000003E-2</v>
      </c>
      <c r="H49" s="4">
        <v>-5.0000000000000001E-3</v>
      </c>
      <c r="I49" s="20">
        <v>-0.06</v>
      </c>
      <c r="J49" s="48">
        <v>-3.6999999999999998E-2</v>
      </c>
      <c r="K49" s="44">
        <v>-5.2999999999999999E-2</v>
      </c>
      <c r="L49" s="17">
        <v>7.0000000000000001E-3</v>
      </c>
      <c r="M49" s="110">
        <v>-8.8999999999999996E-2</v>
      </c>
      <c r="N49" s="43">
        <v>3.6999999999999998E-2</v>
      </c>
      <c r="O49" s="82">
        <v>0.10100000000000001</v>
      </c>
      <c r="P49" s="14">
        <v>-0.151</v>
      </c>
      <c r="Q49" s="2" t="str">
        <f t="shared" ref="Q49" si="40">_xlfn.CONCAT(A49,B49)</f>
        <v>TucumánMujer</v>
      </c>
    </row>
    <row r="50" spans="1:17" ht="32.25" thickBot="1" x14ac:dyDescent="0.3">
      <c r="A50" s="212"/>
      <c r="B50" s="3" t="s">
        <v>5</v>
      </c>
      <c r="C50" s="159">
        <v>0.19</v>
      </c>
      <c r="D50" s="173">
        <v>-5.8000000000000003E-2</v>
      </c>
      <c r="E50" s="22">
        <v>-3.0000000000000001E-3</v>
      </c>
      <c r="F50" s="48">
        <v>-0.04</v>
      </c>
      <c r="G50" s="38">
        <v>2.8000000000000001E-2</v>
      </c>
      <c r="H50" s="38">
        <v>2.9000000000000001E-2</v>
      </c>
      <c r="I50" s="68">
        <v>-0.108</v>
      </c>
      <c r="J50" s="51">
        <v>6.6000000000000003E-2</v>
      </c>
      <c r="K50" s="108">
        <v>-5.3999999999999999E-2</v>
      </c>
      <c r="L50" s="46">
        <v>-6.5000000000000002E-2</v>
      </c>
      <c r="M50" s="36">
        <v>-4.2999999999999997E-2</v>
      </c>
      <c r="N50" s="174">
        <v>7.8E-2</v>
      </c>
      <c r="O50" s="175">
        <v>0.20200000000000001</v>
      </c>
      <c r="P50" s="14">
        <v>0.221</v>
      </c>
      <c r="Q50" s="2" t="str">
        <f t="shared" ref="Q50" si="41">_xlfn.CONCAT(A49,B50)</f>
        <v>TucumánVarón</v>
      </c>
    </row>
    <row r="51" spans="1:17" ht="32.25" thickBot="1" x14ac:dyDescent="0.3">
      <c r="A51" s="211" t="s">
        <v>29</v>
      </c>
      <c r="B51" s="3" t="s">
        <v>4</v>
      </c>
      <c r="C51" s="29">
        <v>4.0000000000000001E-3</v>
      </c>
      <c r="D51" s="37">
        <v>8.1000000000000003E-2</v>
      </c>
      <c r="E51" s="8">
        <v>-0.03</v>
      </c>
      <c r="F51" s="110">
        <v>-8.8999999999999996E-2</v>
      </c>
      <c r="G51" s="176">
        <v>-0.17399999999999999</v>
      </c>
      <c r="H51" s="26">
        <v>1.7999999999999999E-2</v>
      </c>
      <c r="I51" s="12">
        <v>-4.9000000000000002E-2</v>
      </c>
      <c r="J51" s="177">
        <v>4.9000000000000002E-2</v>
      </c>
      <c r="K51" s="61">
        <v>-7.8E-2</v>
      </c>
      <c r="L51" s="91">
        <v>-7.0999999999999994E-2</v>
      </c>
      <c r="M51" s="21">
        <v>-5.6000000000000001E-2</v>
      </c>
      <c r="N51" s="178">
        <v>-0.46600000000000003</v>
      </c>
      <c r="O51" s="179">
        <v>0.67100000000000004</v>
      </c>
      <c r="P51" s="14">
        <v>-0.191</v>
      </c>
      <c r="Q51" s="2" t="str">
        <f t="shared" ref="Q51" si="42">_xlfn.CONCAT(A51,B51)</f>
        <v>Tierra del FuegoMujer</v>
      </c>
    </row>
    <row r="52" spans="1:17" ht="32.25" thickBot="1" x14ac:dyDescent="0.3">
      <c r="A52" s="212"/>
      <c r="B52" s="3" t="s">
        <v>5</v>
      </c>
      <c r="C52" s="180">
        <v>-0.14199999999999999</v>
      </c>
      <c r="D52" s="168">
        <v>-0.127</v>
      </c>
      <c r="E52" s="44">
        <v>-5.1999999999999998E-2</v>
      </c>
      <c r="F52" s="107">
        <v>6.0999999999999999E-2</v>
      </c>
      <c r="G52" s="5">
        <v>-8.9999999999999993E-3</v>
      </c>
      <c r="H52" s="181">
        <v>0.23400000000000001</v>
      </c>
      <c r="I52" s="182">
        <v>7.1999999999999995E-2</v>
      </c>
      <c r="J52" s="33">
        <v>5.6000000000000001E-2</v>
      </c>
      <c r="K52" s="140">
        <v>0.18099999999999999</v>
      </c>
      <c r="L52" s="37">
        <v>8.1000000000000003E-2</v>
      </c>
      <c r="M52" s="123">
        <v>0.09</v>
      </c>
      <c r="N52" s="183">
        <v>-0.21099999999999999</v>
      </c>
      <c r="O52" s="184">
        <v>0.72399999999999998</v>
      </c>
      <c r="P52" s="14">
        <v>0.96</v>
      </c>
      <c r="Q52" s="2" t="str">
        <f t="shared" ref="Q52" si="43">_xlfn.CONCAT(A51,B52)</f>
        <v>Tierra del FuegoVarón</v>
      </c>
    </row>
  </sheetData>
  <mergeCells count="28">
    <mergeCell ref="A45:A46"/>
    <mergeCell ref="A47:A48"/>
    <mergeCell ref="A49:A50"/>
    <mergeCell ref="A51:A52"/>
    <mergeCell ref="A33:A34"/>
    <mergeCell ref="A35:A36"/>
    <mergeCell ref="A37:A38"/>
    <mergeCell ref="A39:A40"/>
    <mergeCell ref="A41:A42"/>
    <mergeCell ref="A43:A44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7:A8"/>
    <mergeCell ref="A1:A2"/>
    <mergeCell ref="B1:B2"/>
    <mergeCell ref="C1:Q1"/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AF4C-E884-468A-9AC2-47436247238A}">
  <dimension ref="A1:G26"/>
  <sheetViews>
    <sheetView topLeftCell="A8" workbookViewId="0">
      <selection activeCell="C13" sqref="C13"/>
    </sheetView>
  </sheetViews>
  <sheetFormatPr baseColWidth="10" defaultRowHeight="15" x14ac:dyDescent="0.25"/>
  <sheetData>
    <row r="1" spans="1:7" ht="15.75" thickBot="1" x14ac:dyDescent="0.3">
      <c r="A1" s="195" t="s">
        <v>0</v>
      </c>
      <c r="B1" s="195" t="s">
        <v>1</v>
      </c>
      <c r="C1" s="196" t="s">
        <v>30</v>
      </c>
      <c r="D1" s="197" t="s">
        <v>31</v>
      </c>
    </row>
    <row r="2" spans="1:7" ht="31.5" x14ac:dyDescent="0.25">
      <c r="A2" t="s">
        <v>32</v>
      </c>
      <c r="B2" s="191" t="s">
        <v>4</v>
      </c>
      <c r="C2" s="192">
        <v>-2.7069999999999999</v>
      </c>
      <c r="D2" s="193">
        <v>-4.1000000000000002E-2</v>
      </c>
      <c r="E2" s="2" t="s">
        <v>33</v>
      </c>
      <c r="G2" t="str">
        <f>SUBSTITUTE(E2,"Mujer","")</f>
        <v>Total del país</v>
      </c>
    </row>
    <row r="3" spans="1:7" ht="31.5" x14ac:dyDescent="0.25">
      <c r="A3" t="s">
        <v>6</v>
      </c>
      <c r="B3" s="185" t="s">
        <v>4</v>
      </c>
      <c r="C3" s="186">
        <v>-1.9990000000000001</v>
      </c>
      <c r="D3" s="187">
        <v>0.39</v>
      </c>
      <c r="E3" s="2" t="s">
        <v>34</v>
      </c>
      <c r="G3" t="str">
        <f t="shared" ref="G3:G26" si="0">SUBSTITUTE(E3,"Mujer","")</f>
        <v>CABA</v>
      </c>
    </row>
    <row r="4" spans="1:7" ht="47.25" x14ac:dyDescent="0.25">
      <c r="A4" t="s">
        <v>7</v>
      </c>
      <c r="B4" s="185" t="s">
        <v>4</v>
      </c>
      <c r="C4" s="186">
        <v>-2.694</v>
      </c>
      <c r="D4" s="187">
        <v>-5.3999999999999999E-2</v>
      </c>
      <c r="E4" s="2" t="s">
        <v>35</v>
      </c>
      <c r="G4" t="str">
        <f t="shared" si="0"/>
        <v>Buenos Aires</v>
      </c>
    </row>
    <row r="5" spans="1:7" ht="31.5" x14ac:dyDescent="0.25">
      <c r="A5" t="s">
        <v>8</v>
      </c>
      <c r="B5" s="185" t="s">
        <v>4</v>
      </c>
      <c r="C5" s="186">
        <v>-4.0549999999999997</v>
      </c>
      <c r="D5" s="187">
        <v>-0.183</v>
      </c>
      <c r="E5" s="2" t="s">
        <v>36</v>
      </c>
      <c r="G5" t="str">
        <f t="shared" si="0"/>
        <v>Catamarca</v>
      </c>
    </row>
    <row r="6" spans="1:7" ht="31.5" x14ac:dyDescent="0.25">
      <c r="A6" t="s">
        <v>9</v>
      </c>
      <c r="B6" s="185" t="s">
        <v>4</v>
      </c>
      <c r="C6" s="186">
        <v>-2.2050000000000001</v>
      </c>
      <c r="D6" s="187">
        <v>-9.7000000000000003E-2</v>
      </c>
      <c r="E6" s="2" t="s">
        <v>37</v>
      </c>
      <c r="G6" t="str">
        <f t="shared" si="0"/>
        <v>Córdoba</v>
      </c>
    </row>
    <row r="7" spans="1:7" ht="31.5" x14ac:dyDescent="0.25">
      <c r="A7" t="s">
        <v>10</v>
      </c>
      <c r="B7" s="185" t="s">
        <v>4</v>
      </c>
      <c r="C7" s="186">
        <v>-2.6190000000000002</v>
      </c>
      <c r="D7" s="187">
        <v>0.33900000000000002</v>
      </c>
      <c r="E7" s="2" t="s">
        <v>38</v>
      </c>
      <c r="G7" t="str">
        <f t="shared" si="0"/>
        <v>Corrientes</v>
      </c>
    </row>
    <row r="8" spans="1:7" ht="31.5" x14ac:dyDescent="0.25">
      <c r="A8" t="s">
        <v>11</v>
      </c>
      <c r="B8" s="185" t="s">
        <v>4</v>
      </c>
      <c r="C8" s="186">
        <v>-3.516</v>
      </c>
      <c r="D8" s="187">
        <v>-0.28799999999999998</v>
      </c>
      <c r="E8" s="2" t="s">
        <v>39</v>
      </c>
      <c r="G8" t="str">
        <f t="shared" si="0"/>
        <v>Chaco</v>
      </c>
    </row>
    <row r="9" spans="1:7" ht="31.5" x14ac:dyDescent="0.25">
      <c r="A9" t="s">
        <v>12</v>
      </c>
      <c r="B9" s="185" t="s">
        <v>4</v>
      </c>
      <c r="C9" s="186">
        <v>-3.423</v>
      </c>
      <c r="D9" s="187">
        <v>-0.17599999999999999</v>
      </c>
      <c r="E9" s="2" t="s">
        <v>40</v>
      </c>
      <c r="G9" t="str">
        <f t="shared" si="0"/>
        <v>Chubut</v>
      </c>
    </row>
    <row r="10" spans="1:7" ht="31.5" x14ac:dyDescent="0.25">
      <c r="A10" t="s">
        <v>13</v>
      </c>
      <c r="B10" s="185" t="s">
        <v>4</v>
      </c>
      <c r="C10" s="186">
        <v>-2.4390000000000001</v>
      </c>
      <c r="D10" s="187">
        <v>6.4000000000000001E-2</v>
      </c>
      <c r="E10" s="2" t="s">
        <v>41</v>
      </c>
      <c r="G10" t="str">
        <f t="shared" si="0"/>
        <v>Entre Ríos</v>
      </c>
    </row>
    <row r="11" spans="1:7" ht="31.5" x14ac:dyDescent="0.25">
      <c r="A11" t="s">
        <v>14</v>
      </c>
      <c r="B11" s="185" t="s">
        <v>4</v>
      </c>
      <c r="C11" s="186">
        <v>-3.8479999999999999</v>
      </c>
      <c r="D11" s="187">
        <v>1.379</v>
      </c>
      <c r="E11" s="2" t="s">
        <v>42</v>
      </c>
      <c r="G11" t="str">
        <f t="shared" si="0"/>
        <v>Formosa</v>
      </c>
    </row>
    <row r="12" spans="1:7" ht="31.5" x14ac:dyDescent="0.25">
      <c r="A12" t="s">
        <v>15</v>
      </c>
      <c r="B12" s="185" t="s">
        <v>4</v>
      </c>
      <c r="C12" s="186">
        <v>-2.1960000000000002</v>
      </c>
      <c r="D12" s="187">
        <v>-0.73599999999999999</v>
      </c>
      <c r="E12" s="2" t="s">
        <v>43</v>
      </c>
      <c r="G12" t="str">
        <f t="shared" si="0"/>
        <v>Jujuy</v>
      </c>
    </row>
    <row r="13" spans="1:7" ht="47.25" x14ac:dyDescent="0.25">
      <c r="A13" t="s">
        <v>16</v>
      </c>
      <c r="B13" s="185" t="s">
        <v>4</v>
      </c>
      <c r="C13" s="186">
        <v>-4.1740000000000004</v>
      </c>
      <c r="D13" s="187">
        <v>-0.442</v>
      </c>
      <c r="E13" s="2" t="s">
        <v>44</v>
      </c>
      <c r="G13" t="str">
        <f t="shared" si="0"/>
        <v>La Pampa</v>
      </c>
    </row>
    <row r="14" spans="1:7" ht="47.25" x14ac:dyDescent="0.25">
      <c r="A14" t="s">
        <v>17</v>
      </c>
      <c r="B14" s="185" t="s">
        <v>4</v>
      </c>
      <c r="C14" s="186">
        <v>-3.452</v>
      </c>
      <c r="D14" s="187">
        <v>-0.52800000000000002</v>
      </c>
      <c r="E14" s="2" t="s">
        <v>45</v>
      </c>
      <c r="G14" t="str">
        <f t="shared" si="0"/>
        <v>La Rioja</v>
      </c>
    </row>
    <row r="15" spans="1:7" ht="31.5" x14ac:dyDescent="0.25">
      <c r="A15" t="s">
        <v>18</v>
      </c>
      <c r="B15" s="185" t="s">
        <v>4</v>
      </c>
      <c r="C15" s="186">
        <v>-2.8610000000000002</v>
      </c>
      <c r="D15" s="187">
        <v>7.2999999999999995E-2</v>
      </c>
      <c r="E15" s="2" t="s">
        <v>46</v>
      </c>
      <c r="G15" t="str">
        <f t="shared" si="0"/>
        <v>Mendoza</v>
      </c>
    </row>
    <row r="16" spans="1:7" ht="31.5" x14ac:dyDescent="0.25">
      <c r="A16" t="s">
        <v>19</v>
      </c>
      <c r="B16" s="185" t="s">
        <v>4</v>
      </c>
      <c r="C16" s="186">
        <v>-2.952</v>
      </c>
      <c r="D16" s="187">
        <v>-0.155</v>
      </c>
      <c r="E16" s="2" t="s">
        <v>47</v>
      </c>
      <c r="G16" t="str">
        <f t="shared" si="0"/>
        <v>Misiones</v>
      </c>
    </row>
    <row r="17" spans="1:7" ht="31.5" x14ac:dyDescent="0.25">
      <c r="A17" t="s">
        <v>20</v>
      </c>
      <c r="B17" s="185" t="s">
        <v>4</v>
      </c>
      <c r="C17" s="186">
        <v>-4.3899999999999997</v>
      </c>
      <c r="D17" s="187">
        <v>0.54900000000000004</v>
      </c>
      <c r="E17" s="2" t="s">
        <v>48</v>
      </c>
      <c r="G17" t="str">
        <f t="shared" si="0"/>
        <v>Neuquén</v>
      </c>
    </row>
    <row r="18" spans="1:7" ht="47.25" x14ac:dyDescent="0.25">
      <c r="A18" t="s">
        <v>21</v>
      </c>
      <c r="B18" s="185" t="s">
        <v>4</v>
      </c>
      <c r="C18" s="186">
        <v>-3.633</v>
      </c>
      <c r="D18" s="187">
        <v>0.19600000000000001</v>
      </c>
      <c r="E18" s="2" t="s">
        <v>49</v>
      </c>
      <c r="G18" t="str">
        <f t="shared" si="0"/>
        <v>Río Negro</v>
      </c>
    </row>
    <row r="19" spans="1:7" ht="31.5" x14ac:dyDescent="0.25">
      <c r="A19" t="s">
        <v>22</v>
      </c>
      <c r="B19" s="185" t="s">
        <v>4</v>
      </c>
      <c r="C19" s="186">
        <v>-2.1800000000000002</v>
      </c>
      <c r="D19" s="187">
        <v>-0.34799999999999998</v>
      </c>
      <c r="E19" s="2" t="s">
        <v>50</v>
      </c>
      <c r="G19" t="str">
        <f t="shared" si="0"/>
        <v>Salta</v>
      </c>
    </row>
    <row r="20" spans="1:7" ht="31.5" x14ac:dyDescent="0.25">
      <c r="A20" t="s">
        <v>23</v>
      </c>
      <c r="B20" s="185" t="s">
        <v>4</v>
      </c>
      <c r="C20" s="186">
        <v>-2.4750000000000001</v>
      </c>
      <c r="D20" s="187">
        <v>-0.752</v>
      </c>
      <c r="E20" s="2" t="s">
        <v>51</v>
      </c>
      <c r="G20" t="str">
        <f t="shared" si="0"/>
        <v>San Juan</v>
      </c>
    </row>
    <row r="21" spans="1:7" ht="31.5" x14ac:dyDescent="0.25">
      <c r="A21" t="s">
        <v>24</v>
      </c>
      <c r="B21" s="185" t="s">
        <v>4</v>
      </c>
      <c r="C21" s="186">
        <v>-3.25</v>
      </c>
      <c r="D21" s="187">
        <v>-0.629</v>
      </c>
      <c r="E21" s="2" t="s">
        <v>52</v>
      </c>
      <c r="G21" t="str">
        <f t="shared" si="0"/>
        <v>San Luis</v>
      </c>
    </row>
    <row r="22" spans="1:7" ht="31.5" x14ac:dyDescent="0.25">
      <c r="A22" t="s">
        <v>25</v>
      </c>
      <c r="B22" s="185" t="s">
        <v>4</v>
      </c>
      <c r="C22" s="186">
        <v>-3.702</v>
      </c>
      <c r="D22" s="187">
        <v>0.502</v>
      </c>
      <c r="E22" s="2" t="s">
        <v>53</v>
      </c>
      <c r="G22" t="str">
        <f t="shared" si="0"/>
        <v>Santa Cruz</v>
      </c>
    </row>
    <row r="23" spans="1:7" ht="31.5" x14ac:dyDescent="0.25">
      <c r="A23" t="s">
        <v>26</v>
      </c>
      <c r="B23" s="185" t="s">
        <v>4</v>
      </c>
      <c r="C23" s="186">
        <v>-2.653</v>
      </c>
      <c r="D23" s="187">
        <v>-0.39300000000000002</v>
      </c>
      <c r="E23" s="2" t="s">
        <v>54</v>
      </c>
      <c r="G23" t="str">
        <f t="shared" si="0"/>
        <v>Santa Fe</v>
      </c>
    </row>
    <row r="24" spans="1:7" ht="63" x14ac:dyDescent="0.25">
      <c r="A24" t="s">
        <v>27</v>
      </c>
      <c r="B24" s="185" t="s">
        <v>4</v>
      </c>
      <c r="C24" s="186">
        <v>-3.9260000000000002</v>
      </c>
      <c r="D24" s="187">
        <v>0.68899999999999995</v>
      </c>
      <c r="E24" s="2" t="s">
        <v>55</v>
      </c>
      <c r="G24" t="str">
        <f t="shared" si="0"/>
        <v>Santiago del Estero</v>
      </c>
    </row>
    <row r="25" spans="1:7" ht="31.5" x14ac:dyDescent="0.25">
      <c r="A25" t="s">
        <v>28</v>
      </c>
      <c r="B25" s="185" t="s">
        <v>4</v>
      </c>
      <c r="C25" s="186">
        <v>-3.113</v>
      </c>
      <c r="D25" s="187">
        <v>-0.151</v>
      </c>
      <c r="E25" s="2" t="s">
        <v>56</v>
      </c>
      <c r="G25" t="str">
        <f t="shared" si="0"/>
        <v>Tucumán</v>
      </c>
    </row>
    <row r="26" spans="1:7" ht="47.25" x14ac:dyDescent="0.25">
      <c r="A26" t="s">
        <v>29</v>
      </c>
      <c r="B26" s="185" t="s">
        <v>4</v>
      </c>
      <c r="C26" s="186">
        <v>-3.2370000000000001</v>
      </c>
      <c r="D26" s="187">
        <v>-0.191</v>
      </c>
      <c r="E26" s="2" t="s">
        <v>57</v>
      </c>
      <c r="G26" t="str">
        <f t="shared" si="0"/>
        <v>Tierra del Fuego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AD45-25DB-43A7-B070-56CE9AAE61B8}">
  <dimension ref="A1:G26"/>
  <sheetViews>
    <sheetView workbookViewId="0">
      <selection activeCell="E2" sqref="E2"/>
    </sheetView>
  </sheetViews>
  <sheetFormatPr baseColWidth="10" defaultRowHeight="15" x14ac:dyDescent="0.25"/>
  <sheetData>
    <row r="1" spans="1:7" ht="15.75" thickBot="1" x14ac:dyDescent="0.3">
      <c r="B1" s="195" t="s">
        <v>1</v>
      </c>
      <c r="C1" s="196" t="s">
        <v>30</v>
      </c>
      <c r="D1" s="197" t="s">
        <v>31</v>
      </c>
    </row>
    <row r="2" spans="1:7" ht="31.5" x14ac:dyDescent="0.25">
      <c r="A2" t="s">
        <v>32</v>
      </c>
      <c r="B2" s="185" t="s">
        <v>5</v>
      </c>
      <c r="C2" s="186">
        <v>-3.1749999999999998</v>
      </c>
      <c r="D2" s="187">
        <v>-1.0999999999999999E-2</v>
      </c>
      <c r="E2" s="2" t="s">
        <v>58</v>
      </c>
      <c r="G2" t="str">
        <f>SUBSTITUTE(E2,"Varón","")</f>
        <v>Total del país</v>
      </c>
    </row>
    <row r="3" spans="1:7" ht="31.5" x14ac:dyDescent="0.25">
      <c r="A3" t="s">
        <v>6</v>
      </c>
      <c r="B3" s="185" t="s">
        <v>5</v>
      </c>
      <c r="C3" s="186">
        <v>-3.0710000000000002</v>
      </c>
      <c r="D3" s="187">
        <v>0.54100000000000004</v>
      </c>
      <c r="E3" s="2" t="s">
        <v>59</v>
      </c>
      <c r="G3" t="str">
        <f t="shared" ref="G3:G26" si="0">SUBSTITUTE(E3,"Varón","")</f>
        <v>CABA</v>
      </c>
    </row>
    <row r="4" spans="1:7" ht="47.25" x14ac:dyDescent="0.25">
      <c r="A4" t="s">
        <v>7</v>
      </c>
      <c r="B4" s="185" t="s">
        <v>5</v>
      </c>
      <c r="C4" s="186">
        <v>-3.169</v>
      </c>
      <c r="D4" s="187">
        <v>-5.8999999999999997E-2</v>
      </c>
      <c r="E4" s="2" t="s">
        <v>60</v>
      </c>
      <c r="G4" t="str">
        <f t="shared" si="0"/>
        <v>Buenos Aires</v>
      </c>
    </row>
    <row r="5" spans="1:7" ht="31.5" x14ac:dyDescent="0.25">
      <c r="A5" t="s">
        <v>8</v>
      </c>
      <c r="B5" s="185" t="s">
        <v>5</v>
      </c>
      <c r="C5" s="186">
        <v>-4.08</v>
      </c>
      <c r="D5" s="187">
        <v>-0.192</v>
      </c>
      <c r="E5" s="2" t="s">
        <v>61</v>
      </c>
      <c r="G5" t="str">
        <f t="shared" si="0"/>
        <v>Catamarca</v>
      </c>
    </row>
    <row r="6" spans="1:7" ht="31.5" x14ac:dyDescent="0.25">
      <c r="A6" t="s">
        <v>9</v>
      </c>
      <c r="B6" s="185" t="s">
        <v>5</v>
      </c>
      <c r="C6" s="186">
        <v>-2.5990000000000002</v>
      </c>
      <c r="D6" s="187">
        <v>-0.33900000000000002</v>
      </c>
      <c r="E6" s="2" t="s">
        <v>62</v>
      </c>
      <c r="G6" t="str">
        <f t="shared" si="0"/>
        <v>Córdoba</v>
      </c>
    </row>
    <row r="7" spans="1:7" ht="31.5" x14ac:dyDescent="0.25">
      <c r="A7" t="s">
        <v>10</v>
      </c>
      <c r="B7" s="185" t="s">
        <v>5</v>
      </c>
      <c r="C7" s="186">
        <v>-3.1320000000000001</v>
      </c>
      <c r="D7" s="187">
        <v>0.23400000000000001</v>
      </c>
      <c r="E7" s="2" t="s">
        <v>63</v>
      </c>
      <c r="G7" t="str">
        <f t="shared" si="0"/>
        <v>Corrientes</v>
      </c>
    </row>
    <row r="8" spans="1:7" ht="31.5" x14ac:dyDescent="0.25">
      <c r="A8" t="s">
        <v>11</v>
      </c>
      <c r="B8" s="185" t="s">
        <v>5</v>
      </c>
      <c r="C8" s="186">
        <v>-3.5819999999999999</v>
      </c>
      <c r="D8" s="187">
        <v>-0.63500000000000001</v>
      </c>
      <c r="E8" s="2" t="s">
        <v>64</v>
      </c>
      <c r="G8" t="str">
        <f t="shared" si="0"/>
        <v>Chaco</v>
      </c>
    </row>
    <row r="9" spans="1:7" ht="31.5" x14ac:dyDescent="0.25">
      <c r="A9" t="s">
        <v>12</v>
      </c>
      <c r="B9" s="185" t="s">
        <v>5</v>
      </c>
      <c r="C9" s="186">
        <v>-3.367</v>
      </c>
      <c r="D9" s="187">
        <v>1.0860000000000001</v>
      </c>
      <c r="E9" s="2" t="s">
        <v>65</v>
      </c>
      <c r="G9" t="str">
        <f t="shared" si="0"/>
        <v>Chubut</v>
      </c>
    </row>
    <row r="10" spans="1:7" ht="47.25" x14ac:dyDescent="0.25">
      <c r="A10" t="s">
        <v>13</v>
      </c>
      <c r="B10" s="185" t="s">
        <v>5</v>
      </c>
      <c r="C10" s="186">
        <v>-2.589</v>
      </c>
      <c r="D10" s="187">
        <v>0.245</v>
      </c>
      <c r="E10" s="2" t="s">
        <v>66</v>
      </c>
      <c r="G10" t="str">
        <f t="shared" si="0"/>
        <v>Entre Ríos</v>
      </c>
    </row>
    <row r="11" spans="1:7" ht="31.5" x14ac:dyDescent="0.25">
      <c r="A11" t="s">
        <v>14</v>
      </c>
      <c r="B11" s="185" t="s">
        <v>5</v>
      </c>
      <c r="C11" s="186">
        <v>-5.0149999999999997</v>
      </c>
      <c r="D11" s="187">
        <v>-8.8999999999999996E-2</v>
      </c>
      <c r="E11" s="2" t="s">
        <v>67</v>
      </c>
      <c r="G11" t="str">
        <f t="shared" si="0"/>
        <v>Formosa</v>
      </c>
    </row>
    <row r="12" spans="1:7" ht="31.5" x14ac:dyDescent="0.25">
      <c r="A12" t="s">
        <v>15</v>
      </c>
      <c r="B12" s="185" t="s">
        <v>5</v>
      </c>
      <c r="C12" s="186">
        <v>-2.5760000000000001</v>
      </c>
      <c r="D12" s="187">
        <v>0.14499999999999999</v>
      </c>
      <c r="E12" s="2" t="s">
        <v>68</v>
      </c>
      <c r="G12" t="str">
        <f t="shared" si="0"/>
        <v>Jujuy</v>
      </c>
    </row>
    <row r="13" spans="1:7" ht="47.25" x14ac:dyDescent="0.25">
      <c r="A13" t="s">
        <v>16</v>
      </c>
      <c r="B13" s="185" t="s">
        <v>5</v>
      </c>
      <c r="C13" s="186">
        <v>-4.2549999999999999</v>
      </c>
      <c r="D13" s="187">
        <v>0.30399999999999999</v>
      </c>
      <c r="E13" s="2" t="s">
        <v>69</v>
      </c>
      <c r="G13" t="str">
        <f t="shared" si="0"/>
        <v>La Pampa</v>
      </c>
    </row>
    <row r="14" spans="1:7" ht="47.25" x14ac:dyDescent="0.25">
      <c r="A14" t="s">
        <v>17</v>
      </c>
      <c r="B14" s="185" t="s">
        <v>5</v>
      </c>
      <c r="C14" s="186">
        <v>-3.8660000000000001</v>
      </c>
      <c r="D14" s="187">
        <v>2.4E-2</v>
      </c>
      <c r="E14" s="2" t="s">
        <v>70</v>
      </c>
      <c r="G14" t="str">
        <f t="shared" si="0"/>
        <v>La Rioja</v>
      </c>
    </row>
    <row r="15" spans="1:7" ht="31.5" x14ac:dyDescent="0.25">
      <c r="A15" t="s">
        <v>18</v>
      </c>
      <c r="B15" s="185" t="s">
        <v>5</v>
      </c>
      <c r="C15" s="186">
        <v>-3.3250000000000002</v>
      </c>
      <c r="D15" s="187">
        <v>0.48699999999999999</v>
      </c>
      <c r="E15" s="2" t="s">
        <v>71</v>
      </c>
      <c r="G15" t="str">
        <f t="shared" si="0"/>
        <v>Mendoza</v>
      </c>
    </row>
    <row r="16" spans="1:7" ht="31.5" x14ac:dyDescent="0.25">
      <c r="A16" t="s">
        <v>19</v>
      </c>
      <c r="B16" s="185" t="s">
        <v>5</v>
      </c>
      <c r="C16" s="186">
        <v>-2.9220000000000002</v>
      </c>
      <c r="D16" s="187">
        <v>-0.29299999999999998</v>
      </c>
      <c r="E16" s="2" t="s">
        <v>72</v>
      </c>
      <c r="G16" t="str">
        <f t="shared" si="0"/>
        <v>Misiones</v>
      </c>
    </row>
    <row r="17" spans="1:7" ht="31.5" x14ac:dyDescent="0.25">
      <c r="A17" t="s">
        <v>20</v>
      </c>
      <c r="B17" s="185" t="s">
        <v>5</v>
      </c>
      <c r="C17" s="186">
        <v>-5.35</v>
      </c>
      <c r="D17" s="187">
        <v>0.73599999999999999</v>
      </c>
      <c r="E17" s="2" t="s">
        <v>73</v>
      </c>
      <c r="G17" t="str">
        <f t="shared" si="0"/>
        <v>Neuquén</v>
      </c>
    </row>
    <row r="18" spans="1:7" ht="47.25" x14ac:dyDescent="0.25">
      <c r="A18" t="s">
        <v>21</v>
      </c>
      <c r="B18" s="185" t="s">
        <v>5</v>
      </c>
      <c r="C18" s="186">
        <v>-3.9630000000000001</v>
      </c>
      <c r="D18" s="187">
        <v>-0.61799999999999999</v>
      </c>
      <c r="E18" s="2" t="s">
        <v>74</v>
      </c>
      <c r="G18" t="str">
        <f t="shared" si="0"/>
        <v>Río Negro</v>
      </c>
    </row>
    <row r="19" spans="1:7" ht="31.5" x14ac:dyDescent="0.25">
      <c r="A19" t="s">
        <v>22</v>
      </c>
      <c r="B19" s="185" t="s">
        <v>5</v>
      </c>
      <c r="C19" s="186">
        <v>-2.2789999999999999</v>
      </c>
      <c r="D19" s="187">
        <v>-0.28799999999999998</v>
      </c>
      <c r="E19" s="2" t="s">
        <v>75</v>
      </c>
      <c r="G19" t="str">
        <f t="shared" si="0"/>
        <v>Salta</v>
      </c>
    </row>
    <row r="20" spans="1:7" ht="47.25" x14ac:dyDescent="0.25">
      <c r="A20" t="s">
        <v>23</v>
      </c>
      <c r="B20" s="185" t="s">
        <v>5</v>
      </c>
      <c r="C20" s="186">
        <v>-2.8919999999999999</v>
      </c>
      <c r="D20" s="187">
        <v>-0.377</v>
      </c>
      <c r="E20" s="2" t="s">
        <v>76</v>
      </c>
      <c r="G20" t="str">
        <f t="shared" si="0"/>
        <v>San Juan</v>
      </c>
    </row>
    <row r="21" spans="1:7" ht="31.5" x14ac:dyDescent="0.25">
      <c r="A21" t="s">
        <v>24</v>
      </c>
      <c r="B21" s="185" t="s">
        <v>5</v>
      </c>
      <c r="C21" s="186">
        <v>-3.6949999999999998</v>
      </c>
      <c r="D21" s="187">
        <v>-3.5000000000000003E-2</v>
      </c>
      <c r="E21" s="2" t="s">
        <v>77</v>
      </c>
      <c r="G21" t="str">
        <f t="shared" si="0"/>
        <v>San Luis</v>
      </c>
    </row>
    <row r="22" spans="1:7" ht="47.25" x14ac:dyDescent="0.25">
      <c r="A22" t="s">
        <v>25</v>
      </c>
      <c r="B22" s="185" t="s">
        <v>5</v>
      </c>
      <c r="C22" s="186">
        <v>-4.3049999999999997</v>
      </c>
      <c r="D22" s="187">
        <v>0.80800000000000005</v>
      </c>
      <c r="E22" s="2" t="s">
        <v>78</v>
      </c>
      <c r="G22" t="str">
        <f t="shared" si="0"/>
        <v>Santa Cruz</v>
      </c>
    </row>
    <row r="23" spans="1:7" ht="31.5" x14ac:dyDescent="0.25">
      <c r="A23" t="s">
        <v>26</v>
      </c>
      <c r="B23" s="185" t="s">
        <v>5</v>
      </c>
      <c r="C23" s="186">
        <v>-2.9649999999999999</v>
      </c>
      <c r="D23" s="187">
        <v>-0.53500000000000003</v>
      </c>
      <c r="E23" s="2" t="s">
        <v>79</v>
      </c>
      <c r="G23" t="str">
        <f t="shared" si="0"/>
        <v>Santa Fe</v>
      </c>
    </row>
    <row r="24" spans="1:7" ht="63" x14ac:dyDescent="0.25">
      <c r="A24" t="s">
        <v>27</v>
      </c>
      <c r="B24" s="185" t="s">
        <v>5</v>
      </c>
      <c r="C24" s="186">
        <v>-3.9660000000000002</v>
      </c>
      <c r="D24" s="187">
        <v>0.93700000000000006</v>
      </c>
      <c r="E24" s="2" t="s">
        <v>80</v>
      </c>
      <c r="G24" t="str">
        <f t="shared" si="0"/>
        <v>Santiago del Estero</v>
      </c>
    </row>
    <row r="25" spans="1:7" ht="31.5" x14ac:dyDescent="0.25">
      <c r="A25" t="s">
        <v>28</v>
      </c>
      <c r="B25" s="185" t="s">
        <v>5</v>
      </c>
      <c r="C25" s="186">
        <v>-3.4</v>
      </c>
      <c r="D25" s="187">
        <v>0.221</v>
      </c>
      <c r="E25" s="2" t="s">
        <v>81</v>
      </c>
      <c r="G25" t="str">
        <f t="shared" si="0"/>
        <v>Tucumán</v>
      </c>
    </row>
    <row r="26" spans="1:7" ht="48" thickBot="1" x14ac:dyDescent="0.3">
      <c r="A26" t="s">
        <v>29</v>
      </c>
      <c r="B26" s="188" t="s">
        <v>5</v>
      </c>
      <c r="C26" s="189">
        <v>-4.2140000000000004</v>
      </c>
      <c r="D26" s="190">
        <v>0.96</v>
      </c>
      <c r="E26" s="2" t="s">
        <v>82</v>
      </c>
      <c r="G26" t="str">
        <f t="shared" si="0"/>
        <v>Tierra del Fuego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3855-3322-4831-9719-6EAD10FA0FEA}">
  <sheetPr filterMode="1"/>
  <dimension ref="A1:H27"/>
  <sheetViews>
    <sheetView tabSelected="1" topLeftCell="A2" workbookViewId="0">
      <selection activeCell="A30" sqref="A30"/>
    </sheetView>
  </sheetViews>
  <sheetFormatPr baseColWidth="10" defaultRowHeight="15" x14ac:dyDescent="0.25"/>
  <cols>
    <col min="4" max="4" width="6.85546875" bestFit="1" customWidth="1"/>
    <col min="6" max="6" width="9.85546875" bestFit="1" customWidth="1"/>
    <col min="7" max="7" width="6.85546875" bestFit="1" customWidth="1"/>
  </cols>
  <sheetData>
    <row r="1" spans="1:8" x14ac:dyDescent="0.25">
      <c r="A1" s="218" t="s">
        <v>0</v>
      </c>
      <c r="B1" s="220" t="s">
        <v>4</v>
      </c>
      <c r="C1" s="221"/>
      <c r="D1" s="222"/>
      <c r="E1" s="219" t="s">
        <v>5</v>
      </c>
      <c r="F1" s="219"/>
      <c r="G1" s="219"/>
    </row>
    <row r="2" spans="1:8" x14ac:dyDescent="0.25">
      <c r="A2" s="218"/>
      <c r="B2" s="198" t="s">
        <v>30</v>
      </c>
      <c r="C2" s="198" t="s">
        <v>31</v>
      </c>
      <c r="D2" s="198" t="s">
        <v>83</v>
      </c>
      <c r="E2" s="198" t="s">
        <v>30</v>
      </c>
      <c r="F2" s="198" t="s">
        <v>31</v>
      </c>
      <c r="G2" s="198" t="s">
        <v>83</v>
      </c>
    </row>
    <row r="3" spans="1:8" x14ac:dyDescent="0.25">
      <c r="A3" s="199" t="s">
        <v>20</v>
      </c>
      <c r="B3" s="201">
        <v>-4.3899999999999997</v>
      </c>
      <c r="C3" s="202">
        <v>0.54900000000000004</v>
      </c>
      <c r="D3" s="205">
        <f>B3/(SUM(B3:C3))</f>
        <v>1.142931528247852</v>
      </c>
      <c r="E3" s="202">
        <f>_xlfn.XLOOKUP(A3,Varón!$A$2:$A$26,Varón!C$2:C$26)</f>
        <v>-5.35</v>
      </c>
      <c r="F3" s="202">
        <f>_xlfn.XLOOKUP(A3,Varón!$A$2:$A$26,Varón!D$2:D$26)</f>
        <v>0.73599999999999999</v>
      </c>
      <c r="G3" s="205">
        <f>E3/(SUM(E3:F3))</f>
        <v>1.1595145210229736</v>
      </c>
      <c r="H3" s="223">
        <f>E3+F3</f>
        <v>-4.6139999999999999</v>
      </c>
    </row>
    <row r="4" spans="1:8" hidden="1" x14ac:dyDescent="0.25">
      <c r="A4" s="199" t="s">
        <v>16</v>
      </c>
      <c r="B4" s="201">
        <v>-4.1740000000000004</v>
      </c>
      <c r="C4" s="202">
        <v>-0.442</v>
      </c>
      <c r="D4" s="205">
        <f t="shared" ref="D4:D27" si="0">B4/(SUM(B4:C4))</f>
        <v>0.9042461005199306</v>
      </c>
      <c r="E4" s="202">
        <f>_xlfn.XLOOKUP(A4,Varón!$A$2:$A$26,Varón!C$2:C$26)</f>
        <v>-4.2549999999999999</v>
      </c>
      <c r="F4" s="202">
        <f>_xlfn.XLOOKUP(A4,Varón!$A$2:$A$26,Varón!D$2:D$26)</f>
        <v>0.30399999999999999</v>
      </c>
      <c r="G4" s="205">
        <f t="shared" ref="G4:G27" si="1">E4/(SUM(E4:F4))</f>
        <v>1.0769425461908377</v>
      </c>
    </row>
    <row r="5" spans="1:8" hidden="1" x14ac:dyDescent="0.25">
      <c r="A5" s="199" t="s">
        <v>8</v>
      </c>
      <c r="B5" s="201">
        <v>-4.0549999999999997</v>
      </c>
      <c r="C5" s="202">
        <v>-0.183</v>
      </c>
      <c r="D5" s="205">
        <f t="shared" si="0"/>
        <v>0.95681925436526671</v>
      </c>
      <c r="E5" s="202">
        <f>_xlfn.XLOOKUP(A5,Varón!$A$2:$A$26,Varón!C$2:C$26)</f>
        <v>-4.08</v>
      </c>
      <c r="F5" s="202">
        <f>_xlfn.XLOOKUP(A5,Varón!$A$2:$A$26,Varón!D$2:D$26)</f>
        <v>-0.192</v>
      </c>
      <c r="G5" s="205">
        <f t="shared" si="1"/>
        <v>0.9550561797752809</v>
      </c>
    </row>
    <row r="6" spans="1:8" hidden="1" x14ac:dyDescent="0.25">
      <c r="A6" s="199" t="s">
        <v>27</v>
      </c>
      <c r="B6" s="201">
        <v>-3.9260000000000002</v>
      </c>
      <c r="C6" s="202">
        <v>0.68899999999999995</v>
      </c>
      <c r="D6" s="205">
        <f t="shared" si="0"/>
        <v>1.2128514056224899</v>
      </c>
      <c r="E6" s="202">
        <f>_xlfn.XLOOKUP(A6,Varón!$A$2:$A$26,Varón!C$2:C$26)</f>
        <v>-3.9660000000000002</v>
      </c>
      <c r="F6" s="202">
        <f>_xlfn.XLOOKUP(A6,Varón!$A$2:$A$26,Varón!D$2:D$26)</f>
        <v>0.93700000000000006</v>
      </c>
      <c r="G6" s="205">
        <f t="shared" si="1"/>
        <v>1.309343017497524</v>
      </c>
    </row>
    <row r="7" spans="1:8" x14ac:dyDescent="0.25">
      <c r="A7" s="199" t="s">
        <v>14</v>
      </c>
      <c r="B7" s="201">
        <v>-3.8479999999999999</v>
      </c>
      <c r="C7" s="202">
        <v>1.379</v>
      </c>
      <c r="D7" s="205">
        <f t="shared" si="0"/>
        <v>1.5585257189145403</v>
      </c>
      <c r="E7" s="202">
        <f>_xlfn.XLOOKUP(A7,Varón!$A$2:$A$26,Varón!C$2:C$26)</f>
        <v>-5.0149999999999997</v>
      </c>
      <c r="F7" s="202">
        <f>_xlfn.XLOOKUP(A7,Varón!$A$2:$A$26,Varón!D$2:D$26)</f>
        <v>-8.8999999999999996E-2</v>
      </c>
      <c r="G7" s="205">
        <f t="shared" si="1"/>
        <v>0.98256269592476486</v>
      </c>
      <c r="H7" s="223">
        <f>E7+F7</f>
        <v>-5.1040000000000001</v>
      </c>
    </row>
    <row r="8" spans="1:8" hidden="1" x14ac:dyDescent="0.25">
      <c r="A8" s="199" t="s">
        <v>25</v>
      </c>
      <c r="B8" s="201">
        <v>-3.702</v>
      </c>
      <c r="C8" s="202">
        <v>0.502</v>
      </c>
      <c r="D8" s="205">
        <f t="shared" si="0"/>
        <v>1.1568749999999999</v>
      </c>
      <c r="E8" s="202">
        <f>_xlfn.XLOOKUP(A8,Varón!$A$2:$A$26,Varón!C$2:C$26)</f>
        <v>-4.3049999999999997</v>
      </c>
      <c r="F8" s="202">
        <f>_xlfn.XLOOKUP(A8,Varón!$A$2:$A$26,Varón!D$2:D$26)</f>
        <v>0.80800000000000005</v>
      </c>
      <c r="G8" s="205">
        <f t="shared" si="1"/>
        <v>1.2310551901629969</v>
      </c>
    </row>
    <row r="9" spans="1:8" x14ac:dyDescent="0.25">
      <c r="A9" s="199" t="s">
        <v>21</v>
      </c>
      <c r="B9" s="201">
        <v>-3.633</v>
      </c>
      <c r="C9" s="202">
        <v>0.19600000000000001</v>
      </c>
      <c r="D9" s="205">
        <f t="shared" si="0"/>
        <v>1.0570264765784114</v>
      </c>
      <c r="E9" s="202">
        <f>_xlfn.XLOOKUP(A9,Varón!$A$2:$A$26,Varón!C$2:C$26)</f>
        <v>-3.9630000000000001</v>
      </c>
      <c r="F9" s="202">
        <f>_xlfn.XLOOKUP(A9,Varón!$A$2:$A$26,Varón!D$2:D$26)</f>
        <v>-0.61799999999999999</v>
      </c>
      <c r="G9" s="205">
        <f t="shared" si="1"/>
        <v>0.8650949574328749</v>
      </c>
      <c r="H9" s="223">
        <f>E9+F9</f>
        <v>-4.5810000000000004</v>
      </c>
    </row>
    <row r="10" spans="1:8" hidden="1" x14ac:dyDescent="0.25">
      <c r="A10" s="199" t="s">
        <v>11</v>
      </c>
      <c r="B10" s="201">
        <v>-3.516</v>
      </c>
      <c r="C10" s="202">
        <v>-0.28799999999999998</v>
      </c>
      <c r="D10" s="205">
        <f t="shared" si="0"/>
        <v>0.9242902208201893</v>
      </c>
      <c r="E10" s="202">
        <f>_xlfn.XLOOKUP(A10,Varón!$A$2:$A$26,Varón!C$2:C$26)</f>
        <v>-3.5819999999999999</v>
      </c>
      <c r="F10" s="202">
        <f>_xlfn.XLOOKUP(A10,Varón!$A$2:$A$26,Varón!D$2:D$26)</f>
        <v>-0.63500000000000001</v>
      </c>
      <c r="G10" s="205">
        <f t="shared" si="1"/>
        <v>0.84941901825942612</v>
      </c>
    </row>
    <row r="11" spans="1:8" hidden="1" x14ac:dyDescent="0.25">
      <c r="A11" s="199" t="s">
        <v>17</v>
      </c>
      <c r="B11" s="201">
        <v>-3.452</v>
      </c>
      <c r="C11" s="202">
        <v>-0.52800000000000002</v>
      </c>
      <c r="D11" s="205">
        <f t="shared" si="0"/>
        <v>0.86733668341708547</v>
      </c>
      <c r="E11" s="202">
        <f>_xlfn.XLOOKUP(A11,Varón!$A$2:$A$26,Varón!C$2:C$26)</f>
        <v>-3.8660000000000001</v>
      </c>
      <c r="F11" s="202">
        <f>_xlfn.XLOOKUP(A11,Varón!$A$2:$A$26,Varón!D$2:D$26)</f>
        <v>2.4E-2</v>
      </c>
      <c r="G11" s="205">
        <f t="shared" si="1"/>
        <v>1.006246746486205</v>
      </c>
    </row>
    <row r="12" spans="1:8" x14ac:dyDescent="0.25">
      <c r="A12" s="199" t="s">
        <v>12</v>
      </c>
      <c r="B12" s="201">
        <v>-3.423</v>
      </c>
      <c r="C12" s="202">
        <v>-0.17599999999999999</v>
      </c>
      <c r="D12" s="205">
        <f t="shared" si="0"/>
        <v>0.95109752709085849</v>
      </c>
      <c r="E12" s="202">
        <f>_xlfn.XLOOKUP(A12,Varón!$A$2:$A$26,Varón!C$2:C$26)</f>
        <v>-3.367</v>
      </c>
      <c r="F12" s="202">
        <f>_xlfn.XLOOKUP(A12,Varón!$A$2:$A$26,Varón!D$2:D$26)</f>
        <v>1.0860000000000001</v>
      </c>
      <c r="G12" s="205">
        <f t="shared" si="1"/>
        <v>1.4761069706269183</v>
      </c>
      <c r="H12" s="223">
        <f>E12+F12</f>
        <v>-2.2809999999999997</v>
      </c>
    </row>
    <row r="13" spans="1:8" hidden="1" x14ac:dyDescent="0.25">
      <c r="A13" s="199" t="s">
        <v>24</v>
      </c>
      <c r="B13" s="201">
        <v>-3.25</v>
      </c>
      <c r="C13" s="202">
        <v>-0.629</v>
      </c>
      <c r="D13" s="205">
        <f t="shared" si="0"/>
        <v>0.83784480536220673</v>
      </c>
      <c r="E13" s="202">
        <f>_xlfn.XLOOKUP(A13,Varón!$A$2:$A$26,Varón!C$2:C$26)</f>
        <v>-3.6949999999999998</v>
      </c>
      <c r="F13" s="202">
        <f>_xlfn.XLOOKUP(A13,Varón!$A$2:$A$26,Varón!D$2:D$26)</f>
        <v>-3.5000000000000003E-2</v>
      </c>
      <c r="G13" s="205">
        <f t="shared" si="1"/>
        <v>0.9906166219839142</v>
      </c>
    </row>
    <row r="14" spans="1:8" hidden="1" x14ac:dyDescent="0.25">
      <c r="A14" s="199" t="s">
        <v>29</v>
      </c>
      <c r="B14" s="201">
        <v>-3.2370000000000001</v>
      </c>
      <c r="C14" s="202">
        <v>-0.191</v>
      </c>
      <c r="D14" s="205">
        <f t="shared" si="0"/>
        <v>0.94428238039673285</v>
      </c>
      <c r="E14" s="202">
        <f>_xlfn.XLOOKUP(A14,Varón!$A$2:$A$26,Varón!C$2:C$26)</f>
        <v>-4.2140000000000004</v>
      </c>
      <c r="F14" s="202">
        <f>_xlfn.XLOOKUP(A14,Varón!$A$2:$A$26,Varón!D$2:D$26)</f>
        <v>0.96</v>
      </c>
      <c r="G14" s="205">
        <f t="shared" si="1"/>
        <v>1.2950215119852488</v>
      </c>
    </row>
    <row r="15" spans="1:8" hidden="1" x14ac:dyDescent="0.25">
      <c r="A15" s="199" t="s">
        <v>28</v>
      </c>
      <c r="B15" s="201">
        <v>-3.113</v>
      </c>
      <c r="C15" s="202">
        <v>-0.151</v>
      </c>
      <c r="D15" s="205">
        <f t="shared" si="0"/>
        <v>0.95373774509803932</v>
      </c>
      <c r="E15" s="202">
        <f>_xlfn.XLOOKUP(A15,Varón!$A$2:$A$26,Varón!C$2:C$26)</f>
        <v>-3.4</v>
      </c>
      <c r="F15" s="202">
        <f>_xlfn.XLOOKUP(A15,Varón!$A$2:$A$26,Varón!D$2:D$26)</f>
        <v>0.221</v>
      </c>
      <c r="G15" s="205">
        <f t="shared" si="1"/>
        <v>1.0695187165775402</v>
      </c>
    </row>
    <row r="16" spans="1:8" hidden="1" x14ac:dyDescent="0.25">
      <c r="A16" s="199" t="s">
        <v>19</v>
      </c>
      <c r="B16" s="201">
        <v>-2.952</v>
      </c>
      <c r="C16" s="202">
        <v>-0.155</v>
      </c>
      <c r="D16" s="205">
        <f t="shared" si="0"/>
        <v>0.95011264885741875</v>
      </c>
      <c r="E16" s="202">
        <f>_xlfn.XLOOKUP(A16,Varón!$A$2:$A$26,Varón!C$2:C$26)</f>
        <v>-2.9220000000000002</v>
      </c>
      <c r="F16" s="202">
        <f>_xlfn.XLOOKUP(A16,Varón!$A$2:$A$26,Varón!D$2:D$26)</f>
        <v>-0.29299999999999998</v>
      </c>
      <c r="G16" s="205">
        <f t="shared" si="1"/>
        <v>0.90886469673405901</v>
      </c>
    </row>
    <row r="17" spans="1:8" hidden="1" x14ac:dyDescent="0.25">
      <c r="A17" s="199" t="s">
        <v>18</v>
      </c>
      <c r="B17" s="201">
        <v>-2.8610000000000002</v>
      </c>
      <c r="C17" s="202">
        <v>7.2999999999999995E-2</v>
      </c>
      <c r="D17" s="205">
        <f t="shared" si="0"/>
        <v>1.026183644189383</v>
      </c>
      <c r="E17" s="202">
        <f>_xlfn.XLOOKUP(A17,Varón!$A$2:$A$26,Varón!C$2:C$26)</f>
        <v>-3.3250000000000002</v>
      </c>
      <c r="F17" s="202">
        <f>_xlfn.XLOOKUP(A17,Varón!$A$2:$A$26,Varón!D$2:D$26)</f>
        <v>0.48699999999999999</v>
      </c>
      <c r="G17" s="205">
        <f t="shared" si="1"/>
        <v>1.171599718111346</v>
      </c>
    </row>
    <row r="18" spans="1:8" x14ac:dyDescent="0.25">
      <c r="A18" s="200" t="s">
        <v>32</v>
      </c>
      <c r="B18" s="203">
        <v>-2.7069999999999999</v>
      </c>
      <c r="C18" s="204">
        <v>-4.1000000000000002E-2</v>
      </c>
      <c r="D18" s="206">
        <f t="shared" si="0"/>
        <v>0.985080058224163</v>
      </c>
      <c r="E18" s="204">
        <f>_xlfn.XLOOKUP(A18,Varón!$A$2:$A$26,Varón!C$2:C$26)</f>
        <v>-3.1749999999999998</v>
      </c>
      <c r="F18" s="204">
        <f>_xlfn.XLOOKUP(A18,Varón!$A$2:$A$26,Varón!D$2:D$26)</f>
        <v>-1.0999999999999999E-2</v>
      </c>
      <c r="G18" s="206">
        <f t="shared" si="1"/>
        <v>0.99654739485247956</v>
      </c>
      <c r="H18" s="223">
        <f>E18+F18</f>
        <v>-3.1859999999999999</v>
      </c>
    </row>
    <row r="19" spans="1:8" hidden="1" x14ac:dyDescent="0.25">
      <c r="A19" s="199" t="s">
        <v>7</v>
      </c>
      <c r="B19" s="201">
        <v>-2.694</v>
      </c>
      <c r="C19" s="202">
        <v>-5.3999999999999999E-2</v>
      </c>
      <c r="D19" s="205">
        <f t="shared" si="0"/>
        <v>0.98034934497816595</v>
      </c>
      <c r="E19" s="202">
        <f>_xlfn.XLOOKUP(A19,Varón!$A$2:$A$26,Varón!C$2:C$26)</f>
        <v>-3.169</v>
      </c>
      <c r="F19" s="202">
        <f>_xlfn.XLOOKUP(A19,Varón!$A$2:$A$26,Varón!D$2:D$26)</f>
        <v>-5.8999999999999997E-2</v>
      </c>
      <c r="G19" s="205">
        <f t="shared" si="1"/>
        <v>0.98172242874845106</v>
      </c>
    </row>
    <row r="20" spans="1:8" hidden="1" x14ac:dyDescent="0.25">
      <c r="A20" s="199" t="s">
        <v>26</v>
      </c>
      <c r="B20" s="201">
        <v>-2.653</v>
      </c>
      <c r="C20" s="202">
        <v>-0.39300000000000002</v>
      </c>
      <c r="D20" s="205">
        <f t="shared" si="0"/>
        <v>0.8709783322390019</v>
      </c>
      <c r="E20" s="202">
        <f>_xlfn.XLOOKUP(A20,Varón!$A$2:$A$26,Varón!C$2:C$26)</f>
        <v>-2.9649999999999999</v>
      </c>
      <c r="F20" s="202">
        <f>_xlfn.XLOOKUP(A20,Varón!$A$2:$A$26,Varón!D$2:D$26)</f>
        <v>-0.53500000000000003</v>
      </c>
      <c r="G20" s="205">
        <f t="shared" si="1"/>
        <v>0.84714285714285709</v>
      </c>
    </row>
    <row r="21" spans="1:8" hidden="1" x14ac:dyDescent="0.25">
      <c r="A21" s="199" t="s">
        <v>10</v>
      </c>
      <c r="B21" s="201">
        <v>-2.6190000000000002</v>
      </c>
      <c r="C21" s="202">
        <v>0.33900000000000002</v>
      </c>
      <c r="D21" s="205">
        <f t="shared" si="0"/>
        <v>1.1486842105263158</v>
      </c>
      <c r="E21" s="202">
        <f>_xlfn.XLOOKUP(A21,Varón!$A$2:$A$26,Varón!C$2:C$26)</f>
        <v>-3.1320000000000001</v>
      </c>
      <c r="F21" s="202">
        <f>_xlfn.XLOOKUP(A21,Varón!$A$2:$A$26,Varón!D$2:D$26)</f>
        <v>0.23400000000000001</v>
      </c>
      <c r="G21" s="205">
        <f t="shared" si="1"/>
        <v>1.0807453416149069</v>
      </c>
    </row>
    <row r="22" spans="1:8" hidden="1" x14ac:dyDescent="0.25">
      <c r="A22" s="199" t="s">
        <v>23</v>
      </c>
      <c r="B22" s="201">
        <v>-2.4750000000000001</v>
      </c>
      <c r="C22" s="202">
        <v>-0.752</v>
      </c>
      <c r="D22" s="205">
        <f t="shared" si="0"/>
        <v>0.76696622249767576</v>
      </c>
      <c r="E22" s="202">
        <f>_xlfn.XLOOKUP(A22,Varón!$A$2:$A$26,Varón!C$2:C$26)</f>
        <v>-2.8919999999999999</v>
      </c>
      <c r="F22" s="202">
        <f>_xlfn.XLOOKUP(A22,Varón!$A$2:$A$26,Varón!D$2:D$26)</f>
        <v>-0.377</v>
      </c>
      <c r="G22" s="205">
        <f t="shared" si="1"/>
        <v>0.88467421229733856</v>
      </c>
    </row>
    <row r="23" spans="1:8" x14ac:dyDescent="0.25">
      <c r="A23" s="199" t="s">
        <v>13</v>
      </c>
      <c r="B23" s="201">
        <v>-2.4390000000000001</v>
      </c>
      <c r="C23" s="202">
        <v>6.4000000000000001E-2</v>
      </c>
      <c r="D23" s="205">
        <f t="shared" si="0"/>
        <v>1.0269473684210526</v>
      </c>
      <c r="E23" s="202">
        <f>_xlfn.XLOOKUP(A23,Varón!$A$2:$A$26,Varón!C$2:C$26)</f>
        <v>-2.589</v>
      </c>
      <c r="F23" s="202">
        <f>_xlfn.XLOOKUP(A23,Varón!$A$2:$A$26,Varón!D$2:D$26)</f>
        <v>0.245</v>
      </c>
      <c r="G23" s="205">
        <f t="shared" si="1"/>
        <v>1.1045221843003414</v>
      </c>
      <c r="H23" s="223">
        <f>E23+F23</f>
        <v>-2.3439999999999999</v>
      </c>
    </row>
    <row r="24" spans="1:8" hidden="1" x14ac:dyDescent="0.25">
      <c r="A24" s="199" t="s">
        <v>9</v>
      </c>
      <c r="B24" s="201">
        <v>-2.2050000000000001</v>
      </c>
      <c r="C24" s="202">
        <v>-9.7000000000000003E-2</v>
      </c>
      <c r="D24" s="205">
        <f t="shared" si="0"/>
        <v>0.95786272806255435</v>
      </c>
      <c r="E24" s="202">
        <f>_xlfn.XLOOKUP(A24,Varón!$A$2:$A$26,Varón!C$2:C$26)</f>
        <v>-2.5990000000000002</v>
      </c>
      <c r="F24" s="202">
        <f>_xlfn.XLOOKUP(A24,Varón!$A$2:$A$26,Varón!D$2:D$26)</f>
        <v>-0.33900000000000002</v>
      </c>
      <c r="G24" s="205">
        <f t="shared" si="1"/>
        <v>0.88461538461538458</v>
      </c>
    </row>
    <row r="25" spans="1:8" x14ac:dyDescent="0.25">
      <c r="A25" s="199" t="s">
        <v>15</v>
      </c>
      <c r="B25" s="201">
        <v>-2.1960000000000002</v>
      </c>
      <c r="C25" s="202">
        <v>-0.73599999999999999</v>
      </c>
      <c r="D25" s="205">
        <f t="shared" si="0"/>
        <v>0.74897680763983621</v>
      </c>
      <c r="E25" s="202">
        <f>_xlfn.XLOOKUP(A25,Varón!$A$2:$A$26,Varón!C$2:C$26)</f>
        <v>-2.5760000000000001</v>
      </c>
      <c r="F25" s="202">
        <f>_xlfn.XLOOKUP(A25,Varón!$A$2:$A$26,Varón!D$2:D$26)</f>
        <v>0.14499999999999999</v>
      </c>
      <c r="G25" s="205">
        <f t="shared" si="1"/>
        <v>1.0596462361168244</v>
      </c>
      <c r="H25" s="223">
        <f>E25+F25</f>
        <v>-2.431</v>
      </c>
    </row>
    <row r="26" spans="1:8" hidden="1" x14ac:dyDescent="0.25">
      <c r="A26" s="199" t="s">
        <v>22</v>
      </c>
      <c r="B26" s="201">
        <v>-2.1800000000000002</v>
      </c>
      <c r="C26" s="202">
        <v>-0.34799999999999998</v>
      </c>
      <c r="D26" s="205">
        <f t="shared" si="0"/>
        <v>0.86234177215189878</v>
      </c>
      <c r="E26" s="202">
        <f>_xlfn.XLOOKUP(A26,Varón!$A$2:$A$26,Varón!C$2:C$26)</f>
        <v>-2.2789999999999999</v>
      </c>
      <c r="F26" s="202">
        <f>_xlfn.XLOOKUP(A26,Varón!$A$2:$A$26,Varón!D$2:D$26)</f>
        <v>-0.28799999999999998</v>
      </c>
      <c r="G26" s="205">
        <f t="shared" si="1"/>
        <v>0.88780677834047528</v>
      </c>
    </row>
    <row r="27" spans="1:8" hidden="1" x14ac:dyDescent="0.25">
      <c r="A27" s="199" t="s">
        <v>6</v>
      </c>
      <c r="B27" s="201">
        <v>-1.9990000000000001</v>
      </c>
      <c r="C27" s="202">
        <v>0.39</v>
      </c>
      <c r="D27" s="205">
        <f t="shared" si="0"/>
        <v>1.242386575512741</v>
      </c>
      <c r="E27" s="202">
        <f>_xlfn.XLOOKUP(A27,Varón!$A$2:$A$26,Varón!C$2:C$26)</f>
        <v>-3.0710000000000002</v>
      </c>
      <c r="F27" s="202">
        <f>_xlfn.XLOOKUP(A27,Varón!$A$2:$A$26,Varón!D$2:D$26)</f>
        <v>0.54100000000000004</v>
      </c>
      <c r="G27" s="205">
        <f t="shared" si="1"/>
        <v>1.2138339920948615</v>
      </c>
    </row>
  </sheetData>
  <autoFilter ref="A2:G27" xr:uid="{BF9E3855-3322-4831-9719-6EAD10FA0FEA}">
    <filterColumn colId="0">
      <filters>
        <filter val="Chubut"/>
        <filter val="Entre Ríos"/>
        <filter val="Formosa"/>
        <filter val="Jujuy"/>
        <filter val="Neuquén"/>
        <filter val="Río Negro"/>
        <filter val="Total del país"/>
      </filters>
    </filterColumn>
  </autoFilter>
  <sortState xmlns:xlrd2="http://schemas.microsoft.com/office/spreadsheetml/2017/richdata2" ref="A3:F27">
    <sortCondition ref="B3:B27"/>
  </sortState>
  <mergeCells count="3">
    <mergeCell ref="A1:A2"/>
    <mergeCell ref="E1:G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Mujer</vt:lpstr>
      <vt:lpstr>Varón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Bathory María Florencia</dc:creator>
  <cp:lastModifiedBy>Bathory María Florencia</cp:lastModifiedBy>
  <dcterms:created xsi:type="dcterms:W3CDTF">2024-04-24T20:33:22Z</dcterms:created>
  <dcterms:modified xsi:type="dcterms:W3CDTF">2024-08-18T03:52:18Z</dcterms:modified>
</cp:coreProperties>
</file>