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\Desktop\tesis-mg\data\"/>
    </mc:Choice>
  </mc:AlternateContent>
  <xr:revisionPtr revIDLastSave="0" documentId="13_ncr:1_{88828F47-CBFA-4DFA-BC47-53197550EA8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 1" sheetId="1" r:id="rId1"/>
    <sheet name="Hoja1" sheetId="2" r:id="rId2"/>
  </sheets>
  <definedNames>
    <definedName name="_xlnm._FilterDatabase" localSheetId="1" hidden="1">Hoja1!$D$3:$K$3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2" l="1"/>
  <c r="M34" i="2"/>
  <c r="M32" i="2"/>
  <c r="M30" i="2"/>
  <c r="N14" i="2"/>
  <c r="N12" i="2"/>
  <c r="N10" i="2"/>
  <c r="N8" i="2"/>
  <c r="K24" i="2"/>
  <c r="I24" i="2"/>
  <c r="G24" i="2"/>
  <c r="E24" i="2"/>
  <c r="K12" i="2"/>
  <c r="I12" i="2"/>
  <c r="G12" i="2"/>
  <c r="E12" i="2"/>
  <c r="K13" i="2"/>
  <c r="I13" i="2"/>
  <c r="G13" i="2"/>
  <c r="E13" i="2"/>
  <c r="K28" i="2"/>
  <c r="I28" i="2"/>
  <c r="G28" i="2"/>
  <c r="E28" i="2"/>
  <c r="K15" i="2"/>
  <c r="I15" i="2"/>
  <c r="G15" i="2"/>
  <c r="E15" i="2"/>
  <c r="K10" i="2"/>
  <c r="I10" i="2"/>
  <c r="G10" i="2"/>
  <c r="E10" i="2"/>
  <c r="K16" i="2"/>
  <c r="I16" i="2"/>
  <c r="G16" i="2"/>
  <c r="E16" i="2"/>
  <c r="K14" i="2"/>
  <c r="I14" i="2"/>
  <c r="G14" i="2"/>
  <c r="E14" i="2"/>
  <c r="K20" i="2"/>
  <c r="I20" i="2"/>
  <c r="G20" i="2"/>
  <c r="E20" i="2"/>
  <c r="K5" i="2"/>
  <c r="I5" i="2"/>
  <c r="G5" i="2"/>
  <c r="E5" i="2"/>
  <c r="K11" i="2"/>
  <c r="I11" i="2"/>
  <c r="G11" i="2"/>
  <c r="E11" i="2"/>
  <c r="K8" i="2"/>
  <c r="I8" i="2"/>
  <c r="G8" i="2"/>
  <c r="E8" i="2"/>
  <c r="K6" i="2"/>
  <c r="I6" i="2"/>
  <c r="G6" i="2"/>
  <c r="E6" i="2"/>
  <c r="K18" i="2"/>
  <c r="I18" i="2"/>
  <c r="G18" i="2"/>
  <c r="E18" i="2"/>
  <c r="K19" i="2"/>
  <c r="I19" i="2"/>
  <c r="G19" i="2"/>
  <c r="E19" i="2"/>
  <c r="K22" i="2"/>
  <c r="I22" i="2"/>
  <c r="G22" i="2"/>
  <c r="E22" i="2"/>
  <c r="K21" i="2"/>
  <c r="I21" i="2"/>
  <c r="G21" i="2"/>
  <c r="E21" i="2"/>
  <c r="K9" i="2"/>
  <c r="I9" i="2"/>
  <c r="G9" i="2"/>
  <c r="E9" i="2"/>
  <c r="K25" i="2"/>
  <c r="I25" i="2"/>
  <c r="G25" i="2"/>
  <c r="E25" i="2"/>
  <c r="K7" i="2"/>
  <c r="I7" i="2"/>
  <c r="G7" i="2"/>
  <c r="E7" i="2"/>
  <c r="K26" i="2"/>
  <c r="I26" i="2"/>
  <c r="G26" i="2"/>
  <c r="E26" i="2"/>
  <c r="K27" i="2"/>
  <c r="I27" i="2"/>
  <c r="G27" i="2"/>
  <c r="E27" i="2"/>
  <c r="K4" i="2"/>
  <c r="I4" i="2"/>
  <c r="G4" i="2"/>
  <c r="E4" i="2"/>
  <c r="K17" i="2"/>
  <c r="I17" i="2"/>
  <c r="G17" i="2"/>
  <c r="E17" i="2"/>
  <c r="K23" i="2"/>
  <c r="I23" i="2"/>
  <c r="G23" i="2"/>
  <c r="E23" i="2"/>
  <c r="R24" i="1"/>
  <c r="R12" i="1"/>
  <c r="R30" i="1"/>
  <c r="R8" i="1"/>
  <c r="R11" i="1"/>
  <c r="R20" i="1"/>
  <c r="R25" i="1"/>
  <c r="R21" i="1"/>
  <c r="R27" i="1"/>
  <c r="R18" i="1"/>
  <c r="R6" i="1"/>
  <c r="R15" i="1"/>
  <c r="R13" i="1"/>
  <c r="R26" i="1"/>
  <c r="R9" i="1"/>
  <c r="R10" i="1"/>
  <c r="R19" i="1"/>
  <c r="R17" i="1"/>
  <c r="R14" i="1"/>
  <c r="R16" i="1"/>
  <c r="R22" i="1"/>
  <c r="R29" i="1"/>
  <c r="R7" i="1"/>
  <c r="R28" i="1"/>
  <c r="R23" i="1"/>
  <c r="AG24" i="1" l="1"/>
  <c r="AG12" i="1"/>
  <c r="AG30" i="1"/>
  <c r="AG8" i="1"/>
  <c r="AG11" i="1"/>
  <c r="AG20" i="1"/>
  <c r="AG25" i="1"/>
  <c r="AG21" i="1"/>
  <c r="AG27" i="1"/>
  <c r="AG18" i="1"/>
  <c r="AG6" i="1"/>
  <c r="AG15" i="1"/>
  <c r="AG13" i="1"/>
  <c r="AG26" i="1"/>
  <c r="AG9" i="1"/>
  <c r="AG10" i="1"/>
  <c r="AG19" i="1"/>
  <c r="AG17" i="1"/>
  <c r="AG14" i="1"/>
  <c r="AG16" i="1"/>
  <c r="AG22" i="1"/>
  <c r="AG29" i="1"/>
  <c r="AG7" i="1"/>
  <c r="AG28" i="1"/>
  <c r="AG31" i="1"/>
  <c r="AG23" i="1"/>
  <c r="AF24" i="1"/>
  <c r="AF12" i="1"/>
  <c r="AF30" i="1"/>
  <c r="AF8" i="1"/>
  <c r="AF11" i="1"/>
  <c r="AF20" i="1"/>
  <c r="AF25" i="1"/>
  <c r="AF21" i="1"/>
  <c r="AF27" i="1"/>
  <c r="AF18" i="1"/>
  <c r="AF6" i="1"/>
  <c r="AF15" i="1"/>
  <c r="AF13" i="1"/>
  <c r="AF26" i="1"/>
  <c r="AF9" i="1"/>
  <c r="AF10" i="1"/>
  <c r="AF19" i="1"/>
  <c r="AF17" i="1"/>
  <c r="AF14" i="1"/>
  <c r="AF16" i="1"/>
  <c r="AF22" i="1"/>
  <c r="AF29" i="1"/>
  <c r="AF7" i="1"/>
  <c r="AF28" i="1"/>
  <c r="AF31" i="1"/>
  <c r="AF23" i="1"/>
  <c r="AE6" i="1"/>
  <c r="AE14" i="1"/>
  <c r="AC24" i="1"/>
  <c r="AE24" i="1" s="1"/>
  <c r="AC12" i="1"/>
  <c r="AC30" i="1"/>
  <c r="AE30" i="1" s="1"/>
  <c r="AC8" i="1"/>
  <c r="AE8" i="1" s="1"/>
  <c r="AC11" i="1"/>
  <c r="AE11" i="1" s="1"/>
  <c r="AC20" i="1"/>
  <c r="AC25" i="1"/>
  <c r="AE25" i="1" s="1"/>
  <c r="AC21" i="1"/>
  <c r="AE21" i="1" s="1"/>
  <c r="AC27" i="1"/>
  <c r="AE27" i="1" s="1"/>
  <c r="AC18" i="1"/>
  <c r="AC6" i="1"/>
  <c r="AC15" i="1"/>
  <c r="AE15" i="1" s="1"/>
  <c r="AC13" i="1"/>
  <c r="AE13" i="1" s="1"/>
  <c r="AC26" i="1"/>
  <c r="AC9" i="1"/>
  <c r="AE9" i="1" s="1"/>
  <c r="AC10" i="1"/>
  <c r="AE10" i="1" s="1"/>
  <c r="AC19" i="1"/>
  <c r="AE19" i="1" s="1"/>
  <c r="AC17" i="1"/>
  <c r="AC14" i="1"/>
  <c r="AC16" i="1"/>
  <c r="AE16" i="1" s="1"/>
  <c r="AC22" i="1"/>
  <c r="AE22" i="1" s="1"/>
  <c r="AC29" i="1"/>
  <c r="AC7" i="1"/>
  <c r="AE7" i="1" s="1"/>
  <c r="AC28" i="1"/>
  <c r="AE28" i="1" s="1"/>
  <c r="AC23" i="1"/>
  <c r="AE23" i="1" s="1"/>
  <c r="AA24" i="1"/>
  <c r="AA12" i="1"/>
  <c r="AA30" i="1"/>
  <c r="AA8" i="1"/>
  <c r="AA11" i="1"/>
  <c r="AA20" i="1"/>
  <c r="AA25" i="1"/>
  <c r="AA21" i="1"/>
  <c r="AA27" i="1"/>
  <c r="AA18" i="1"/>
  <c r="AA6" i="1"/>
  <c r="AA15" i="1"/>
  <c r="AA13" i="1"/>
  <c r="AA26" i="1"/>
  <c r="AA9" i="1"/>
  <c r="AA10" i="1"/>
  <c r="AA19" i="1"/>
  <c r="AA17" i="1"/>
  <c r="AA14" i="1"/>
  <c r="AA16" i="1"/>
  <c r="AA22" i="1"/>
  <c r="AA29" i="1"/>
  <c r="AA7" i="1"/>
  <c r="AA28" i="1"/>
  <c r="AA23" i="1"/>
  <c r="Y24" i="1"/>
  <c r="Y12" i="1"/>
  <c r="Y30" i="1"/>
  <c r="Y8" i="1"/>
  <c r="Y11" i="1"/>
  <c r="Y20" i="1"/>
  <c r="Y25" i="1"/>
  <c r="Y21" i="1"/>
  <c r="Y27" i="1"/>
  <c r="Y18" i="1"/>
  <c r="Y6" i="1"/>
  <c r="Y15" i="1"/>
  <c r="Y13" i="1"/>
  <c r="Y26" i="1"/>
  <c r="Y9" i="1"/>
  <c r="Y10" i="1"/>
  <c r="Y19" i="1"/>
  <c r="Y17" i="1"/>
  <c r="Y14" i="1"/>
  <c r="Y16" i="1"/>
  <c r="Y22" i="1"/>
  <c r="Y29" i="1"/>
  <c r="Y7" i="1"/>
  <c r="Y28" i="1"/>
  <c r="Y23" i="1"/>
  <c r="W24" i="1"/>
  <c r="W12" i="1"/>
  <c r="AD12" i="1" s="1"/>
  <c r="W30" i="1"/>
  <c r="W8" i="1"/>
  <c r="W11" i="1"/>
  <c r="W20" i="1"/>
  <c r="AD20" i="1" s="1"/>
  <c r="W25" i="1"/>
  <c r="W21" i="1"/>
  <c r="W27" i="1"/>
  <c r="W18" i="1"/>
  <c r="AD18" i="1" s="1"/>
  <c r="W6" i="1"/>
  <c r="W15" i="1"/>
  <c r="W13" i="1"/>
  <c r="W26" i="1"/>
  <c r="AD26" i="1" s="1"/>
  <c r="W9" i="1"/>
  <c r="W10" i="1"/>
  <c r="W19" i="1"/>
  <c r="W17" i="1"/>
  <c r="AD17" i="1" s="1"/>
  <c r="W14" i="1"/>
  <c r="W16" i="1"/>
  <c r="W22" i="1"/>
  <c r="W29" i="1"/>
  <c r="AD29" i="1" s="1"/>
  <c r="W7" i="1"/>
  <c r="W28" i="1"/>
  <c r="W23" i="1"/>
  <c r="AD23" i="1" l="1"/>
  <c r="AD22" i="1"/>
  <c r="AD19" i="1"/>
  <c r="AD13" i="1"/>
  <c r="AD27" i="1"/>
  <c r="AD11" i="1"/>
  <c r="AD24" i="1"/>
  <c r="AD7" i="1"/>
  <c r="AD14" i="1"/>
  <c r="AD9" i="1"/>
  <c r="AD6" i="1"/>
  <c r="AD31" i="1" s="1"/>
  <c r="AD25" i="1"/>
  <c r="AD30" i="1"/>
  <c r="AD28" i="1"/>
  <c r="AD16" i="1"/>
  <c r="AD10" i="1"/>
  <c r="AD15" i="1"/>
  <c r="AD21" i="1"/>
  <c r="AD8" i="1"/>
  <c r="AE29" i="1"/>
  <c r="AE17" i="1"/>
  <c r="AE26" i="1"/>
  <c r="AE18" i="1"/>
  <c r="AE20" i="1"/>
  <c r="AE12" i="1"/>
  <c r="AE31" i="1"/>
</calcChain>
</file>

<file path=xl/sharedStrings.xml><?xml version="1.0" encoding="utf-8"?>
<sst xmlns="http://schemas.openxmlformats.org/spreadsheetml/2006/main" count="232" uniqueCount="49">
  <si>
    <t>codprov</t>
  </si>
  <si>
    <t>geo</t>
  </si>
  <si>
    <t>sexo</t>
  </si>
  <si>
    <t>obs_2019</t>
  </si>
  <si>
    <t>obs_2020</t>
  </si>
  <si>
    <t>obs_2021</t>
  </si>
  <si>
    <t>Dif. 2019-2020</t>
  </si>
  <si>
    <t>Dif. 2020-2021</t>
  </si>
  <si>
    <t>Dif. 2019-2021</t>
  </si>
  <si>
    <t>Total</t>
  </si>
  <si>
    <t>Mujer</t>
  </si>
  <si>
    <t>Varón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</si>
  <si>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</si>
  <si>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</si>
  <si>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</si>
  <si>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</si>
  <si>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</si>
  <si>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</si>
  <si>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</si>
  <si>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</si>
  <si>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</si>
  <si>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</si>
  <si>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</si>
  <si>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</si>
  <si>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</si>
  <si>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</si>
  <si>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</si>
  <si>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</si>
  <si>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</si>
  <si>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</si>
  <si>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</si>
  <si>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</si>
  <si>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</si>
  <si>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</si>
  <si>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</si>
  <si>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</t>
  </si>
  <si>
    <t>Etiquetas de fila</t>
  </si>
  <si>
    <t>Etiquetas de columna</t>
  </si>
  <si>
    <t>Suma de obs_2019</t>
  </si>
  <si>
    <t>Suma de obs_2020</t>
  </si>
  <si>
    <t>Jurisdicción</t>
  </si>
  <si>
    <t>Suma de obs_2021</t>
  </si>
  <si>
    <t>CABA</t>
  </si>
  <si>
    <t>Tierra del Fuego</t>
  </si>
  <si>
    <t>vs. 2019</t>
  </si>
  <si>
    <t>e20</t>
  </si>
  <si>
    <t>pérdidas Mujeres vs varones</t>
  </si>
  <si>
    <t>resumen e20 vs 2019</t>
  </si>
  <si>
    <t>e20 promedio (orden)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</si>
</sst>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thory María Florencia" refreshedDate="45309.626434375001" createdVersion="8" refreshedVersion="8" minRefreshableVersion="3" recordCount="50" xr:uid="{00000000-000A-0000-FFFF-FFFF00000000}">
  <cacheSource type="worksheet">
    <worksheetSource ref="B1:I51" sheet="Sheet 1"/>
  </cacheSource>
  <cacheFields count="8">
    <cacheField name="geo" numFmtId="0">
      <sharedItems count="25">
        <s v="Total"/>
        <s v="Ciudad Autónoma de Buenos Aires"/>
        <s v="Buenos Aires"/>
        <s v="Catamarca"/>
        <s v="Córdoba"/>
        <s v="Corrientes"/>
        <s v="Chaco"/>
        <s v="Chubut"/>
        <s v="Entre Ríos"/>
        <s v="Formosa"/>
        <s v="Jujuy"/>
        <s v="La Pampa"/>
        <s v="La Rioja"/>
        <s v="Mendoza"/>
        <s v="Misiones"/>
        <s v="Neuquén"/>
        <s v="Río Negro"/>
        <s v="Salta"/>
        <s v="San Juan"/>
        <s v="San Luis"/>
        <s v="Santa Cruz"/>
        <s v="Santa Fe"/>
        <s v="Santiago del Estero"/>
        <s v="Tucumán"/>
        <s v="Tierra del Fuego, Antártida e Islas del Atlántico Sur"/>
      </sharedItems>
    </cacheField>
    <cacheField name="sexo" numFmtId="0">
      <sharedItems count="2">
        <s v="Mujer"/>
        <s v="Varón"/>
      </sharedItems>
    </cacheField>
    <cacheField name="obs_2019" numFmtId="0">
      <sharedItems containsSemiMixedTypes="0" containsString="0" containsNumber="1" minValue="52.8" maxValue="64.319999999999993"/>
    </cacheField>
    <cacheField name="obs_2020" numFmtId="0">
      <sharedItems containsSemiMixedTypes="0" containsString="0" containsNumber="1" minValue="50.13" maxValue="64.19"/>
    </cacheField>
    <cacheField name="obs_2021" numFmtId="0">
      <sharedItems containsSemiMixedTypes="0" containsString="0" containsNumber="1" minValue="48.58" maxValue="60.61"/>
    </cacheField>
    <cacheField name="Dif. 2019-2020" numFmtId="0">
      <sharedItems containsSemiMixedTypes="0" containsString="0" containsNumber="1" minValue="-1.95" maxValue="5.12"/>
    </cacheField>
    <cacheField name="Dif. 2020-2021" numFmtId="0">
      <sharedItems containsSemiMixedTypes="0" containsString="0" containsNumber="1" minValue="-2.69" maxValue="5.7"/>
    </cacheField>
    <cacheField name="Dif. 2019-2021" numFmtId="0">
      <sharedItems containsSemiMixedTypes="0" containsString="0" containsNumber="1" minValue="1.61" maxValue="5.09999999999998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n v="61.09"/>
    <n v="60.3"/>
    <n v="58.34"/>
    <n v="0.79000000000000603"/>
    <n v="1.95999999999999"/>
    <n v="2.75"/>
  </r>
  <r>
    <x v="0"/>
    <x v="1"/>
    <n v="55.23"/>
    <n v="53.94"/>
    <n v="52.04"/>
    <n v="1.29"/>
    <n v="1.9"/>
    <n v="3.19"/>
  </r>
  <r>
    <x v="1"/>
    <x v="0"/>
    <n v="62.12"/>
    <n v="60.83"/>
    <n v="60.51"/>
    <n v="1.29"/>
    <n v="0.32"/>
    <n v="1.61"/>
  </r>
  <r>
    <x v="1"/>
    <x v="1"/>
    <n v="56.65"/>
    <n v="54.7"/>
    <n v="54.12"/>
    <n v="1.95"/>
    <n v="0.58000000000000496"/>
    <n v="2.5299999999999998"/>
  </r>
  <r>
    <x v="2"/>
    <x v="0"/>
    <n v="60.78"/>
    <n v="60.16"/>
    <n v="58.03"/>
    <n v="0.62000000000000499"/>
    <n v="2.13"/>
    <n v="2.75"/>
  </r>
  <r>
    <x v="2"/>
    <x v="1"/>
    <n v="55"/>
    <n v="53.82"/>
    <n v="51.77"/>
    <n v="1.18"/>
    <n v="2.0499999999999998"/>
    <n v="3.23"/>
  </r>
  <r>
    <x v="3"/>
    <x v="0"/>
    <n v="61.9"/>
    <n v="62.44"/>
    <n v="57.66"/>
    <n v="-0.53999999999999904"/>
    <n v="4.78"/>
    <n v="4.24"/>
  </r>
  <r>
    <x v="3"/>
    <x v="1"/>
    <n v="56.45"/>
    <n v="57.15"/>
    <n v="52.18"/>
    <n v="-0.69999999999999596"/>
    <n v="4.97"/>
    <n v="4.2699999999999996"/>
  </r>
  <r>
    <x v="4"/>
    <x v="0"/>
    <n v="61.09"/>
    <n v="60.5"/>
    <n v="58.78"/>
    <n v="0.59000000000000297"/>
    <n v="1.72"/>
    <n v="2.31"/>
  </r>
  <r>
    <x v="4"/>
    <x v="1"/>
    <n v="55.56"/>
    <n v="54.32"/>
    <n v="52.62"/>
    <n v="1.24"/>
    <n v="1.7"/>
    <n v="2.94"/>
  </r>
  <r>
    <x v="5"/>
    <x v="0"/>
    <n v="60.49"/>
    <n v="61.72"/>
    <n v="58.21"/>
    <n v="-1.23"/>
    <n v="3.51"/>
    <n v="2.2799999999999998"/>
  </r>
  <r>
    <x v="5"/>
    <x v="1"/>
    <n v="54.9"/>
    <n v="55"/>
    <n v="52"/>
    <n v="-0.100000000000001"/>
    <n v="3"/>
    <n v="2.9"/>
  </r>
  <r>
    <x v="6"/>
    <x v="0"/>
    <n v="58.9"/>
    <n v="58.97"/>
    <n v="55.1"/>
    <n v="-7.0000000000000298E-2"/>
    <n v="3.87"/>
    <n v="3.8"/>
  </r>
  <r>
    <x v="6"/>
    <x v="1"/>
    <n v="52.8"/>
    <n v="51.33"/>
    <n v="48.58"/>
    <n v="1.47"/>
    <n v="2.75"/>
    <n v="4.22"/>
  </r>
  <r>
    <x v="7"/>
    <x v="0"/>
    <n v="63.67"/>
    <n v="61.89"/>
    <n v="60.07"/>
    <n v="1.78"/>
    <n v="1.82"/>
    <n v="3.6"/>
  </r>
  <r>
    <x v="7"/>
    <x v="1"/>
    <n v="55.67"/>
    <n v="54.6"/>
    <n v="53.39"/>
    <n v="1.07"/>
    <n v="1.21"/>
    <n v="2.2799999999999998"/>
  </r>
  <r>
    <x v="8"/>
    <x v="0"/>
    <n v="61.71"/>
    <n v="61.67"/>
    <n v="59.34"/>
    <n v="3.9999999999999099E-2"/>
    <n v="2.33"/>
    <n v="2.37"/>
  </r>
  <r>
    <x v="8"/>
    <x v="1"/>
    <n v="54.82"/>
    <n v="54.69"/>
    <n v="52.47"/>
    <n v="0.130000000000003"/>
    <n v="2.2200000000000002"/>
    <n v="2.35"/>
  </r>
  <r>
    <x v="9"/>
    <x v="0"/>
    <n v="59.99"/>
    <n v="61.94"/>
    <n v="57.52"/>
    <n v="-1.95"/>
    <n v="4.4199999999999902"/>
    <n v="2.4700000000000002"/>
  </r>
  <r>
    <x v="9"/>
    <x v="1"/>
    <n v="55.05"/>
    <n v="55.65"/>
    <n v="49.95"/>
    <n v="-0.60000000000000098"/>
    <n v="5.7"/>
    <n v="5.0999999999999899"/>
  </r>
  <r>
    <x v="10"/>
    <x v="0"/>
    <n v="61.56"/>
    <n v="58.1"/>
    <n v="58.62"/>
    <n v="3.46"/>
    <n v="-0.51999999999999602"/>
    <n v="2.94"/>
  </r>
  <r>
    <x v="10"/>
    <x v="1"/>
    <n v="55.25"/>
    <n v="50.13"/>
    <n v="52.82"/>
    <n v="5.12"/>
    <n v="-2.69"/>
    <n v="2.4300000000000002"/>
  </r>
  <r>
    <x v="11"/>
    <x v="0"/>
    <n v="64.319999999999993"/>
    <n v="64.19"/>
    <n v="59.71"/>
    <n v="0.12999999999999501"/>
    <n v="4.4800000000000004"/>
    <n v="4.6099999999999897"/>
  </r>
  <r>
    <x v="11"/>
    <x v="1"/>
    <n v="57.8"/>
    <n v="58.9"/>
    <n v="53.85"/>
    <n v="-1.1000000000000001"/>
    <n v="5.05"/>
    <n v="3.95"/>
  </r>
  <r>
    <x v="12"/>
    <x v="0"/>
    <n v="61.81"/>
    <n v="59.24"/>
    <n v="57.83"/>
    <n v="2.57"/>
    <n v="1.41"/>
    <n v="3.98"/>
  </r>
  <r>
    <x v="12"/>
    <x v="1"/>
    <n v="55.83"/>
    <n v="52.79"/>
    <n v="51.99"/>
    <n v="3.04"/>
    <n v="0.79999999999999705"/>
    <n v="3.84"/>
  </r>
  <r>
    <x v="13"/>
    <x v="0"/>
    <n v="61.95"/>
    <n v="60.33"/>
    <n v="59.16"/>
    <n v="1.62"/>
    <n v="1.17"/>
    <n v="2.7900000000000098"/>
  </r>
  <r>
    <x v="13"/>
    <x v="1"/>
    <n v="56.15"/>
    <n v="54.51"/>
    <n v="53.32"/>
    <n v="1.64"/>
    <n v="1.19"/>
    <n v="2.83"/>
  </r>
  <r>
    <x v="14"/>
    <x v="0"/>
    <n v="60.68"/>
    <n v="61.03"/>
    <n v="57.57"/>
    <n v="-0.35000000000000098"/>
    <n v="3.46"/>
    <n v="3.11"/>
  </r>
  <r>
    <x v="14"/>
    <x v="1"/>
    <n v="54.48"/>
    <n v="55.52"/>
    <n v="51.27"/>
    <n v="-1.04000000000001"/>
    <n v="4.25"/>
    <n v="3.2099999999999902"/>
  </r>
  <r>
    <x v="15"/>
    <x v="0"/>
    <n v="62.78"/>
    <n v="60.73"/>
    <n v="58.94"/>
    <n v="2.0499999999999998"/>
    <n v="1.79"/>
    <n v="3.84"/>
  </r>
  <r>
    <x v="15"/>
    <x v="1"/>
    <n v="56.24"/>
    <n v="53.95"/>
    <n v="51.62"/>
    <n v="2.29"/>
    <n v="2.3300000000000098"/>
    <n v="4.62"/>
  </r>
  <r>
    <x v="16"/>
    <x v="0"/>
    <n v="62.23"/>
    <n v="60.11"/>
    <n v="58.79"/>
    <n v="2.12"/>
    <n v="1.32"/>
    <n v="3.44"/>
  </r>
  <r>
    <x v="16"/>
    <x v="1"/>
    <n v="56.65"/>
    <n v="53.94"/>
    <n v="52.07"/>
    <n v="2.71"/>
    <n v="1.87"/>
    <n v="4.58"/>
  </r>
  <r>
    <x v="17"/>
    <x v="0"/>
    <n v="61.31"/>
    <n v="59.49"/>
    <n v="58.78"/>
    <n v="1.82"/>
    <n v="0.71000000000000096"/>
    <n v="2.5299999999999998"/>
  </r>
  <r>
    <x v="17"/>
    <x v="1"/>
    <n v="55.46"/>
    <n v="52.82"/>
    <n v="52.89"/>
    <n v="2.64"/>
    <n v="-7.0000000000000298E-2"/>
    <n v="2.57"/>
  </r>
  <r>
    <x v="18"/>
    <x v="0"/>
    <n v="60.92"/>
    <n v="60.29"/>
    <n v="57.69"/>
    <n v="0.630000000000003"/>
    <n v="2.6"/>
    <n v="3.23"/>
  </r>
  <r>
    <x v="18"/>
    <x v="1"/>
    <n v="55.99"/>
    <n v="55.14"/>
    <n v="52.72"/>
    <n v="0.85000000000000098"/>
    <n v="2.42"/>
    <n v="3.27"/>
  </r>
  <r>
    <x v="19"/>
    <x v="0"/>
    <n v="62.31"/>
    <n v="61.77"/>
    <n v="58.43"/>
    <n v="0.53999999999999904"/>
    <n v="3.34"/>
    <n v="3.88"/>
  </r>
  <r>
    <x v="19"/>
    <x v="1"/>
    <n v="55.64"/>
    <n v="55.42"/>
    <n v="51.91"/>
    <n v="0.219999999999999"/>
    <n v="3.51000000000001"/>
    <n v="3.73"/>
  </r>
  <r>
    <x v="20"/>
    <x v="0"/>
    <n v="61.59"/>
    <n v="60.26"/>
    <n v="58.39"/>
    <n v="1.3300000000000101"/>
    <n v="1.87"/>
    <n v="3.2"/>
  </r>
  <r>
    <x v="20"/>
    <x v="1"/>
    <n v="55.4"/>
    <n v="53.36"/>
    <n v="51.91"/>
    <n v="2.04"/>
    <n v="1.45"/>
    <n v="3.49"/>
  </r>
  <r>
    <x v="21"/>
    <x v="0"/>
    <n v="61.36"/>
    <n v="60.41"/>
    <n v="58.31"/>
    <n v="0.95000000000000295"/>
    <n v="2.0999999999999899"/>
    <n v="3.05"/>
  </r>
  <r>
    <x v="21"/>
    <x v="1"/>
    <n v="55.12"/>
    <n v="53.88"/>
    <n v="51.62"/>
    <n v="1.23999999999999"/>
    <n v="2.26000000000001"/>
    <n v="3.5"/>
  </r>
  <r>
    <x v="22"/>
    <x v="0"/>
    <n v="60.11"/>
    <n v="61.06"/>
    <n v="56.88"/>
    <n v="-0.95000000000000295"/>
    <n v="4.18"/>
    <n v="3.23"/>
  </r>
  <r>
    <x v="22"/>
    <x v="1"/>
    <n v="54.13"/>
    <n v="54.49"/>
    <n v="51.1"/>
    <n v="-0.35999999999999899"/>
    <n v="3.39"/>
    <n v="3.03"/>
  </r>
  <r>
    <x v="23"/>
    <x v="0"/>
    <n v="60.47"/>
    <n v="59.19"/>
    <n v="57.21"/>
    <n v="1.28"/>
    <n v="1.98"/>
    <n v="3.26"/>
  </r>
  <r>
    <x v="23"/>
    <x v="1"/>
    <n v="54.43"/>
    <n v="52.67"/>
    <n v="51.25"/>
    <n v="1.76"/>
    <n v="1.42"/>
    <n v="3.18"/>
  </r>
  <r>
    <x v="24"/>
    <x v="0"/>
    <n v="64.040000000000006"/>
    <n v="60.51"/>
    <n v="60.61"/>
    <n v="3.53000000000001"/>
    <n v="-0.100000000000001"/>
    <n v="3.4300000000000099"/>
  </r>
  <r>
    <x v="24"/>
    <x v="1"/>
    <n v="58.04"/>
    <n v="53.33"/>
    <n v="54.79"/>
    <n v="4.71"/>
    <n v="-1.46"/>
    <n v="3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4" cacheId="0" dataPosition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>
  <location ref="K2:Q29" firstHeaderRow="1" firstDataRow="3" firstDataCol="1"/>
  <pivotFields count="8">
    <pivotField axis="axisRow" showAll="0">
      <items count="26">
        <item x="2"/>
        <item x="3"/>
        <item x="6"/>
        <item x="7"/>
        <item x="1"/>
        <item x="4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0"/>
        <item x="23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2">
    <field x="-2"/>
    <field x="1"/>
  </colFields>
  <colItems count="6">
    <i>
      <x/>
      <x/>
    </i>
    <i r="1">
      <x v="1"/>
    </i>
    <i i="1">
      <x v="1"/>
      <x/>
    </i>
    <i r="1" i="1">
      <x v="1"/>
    </i>
    <i i="2">
      <x v="2"/>
      <x/>
    </i>
    <i r="1" i="2">
      <x v="1"/>
    </i>
  </colItems>
  <dataFields count="3">
    <dataField name="Suma de obs_2019" fld="2" baseField="0" baseItem="0"/>
    <dataField name="Suma de obs_2020" fld="3" baseField="0" baseItem="0"/>
    <dataField name="Suma de obs_2021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opLeftCell="A12" workbookViewId="0">
      <selection activeCell="S3" sqref="S3:AC30"/>
    </sheetView>
  </sheetViews>
  <sheetFormatPr baseColWidth="10" defaultRowHeight="15" x14ac:dyDescent="0.25"/>
  <cols>
    <col min="11" max="11" width="43" bestFit="1" customWidth="1"/>
    <col min="12" max="12" width="21.28515625" bestFit="1" customWidth="1"/>
    <col min="13" max="13" width="5.85546875" bestFit="1" customWidth="1"/>
    <col min="14" max="14" width="16.5703125" bestFit="1" customWidth="1"/>
    <col min="15" max="15" width="5.85546875" bestFit="1" customWidth="1"/>
    <col min="16" max="16" width="16.5703125" bestFit="1" customWidth="1"/>
    <col min="17" max="17" width="5.85546875" bestFit="1" customWidth="1"/>
    <col min="18" max="18" width="21.42578125" bestFit="1" customWidth="1"/>
    <col min="19" max="19" width="13.42578125" bestFit="1" customWidth="1"/>
    <col min="20" max="20" width="6" bestFit="1" customWidth="1"/>
    <col min="21" max="21" width="5.85546875" bestFit="1" customWidth="1"/>
    <col min="22" max="22" width="4.85546875" bestFit="1" customWidth="1"/>
    <col min="23" max="23" width="6.42578125" bestFit="1" customWidth="1"/>
    <col min="24" max="24" width="5" bestFit="1" customWidth="1"/>
    <col min="25" max="25" width="6.42578125" customWidth="1"/>
    <col min="26" max="26" width="4.85546875" bestFit="1" customWidth="1"/>
    <col min="27" max="27" width="4.85546875" customWidth="1"/>
    <col min="28" max="28" width="5.85546875" bestFit="1" customWidth="1"/>
    <col min="29" max="29" width="5.85546875" customWidth="1"/>
    <col min="30" max="33" width="11.140625" bestFit="1" customWidth="1"/>
    <col min="34" max="40" width="5.85546875" bestFit="1" customWidth="1"/>
    <col min="41" max="41" width="4.85546875" bestFit="1" customWidth="1"/>
    <col min="42" max="42" width="5.85546875" bestFit="1" customWidth="1"/>
    <col min="43" max="43" width="10.5703125" bestFit="1" customWidth="1"/>
    <col min="44" max="44" width="16.5703125" bestFit="1" customWidth="1"/>
    <col min="45" max="67" width="5.85546875" bestFit="1" customWidth="1"/>
    <col min="68" max="68" width="10.5703125" bestFit="1" customWidth="1"/>
    <col min="69" max="69" width="7.7109375" bestFit="1" customWidth="1"/>
    <col min="70" max="73" width="5.85546875" bestFit="1" customWidth="1"/>
    <col min="74" max="74" width="4.85546875" bestFit="1" customWidth="1"/>
    <col min="75" max="89" width="5.85546875" bestFit="1" customWidth="1"/>
    <col min="90" max="90" width="6.85546875" bestFit="1" customWidth="1"/>
    <col min="91" max="91" width="4.85546875" bestFit="1" customWidth="1"/>
    <col min="92" max="92" width="5.85546875" bestFit="1" customWidth="1"/>
    <col min="93" max="93" width="10.5703125" bestFit="1" customWidth="1"/>
    <col min="94" max="95" width="21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3" x14ac:dyDescent="0.25">
      <c r="A2">
        <v>0</v>
      </c>
      <c r="B2" t="s">
        <v>9</v>
      </c>
      <c r="C2" t="s">
        <v>10</v>
      </c>
      <c r="D2">
        <v>61.09</v>
      </c>
      <c r="E2">
        <v>60.3</v>
      </c>
      <c r="F2">
        <v>58.34</v>
      </c>
      <c r="G2">
        <v>0.79000000000000603</v>
      </c>
      <c r="H2">
        <v>1.95999999999999</v>
      </c>
      <c r="I2">
        <v>2.75</v>
      </c>
      <c r="L2" s="1" t="s">
        <v>37</v>
      </c>
      <c r="AD2" s="12" t="s">
        <v>46</v>
      </c>
      <c r="AE2" s="12"/>
      <c r="AF2" s="12" t="s">
        <v>47</v>
      </c>
      <c r="AG2" s="12"/>
    </row>
    <row r="3" spans="1:33" x14ac:dyDescent="0.25">
      <c r="A3">
        <v>0</v>
      </c>
      <c r="B3" t="s">
        <v>9</v>
      </c>
      <c r="C3" t="s">
        <v>11</v>
      </c>
      <c r="D3">
        <v>55.23</v>
      </c>
      <c r="E3">
        <v>53.94</v>
      </c>
      <c r="F3">
        <v>52.04</v>
      </c>
      <c r="G3">
        <v>1.29</v>
      </c>
      <c r="H3">
        <v>1.9</v>
      </c>
      <c r="I3">
        <v>3.19</v>
      </c>
      <c r="L3" t="s">
        <v>38</v>
      </c>
      <c r="N3" t="s">
        <v>39</v>
      </c>
      <c r="P3" t="s">
        <v>41</v>
      </c>
      <c r="S3" s="11" t="s">
        <v>40</v>
      </c>
      <c r="T3" s="11">
        <v>2019</v>
      </c>
      <c r="U3" s="11"/>
      <c r="V3" s="11">
        <v>2020</v>
      </c>
      <c r="W3" s="11"/>
      <c r="X3" s="11"/>
      <c r="Y3" s="11"/>
      <c r="Z3" s="11">
        <v>2021</v>
      </c>
      <c r="AA3" s="11"/>
      <c r="AB3" s="11"/>
      <c r="AC3" s="11"/>
      <c r="AD3" s="7">
        <v>2020</v>
      </c>
      <c r="AE3" s="6">
        <v>2021</v>
      </c>
      <c r="AF3" s="7">
        <v>2020</v>
      </c>
      <c r="AG3" s="6">
        <v>2021</v>
      </c>
    </row>
    <row r="4" spans="1:33" x14ac:dyDescent="0.25">
      <c r="A4">
        <v>2</v>
      </c>
      <c r="B4" t="s">
        <v>12</v>
      </c>
      <c r="C4" t="s">
        <v>10</v>
      </c>
      <c r="D4">
        <v>62.12</v>
      </c>
      <c r="E4">
        <v>60.83</v>
      </c>
      <c r="F4">
        <v>60.51</v>
      </c>
      <c r="G4">
        <v>1.29</v>
      </c>
      <c r="H4">
        <v>0.32</v>
      </c>
      <c r="I4">
        <v>1.61</v>
      </c>
      <c r="K4" s="1" t="s">
        <v>36</v>
      </c>
      <c r="L4" t="s">
        <v>10</v>
      </c>
      <c r="M4" t="s">
        <v>11</v>
      </c>
      <c r="N4" t="s">
        <v>10</v>
      </c>
      <c r="O4" t="s">
        <v>11</v>
      </c>
      <c r="P4" t="s">
        <v>10</v>
      </c>
      <c r="Q4" t="s">
        <v>11</v>
      </c>
      <c r="S4" s="11"/>
      <c r="T4" s="11" t="s">
        <v>10</v>
      </c>
      <c r="U4" s="11" t="s">
        <v>11</v>
      </c>
      <c r="V4" s="11" t="s">
        <v>10</v>
      </c>
      <c r="W4" s="11"/>
      <c r="X4" s="11" t="s">
        <v>11</v>
      </c>
      <c r="Y4" s="11"/>
      <c r="Z4" s="11" t="s">
        <v>10</v>
      </c>
      <c r="AA4" s="11"/>
      <c r="AB4" s="11" t="s">
        <v>11</v>
      </c>
      <c r="AC4" s="11"/>
      <c r="AD4" s="7" t="s">
        <v>10</v>
      </c>
      <c r="AE4" s="5" t="s">
        <v>11</v>
      </c>
      <c r="AF4" s="7" t="s">
        <v>10</v>
      </c>
      <c r="AG4" s="5" t="s">
        <v>11</v>
      </c>
    </row>
    <row r="5" spans="1:33" x14ac:dyDescent="0.25">
      <c r="A5">
        <v>2</v>
      </c>
      <c r="B5" t="s">
        <v>12</v>
      </c>
      <c r="C5" t="s">
        <v>11</v>
      </c>
      <c r="D5">
        <v>56.65</v>
      </c>
      <c r="E5">
        <v>54.7</v>
      </c>
      <c r="F5">
        <v>54.12</v>
      </c>
      <c r="G5">
        <v>1.95</v>
      </c>
      <c r="H5">
        <v>0.58000000000000496</v>
      </c>
      <c r="I5">
        <v>2.5299999999999998</v>
      </c>
      <c r="K5" s="2" t="s">
        <v>13</v>
      </c>
      <c r="L5">
        <v>60.78</v>
      </c>
      <c r="M5">
        <v>55</v>
      </c>
      <c r="N5">
        <v>60.16</v>
      </c>
      <c r="O5">
        <v>53.82</v>
      </c>
      <c r="P5">
        <v>58.03</v>
      </c>
      <c r="Q5">
        <v>51.77</v>
      </c>
      <c r="R5" t="s">
        <v>48</v>
      </c>
      <c r="S5" s="11"/>
      <c r="T5" s="11"/>
      <c r="U5" s="11"/>
      <c r="V5" s="6" t="s">
        <v>45</v>
      </c>
      <c r="W5" s="6" t="s">
        <v>44</v>
      </c>
      <c r="X5" s="6" t="s">
        <v>45</v>
      </c>
      <c r="Y5" s="6" t="s">
        <v>44</v>
      </c>
      <c r="Z5" s="6" t="s">
        <v>45</v>
      </c>
      <c r="AA5" s="6" t="s">
        <v>44</v>
      </c>
      <c r="AB5" s="6" t="s">
        <v>45</v>
      </c>
      <c r="AC5" s="6" t="s">
        <v>44</v>
      </c>
      <c r="AD5" s="8"/>
      <c r="AE5" s="8"/>
    </row>
    <row r="6" spans="1:33" x14ac:dyDescent="0.25">
      <c r="A6">
        <v>6</v>
      </c>
      <c r="B6" t="s">
        <v>13</v>
      </c>
      <c r="C6" t="s">
        <v>10</v>
      </c>
      <c r="D6">
        <v>60.78</v>
      </c>
      <c r="E6">
        <v>60.16</v>
      </c>
      <c r="F6">
        <v>58.03</v>
      </c>
      <c r="G6">
        <v>0.62000000000000499</v>
      </c>
      <c r="H6">
        <v>2.13</v>
      </c>
      <c r="I6">
        <v>2.75</v>
      </c>
      <c r="K6" s="2" t="s">
        <v>14</v>
      </c>
      <c r="L6">
        <v>61.9</v>
      </c>
      <c r="M6">
        <v>56.45</v>
      </c>
      <c r="N6">
        <v>62.44</v>
      </c>
      <c r="O6">
        <v>57.15</v>
      </c>
      <c r="P6">
        <v>57.66</v>
      </c>
      <c r="Q6">
        <v>52.18</v>
      </c>
      <c r="R6" s="10">
        <f t="shared" ref="R6:R30" si="0">AVERAGE(T6:U6)</f>
        <v>61.059999999999995</v>
      </c>
      <c r="S6" s="3" t="s">
        <v>22</v>
      </c>
      <c r="T6" s="4">
        <v>64.319999999999993</v>
      </c>
      <c r="U6" s="4">
        <v>57.8</v>
      </c>
      <c r="V6" s="4">
        <v>64.19</v>
      </c>
      <c r="W6" s="4">
        <f t="shared" ref="W6:W30" si="1">V6-T6</f>
        <v>-0.12999999999999545</v>
      </c>
      <c r="X6" s="4">
        <v>58.9</v>
      </c>
      <c r="Y6" s="4">
        <f t="shared" ref="Y6:Y30" si="2">X6-U6</f>
        <v>1.1000000000000014</v>
      </c>
      <c r="Z6" s="4">
        <v>59.71</v>
      </c>
      <c r="AA6" s="4">
        <f t="shared" ref="AA6:AA30" si="3">Z6-T6</f>
        <v>-4.6099999999999923</v>
      </c>
      <c r="AB6" s="4">
        <v>53.85</v>
      </c>
      <c r="AC6" s="4">
        <f t="shared" ref="AC6:AC30" si="4">AB6-U6</f>
        <v>-3.9499999999999957</v>
      </c>
      <c r="AD6" t="b">
        <f t="shared" ref="AD6:AD30" si="5">Y6&lt;W6</f>
        <v>0</v>
      </c>
      <c r="AE6" t="b">
        <f t="shared" ref="AE6:AE30" si="6">AC6&lt;AA6</f>
        <v>0</v>
      </c>
      <c r="AF6" t="b">
        <f t="shared" ref="AF6:AF30" si="7">T6&gt;V6</f>
        <v>1</v>
      </c>
      <c r="AG6" t="b">
        <f t="shared" ref="AG6:AG30" si="8">U6&gt;X6</f>
        <v>0</v>
      </c>
    </row>
    <row r="7" spans="1:33" x14ac:dyDescent="0.25">
      <c r="A7">
        <v>6</v>
      </c>
      <c r="B7" t="s">
        <v>13</v>
      </c>
      <c r="C7" t="s">
        <v>11</v>
      </c>
      <c r="D7">
        <v>55</v>
      </c>
      <c r="E7">
        <v>53.82</v>
      </c>
      <c r="F7">
        <v>51.77</v>
      </c>
      <c r="G7">
        <v>1.18</v>
      </c>
      <c r="H7">
        <v>2.0499999999999998</v>
      </c>
      <c r="I7">
        <v>3.23</v>
      </c>
      <c r="K7" s="2" t="s">
        <v>17</v>
      </c>
      <c r="L7">
        <v>58.9</v>
      </c>
      <c r="M7">
        <v>52.8</v>
      </c>
      <c r="N7">
        <v>58.97</v>
      </c>
      <c r="O7">
        <v>51.33</v>
      </c>
      <c r="P7">
        <v>55.1</v>
      </c>
      <c r="Q7">
        <v>48.58</v>
      </c>
      <c r="R7" s="10">
        <f t="shared" si="0"/>
        <v>61.040000000000006</v>
      </c>
      <c r="S7" s="3" t="s">
        <v>43</v>
      </c>
      <c r="T7" s="4">
        <v>64.040000000000006</v>
      </c>
      <c r="U7" s="4">
        <v>58.04</v>
      </c>
      <c r="V7" s="4">
        <v>60.51</v>
      </c>
      <c r="W7" s="4">
        <f t="shared" si="1"/>
        <v>-3.5300000000000082</v>
      </c>
      <c r="X7" s="4">
        <v>53.33</v>
      </c>
      <c r="Y7" s="4">
        <f t="shared" si="2"/>
        <v>-4.7100000000000009</v>
      </c>
      <c r="Z7" s="4">
        <v>60.61</v>
      </c>
      <c r="AA7" s="4">
        <f t="shared" si="3"/>
        <v>-3.4300000000000068</v>
      </c>
      <c r="AB7" s="4">
        <v>54.79</v>
      </c>
      <c r="AC7" s="4">
        <f t="shared" si="4"/>
        <v>-3.25</v>
      </c>
      <c r="AD7" t="b">
        <f t="shared" si="5"/>
        <v>1</v>
      </c>
      <c r="AE7" t="b">
        <f t="shared" si="6"/>
        <v>0</v>
      </c>
      <c r="AF7" t="b">
        <f t="shared" si="7"/>
        <v>1</v>
      </c>
      <c r="AG7" t="b">
        <f t="shared" si="8"/>
        <v>1</v>
      </c>
    </row>
    <row r="8" spans="1:33" x14ac:dyDescent="0.25">
      <c r="A8">
        <v>10</v>
      </c>
      <c r="B8" t="s">
        <v>14</v>
      </c>
      <c r="C8" t="s">
        <v>10</v>
      </c>
      <c r="D8">
        <v>61.9</v>
      </c>
      <c r="E8">
        <v>62.44</v>
      </c>
      <c r="F8">
        <v>57.66</v>
      </c>
      <c r="G8">
        <v>-0.53999999999999904</v>
      </c>
      <c r="H8">
        <v>4.78</v>
      </c>
      <c r="I8">
        <v>4.24</v>
      </c>
      <c r="K8" s="2" t="s">
        <v>18</v>
      </c>
      <c r="L8">
        <v>63.67</v>
      </c>
      <c r="M8">
        <v>55.67</v>
      </c>
      <c r="N8">
        <v>61.89</v>
      </c>
      <c r="O8">
        <v>54.6</v>
      </c>
      <c r="P8">
        <v>60.07</v>
      </c>
      <c r="Q8">
        <v>53.39</v>
      </c>
      <c r="R8" s="10">
        <f t="shared" si="0"/>
        <v>59.67</v>
      </c>
      <c r="S8" s="3" t="s">
        <v>18</v>
      </c>
      <c r="T8" s="4">
        <v>63.67</v>
      </c>
      <c r="U8" s="4">
        <v>55.67</v>
      </c>
      <c r="V8" s="4">
        <v>61.89</v>
      </c>
      <c r="W8" s="4">
        <f t="shared" si="1"/>
        <v>-1.7800000000000011</v>
      </c>
      <c r="X8" s="4">
        <v>54.6</v>
      </c>
      <c r="Y8" s="4">
        <f t="shared" si="2"/>
        <v>-1.0700000000000003</v>
      </c>
      <c r="Z8" s="4">
        <v>60.07</v>
      </c>
      <c r="AA8" s="4">
        <f t="shared" si="3"/>
        <v>-3.6000000000000014</v>
      </c>
      <c r="AB8" s="4">
        <v>53.39</v>
      </c>
      <c r="AC8" s="4">
        <f t="shared" si="4"/>
        <v>-2.2800000000000011</v>
      </c>
      <c r="AD8" t="b">
        <f t="shared" si="5"/>
        <v>0</v>
      </c>
      <c r="AE8" t="b">
        <f t="shared" si="6"/>
        <v>0</v>
      </c>
      <c r="AF8" t="b">
        <f t="shared" si="7"/>
        <v>1</v>
      </c>
      <c r="AG8" t="b">
        <f t="shared" si="8"/>
        <v>1</v>
      </c>
    </row>
    <row r="9" spans="1:33" x14ac:dyDescent="0.25">
      <c r="A9">
        <v>10</v>
      </c>
      <c r="B9" t="s">
        <v>14</v>
      </c>
      <c r="C9" t="s">
        <v>11</v>
      </c>
      <c r="D9">
        <v>56.45</v>
      </c>
      <c r="E9">
        <v>57.15</v>
      </c>
      <c r="F9">
        <v>52.18</v>
      </c>
      <c r="G9">
        <v>-0.69999999999999596</v>
      </c>
      <c r="H9">
        <v>4.97</v>
      </c>
      <c r="I9">
        <v>4.2699999999999996</v>
      </c>
      <c r="K9" s="2" t="s">
        <v>12</v>
      </c>
      <c r="L9">
        <v>62.12</v>
      </c>
      <c r="M9">
        <v>56.65</v>
      </c>
      <c r="N9">
        <v>60.83</v>
      </c>
      <c r="O9">
        <v>54.7</v>
      </c>
      <c r="P9">
        <v>60.51</v>
      </c>
      <c r="Q9">
        <v>54.12</v>
      </c>
      <c r="R9" s="10">
        <f t="shared" si="0"/>
        <v>59.510000000000005</v>
      </c>
      <c r="S9" s="3" t="s">
        <v>26</v>
      </c>
      <c r="T9" s="4">
        <v>62.78</v>
      </c>
      <c r="U9" s="4">
        <v>56.24</v>
      </c>
      <c r="V9" s="4">
        <v>60.73</v>
      </c>
      <c r="W9" s="4">
        <f t="shared" si="1"/>
        <v>-2.0500000000000043</v>
      </c>
      <c r="X9" s="4">
        <v>53.95</v>
      </c>
      <c r="Y9" s="4">
        <f t="shared" si="2"/>
        <v>-2.2899999999999991</v>
      </c>
      <c r="Z9" s="4">
        <v>58.94</v>
      </c>
      <c r="AA9" s="4">
        <f t="shared" si="3"/>
        <v>-3.8400000000000034</v>
      </c>
      <c r="AB9" s="4">
        <v>51.62</v>
      </c>
      <c r="AC9" s="4">
        <f t="shared" si="4"/>
        <v>-4.6200000000000045</v>
      </c>
      <c r="AD9" t="b">
        <f t="shared" si="5"/>
        <v>1</v>
      </c>
      <c r="AE9" t="b">
        <f t="shared" si="6"/>
        <v>1</v>
      </c>
      <c r="AF9" t="b">
        <f t="shared" si="7"/>
        <v>1</v>
      </c>
      <c r="AG9" t="b">
        <f t="shared" si="8"/>
        <v>1</v>
      </c>
    </row>
    <row r="10" spans="1:33" x14ac:dyDescent="0.25">
      <c r="A10">
        <v>14</v>
      </c>
      <c r="B10" t="s">
        <v>15</v>
      </c>
      <c r="C10" t="s">
        <v>10</v>
      </c>
      <c r="D10">
        <v>61.09</v>
      </c>
      <c r="E10">
        <v>60.5</v>
      </c>
      <c r="F10">
        <v>58.78</v>
      </c>
      <c r="G10">
        <v>0.59000000000000297</v>
      </c>
      <c r="H10">
        <v>1.72</v>
      </c>
      <c r="I10">
        <v>2.31</v>
      </c>
      <c r="K10" s="2" t="s">
        <v>15</v>
      </c>
      <c r="L10">
        <v>61.09</v>
      </c>
      <c r="M10">
        <v>55.56</v>
      </c>
      <c r="N10">
        <v>60.5</v>
      </c>
      <c r="O10">
        <v>54.32</v>
      </c>
      <c r="P10">
        <v>58.78</v>
      </c>
      <c r="Q10">
        <v>52.62</v>
      </c>
      <c r="R10" s="10">
        <f t="shared" si="0"/>
        <v>59.44</v>
      </c>
      <c r="S10" s="3" t="s">
        <v>27</v>
      </c>
      <c r="T10" s="4">
        <v>62.23</v>
      </c>
      <c r="U10" s="4">
        <v>56.65</v>
      </c>
      <c r="V10" s="4">
        <v>60.11</v>
      </c>
      <c r="W10" s="4">
        <f t="shared" si="1"/>
        <v>-2.1199999999999974</v>
      </c>
      <c r="X10" s="4">
        <v>53.94</v>
      </c>
      <c r="Y10" s="4">
        <f t="shared" si="2"/>
        <v>-2.7100000000000009</v>
      </c>
      <c r="Z10" s="4">
        <v>58.79</v>
      </c>
      <c r="AA10" s="4">
        <f t="shared" si="3"/>
        <v>-3.4399999999999977</v>
      </c>
      <c r="AB10" s="4">
        <v>52.07</v>
      </c>
      <c r="AC10" s="4">
        <f t="shared" si="4"/>
        <v>-4.5799999999999983</v>
      </c>
      <c r="AD10" t="b">
        <f t="shared" si="5"/>
        <v>1</v>
      </c>
      <c r="AE10" t="b">
        <f t="shared" si="6"/>
        <v>1</v>
      </c>
      <c r="AF10" t="b">
        <f t="shared" si="7"/>
        <v>1</v>
      </c>
      <c r="AG10" t="b">
        <f t="shared" si="8"/>
        <v>1</v>
      </c>
    </row>
    <row r="11" spans="1:33" x14ac:dyDescent="0.25">
      <c r="A11">
        <v>14</v>
      </c>
      <c r="B11" t="s">
        <v>15</v>
      </c>
      <c r="C11" t="s">
        <v>11</v>
      </c>
      <c r="D11">
        <v>55.56</v>
      </c>
      <c r="E11">
        <v>54.32</v>
      </c>
      <c r="F11">
        <v>52.62</v>
      </c>
      <c r="G11">
        <v>1.24</v>
      </c>
      <c r="H11">
        <v>1.7</v>
      </c>
      <c r="I11">
        <v>2.94</v>
      </c>
      <c r="K11" s="2" t="s">
        <v>16</v>
      </c>
      <c r="L11">
        <v>60.49</v>
      </c>
      <c r="M11">
        <v>54.9</v>
      </c>
      <c r="N11">
        <v>61.72</v>
      </c>
      <c r="O11">
        <v>55</v>
      </c>
      <c r="P11">
        <v>58.21</v>
      </c>
      <c r="Q11">
        <v>52</v>
      </c>
      <c r="R11" s="10">
        <f t="shared" si="0"/>
        <v>59.384999999999998</v>
      </c>
      <c r="S11" s="3" t="s">
        <v>42</v>
      </c>
      <c r="T11" s="4">
        <v>62.12</v>
      </c>
      <c r="U11" s="4">
        <v>56.65</v>
      </c>
      <c r="V11" s="4">
        <v>60.83</v>
      </c>
      <c r="W11" s="4">
        <f t="shared" si="1"/>
        <v>-1.2899999999999991</v>
      </c>
      <c r="X11" s="4">
        <v>54.7</v>
      </c>
      <c r="Y11" s="4">
        <f t="shared" si="2"/>
        <v>-1.9499999999999957</v>
      </c>
      <c r="Z11" s="4">
        <v>60.51</v>
      </c>
      <c r="AA11" s="4">
        <f t="shared" si="3"/>
        <v>-1.6099999999999994</v>
      </c>
      <c r="AB11" s="4">
        <v>54.12</v>
      </c>
      <c r="AC11" s="4">
        <f t="shared" si="4"/>
        <v>-2.5300000000000011</v>
      </c>
      <c r="AD11" t="b">
        <f t="shared" si="5"/>
        <v>1</v>
      </c>
      <c r="AE11" t="b">
        <f t="shared" si="6"/>
        <v>1</v>
      </c>
      <c r="AF11" t="b">
        <f t="shared" si="7"/>
        <v>1</v>
      </c>
      <c r="AG11" t="b">
        <f t="shared" si="8"/>
        <v>1</v>
      </c>
    </row>
    <row r="12" spans="1:33" x14ac:dyDescent="0.25">
      <c r="A12">
        <v>18</v>
      </c>
      <c r="B12" t="s">
        <v>16</v>
      </c>
      <c r="C12" t="s">
        <v>10</v>
      </c>
      <c r="D12">
        <v>60.49</v>
      </c>
      <c r="E12">
        <v>61.72</v>
      </c>
      <c r="F12">
        <v>58.21</v>
      </c>
      <c r="G12">
        <v>-1.23</v>
      </c>
      <c r="H12">
        <v>3.51</v>
      </c>
      <c r="I12">
        <v>2.2799999999999998</v>
      </c>
      <c r="K12" s="2" t="s">
        <v>19</v>
      </c>
      <c r="L12">
        <v>61.71</v>
      </c>
      <c r="M12">
        <v>54.82</v>
      </c>
      <c r="N12">
        <v>61.67</v>
      </c>
      <c r="O12">
        <v>54.69</v>
      </c>
      <c r="P12">
        <v>59.34</v>
      </c>
      <c r="Q12">
        <v>52.47</v>
      </c>
      <c r="R12" s="10">
        <f t="shared" si="0"/>
        <v>59.174999999999997</v>
      </c>
      <c r="S12" s="3" t="s">
        <v>14</v>
      </c>
      <c r="T12" s="4">
        <v>61.9</v>
      </c>
      <c r="U12" s="4">
        <v>56.45</v>
      </c>
      <c r="V12" s="4">
        <v>62.44</v>
      </c>
      <c r="W12" s="4">
        <f t="shared" si="1"/>
        <v>0.53999999999999915</v>
      </c>
      <c r="X12" s="4">
        <v>57.15</v>
      </c>
      <c r="Y12" s="4">
        <f t="shared" si="2"/>
        <v>0.69999999999999574</v>
      </c>
      <c r="Z12" s="4">
        <v>57.66</v>
      </c>
      <c r="AA12" s="4">
        <f t="shared" si="3"/>
        <v>-4.240000000000002</v>
      </c>
      <c r="AB12" s="4">
        <v>52.18</v>
      </c>
      <c r="AC12" s="4">
        <f t="shared" si="4"/>
        <v>-4.2700000000000031</v>
      </c>
      <c r="AD12" t="b">
        <f t="shared" si="5"/>
        <v>0</v>
      </c>
      <c r="AE12" t="b">
        <f t="shared" si="6"/>
        <v>1</v>
      </c>
      <c r="AF12" t="b">
        <f t="shared" si="7"/>
        <v>0</v>
      </c>
      <c r="AG12" t="b">
        <f t="shared" si="8"/>
        <v>0</v>
      </c>
    </row>
    <row r="13" spans="1:33" x14ac:dyDescent="0.25">
      <c r="A13">
        <v>18</v>
      </c>
      <c r="B13" t="s">
        <v>16</v>
      </c>
      <c r="C13" t="s">
        <v>11</v>
      </c>
      <c r="D13">
        <v>54.9</v>
      </c>
      <c r="E13">
        <v>55</v>
      </c>
      <c r="F13">
        <v>52</v>
      </c>
      <c r="G13">
        <v>-0.100000000000001</v>
      </c>
      <c r="H13">
        <v>3</v>
      </c>
      <c r="I13">
        <v>2.9</v>
      </c>
      <c r="K13" s="2" t="s">
        <v>20</v>
      </c>
      <c r="L13">
        <v>59.99</v>
      </c>
      <c r="M13">
        <v>55.05</v>
      </c>
      <c r="N13">
        <v>61.94</v>
      </c>
      <c r="O13">
        <v>55.65</v>
      </c>
      <c r="P13">
        <v>57.52</v>
      </c>
      <c r="Q13">
        <v>49.95</v>
      </c>
      <c r="R13" s="10">
        <f t="shared" si="0"/>
        <v>59.05</v>
      </c>
      <c r="S13" s="3" t="s">
        <v>24</v>
      </c>
      <c r="T13" s="4">
        <v>61.95</v>
      </c>
      <c r="U13" s="4">
        <v>56.15</v>
      </c>
      <c r="V13" s="4">
        <v>60.33</v>
      </c>
      <c r="W13" s="4">
        <f t="shared" si="1"/>
        <v>-1.6200000000000045</v>
      </c>
      <c r="X13" s="4">
        <v>54.51</v>
      </c>
      <c r="Y13" s="4">
        <f t="shared" si="2"/>
        <v>-1.6400000000000006</v>
      </c>
      <c r="Z13" s="4">
        <v>59.16</v>
      </c>
      <c r="AA13" s="4">
        <f t="shared" si="3"/>
        <v>-2.7900000000000063</v>
      </c>
      <c r="AB13" s="4">
        <v>53.32</v>
      </c>
      <c r="AC13" s="4">
        <f t="shared" si="4"/>
        <v>-2.8299999999999983</v>
      </c>
      <c r="AD13" t="b">
        <f t="shared" si="5"/>
        <v>1</v>
      </c>
      <c r="AE13" t="b">
        <f t="shared" si="6"/>
        <v>1</v>
      </c>
      <c r="AF13" t="b">
        <f t="shared" si="7"/>
        <v>1</v>
      </c>
      <c r="AG13" t="b">
        <f t="shared" si="8"/>
        <v>1</v>
      </c>
    </row>
    <row r="14" spans="1:33" x14ac:dyDescent="0.25">
      <c r="A14">
        <v>22</v>
      </c>
      <c r="B14" t="s">
        <v>17</v>
      </c>
      <c r="C14" t="s">
        <v>10</v>
      </c>
      <c r="D14">
        <v>58.9</v>
      </c>
      <c r="E14">
        <v>58.97</v>
      </c>
      <c r="F14">
        <v>55.1</v>
      </c>
      <c r="G14">
        <v>-7.0000000000000298E-2</v>
      </c>
      <c r="H14">
        <v>3.87</v>
      </c>
      <c r="I14">
        <v>3.8</v>
      </c>
      <c r="K14" s="2" t="s">
        <v>21</v>
      </c>
      <c r="L14">
        <v>61.56</v>
      </c>
      <c r="M14">
        <v>55.25</v>
      </c>
      <c r="N14">
        <v>58.1</v>
      </c>
      <c r="O14">
        <v>50.13</v>
      </c>
      <c r="P14">
        <v>58.62</v>
      </c>
      <c r="Q14">
        <v>52.82</v>
      </c>
      <c r="R14" s="10">
        <f t="shared" si="0"/>
        <v>58.975000000000001</v>
      </c>
      <c r="S14" s="3" t="s">
        <v>30</v>
      </c>
      <c r="T14" s="4">
        <v>62.31</v>
      </c>
      <c r="U14" s="4">
        <v>55.64</v>
      </c>
      <c r="V14" s="4">
        <v>61.77</v>
      </c>
      <c r="W14" s="4">
        <f t="shared" si="1"/>
        <v>-0.53999999999999915</v>
      </c>
      <c r="X14" s="4">
        <v>55.42</v>
      </c>
      <c r="Y14" s="4">
        <f t="shared" si="2"/>
        <v>-0.21999999999999886</v>
      </c>
      <c r="Z14" s="4">
        <v>58.43</v>
      </c>
      <c r="AA14" s="4">
        <f t="shared" si="3"/>
        <v>-3.8800000000000026</v>
      </c>
      <c r="AB14" s="4">
        <v>51.91</v>
      </c>
      <c r="AC14" s="4">
        <f t="shared" si="4"/>
        <v>-3.730000000000004</v>
      </c>
      <c r="AD14" t="b">
        <f t="shared" si="5"/>
        <v>0</v>
      </c>
      <c r="AE14" t="b">
        <f t="shared" si="6"/>
        <v>0</v>
      </c>
      <c r="AF14" t="b">
        <f t="shared" si="7"/>
        <v>1</v>
      </c>
      <c r="AG14" t="b">
        <f t="shared" si="8"/>
        <v>1</v>
      </c>
    </row>
    <row r="15" spans="1:33" x14ac:dyDescent="0.25">
      <c r="A15">
        <v>22</v>
      </c>
      <c r="B15" t="s">
        <v>17</v>
      </c>
      <c r="C15" t="s">
        <v>11</v>
      </c>
      <c r="D15">
        <v>52.8</v>
      </c>
      <c r="E15">
        <v>51.33</v>
      </c>
      <c r="F15">
        <v>48.58</v>
      </c>
      <c r="G15">
        <v>1.47</v>
      </c>
      <c r="H15">
        <v>2.75</v>
      </c>
      <c r="I15">
        <v>4.22</v>
      </c>
      <c r="K15" s="2" t="s">
        <v>22</v>
      </c>
      <c r="L15">
        <v>64.319999999999993</v>
      </c>
      <c r="M15">
        <v>57.8</v>
      </c>
      <c r="N15">
        <v>64.19</v>
      </c>
      <c r="O15">
        <v>58.9</v>
      </c>
      <c r="P15">
        <v>59.71</v>
      </c>
      <c r="Q15">
        <v>53.85</v>
      </c>
      <c r="R15" s="10">
        <f t="shared" si="0"/>
        <v>58.82</v>
      </c>
      <c r="S15" s="3" t="s">
        <v>23</v>
      </c>
      <c r="T15" s="4">
        <v>61.81</v>
      </c>
      <c r="U15" s="4">
        <v>55.83</v>
      </c>
      <c r="V15" s="4">
        <v>59.24</v>
      </c>
      <c r="W15" s="4">
        <f t="shared" si="1"/>
        <v>-2.5700000000000003</v>
      </c>
      <c r="X15" s="4">
        <v>52.79</v>
      </c>
      <c r="Y15" s="4">
        <f t="shared" si="2"/>
        <v>-3.0399999999999991</v>
      </c>
      <c r="Z15" s="4">
        <v>57.83</v>
      </c>
      <c r="AA15" s="4">
        <f t="shared" si="3"/>
        <v>-3.980000000000004</v>
      </c>
      <c r="AB15" s="4">
        <v>51.99</v>
      </c>
      <c r="AC15" s="4">
        <f t="shared" si="4"/>
        <v>-3.8399999999999963</v>
      </c>
      <c r="AD15" t="b">
        <f t="shared" si="5"/>
        <v>1</v>
      </c>
      <c r="AE15" t="b">
        <f t="shared" si="6"/>
        <v>0</v>
      </c>
      <c r="AF15" t="b">
        <f t="shared" si="7"/>
        <v>1</v>
      </c>
      <c r="AG15" t="b">
        <f t="shared" si="8"/>
        <v>1</v>
      </c>
    </row>
    <row r="16" spans="1:33" x14ac:dyDescent="0.25">
      <c r="A16">
        <v>26</v>
      </c>
      <c r="B16" t="s">
        <v>18</v>
      </c>
      <c r="C16" t="s">
        <v>10</v>
      </c>
      <c r="D16">
        <v>63.67</v>
      </c>
      <c r="E16">
        <v>61.89</v>
      </c>
      <c r="F16">
        <v>60.07</v>
      </c>
      <c r="G16">
        <v>1.78</v>
      </c>
      <c r="H16">
        <v>1.82</v>
      </c>
      <c r="I16">
        <v>3.6</v>
      </c>
      <c r="K16" s="2" t="s">
        <v>23</v>
      </c>
      <c r="L16">
        <v>61.81</v>
      </c>
      <c r="M16">
        <v>55.83</v>
      </c>
      <c r="N16">
        <v>59.24</v>
      </c>
      <c r="O16">
        <v>52.79</v>
      </c>
      <c r="P16">
        <v>57.83</v>
      </c>
      <c r="Q16">
        <v>51.99</v>
      </c>
      <c r="R16" s="10">
        <f t="shared" si="0"/>
        <v>58.495000000000005</v>
      </c>
      <c r="S16" s="3" t="s">
        <v>31</v>
      </c>
      <c r="T16" s="4">
        <v>61.59</v>
      </c>
      <c r="U16" s="4">
        <v>55.4</v>
      </c>
      <c r="V16" s="4">
        <v>60.26</v>
      </c>
      <c r="W16" s="4">
        <f t="shared" si="1"/>
        <v>-1.3300000000000054</v>
      </c>
      <c r="X16" s="4">
        <v>53.36</v>
      </c>
      <c r="Y16" s="4">
        <f t="shared" si="2"/>
        <v>-2.0399999999999991</v>
      </c>
      <c r="Z16" s="4">
        <v>58.39</v>
      </c>
      <c r="AA16" s="4">
        <f t="shared" si="3"/>
        <v>-3.2000000000000028</v>
      </c>
      <c r="AB16" s="4">
        <v>51.91</v>
      </c>
      <c r="AC16" s="4">
        <f t="shared" si="4"/>
        <v>-3.490000000000002</v>
      </c>
      <c r="AD16" t="b">
        <f t="shared" si="5"/>
        <v>1</v>
      </c>
      <c r="AE16" t="b">
        <f t="shared" si="6"/>
        <v>1</v>
      </c>
      <c r="AF16" t="b">
        <f t="shared" si="7"/>
        <v>1</v>
      </c>
      <c r="AG16" t="b">
        <f t="shared" si="8"/>
        <v>1</v>
      </c>
    </row>
    <row r="17" spans="1:33" x14ac:dyDescent="0.25">
      <c r="A17">
        <v>26</v>
      </c>
      <c r="B17" t="s">
        <v>18</v>
      </c>
      <c r="C17" t="s">
        <v>11</v>
      </c>
      <c r="D17">
        <v>55.67</v>
      </c>
      <c r="E17">
        <v>54.6</v>
      </c>
      <c r="F17">
        <v>53.39</v>
      </c>
      <c r="G17">
        <v>1.07</v>
      </c>
      <c r="H17">
        <v>1.21</v>
      </c>
      <c r="I17">
        <v>2.2799999999999998</v>
      </c>
      <c r="K17" s="2" t="s">
        <v>24</v>
      </c>
      <c r="L17">
        <v>61.95</v>
      </c>
      <c r="M17">
        <v>56.15</v>
      </c>
      <c r="N17">
        <v>60.33</v>
      </c>
      <c r="O17">
        <v>54.51</v>
      </c>
      <c r="P17">
        <v>59.16</v>
      </c>
      <c r="Q17">
        <v>53.32</v>
      </c>
      <c r="R17" s="10">
        <f t="shared" si="0"/>
        <v>58.454999999999998</v>
      </c>
      <c r="S17" s="3" t="s">
        <v>29</v>
      </c>
      <c r="T17" s="4">
        <v>60.92</v>
      </c>
      <c r="U17" s="4">
        <v>55.99</v>
      </c>
      <c r="V17" s="4">
        <v>60.29</v>
      </c>
      <c r="W17" s="4">
        <f t="shared" si="1"/>
        <v>-0.63000000000000256</v>
      </c>
      <c r="X17" s="4">
        <v>55.14</v>
      </c>
      <c r="Y17" s="4">
        <f t="shared" si="2"/>
        <v>-0.85000000000000142</v>
      </c>
      <c r="Z17" s="4">
        <v>57.69</v>
      </c>
      <c r="AA17" s="4">
        <f t="shared" si="3"/>
        <v>-3.230000000000004</v>
      </c>
      <c r="AB17" s="4">
        <v>52.72</v>
      </c>
      <c r="AC17" s="4">
        <f t="shared" si="4"/>
        <v>-3.2700000000000031</v>
      </c>
      <c r="AD17" t="b">
        <f t="shared" si="5"/>
        <v>1</v>
      </c>
      <c r="AE17" t="b">
        <f t="shared" si="6"/>
        <v>1</v>
      </c>
      <c r="AF17" t="b">
        <f t="shared" si="7"/>
        <v>1</v>
      </c>
      <c r="AG17" t="b">
        <f t="shared" si="8"/>
        <v>1</v>
      </c>
    </row>
    <row r="18" spans="1:33" x14ac:dyDescent="0.25">
      <c r="A18">
        <v>30</v>
      </c>
      <c r="B18" t="s">
        <v>19</v>
      </c>
      <c r="C18" t="s">
        <v>10</v>
      </c>
      <c r="D18">
        <v>61.71</v>
      </c>
      <c r="E18">
        <v>61.67</v>
      </c>
      <c r="F18">
        <v>59.34</v>
      </c>
      <c r="G18">
        <v>3.9999999999999099E-2</v>
      </c>
      <c r="H18">
        <v>2.33</v>
      </c>
      <c r="I18">
        <v>2.37</v>
      </c>
      <c r="K18" s="2" t="s">
        <v>25</v>
      </c>
      <c r="L18">
        <v>60.68</v>
      </c>
      <c r="M18">
        <v>54.48</v>
      </c>
      <c r="N18">
        <v>61.03</v>
      </c>
      <c r="O18">
        <v>55.52</v>
      </c>
      <c r="P18">
        <v>57.57</v>
      </c>
      <c r="Q18">
        <v>51.27</v>
      </c>
      <c r="R18" s="10">
        <f t="shared" si="0"/>
        <v>58.405000000000001</v>
      </c>
      <c r="S18" s="3" t="s">
        <v>21</v>
      </c>
      <c r="T18" s="4">
        <v>61.56</v>
      </c>
      <c r="U18" s="4">
        <v>55.25</v>
      </c>
      <c r="V18" s="4">
        <v>58.1</v>
      </c>
      <c r="W18" s="4">
        <f t="shared" si="1"/>
        <v>-3.4600000000000009</v>
      </c>
      <c r="X18" s="4">
        <v>50.13</v>
      </c>
      <c r="Y18" s="4">
        <f t="shared" si="2"/>
        <v>-5.1199999999999974</v>
      </c>
      <c r="Z18" s="4">
        <v>58.62</v>
      </c>
      <c r="AA18" s="4">
        <f t="shared" si="3"/>
        <v>-2.9400000000000048</v>
      </c>
      <c r="AB18" s="4">
        <v>52.82</v>
      </c>
      <c r="AC18" s="4">
        <f t="shared" si="4"/>
        <v>-2.4299999999999997</v>
      </c>
      <c r="AD18" t="b">
        <f t="shared" si="5"/>
        <v>1</v>
      </c>
      <c r="AE18" t="b">
        <f t="shared" si="6"/>
        <v>0</v>
      </c>
      <c r="AF18" t="b">
        <f t="shared" si="7"/>
        <v>1</v>
      </c>
      <c r="AG18" t="b">
        <f t="shared" si="8"/>
        <v>1</v>
      </c>
    </row>
    <row r="19" spans="1:33" x14ac:dyDescent="0.25">
      <c r="A19">
        <v>30</v>
      </c>
      <c r="B19" t="s">
        <v>19</v>
      </c>
      <c r="C19" t="s">
        <v>11</v>
      </c>
      <c r="D19">
        <v>54.82</v>
      </c>
      <c r="E19">
        <v>54.69</v>
      </c>
      <c r="F19">
        <v>52.47</v>
      </c>
      <c r="G19">
        <v>0.130000000000003</v>
      </c>
      <c r="H19">
        <v>2.2200000000000002</v>
      </c>
      <c r="I19">
        <v>2.35</v>
      </c>
      <c r="K19" s="2" t="s">
        <v>26</v>
      </c>
      <c r="L19">
        <v>62.78</v>
      </c>
      <c r="M19">
        <v>56.24</v>
      </c>
      <c r="N19">
        <v>60.73</v>
      </c>
      <c r="O19">
        <v>53.95</v>
      </c>
      <c r="P19">
        <v>58.94</v>
      </c>
      <c r="Q19">
        <v>51.62</v>
      </c>
      <c r="R19" s="10">
        <f t="shared" si="0"/>
        <v>58.385000000000005</v>
      </c>
      <c r="S19" s="3" t="s">
        <v>28</v>
      </c>
      <c r="T19" s="4">
        <v>61.31</v>
      </c>
      <c r="U19" s="4">
        <v>55.46</v>
      </c>
      <c r="V19" s="4">
        <v>59.49</v>
      </c>
      <c r="W19" s="4">
        <f t="shared" si="1"/>
        <v>-1.8200000000000003</v>
      </c>
      <c r="X19" s="4">
        <v>52.82</v>
      </c>
      <c r="Y19" s="4">
        <f t="shared" si="2"/>
        <v>-2.6400000000000006</v>
      </c>
      <c r="Z19" s="4">
        <v>58.78</v>
      </c>
      <c r="AA19" s="4">
        <f t="shared" si="3"/>
        <v>-2.5300000000000011</v>
      </c>
      <c r="AB19" s="4">
        <v>52.89</v>
      </c>
      <c r="AC19" s="4">
        <f t="shared" si="4"/>
        <v>-2.5700000000000003</v>
      </c>
      <c r="AD19" t="b">
        <f t="shared" si="5"/>
        <v>1</v>
      </c>
      <c r="AE19" t="b">
        <f t="shared" si="6"/>
        <v>1</v>
      </c>
      <c r="AF19" t="b">
        <f t="shared" si="7"/>
        <v>1</v>
      </c>
      <c r="AG19" t="b">
        <f t="shared" si="8"/>
        <v>1</v>
      </c>
    </row>
    <row r="20" spans="1:33" x14ac:dyDescent="0.25">
      <c r="A20">
        <v>34</v>
      </c>
      <c r="B20" t="s">
        <v>20</v>
      </c>
      <c r="C20" t="s">
        <v>10</v>
      </c>
      <c r="D20">
        <v>59.99</v>
      </c>
      <c r="E20">
        <v>61.94</v>
      </c>
      <c r="F20">
        <v>57.52</v>
      </c>
      <c r="G20">
        <v>-1.95</v>
      </c>
      <c r="H20">
        <v>4.4199999999999902</v>
      </c>
      <c r="I20">
        <v>2.4700000000000002</v>
      </c>
      <c r="K20" s="2" t="s">
        <v>27</v>
      </c>
      <c r="L20">
        <v>62.23</v>
      </c>
      <c r="M20">
        <v>56.65</v>
      </c>
      <c r="N20">
        <v>60.11</v>
      </c>
      <c r="O20">
        <v>53.94</v>
      </c>
      <c r="P20">
        <v>58.79</v>
      </c>
      <c r="Q20">
        <v>52.07</v>
      </c>
      <c r="R20" s="10">
        <f t="shared" si="0"/>
        <v>58.325000000000003</v>
      </c>
      <c r="S20" s="3" t="s">
        <v>15</v>
      </c>
      <c r="T20" s="4">
        <v>61.09</v>
      </c>
      <c r="U20" s="4">
        <v>55.56</v>
      </c>
      <c r="V20" s="4">
        <v>60.5</v>
      </c>
      <c r="W20" s="4">
        <f t="shared" si="1"/>
        <v>-0.59000000000000341</v>
      </c>
      <c r="X20" s="4">
        <v>54.32</v>
      </c>
      <c r="Y20" s="4">
        <f t="shared" si="2"/>
        <v>-1.240000000000002</v>
      </c>
      <c r="Z20" s="4">
        <v>58.78</v>
      </c>
      <c r="AA20" s="4">
        <f t="shared" si="3"/>
        <v>-2.3100000000000023</v>
      </c>
      <c r="AB20" s="4">
        <v>52.62</v>
      </c>
      <c r="AC20" s="4">
        <f t="shared" si="4"/>
        <v>-2.9400000000000048</v>
      </c>
      <c r="AD20" t="b">
        <f t="shared" si="5"/>
        <v>1</v>
      </c>
      <c r="AE20" t="b">
        <f t="shared" si="6"/>
        <v>1</v>
      </c>
      <c r="AF20" t="b">
        <f t="shared" si="7"/>
        <v>1</v>
      </c>
      <c r="AG20" t="b">
        <f t="shared" si="8"/>
        <v>1</v>
      </c>
    </row>
    <row r="21" spans="1:33" x14ac:dyDescent="0.25">
      <c r="A21">
        <v>34</v>
      </c>
      <c r="B21" t="s">
        <v>20</v>
      </c>
      <c r="C21" t="s">
        <v>11</v>
      </c>
      <c r="D21">
        <v>55.05</v>
      </c>
      <c r="E21">
        <v>55.65</v>
      </c>
      <c r="F21">
        <v>49.95</v>
      </c>
      <c r="G21">
        <v>-0.60000000000000098</v>
      </c>
      <c r="H21">
        <v>5.7</v>
      </c>
      <c r="I21">
        <v>5.0999999999999899</v>
      </c>
      <c r="K21" s="2" t="s">
        <v>28</v>
      </c>
      <c r="L21">
        <v>61.31</v>
      </c>
      <c r="M21">
        <v>55.46</v>
      </c>
      <c r="N21">
        <v>59.49</v>
      </c>
      <c r="O21">
        <v>52.82</v>
      </c>
      <c r="P21">
        <v>58.78</v>
      </c>
      <c r="Q21">
        <v>52.89</v>
      </c>
      <c r="R21" s="10">
        <f t="shared" si="0"/>
        <v>58.265000000000001</v>
      </c>
      <c r="S21" s="3" t="s">
        <v>19</v>
      </c>
      <c r="T21" s="4">
        <v>61.71</v>
      </c>
      <c r="U21" s="4">
        <v>54.82</v>
      </c>
      <c r="V21" s="4">
        <v>61.67</v>
      </c>
      <c r="W21" s="4">
        <f t="shared" si="1"/>
        <v>-3.9999999999999147E-2</v>
      </c>
      <c r="X21" s="4">
        <v>54.69</v>
      </c>
      <c r="Y21" s="4">
        <f t="shared" si="2"/>
        <v>-0.13000000000000256</v>
      </c>
      <c r="Z21" s="4">
        <v>59.34</v>
      </c>
      <c r="AA21" s="4">
        <f t="shared" si="3"/>
        <v>-2.3699999999999974</v>
      </c>
      <c r="AB21" s="4">
        <v>52.47</v>
      </c>
      <c r="AC21" s="4">
        <f t="shared" si="4"/>
        <v>-2.3500000000000014</v>
      </c>
      <c r="AD21" t="b">
        <f t="shared" si="5"/>
        <v>1</v>
      </c>
      <c r="AE21" s="9" t="b">
        <f t="shared" si="6"/>
        <v>0</v>
      </c>
      <c r="AF21" t="b">
        <f t="shared" si="7"/>
        <v>1</v>
      </c>
      <c r="AG21" t="b">
        <f t="shared" si="8"/>
        <v>1</v>
      </c>
    </row>
    <row r="22" spans="1:33" x14ac:dyDescent="0.25">
      <c r="A22">
        <v>38</v>
      </c>
      <c r="B22" t="s">
        <v>21</v>
      </c>
      <c r="C22" t="s">
        <v>10</v>
      </c>
      <c r="D22">
        <v>61.56</v>
      </c>
      <c r="E22">
        <v>58.1</v>
      </c>
      <c r="F22">
        <v>58.62</v>
      </c>
      <c r="G22">
        <v>3.46</v>
      </c>
      <c r="H22">
        <v>-0.51999999999999602</v>
      </c>
      <c r="I22">
        <v>2.94</v>
      </c>
      <c r="K22" s="2" t="s">
        <v>29</v>
      </c>
      <c r="L22">
        <v>60.92</v>
      </c>
      <c r="M22">
        <v>55.99</v>
      </c>
      <c r="N22">
        <v>60.29</v>
      </c>
      <c r="O22">
        <v>55.14</v>
      </c>
      <c r="P22">
        <v>57.69</v>
      </c>
      <c r="Q22">
        <v>52.72</v>
      </c>
      <c r="R22" s="10">
        <f t="shared" si="0"/>
        <v>58.239999999999995</v>
      </c>
      <c r="S22" s="3" t="s">
        <v>32</v>
      </c>
      <c r="T22" s="4">
        <v>61.36</v>
      </c>
      <c r="U22" s="4">
        <v>55.12</v>
      </c>
      <c r="V22" s="4">
        <v>60.41</v>
      </c>
      <c r="W22" s="4">
        <f t="shared" si="1"/>
        <v>-0.95000000000000284</v>
      </c>
      <c r="X22" s="4">
        <v>53.88</v>
      </c>
      <c r="Y22" s="4">
        <f t="shared" si="2"/>
        <v>-1.2399999999999949</v>
      </c>
      <c r="Z22" s="4">
        <v>58.31</v>
      </c>
      <c r="AA22" s="4">
        <f t="shared" si="3"/>
        <v>-3.0499999999999972</v>
      </c>
      <c r="AB22" s="4">
        <v>51.62</v>
      </c>
      <c r="AC22" s="4">
        <f t="shared" si="4"/>
        <v>-3.5</v>
      </c>
      <c r="AD22" t="b">
        <f t="shared" si="5"/>
        <v>1</v>
      </c>
      <c r="AE22" t="b">
        <f t="shared" si="6"/>
        <v>1</v>
      </c>
      <c r="AF22" t="b">
        <f t="shared" si="7"/>
        <v>1</v>
      </c>
      <c r="AG22" t="b">
        <f t="shared" si="8"/>
        <v>1</v>
      </c>
    </row>
    <row r="23" spans="1:33" x14ac:dyDescent="0.25">
      <c r="A23">
        <v>38</v>
      </c>
      <c r="B23" t="s">
        <v>21</v>
      </c>
      <c r="C23" t="s">
        <v>11</v>
      </c>
      <c r="D23">
        <v>55.25</v>
      </c>
      <c r="E23">
        <v>50.13</v>
      </c>
      <c r="F23">
        <v>52.82</v>
      </c>
      <c r="G23">
        <v>5.12</v>
      </c>
      <c r="H23">
        <v>-2.69</v>
      </c>
      <c r="I23">
        <v>2.4300000000000002</v>
      </c>
      <c r="K23" s="2" t="s">
        <v>30</v>
      </c>
      <c r="L23">
        <v>62.31</v>
      </c>
      <c r="M23">
        <v>55.64</v>
      </c>
      <c r="N23">
        <v>61.77</v>
      </c>
      <c r="O23">
        <v>55.42</v>
      </c>
      <c r="P23">
        <v>58.43</v>
      </c>
      <c r="Q23">
        <v>51.91</v>
      </c>
      <c r="R23" s="10">
        <f t="shared" si="0"/>
        <v>58.16</v>
      </c>
      <c r="S23" s="3" t="s">
        <v>9</v>
      </c>
      <c r="T23" s="4">
        <v>61.09</v>
      </c>
      <c r="U23" s="4">
        <v>55.23</v>
      </c>
      <c r="V23" s="4">
        <v>60.3</v>
      </c>
      <c r="W23" s="4">
        <f t="shared" si="1"/>
        <v>-0.79000000000000625</v>
      </c>
      <c r="X23" s="4">
        <v>53.94</v>
      </c>
      <c r="Y23" s="4">
        <f t="shared" si="2"/>
        <v>-1.2899999999999991</v>
      </c>
      <c r="Z23" s="4">
        <v>58.34</v>
      </c>
      <c r="AA23" s="4">
        <f t="shared" si="3"/>
        <v>-2.75</v>
      </c>
      <c r="AB23" s="4">
        <v>52.04</v>
      </c>
      <c r="AC23" s="4">
        <f t="shared" si="4"/>
        <v>-3.1899999999999977</v>
      </c>
      <c r="AD23" t="b">
        <f t="shared" si="5"/>
        <v>1</v>
      </c>
      <c r="AE23" t="b">
        <f t="shared" si="6"/>
        <v>1</v>
      </c>
      <c r="AF23" t="b">
        <f t="shared" si="7"/>
        <v>1</v>
      </c>
      <c r="AG23" t="b">
        <f t="shared" si="8"/>
        <v>1</v>
      </c>
    </row>
    <row r="24" spans="1:33" x14ac:dyDescent="0.25">
      <c r="A24">
        <v>42</v>
      </c>
      <c r="B24" t="s">
        <v>22</v>
      </c>
      <c r="C24" t="s">
        <v>10</v>
      </c>
      <c r="D24">
        <v>64.319999999999993</v>
      </c>
      <c r="E24">
        <v>64.19</v>
      </c>
      <c r="F24">
        <v>59.71</v>
      </c>
      <c r="G24">
        <v>0.12999999999999501</v>
      </c>
      <c r="H24">
        <v>4.4800000000000004</v>
      </c>
      <c r="I24">
        <v>4.6099999999999897</v>
      </c>
      <c r="K24" s="2" t="s">
        <v>31</v>
      </c>
      <c r="L24">
        <v>61.59</v>
      </c>
      <c r="M24">
        <v>55.4</v>
      </c>
      <c r="N24">
        <v>60.26</v>
      </c>
      <c r="O24">
        <v>53.36</v>
      </c>
      <c r="P24">
        <v>58.39</v>
      </c>
      <c r="Q24">
        <v>51.91</v>
      </c>
      <c r="R24" s="10">
        <f t="shared" si="0"/>
        <v>57.89</v>
      </c>
      <c r="S24" s="3" t="s">
        <v>13</v>
      </c>
      <c r="T24" s="4">
        <v>60.78</v>
      </c>
      <c r="U24" s="4">
        <v>55</v>
      </c>
      <c r="V24" s="4">
        <v>60.16</v>
      </c>
      <c r="W24" s="4">
        <f t="shared" si="1"/>
        <v>-0.62000000000000455</v>
      </c>
      <c r="X24" s="4">
        <v>53.82</v>
      </c>
      <c r="Y24" s="4">
        <f t="shared" si="2"/>
        <v>-1.1799999999999997</v>
      </c>
      <c r="Z24" s="4">
        <v>58.03</v>
      </c>
      <c r="AA24" s="4">
        <f t="shared" si="3"/>
        <v>-2.75</v>
      </c>
      <c r="AB24" s="4">
        <v>51.77</v>
      </c>
      <c r="AC24" s="4">
        <f t="shared" si="4"/>
        <v>-3.2299999999999969</v>
      </c>
      <c r="AD24" t="b">
        <f t="shared" si="5"/>
        <v>1</v>
      </c>
      <c r="AE24" t="b">
        <f t="shared" si="6"/>
        <v>1</v>
      </c>
      <c r="AF24" t="b">
        <f t="shared" si="7"/>
        <v>1</v>
      </c>
      <c r="AG24" t="b">
        <f t="shared" si="8"/>
        <v>1</v>
      </c>
    </row>
    <row r="25" spans="1:33" x14ac:dyDescent="0.25">
      <c r="A25">
        <v>42</v>
      </c>
      <c r="B25" t="s">
        <v>22</v>
      </c>
      <c r="C25" t="s">
        <v>11</v>
      </c>
      <c r="D25">
        <v>57.8</v>
      </c>
      <c r="E25">
        <v>58.9</v>
      </c>
      <c r="F25">
        <v>53.85</v>
      </c>
      <c r="G25">
        <v>-1.1000000000000001</v>
      </c>
      <c r="H25">
        <v>5.05</v>
      </c>
      <c r="I25">
        <v>3.95</v>
      </c>
      <c r="K25" s="2" t="s">
        <v>32</v>
      </c>
      <c r="L25">
        <v>61.36</v>
      </c>
      <c r="M25">
        <v>55.12</v>
      </c>
      <c r="N25">
        <v>60.41</v>
      </c>
      <c r="O25">
        <v>53.88</v>
      </c>
      <c r="P25">
        <v>58.31</v>
      </c>
      <c r="Q25">
        <v>51.62</v>
      </c>
      <c r="R25" s="10">
        <f t="shared" si="0"/>
        <v>57.695</v>
      </c>
      <c r="S25" s="3" t="s">
        <v>16</v>
      </c>
      <c r="T25" s="4">
        <v>60.49</v>
      </c>
      <c r="U25" s="4">
        <v>54.9</v>
      </c>
      <c r="V25" s="4">
        <v>61.72</v>
      </c>
      <c r="W25" s="4">
        <f t="shared" si="1"/>
        <v>1.2299999999999969</v>
      </c>
      <c r="X25" s="4">
        <v>55</v>
      </c>
      <c r="Y25" s="4">
        <f t="shared" si="2"/>
        <v>0.10000000000000142</v>
      </c>
      <c r="Z25" s="4">
        <v>58.21</v>
      </c>
      <c r="AA25" s="4">
        <f t="shared" si="3"/>
        <v>-2.2800000000000011</v>
      </c>
      <c r="AB25" s="4">
        <v>52</v>
      </c>
      <c r="AC25" s="4">
        <f t="shared" si="4"/>
        <v>-2.8999999999999986</v>
      </c>
      <c r="AD25" t="b">
        <f t="shared" si="5"/>
        <v>1</v>
      </c>
      <c r="AE25" t="b">
        <f t="shared" si="6"/>
        <v>1</v>
      </c>
      <c r="AF25" t="b">
        <f t="shared" si="7"/>
        <v>0</v>
      </c>
      <c r="AG25" t="b">
        <f t="shared" si="8"/>
        <v>0</v>
      </c>
    </row>
    <row r="26" spans="1:33" x14ac:dyDescent="0.25">
      <c r="A26">
        <v>46</v>
      </c>
      <c r="B26" t="s">
        <v>23</v>
      </c>
      <c r="C26" t="s">
        <v>10</v>
      </c>
      <c r="D26">
        <v>61.81</v>
      </c>
      <c r="E26">
        <v>59.24</v>
      </c>
      <c r="F26">
        <v>57.83</v>
      </c>
      <c r="G26">
        <v>2.57</v>
      </c>
      <c r="H26">
        <v>1.41</v>
      </c>
      <c r="I26">
        <v>3.98</v>
      </c>
      <c r="K26" s="2" t="s">
        <v>33</v>
      </c>
      <c r="L26">
        <v>60.11</v>
      </c>
      <c r="M26">
        <v>54.13</v>
      </c>
      <c r="N26">
        <v>61.06</v>
      </c>
      <c r="O26">
        <v>54.49</v>
      </c>
      <c r="P26">
        <v>56.88</v>
      </c>
      <c r="Q26">
        <v>51.1</v>
      </c>
      <c r="R26" s="10">
        <f t="shared" si="0"/>
        <v>57.58</v>
      </c>
      <c r="S26" s="3" t="s">
        <v>25</v>
      </c>
      <c r="T26" s="4">
        <v>60.68</v>
      </c>
      <c r="U26" s="4">
        <v>54.48</v>
      </c>
      <c r="V26" s="4">
        <v>61.03</v>
      </c>
      <c r="W26" s="4">
        <f t="shared" si="1"/>
        <v>0.35000000000000142</v>
      </c>
      <c r="X26" s="4">
        <v>55.52</v>
      </c>
      <c r="Y26" s="4">
        <f t="shared" si="2"/>
        <v>1.0400000000000063</v>
      </c>
      <c r="Z26" s="4">
        <v>57.57</v>
      </c>
      <c r="AA26" s="4">
        <f t="shared" si="3"/>
        <v>-3.1099999999999994</v>
      </c>
      <c r="AB26" s="4">
        <v>51.27</v>
      </c>
      <c r="AC26" s="4">
        <f t="shared" si="4"/>
        <v>-3.2099999999999937</v>
      </c>
      <c r="AD26" t="b">
        <f t="shared" si="5"/>
        <v>0</v>
      </c>
      <c r="AE26" t="b">
        <f t="shared" si="6"/>
        <v>1</v>
      </c>
      <c r="AF26" t="b">
        <f t="shared" si="7"/>
        <v>0</v>
      </c>
      <c r="AG26" t="b">
        <f t="shared" si="8"/>
        <v>0</v>
      </c>
    </row>
    <row r="27" spans="1:33" x14ac:dyDescent="0.25">
      <c r="A27">
        <v>46</v>
      </c>
      <c r="B27" t="s">
        <v>23</v>
      </c>
      <c r="C27" t="s">
        <v>11</v>
      </c>
      <c r="D27">
        <v>55.83</v>
      </c>
      <c r="E27">
        <v>52.79</v>
      </c>
      <c r="F27">
        <v>51.99</v>
      </c>
      <c r="G27">
        <v>3.04</v>
      </c>
      <c r="H27">
        <v>0.79999999999999705</v>
      </c>
      <c r="I27">
        <v>3.84</v>
      </c>
      <c r="K27" s="2" t="s">
        <v>35</v>
      </c>
      <c r="L27">
        <v>64.040000000000006</v>
      </c>
      <c r="M27">
        <v>58.04</v>
      </c>
      <c r="N27">
        <v>60.51</v>
      </c>
      <c r="O27">
        <v>53.33</v>
      </c>
      <c r="P27">
        <v>60.61</v>
      </c>
      <c r="Q27">
        <v>54.79</v>
      </c>
      <c r="R27" s="10">
        <f t="shared" si="0"/>
        <v>57.519999999999996</v>
      </c>
      <c r="S27" s="3" t="s">
        <v>20</v>
      </c>
      <c r="T27" s="4">
        <v>59.99</v>
      </c>
      <c r="U27" s="4">
        <v>55.05</v>
      </c>
      <c r="V27" s="4">
        <v>61.94</v>
      </c>
      <c r="W27" s="4">
        <f t="shared" si="1"/>
        <v>1.9499999999999957</v>
      </c>
      <c r="X27" s="4">
        <v>55.65</v>
      </c>
      <c r="Y27" s="4">
        <f t="shared" si="2"/>
        <v>0.60000000000000142</v>
      </c>
      <c r="Z27" s="4">
        <v>57.52</v>
      </c>
      <c r="AA27" s="4">
        <f t="shared" si="3"/>
        <v>-2.4699999999999989</v>
      </c>
      <c r="AB27" s="4">
        <v>49.95</v>
      </c>
      <c r="AC27" s="4">
        <f t="shared" si="4"/>
        <v>-5.0999999999999943</v>
      </c>
      <c r="AD27" t="b">
        <f t="shared" si="5"/>
        <v>1</v>
      </c>
      <c r="AE27" t="b">
        <f t="shared" si="6"/>
        <v>1</v>
      </c>
      <c r="AF27" t="b">
        <f t="shared" si="7"/>
        <v>0</v>
      </c>
      <c r="AG27" t="b">
        <f t="shared" si="8"/>
        <v>0</v>
      </c>
    </row>
    <row r="28" spans="1:33" x14ac:dyDescent="0.25">
      <c r="A28">
        <v>50</v>
      </c>
      <c r="B28" t="s">
        <v>24</v>
      </c>
      <c r="C28" t="s">
        <v>10</v>
      </c>
      <c r="D28">
        <v>61.95</v>
      </c>
      <c r="E28">
        <v>60.33</v>
      </c>
      <c r="F28">
        <v>59.16</v>
      </c>
      <c r="G28">
        <v>1.62</v>
      </c>
      <c r="H28">
        <v>1.17</v>
      </c>
      <c r="I28">
        <v>2.7900000000000098</v>
      </c>
      <c r="K28" s="2" t="s">
        <v>9</v>
      </c>
      <c r="L28">
        <v>61.09</v>
      </c>
      <c r="M28">
        <v>55.23</v>
      </c>
      <c r="N28">
        <v>60.3</v>
      </c>
      <c r="O28">
        <v>53.94</v>
      </c>
      <c r="P28">
        <v>58.34</v>
      </c>
      <c r="Q28">
        <v>52.04</v>
      </c>
      <c r="R28" s="10">
        <f t="shared" si="0"/>
        <v>57.45</v>
      </c>
      <c r="S28" s="3" t="s">
        <v>34</v>
      </c>
      <c r="T28" s="4">
        <v>60.47</v>
      </c>
      <c r="U28" s="4">
        <v>54.43</v>
      </c>
      <c r="V28" s="4">
        <v>59.19</v>
      </c>
      <c r="W28" s="4">
        <f t="shared" si="1"/>
        <v>-1.2800000000000011</v>
      </c>
      <c r="X28" s="4">
        <v>52.67</v>
      </c>
      <c r="Y28" s="4">
        <f t="shared" si="2"/>
        <v>-1.759999999999998</v>
      </c>
      <c r="Z28" s="4">
        <v>57.21</v>
      </c>
      <c r="AA28" s="4">
        <f t="shared" si="3"/>
        <v>-3.259999999999998</v>
      </c>
      <c r="AB28" s="4">
        <v>51.25</v>
      </c>
      <c r="AC28" s="4">
        <f t="shared" si="4"/>
        <v>-3.1799999999999997</v>
      </c>
      <c r="AD28" t="b">
        <f t="shared" si="5"/>
        <v>1</v>
      </c>
      <c r="AE28" t="b">
        <f t="shared" si="6"/>
        <v>0</v>
      </c>
      <c r="AF28" t="b">
        <f t="shared" si="7"/>
        <v>1</v>
      </c>
      <c r="AG28" t="b">
        <f t="shared" si="8"/>
        <v>1</v>
      </c>
    </row>
    <row r="29" spans="1:33" x14ac:dyDescent="0.25">
      <c r="A29">
        <v>50</v>
      </c>
      <c r="B29" t="s">
        <v>24</v>
      </c>
      <c r="C29" t="s">
        <v>11</v>
      </c>
      <c r="D29">
        <v>56.15</v>
      </c>
      <c r="E29">
        <v>54.51</v>
      </c>
      <c r="F29">
        <v>53.32</v>
      </c>
      <c r="G29">
        <v>1.64</v>
      </c>
      <c r="H29">
        <v>1.19</v>
      </c>
      <c r="I29">
        <v>2.83</v>
      </c>
      <c r="K29" s="2" t="s">
        <v>34</v>
      </c>
      <c r="L29">
        <v>60.47</v>
      </c>
      <c r="M29">
        <v>54.43</v>
      </c>
      <c r="N29">
        <v>59.19</v>
      </c>
      <c r="O29">
        <v>52.67</v>
      </c>
      <c r="P29">
        <v>57.21</v>
      </c>
      <c r="Q29">
        <v>51.25</v>
      </c>
      <c r="R29" s="10">
        <f t="shared" si="0"/>
        <v>57.120000000000005</v>
      </c>
      <c r="S29" s="3" t="s">
        <v>33</v>
      </c>
      <c r="T29" s="4">
        <v>60.11</v>
      </c>
      <c r="U29" s="4">
        <v>54.13</v>
      </c>
      <c r="V29" s="4">
        <v>61.06</v>
      </c>
      <c r="W29" s="4">
        <f t="shared" si="1"/>
        <v>0.95000000000000284</v>
      </c>
      <c r="X29" s="4">
        <v>54.49</v>
      </c>
      <c r="Y29" s="4">
        <f t="shared" si="2"/>
        <v>0.35999999999999943</v>
      </c>
      <c r="Z29" s="4">
        <v>56.88</v>
      </c>
      <c r="AA29" s="4">
        <f t="shared" si="3"/>
        <v>-3.2299999999999969</v>
      </c>
      <c r="AB29" s="4">
        <v>51.1</v>
      </c>
      <c r="AC29" s="4">
        <f t="shared" si="4"/>
        <v>-3.0300000000000011</v>
      </c>
      <c r="AD29" t="b">
        <f t="shared" si="5"/>
        <v>1</v>
      </c>
      <c r="AE29" t="b">
        <f t="shared" si="6"/>
        <v>0</v>
      </c>
      <c r="AF29" t="b">
        <f t="shared" si="7"/>
        <v>0</v>
      </c>
      <c r="AG29" t="b">
        <f t="shared" si="8"/>
        <v>0</v>
      </c>
    </row>
    <row r="30" spans="1:33" x14ac:dyDescent="0.25">
      <c r="A30">
        <v>54</v>
      </c>
      <c r="B30" t="s">
        <v>25</v>
      </c>
      <c r="C30" t="s">
        <v>10</v>
      </c>
      <c r="D30">
        <v>60.68</v>
      </c>
      <c r="E30">
        <v>61.03</v>
      </c>
      <c r="F30">
        <v>57.57</v>
      </c>
      <c r="G30">
        <v>-0.35000000000000098</v>
      </c>
      <c r="H30">
        <v>3.46</v>
      </c>
      <c r="I30">
        <v>3.11</v>
      </c>
      <c r="R30" s="10">
        <f t="shared" si="0"/>
        <v>55.849999999999994</v>
      </c>
      <c r="S30" s="3" t="s">
        <v>17</v>
      </c>
      <c r="T30" s="4">
        <v>58.9</v>
      </c>
      <c r="U30" s="4">
        <v>52.8</v>
      </c>
      <c r="V30" s="4">
        <v>58.97</v>
      </c>
      <c r="W30" s="4">
        <f t="shared" si="1"/>
        <v>7.0000000000000284E-2</v>
      </c>
      <c r="X30" s="4">
        <v>51.33</v>
      </c>
      <c r="Y30" s="4">
        <f t="shared" si="2"/>
        <v>-1.4699999999999989</v>
      </c>
      <c r="Z30" s="4">
        <v>55.1</v>
      </c>
      <c r="AA30" s="4">
        <f t="shared" si="3"/>
        <v>-3.7999999999999972</v>
      </c>
      <c r="AB30" s="4">
        <v>48.58</v>
      </c>
      <c r="AC30" s="4">
        <f t="shared" si="4"/>
        <v>-4.2199999999999989</v>
      </c>
      <c r="AD30" t="b">
        <f t="shared" si="5"/>
        <v>1</v>
      </c>
      <c r="AE30" t="b">
        <f t="shared" si="6"/>
        <v>1</v>
      </c>
      <c r="AF30" t="b">
        <f t="shared" si="7"/>
        <v>0</v>
      </c>
      <c r="AG30" t="b">
        <f t="shared" si="8"/>
        <v>1</v>
      </c>
    </row>
    <row r="31" spans="1:33" x14ac:dyDescent="0.25">
      <c r="A31">
        <v>54</v>
      </c>
      <c r="B31" t="s">
        <v>25</v>
      </c>
      <c r="C31" t="s">
        <v>11</v>
      </c>
      <c r="D31">
        <v>54.48</v>
      </c>
      <c r="E31">
        <v>55.52</v>
      </c>
      <c r="F31">
        <v>51.27</v>
      </c>
      <c r="G31">
        <v>-1.04000000000001</v>
      </c>
      <c r="H31">
        <v>4.25</v>
      </c>
      <c r="I31">
        <v>3.2099999999999902</v>
      </c>
      <c r="AD31">
        <f>COUNTIF(AD6:AD30,"VERDADERO")</f>
        <v>20</v>
      </c>
      <c r="AE31">
        <f>COUNTIF(AE6:AE30,"VERDADERO")</f>
        <v>16</v>
      </c>
      <c r="AF31" t="b">
        <f t="shared" ref="AF31" si="9">T31&gt;V31</f>
        <v>0</v>
      </c>
      <c r="AG31" t="b">
        <f t="shared" ref="AG31" si="10">U31&gt;X31</f>
        <v>0</v>
      </c>
    </row>
    <row r="32" spans="1:33" x14ac:dyDescent="0.25">
      <c r="A32">
        <v>58</v>
      </c>
      <c r="B32" t="s">
        <v>26</v>
      </c>
      <c r="C32" t="s">
        <v>10</v>
      </c>
      <c r="D32">
        <v>62.78</v>
      </c>
      <c r="E32">
        <v>60.73</v>
      </c>
      <c r="F32">
        <v>58.94</v>
      </c>
      <c r="G32">
        <v>2.0499999999999998</v>
      </c>
      <c r="H32">
        <v>1.79</v>
      </c>
      <c r="I32">
        <v>3.84</v>
      </c>
    </row>
    <row r="33" spans="1:9" x14ac:dyDescent="0.25">
      <c r="A33">
        <v>58</v>
      </c>
      <c r="B33" t="s">
        <v>26</v>
      </c>
      <c r="C33" t="s">
        <v>11</v>
      </c>
      <c r="D33">
        <v>56.24</v>
      </c>
      <c r="E33">
        <v>53.95</v>
      </c>
      <c r="F33">
        <v>51.62</v>
      </c>
      <c r="G33">
        <v>2.29</v>
      </c>
      <c r="H33">
        <v>2.3300000000000098</v>
      </c>
      <c r="I33">
        <v>4.62</v>
      </c>
    </row>
    <row r="34" spans="1:9" x14ac:dyDescent="0.25">
      <c r="A34">
        <v>62</v>
      </c>
      <c r="B34" t="s">
        <v>27</v>
      </c>
      <c r="C34" t="s">
        <v>10</v>
      </c>
      <c r="D34">
        <v>62.23</v>
      </c>
      <c r="E34">
        <v>60.11</v>
      </c>
      <c r="F34">
        <v>58.79</v>
      </c>
      <c r="G34">
        <v>2.12</v>
      </c>
      <c r="H34">
        <v>1.32</v>
      </c>
      <c r="I34">
        <v>3.44</v>
      </c>
    </row>
    <row r="35" spans="1:9" x14ac:dyDescent="0.25">
      <c r="A35">
        <v>62</v>
      </c>
      <c r="B35" t="s">
        <v>27</v>
      </c>
      <c r="C35" t="s">
        <v>11</v>
      </c>
      <c r="D35">
        <v>56.65</v>
      </c>
      <c r="E35">
        <v>53.94</v>
      </c>
      <c r="F35">
        <v>52.07</v>
      </c>
      <c r="G35">
        <v>2.71</v>
      </c>
      <c r="H35">
        <v>1.87</v>
      </c>
      <c r="I35">
        <v>4.58</v>
      </c>
    </row>
    <row r="36" spans="1:9" x14ac:dyDescent="0.25">
      <c r="A36">
        <v>66</v>
      </c>
      <c r="B36" t="s">
        <v>28</v>
      </c>
      <c r="C36" t="s">
        <v>10</v>
      </c>
      <c r="D36">
        <v>61.31</v>
      </c>
      <c r="E36">
        <v>59.49</v>
      </c>
      <c r="F36">
        <v>58.78</v>
      </c>
      <c r="G36">
        <v>1.82</v>
      </c>
      <c r="H36">
        <v>0.71000000000000096</v>
      </c>
      <c r="I36">
        <v>2.5299999999999998</v>
      </c>
    </row>
    <row r="37" spans="1:9" x14ac:dyDescent="0.25">
      <c r="A37">
        <v>66</v>
      </c>
      <c r="B37" t="s">
        <v>28</v>
      </c>
      <c r="C37" t="s">
        <v>11</v>
      </c>
      <c r="D37">
        <v>55.46</v>
      </c>
      <c r="E37">
        <v>52.82</v>
      </c>
      <c r="F37">
        <v>52.89</v>
      </c>
      <c r="G37">
        <v>2.64</v>
      </c>
      <c r="H37">
        <v>-7.0000000000000298E-2</v>
      </c>
      <c r="I37">
        <v>2.57</v>
      </c>
    </row>
    <row r="38" spans="1:9" x14ac:dyDescent="0.25">
      <c r="A38">
        <v>70</v>
      </c>
      <c r="B38" t="s">
        <v>29</v>
      </c>
      <c r="C38" t="s">
        <v>10</v>
      </c>
      <c r="D38">
        <v>60.92</v>
      </c>
      <c r="E38">
        <v>60.29</v>
      </c>
      <c r="F38">
        <v>57.69</v>
      </c>
      <c r="G38">
        <v>0.630000000000003</v>
      </c>
      <c r="H38">
        <v>2.6</v>
      </c>
      <c r="I38">
        <v>3.23</v>
      </c>
    </row>
    <row r="39" spans="1:9" x14ac:dyDescent="0.25">
      <c r="A39">
        <v>70</v>
      </c>
      <c r="B39" t="s">
        <v>29</v>
      </c>
      <c r="C39" t="s">
        <v>11</v>
      </c>
      <c r="D39">
        <v>55.99</v>
      </c>
      <c r="E39">
        <v>55.14</v>
      </c>
      <c r="F39">
        <v>52.72</v>
      </c>
      <c r="G39">
        <v>0.85000000000000098</v>
      </c>
      <c r="H39">
        <v>2.42</v>
      </c>
      <c r="I39">
        <v>3.27</v>
      </c>
    </row>
    <row r="40" spans="1:9" x14ac:dyDescent="0.25">
      <c r="A40">
        <v>74</v>
      </c>
      <c r="B40" t="s">
        <v>30</v>
      </c>
      <c r="C40" t="s">
        <v>10</v>
      </c>
      <c r="D40">
        <v>62.31</v>
      </c>
      <c r="E40">
        <v>61.77</v>
      </c>
      <c r="F40">
        <v>58.43</v>
      </c>
      <c r="G40">
        <v>0.53999999999999904</v>
      </c>
      <c r="H40">
        <v>3.34</v>
      </c>
      <c r="I40">
        <v>3.88</v>
      </c>
    </row>
    <row r="41" spans="1:9" x14ac:dyDescent="0.25">
      <c r="A41">
        <v>74</v>
      </c>
      <c r="B41" t="s">
        <v>30</v>
      </c>
      <c r="C41" t="s">
        <v>11</v>
      </c>
      <c r="D41">
        <v>55.64</v>
      </c>
      <c r="E41">
        <v>55.42</v>
      </c>
      <c r="F41">
        <v>51.91</v>
      </c>
      <c r="G41">
        <v>0.219999999999999</v>
      </c>
      <c r="H41">
        <v>3.51000000000001</v>
      </c>
      <c r="I41">
        <v>3.73</v>
      </c>
    </row>
    <row r="42" spans="1:9" x14ac:dyDescent="0.25">
      <c r="A42">
        <v>78</v>
      </c>
      <c r="B42" t="s">
        <v>31</v>
      </c>
      <c r="C42" t="s">
        <v>10</v>
      </c>
      <c r="D42">
        <v>61.59</v>
      </c>
      <c r="E42">
        <v>60.26</v>
      </c>
      <c r="F42">
        <v>58.39</v>
      </c>
      <c r="G42">
        <v>1.3300000000000101</v>
      </c>
      <c r="H42">
        <v>1.87</v>
      </c>
      <c r="I42">
        <v>3.2</v>
      </c>
    </row>
    <row r="43" spans="1:9" x14ac:dyDescent="0.25">
      <c r="A43">
        <v>78</v>
      </c>
      <c r="B43" t="s">
        <v>31</v>
      </c>
      <c r="C43" t="s">
        <v>11</v>
      </c>
      <c r="D43">
        <v>55.4</v>
      </c>
      <c r="E43">
        <v>53.36</v>
      </c>
      <c r="F43">
        <v>51.91</v>
      </c>
      <c r="G43">
        <v>2.04</v>
      </c>
      <c r="H43">
        <v>1.45</v>
      </c>
      <c r="I43">
        <v>3.49</v>
      </c>
    </row>
    <row r="44" spans="1:9" x14ac:dyDescent="0.25">
      <c r="A44">
        <v>82</v>
      </c>
      <c r="B44" t="s">
        <v>32</v>
      </c>
      <c r="C44" t="s">
        <v>10</v>
      </c>
      <c r="D44">
        <v>61.36</v>
      </c>
      <c r="E44">
        <v>60.41</v>
      </c>
      <c r="F44">
        <v>58.31</v>
      </c>
      <c r="G44">
        <v>0.95000000000000295</v>
      </c>
      <c r="H44">
        <v>2.0999999999999899</v>
      </c>
      <c r="I44">
        <v>3.05</v>
      </c>
    </row>
    <row r="45" spans="1:9" x14ac:dyDescent="0.25">
      <c r="A45">
        <v>82</v>
      </c>
      <c r="B45" t="s">
        <v>32</v>
      </c>
      <c r="C45" t="s">
        <v>11</v>
      </c>
      <c r="D45">
        <v>55.12</v>
      </c>
      <c r="E45">
        <v>53.88</v>
      </c>
      <c r="F45">
        <v>51.62</v>
      </c>
      <c r="G45">
        <v>1.23999999999999</v>
      </c>
      <c r="H45">
        <v>2.26000000000001</v>
      </c>
      <c r="I45">
        <v>3.5</v>
      </c>
    </row>
    <row r="46" spans="1:9" x14ac:dyDescent="0.25">
      <c r="A46">
        <v>86</v>
      </c>
      <c r="B46" t="s">
        <v>33</v>
      </c>
      <c r="C46" t="s">
        <v>10</v>
      </c>
      <c r="D46">
        <v>60.11</v>
      </c>
      <c r="E46">
        <v>61.06</v>
      </c>
      <c r="F46">
        <v>56.88</v>
      </c>
      <c r="G46">
        <v>-0.95000000000000295</v>
      </c>
      <c r="H46">
        <v>4.18</v>
      </c>
      <c r="I46">
        <v>3.23</v>
      </c>
    </row>
    <row r="47" spans="1:9" x14ac:dyDescent="0.25">
      <c r="A47">
        <v>86</v>
      </c>
      <c r="B47" t="s">
        <v>33</v>
      </c>
      <c r="C47" t="s">
        <v>11</v>
      </c>
      <c r="D47">
        <v>54.13</v>
      </c>
      <c r="E47">
        <v>54.49</v>
      </c>
      <c r="F47">
        <v>51.1</v>
      </c>
      <c r="G47">
        <v>-0.35999999999999899</v>
      </c>
      <c r="H47">
        <v>3.39</v>
      </c>
      <c r="I47">
        <v>3.03</v>
      </c>
    </row>
    <row r="48" spans="1:9" x14ac:dyDescent="0.25">
      <c r="A48">
        <v>90</v>
      </c>
      <c r="B48" t="s">
        <v>34</v>
      </c>
      <c r="C48" t="s">
        <v>10</v>
      </c>
      <c r="D48">
        <v>60.47</v>
      </c>
      <c r="E48">
        <v>59.19</v>
      </c>
      <c r="F48">
        <v>57.21</v>
      </c>
      <c r="G48">
        <v>1.28</v>
      </c>
      <c r="H48">
        <v>1.98</v>
      </c>
      <c r="I48">
        <v>3.26</v>
      </c>
    </row>
    <row r="49" spans="1:9" x14ac:dyDescent="0.25">
      <c r="A49">
        <v>90</v>
      </c>
      <c r="B49" t="s">
        <v>34</v>
      </c>
      <c r="C49" t="s">
        <v>11</v>
      </c>
      <c r="D49">
        <v>54.43</v>
      </c>
      <c r="E49">
        <v>52.67</v>
      </c>
      <c r="F49">
        <v>51.25</v>
      </c>
      <c r="G49">
        <v>1.76</v>
      </c>
      <c r="H49">
        <v>1.42</v>
      </c>
      <c r="I49">
        <v>3.18</v>
      </c>
    </row>
    <row r="50" spans="1:9" x14ac:dyDescent="0.25">
      <c r="A50">
        <v>94</v>
      </c>
      <c r="B50" t="s">
        <v>35</v>
      </c>
      <c r="C50" t="s">
        <v>10</v>
      </c>
      <c r="D50">
        <v>64.040000000000006</v>
      </c>
      <c r="E50">
        <v>60.51</v>
      </c>
      <c r="F50">
        <v>60.61</v>
      </c>
      <c r="G50">
        <v>3.53000000000001</v>
      </c>
      <c r="H50">
        <v>-0.100000000000001</v>
      </c>
      <c r="I50">
        <v>3.4300000000000099</v>
      </c>
    </row>
    <row r="51" spans="1:9" x14ac:dyDescent="0.25">
      <c r="A51">
        <v>94</v>
      </c>
      <c r="B51" t="s">
        <v>35</v>
      </c>
      <c r="C51" t="s">
        <v>11</v>
      </c>
      <c r="D51">
        <v>58.04</v>
      </c>
      <c r="E51">
        <v>53.33</v>
      </c>
      <c r="F51">
        <v>54.79</v>
      </c>
      <c r="G51">
        <v>4.71</v>
      </c>
      <c r="H51">
        <v>-1.46</v>
      </c>
      <c r="I51">
        <v>3.25</v>
      </c>
    </row>
  </sheetData>
  <sortState xmlns:xlrd2="http://schemas.microsoft.com/office/spreadsheetml/2017/richdata2" ref="R6:AG30">
    <sortCondition descending="1" ref="R6:R30"/>
  </sortState>
  <mergeCells count="12">
    <mergeCell ref="S3:S5"/>
    <mergeCell ref="AD2:AE2"/>
    <mergeCell ref="AF2:AG2"/>
    <mergeCell ref="V3:Y3"/>
    <mergeCell ref="Z3:AC3"/>
    <mergeCell ref="T4:T5"/>
    <mergeCell ref="U4:U5"/>
    <mergeCell ref="V4:W4"/>
    <mergeCell ref="X4:Y4"/>
    <mergeCell ref="Z4:AA4"/>
    <mergeCell ref="AB4:AC4"/>
    <mergeCell ref="T3:U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7210-8FB2-49A2-BD13-8969B027C6F8}">
  <dimension ref="A1:W36"/>
  <sheetViews>
    <sheetView tabSelected="1" topLeftCell="A17" workbookViewId="0">
      <selection activeCell="H22" sqref="H22"/>
    </sheetView>
  </sheetViews>
  <sheetFormatPr baseColWidth="10" defaultRowHeight="15" x14ac:dyDescent="0.25"/>
  <sheetData>
    <row r="1" spans="1:23" x14ac:dyDescent="0.25">
      <c r="A1" s="15" t="s">
        <v>40</v>
      </c>
      <c r="B1" s="13">
        <v>2019</v>
      </c>
      <c r="C1" s="14"/>
      <c r="D1" s="13">
        <v>2020</v>
      </c>
      <c r="E1" s="17"/>
      <c r="F1" s="17"/>
      <c r="G1" s="14"/>
      <c r="H1" s="13">
        <v>2021</v>
      </c>
      <c r="I1" s="17"/>
      <c r="J1" s="17"/>
      <c r="K1" s="14"/>
    </row>
    <row r="2" spans="1:23" x14ac:dyDescent="0.25">
      <c r="A2" s="18"/>
      <c r="B2" s="15" t="s">
        <v>10</v>
      </c>
      <c r="C2" s="15" t="s">
        <v>11</v>
      </c>
      <c r="D2" s="13" t="s">
        <v>10</v>
      </c>
      <c r="E2" s="14"/>
      <c r="F2" s="13" t="s">
        <v>11</v>
      </c>
      <c r="G2" s="14"/>
      <c r="H2" s="13" t="s">
        <v>10</v>
      </c>
      <c r="I2" s="14"/>
      <c r="J2" s="13" t="s">
        <v>11</v>
      </c>
      <c r="K2" s="14"/>
    </row>
    <row r="3" spans="1:23" x14ac:dyDescent="0.25">
      <c r="A3" s="16"/>
      <c r="B3" s="16"/>
      <c r="C3" s="16"/>
      <c r="D3" s="6" t="s">
        <v>45</v>
      </c>
      <c r="E3" s="6" t="s">
        <v>44</v>
      </c>
      <c r="F3" s="6" t="s">
        <v>45</v>
      </c>
      <c r="G3" s="6" t="s">
        <v>44</v>
      </c>
      <c r="H3" s="6" t="s">
        <v>45</v>
      </c>
      <c r="I3" s="6" t="s">
        <v>44</v>
      </c>
      <c r="J3" s="6" t="s">
        <v>45</v>
      </c>
      <c r="K3" s="6" t="s">
        <v>44</v>
      </c>
    </row>
    <row r="4" spans="1:23" x14ac:dyDescent="0.25">
      <c r="A4" s="3" t="s">
        <v>18</v>
      </c>
      <c r="B4" s="4">
        <v>63.67</v>
      </c>
      <c r="C4" s="4">
        <v>55.67</v>
      </c>
      <c r="D4" s="4">
        <v>61.89</v>
      </c>
      <c r="E4" s="4">
        <f>D4-B4</f>
        <v>-1.7800000000000011</v>
      </c>
      <c r="F4" s="4">
        <v>54.6</v>
      </c>
      <c r="G4" s="4">
        <f>F4-C4</f>
        <v>-1.0700000000000003</v>
      </c>
      <c r="H4" s="4">
        <v>60.07</v>
      </c>
      <c r="I4" s="4">
        <f>H4-B4</f>
        <v>-3.6000000000000014</v>
      </c>
      <c r="J4" s="4">
        <v>53.39</v>
      </c>
      <c r="K4" s="4">
        <f>J4-C4</f>
        <v>-2.2800000000000011</v>
      </c>
    </row>
    <row r="5" spans="1:23" x14ac:dyDescent="0.25">
      <c r="A5" s="3" t="s">
        <v>19</v>
      </c>
      <c r="B5" s="4">
        <v>61.71</v>
      </c>
      <c r="C5" s="4">
        <v>54.82</v>
      </c>
      <c r="D5" s="4">
        <v>61.67</v>
      </c>
      <c r="E5" s="4">
        <f>D5-B5</f>
        <v>-3.9999999999999147E-2</v>
      </c>
      <c r="F5" s="4">
        <v>54.69</v>
      </c>
      <c r="G5" s="4">
        <f>F5-C5</f>
        <v>-0.13000000000000256</v>
      </c>
      <c r="H5" s="4">
        <v>59.34</v>
      </c>
      <c r="I5" s="4">
        <f>H5-B5</f>
        <v>-2.3699999999999974</v>
      </c>
      <c r="J5" s="4">
        <v>52.47</v>
      </c>
      <c r="K5" s="4">
        <f>J5-C5</f>
        <v>-2.3500000000000014</v>
      </c>
      <c r="N5" s="4">
        <v>62.23</v>
      </c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3" t="s">
        <v>21</v>
      </c>
      <c r="B6" s="4">
        <v>61.56</v>
      </c>
      <c r="C6" s="4">
        <v>55.25</v>
      </c>
      <c r="D6" s="4">
        <v>58.1</v>
      </c>
      <c r="E6" s="4">
        <f>D6-B6</f>
        <v>-3.4600000000000009</v>
      </c>
      <c r="F6" s="4">
        <v>50.13</v>
      </c>
      <c r="G6" s="4">
        <f>F6-C6</f>
        <v>-5.1199999999999974</v>
      </c>
      <c r="H6" s="4">
        <v>58.62</v>
      </c>
      <c r="I6" s="4">
        <f>H6-B6</f>
        <v>-2.9400000000000048</v>
      </c>
      <c r="J6" s="4">
        <v>52.82</v>
      </c>
      <c r="K6" s="4">
        <f>J6-C6</f>
        <v>-2.4299999999999997</v>
      </c>
      <c r="N6" s="4">
        <v>56.65</v>
      </c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3" t="s">
        <v>42</v>
      </c>
      <c r="B7" s="4">
        <v>62.12</v>
      </c>
      <c r="C7" s="4">
        <v>56.65</v>
      </c>
      <c r="D7" s="4">
        <v>60.83</v>
      </c>
      <c r="E7" s="4">
        <f>D7-B7</f>
        <v>-1.2899999999999991</v>
      </c>
      <c r="F7" s="4">
        <v>54.7</v>
      </c>
      <c r="G7" s="4">
        <f>F7-C7</f>
        <v>-1.9499999999999957</v>
      </c>
      <c r="H7" s="4">
        <v>60.51</v>
      </c>
      <c r="I7" s="4">
        <f>H7-B7</f>
        <v>-1.6099999999999994</v>
      </c>
      <c r="J7" s="4">
        <v>54.12</v>
      </c>
      <c r="K7" s="4">
        <f>J7-C7</f>
        <v>-2.5300000000000011</v>
      </c>
      <c r="N7" s="4">
        <v>60.11</v>
      </c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3" t="s">
        <v>28</v>
      </c>
      <c r="B8" s="4">
        <v>61.31</v>
      </c>
      <c r="C8" s="4">
        <v>55.46</v>
      </c>
      <c r="D8" s="4">
        <v>59.49</v>
      </c>
      <c r="E8" s="4">
        <f>D8-B8</f>
        <v>-1.8200000000000003</v>
      </c>
      <c r="F8" s="4">
        <v>52.82</v>
      </c>
      <c r="G8" s="4">
        <f>F8-C8</f>
        <v>-2.6400000000000006</v>
      </c>
      <c r="H8" s="4">
        <v>58.78</v>
      </c>
      <c r="I8" s="4">
        <f>H8-B8</f>
        <v>-2.5300000000000011</v>
      </c>
      <c r="J8" s="4">
        <v>52.89</v>
      </c>
      <c r="K8" s="4">
        <f>J8-C8</f>
        <v>-2.5700000000000003</v>
      </c>
      <c r="N8" s="4">
        <f>N7-N5</f>
        <v>-2.1199999999999974</v>
      </c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3" t="s">
        <v>24</v>
      </c>
      <c r="B9" s="4">
        <v>61.95</v>
      </c>
      <c r="C9" s="4">
        <v>56.15</v>
      </c>
      <c r="D9" s="4">
        <v>60.33</v>
      </c>
      <c r="E9" s="4">
        <f>D9-B9</f>
        <v>-1.6200000000000045</v>
      </c>
      <c r="F9" s="4">
        <v>54.51</v>
      </c>
      <c r="G9" s="4">
        <f>F9-C9</f>
        <v>-1.6400000000000006</v>
      </c>
      <c r="H9" s="4">
        <v>59.16</v>
      </c>
      <c r="I9" s="4">
        <f>H9-B9</f>
        <v>-2.7900000000000063</v>
      </c>
      <c r="J9" s="4">
        <v>53.32</v>
      </c>
      <c r="K9" s="4">
        <f>J9-C9</f>
        <v>-2.8299999999999983</v>
      </c>
      <c r="N9" s="4">
        <v>53.94</v>
      </c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3" t="s">
        <v>16</v>
      </c>
      <c r="B10" s="4">
        <v>60.49</v>
      </c>
      <c r="C10" s="4">
        <v>54.9</v>
      </c>
      <c r="D10" s="4">
        <v>61.72</v>
      </c>
      <c r="E10" s="4">
        <f>D10-B10</f>
        <v>1.2299999999999969</v>
      </c>
      <c r="F10" s="4">
        <v>55</v>
      </c>
      <c r="G10" s="4">
        <f>F10-C10</f>
        <v>0.10000000000000142</v>
      </c>
      <c r="H10" s="4">
        <v>58.21</v>
      </c>
      <c r="I10" s="4">
        <f>H10-B10</f>
        <v>-2.2800000000000011</v>
      </c>
      <c r="J10" s="4">
        <v>52</v>
      </c>
      <c r="K10" s="4">
        <f>J10-C10</f>
        <v>-2.8999999999999986</v>
      </c>
      <c r="N10" s="4">
        <f>N9-N6</f>
        <v>-2.7100000000000009</v>
      </c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3" t="s">
        <v>15</v>
      </c>
      <c r="B11" s="4">
        <v>61.09</v>
      </c>
      <c r="C11" s="4">
        <v>55.56</v>
      </c>
      <c r="D11" s="4">
        <v>60.5</v>
      </c>
      <c r="E11" s="4">
        <f>D11-B11</f>
        <v>-0.59000000000000341</v>
      </c>
      <c r="F11" s="4">
        <v>54.32</v>
      </c>
      <c r="G11" s="4">
        <f>F11-C11</f>
        <v>-1.240000000000002</v>
      </c>
      <c r="H11" s="4">
        <v>58.78</v>
      </c>
      <c r="I11" s="4">
        <f>H11-B11</f>
        <v>-2.3100000000000023</v>
      </c>
      <c r="J11" s="4">
        <v>52.62</v>
      </c>
      <c r="K11" s="4">
        <f>J11-C11</f>
        <v>-2.9400000000000048</v>
      </c>
      <c r="N11" s="4">
        <v>58.79</v>
      </c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3" t="s">
        <v>33</v>
      </c>
      <c r="B12" s="4">
        <v>60.11</v>
      </c>
      <c r="C12" s="4">
        <v>54.13</v>
      </c>
      <c r="D12" s="4">
        <v>61.06</v>
      </c>
      <c r="E12" s="4">
        <f>D12-B12</f>
        <v>0.95000000000000284</v>
      </c>
      <c r="F12" s="4">
        <v>54.49</v>
      </c>
      <c r="G12" s="4">
        <f>F12-C12</f>
        <v>0.35999999999999943</v>
      </c>
      <c r="H12" s="4">
        <v>56.88</v>
      </c>
      <c r="I12" s="4">
        <f>H12-B12</f>
        <v>-3.2299999999999969</v>
      </c>
      <c r="J12" s="4">
        <v>51.1</v>
      </c>
      <c r="K12" s="4">
        <f>J12-C12</f>
        <v>-3.0300000000000011</v>
      </c>
      <c r="N12" s="4">
        <f>N11-N5</f>
        <v>-3.4399999999999977</v>
      </c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3" t="s">
        <v>34</v>
      </c>
      <c r="B13" s="4">
        <v>60.47</v>
      </c>
      <c r="C13" s="4">
        <v>54.43</v>
      </c>
      <c r="D13" s="4">
        <v>59.19</v>
      </c>
      <c r="E13" s="4">
        <f>D13-B13</f>
        <v>-1.2800000000000011</v>
      </c>
      <c r="F13" s="4">
        <v>52.67</v>
      </c>
      <c r="G13" s="4">
        <f>F13-C13</f>
        <v>-1.759999999999998</v>
      </c>
      <c r="H13" s="4">
        <v>57.21</v>
      </c>
      <c r="I13" s="4">
        <f>H13-B13</f>
        <v>-3.259999999999998</v>
      </c>
      <c r="J13" s="4">
        <v>51.25</v>
      </c>
      <c r="K13" s="4">
        <f>J13-C13</f>
        <v>-3.1799999999999997</v>
      </c>
      <c r="N13" s="4">
        <v>52.07</v>
      </c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3" t="s">
        <v>9</v>
      </c>
      <c r="B14" s="4">
        <v>61.09</v>
      </c>
      <c r="C14" s="4">
        <v>55.23</v>
      </c>
      <c r="D14" s="4">
        <v>60.3</v>
      </c>
      <c r="E14" s="4">
        <f>D14-B14</f>
        <v>-0.79000000000000625</v>
      </c>
      <c r="F14" s="4">
        <v>53.94</v>
      </c>
      <c r="G14" s="4">
        <f>F14-C14</f>
        <v>-1.2899999999999991</v>
      </c>
      <c r="H14" s="4">
        <v>58.34</v>
      </c>
      <c r="I14" s="4">
        <f>H14-B14</f>
        <v>-2.75</v>
      </c>
      <c r="J14" s="4">
        <v>52.04</v>
      </c>
      <c r="K14" s="4">
        <f>J14-C14</f>
        <v>-3.1899999999999977</v>
      </c>
      <c r="N14" s="4">
        <f>N13-N6</f>
        <v>-4.5799999999999983</v>
      </c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3" t="s">
        <v>25</v>
      </c>
      <c r="B15" s="4">
        <v>60.68</v>
      </c>
      <c r="C15" s="4">
        <v>54.48</v>
      </c>
      <c r="D15" s="4">
        <v>61.03</v>
      </c>
      <c r="E15" s="4">
        <f>D15-B15</f>
        <v>0.35000000000000142</v>
      </c>
      <c r="F15" s="4">
        <v>55.52</v>
      </c>
      <c r="G15" s="4">
        <f>F15-C15</f>
        <v>1.0400000000000063</v>
      </c>
      <c r="H15" s="4">
        <v>57.57</v>
      </c>
      <c r="I15" s="4">
        <f>H15-B15</f>
        <v>-3.1099999999999994</v>
      </c>
      <c r="J15" s="4">
        <v>51.27</v>
      </c>
      <c r="K15" s="4">
        <f>J15-C15</f>
        <v>-3.2099999999999937</v>
      </c>
    </row>
    <row r="16" spans="1:23" x14ac:dyDescent="0.25">
      <c r="A16" s="3" t="s">
        <v>13</v>
      </c>
      <c r="B16" s="4">
        <v>60.78</v>
      </c>
      <c r="C16" s="4">
        <v>55</v>
      </c>
      <c r="D16" s="4">
        <v>60.16</v>
      </c>
      <c r="E16" s="4">
        <f>D16-B16</f>
        <v>-0.62000000000000455</v>
      </c>
      <c r="F16" s="4">
        <v>53.82</v>
      </c>
      <c r="G16" s="4">
        <f>F16-C16</f>
        <v>-1.1799999999999997</v>
      </c>
      <c r="H16" s="4">
        <v>58.03</v>
      </c>
      <c r="I16" s="4">
        <f>H16-B16</f>
        <v>-2.75</v>
      </c>
      <c r="J16" s="4">
        <v>51.77</v>
      </c>
      <c r="K16" s="4">
        <f>J16-C16</f>
        <v>-3.2299999999999969</v>
      </c>
    </row>
    <row r="17" spans="1:13" x14ac:dyDescent="0.25">
      <c r="A17" s="3" t="s">
        <v>43</v>
      </c>
      <c r="B17" s="4">
        <v>64.040000000000006</v>
      </c>
      <c r="C17" s="4">
        <v>58.04</v>
      </c>
      <c r="D17" s="4">
        <v>60.51</v>
      </c>
      <c r="E17" s="4">
        <f>D17-B17</f>
        <v>-3.5300000000000082</v>
      </c>
      <c r="F17" s="4">
        <v>53.33</v>
      </c>
      <c r="G17" s="4">
        <f>F17-C17</f>
        <v>-4.7100000000000009</v>
      </c>
      <c r="H17" s="4">
        <v>60.61</v>
      </c>
      <c r="I17" s="4">
        <f>H17-B17</f>
        <v>-3.4300000000000068</v>
      </c>
      <c r="J17" s="4">
        <v>54.79</v>
      </c>
      <c r="K17" s="4">
        <f>J17-C17</f>
        <v>-3.25</v>
      </c>
    </row>
    <row r="18" spans="1:13" x14ac:dyDescent="0.25">
      <c r="A18" s="3" t="s">
        <v>29</v>
      </c>
      <c r="B18" s="4">
        <v>60.92</v>
      </c>
      <c r="C18" s="4">
        <v>55.99</v>
      </c>
      <c r="D18" s="4">
        <v>60.29</v>
      </c>
      <c r="E18" s="4">
        <f>D18-B18</f>
        <v>-0.63000000000000256</v>
      </c>
      <c r="F18" s="4">
        <v>55.14</v>
      </c>
      <c r="G18" s="4">
        <f>F18-C18</f>
        <v>-0.85000000000000142</v>
      </c>
      <c r="H18" s="4">
        <v>57.69</v>
      </c>
      <c r="I18" s="4">
        <f>H18-B18</f>
        <v>-3.230000000000004</v>
      </c>
      <c r="J18" s="4">
        <v>52.72</v>
      </c>
      <c r="K18" s="4">
        <f>J18-C18</f>
        <v>-3.2700000000000031</v>
      </c>
    </row>
    <row r="19" spans="1:13" x14ac:dyDescent="0.25">
      <c r="A19" s="3" t="s">
        <v>31</v>
      </c>
      <c r="B19" s="4">
        <v>61.59</v>
      </c>
      <c r="C19" s="4">
        <v>55.4</v>
      </c>
      <c r="D19" s="4">
        <v>60.26</v>
      </c>
      <c r="E19" s="4">
        <f>D19-B19</f>
        <v>-1.3300000000000054</v>
      </c>
      <c r="F19" s="4">
        <v>53.36</v>
      </c>
      <c r="G19" s="4">
        <f>F19-C19</f>
        <v>-2.0399999999999991</v>
      </c>
      <c r="H19" s="4">
        <v>58.39</v>
      </c>
      <c r="I19" s="4">
        <f>H19-B19</f>
        <v>-3.2000000000000028</v>
      </c>
      <c r="J19" s="4">
        <v>51.91</v>
      </c>
      <c r="K19" s="4">
        <f>J19-C19</f>
        <v>-3.490000000000002</v>
      </c>
    </row>
    <row r="20" spans="1:13" x14ac:dyDescent="0.25">
      <c r="A20" s="3" t="s">
        <v>32</v>
      </c>
      <c r="B20" s="4">
        <v>61.36</v>
      </c>
      <c r="C20" s="4">
        <v>55.12</v>
      </c>
      <c r="D20" s="4">
        <v>60.41</v>
      </c>
      <c r="E20" s="4">
        <f>D20-B20</f>
        <v>-0.95000000000000284</v>
      </c>
      <c r="F20" s="4">
        <v>53.88</v>
      </c>
      <c r="G20" s="4">
        <f>F20-C20</f>
        <v>-1.2399999999999949</v>
      </c>
      <c r="H20" s="4">
        <v>58.31</v>
      </c>
      <c r="I20" s="4">
        <f>H20-B20</f>
        <v>-3.0499999999999972</v>
      </c>
      <c r="J20" s="4">
        <v>51.62</v>
      </c>
      <c r="K20" s="4">
        <f>J20-C20</f>
        <v>-3.5</v>
      </c>
    </row>
    <row r="21" spans="1:13" x14ac:dyDescent="0.25">
      <c r="A21" s="3" t="s">
        <v>30</v>
      </c>
      <c r="B21" s="4">
        <v>62.31</v>
      </c>
      <c r="C21" s="4">
        <v>55.64</v>
      </c>
      <c r="D21" s="4">
        <v>61.77</v>
      </c>
      <c r="E21" s="4">
        <f>D21-B21</f>
        <v>-0.53999999999999915</v>
      </c>
      <c r="F21" s="4">
        <v>55.42</v>
      </c>
      <c r="G21" s="4">
        <f>F21-C21</f>
        <v>-0.21999999999999886</v>
      </c>
      <c r="H21" s="4">
        <v>58.43</v>
      </c>
      <c r="I21" s="4">
        <f>H21-B21</f>
        <v>-3.8800000000000026</v>
      </c>
      <c r="J21" s="4">
        <v>51.91</v>
      </c>
      <c r="K21" s="4">
        <f>J21-C21</f>
        <v>-3.730000000000004</v>
      </c>
    </row>
    <row r="22" spans="1:13" x14ac:dyDescent="0.25">
      <c r="A22" s="3" t="s">
        <v>23</v>
      </c>
      <c r="B22" s="4">
        <v>61.81</v>
      </c>
      <c r="C22" s="4">
        <v>55.83</v>
      </c>
      <c r="D22" s="4">
        <v>59.24</v>
      </c>
      <c r="E22" s="4">
        <f>D22-B22</f>
        <v>-2.5700000000000003</v>
      </c>
      <c r="F22" s="4">
        <v>52.79</v>
      </c>
      <c r="G22" s="4">
        <f>F22-C22</f>
        <v>-3.0399999999999991</v>
      </c>
      <c r="H22" s="4">
        <v>57.83</v>
      </c>
      <c r="I22" s="4">
        <f>H22-B22</f>
        <v>-3.980000000000004</v>
      </c>
      <c r="J22" s="4">
        <v>51.99</v>
      </c>
      <c r="K22" s="4">
        <f>J22-C22</f>
        <v>-3.8399999999999963</v>
      </c>
    </row>
    <row r="23" spans="1:13" x14ac:dyDescent="0.25">
      <c r="A23" s="3" t="s">
        <v>22</v>
      </c>
      <c r="B23" s="4">
        <v>64.319999999999993</v>
      </c>
      <c r="C23" s="4">
        <v>57.8</v>
      </c>
      <c r="D23" s="4">
        <v>64.19</v>
      </c>
      <c r="E23" s="4">
        <f>D23-B23</f>
        <v>-0.12999999999999545</v>
      </c>
      <c r="F23" s="4">
        <v>58.9</v>
      </c>
      <c r="G23" s="4">
        <f>F23-C23</f>
        <v>1.1000000000000014</v>
      </c>
      <c r="H23" s="4">
        <v>59.71</v>
      </c>
      <c r="I23" s="4">
        <f>H23-B23</f>
        <v>-4.6099999999999923</v>
      </c>
      <c r="J23" s="4">
        <v>53.85</v>
      </c>
      <c r="K23" s="4">
        <f>J23-C23</f>
        <v>-3.9499999999999957</v>
      </c>
    </row>
    <row r="24" spans="1:13" x14ac:dyDescent="0.25">
      <c r="A24" s="3" t="s">
        <v>17</v>
      </c>
      <c r="B24" s="4">
        <v>58.9</v>
      </c>
      <c r="C24" s="4">
        <v>52.8</v>
      </c>
      <c r="D24" s="4">
        <v>58.97</v>
      </c>
      <c r="E24" s="4">
        <f>D24-B24</f>
        <v>7.0000000000000284E-2</v>
      </c>
      <c r="F24" s="4">
        <v>51.33</v>
      </c>
      <c r="G24" s="4">
        <f>F24-C24</f>
        <v>-1.4699999999999989</v>
      </c>
      <c r="H24" s="4">
        <v>55.1</v>
      </c>
      <c r="I24" s="4">
        <f>H24-B24</f>
        <v>-3.7999999999999972</v>
      </c>
      <c r="J24" s="4">
        <v>48.58</v>
      </c>
      <c r="K24" s="4">
        <f>J24-C24</f>
        <v>-4.2199999999999989</v>
      </c>
    </row>
    <row r="25" spans="1:13" x14ac:dyDescent="0.25">
      <c r="A25" s="3" t="s">
        <v>14</v>
      </c>
      <c r="B25" s="4">
        <v>61.9</v>
      </c>
      <c r="C25" s="4">
        <v>56.45</v>
      </c>
      <c r="D25" s="4">
        <v>62.44</v>
      </c>
      <c r="E25" s="4">
        <f>D25-B25</f>
        <v>0.53999999999999915</v>
      </c>
      <c r="F25" s="4">
        <v>57.15</v>
      </c>
      <c r="G25" s="4">
        <f>F25-C25</f>
        <v>0.69999999999999574</v>
      </c>
      <c r="H25" s="4">
        <v>57.66</v>
      </c>
      <c r="I25" s="4">
        <f>H25-B25</f>
        <v>-4.240000000000002</v>
      </c>
      <c r="J25" s="4">
        <v>52.18</v>
      </c>
      <c r="K25" s="4">
        <f>J25-C25</f>
        <v>-4.2700000000000031</v>
      </c>
    </row>
    <row r="26" spans="1:13" x14ac:dyDescent="0.25">
      <c r="A26" s="3" t="s">
        <v>27</v>
      </c>
      <c r="B26" s="4">
        <v>62.23</v>
      </c>
      <c r="C26" s="4">
        <v>56.65</v>
      </c>
      <c r="D26" s="4">
        <v>60.11</v>
      </c>
      <c r="E26" s="4">
        <f>D26-B26</f>
        <v>-2.1199999999999974</v>
      </c>
      <c r="F26" s="4">
        <v>53.94</v>
      </c>
      <c r="G26" s="4">
        <f>F26-C26</f>
        <v>-2.7100000000000009</v>
      </c>
      <c r="H26" s="4">
        <v>58.79</v>
      </c>
      <c r="I26" s="4">
        <f>H26-B26</f>
        <v>-3.4399999999999977</v>
      </c>
      <c r="J26" s="4">
        <v>52.07</v>
      </c>
      <c r="K26" s="4">
        <f>J26-C26</f>
        <v>-4.5799999999999983</v>
      </c>
    </row>
    <row r="27" spans="1:13" x14ac:dyDescent="0.25">
      <c r="A27" s="3" t="s">
        <v>26</v>
      </c>
      <c r="B27" s="4">
        <v>62.78</v>
      </c>
      <c r="C27" s="4">
        <v>56.24</v>
      </c>
      <c r="D27" s="4">
        <v>60.73</v>
      </c>
      <c r="E27" s="4">
        <f>D27-B27</f>
        <v>-2.0500000000000043</v>
      </c>
      <c r="F27" s="4">
        <v>53.95</v>
      </c>
      <c r="G27" s="4">
        <f>F27-C27</f>
        <v>-2.2899999999999991</v>
      </c>
      <c r="H27" s="4">
        <v>58.94</v>
      </c>
      <c r="I27" s="4">
        <f>H27-B27</f>
        <v>-3.8400000000000034</v>
      </c>
      <c r="J27" s="4">
        <v>51.62</v>
      </c>
      <c r="K27" s="4">
        <f>J27-C27</f>
        <v>-4.6200000000000045</v>
      </c>
      <c r="M27" s="4">
        <v>59.99</v>
      </c>
    </row>
    <row r="28" spans="1:13" x14ac:dyDescent="0.25">
      <c r="A28" s="3" t="s">
        <v>20</v>
      </c>
      <c r="B28" s="4">
        <v>59.99</v>
      </c>
      <c r="C28" s="4">
        <v>55.05</v>
      </c>
      <c r="D28" s="4">
        <v>61.94</v>
      </c>
      <c r="E28" s="4">
        <f>D28-B28</f>
        <v>1.9499999999999957</v>
      </c>
      <c r="F28" s="4">
        <v>55.65</v>
      </c>
      <c r="G28" s="4">
        <f>F28-C28</f>
        <v>0.60000000000000142</v>
      </c>
      <c r="H28" s="4">
        <v>57.52</v>
      </c>
      <c r="I28" s="4">
        <f>H28-B28</f>
        <v>-2.4699999999999989</v>
      </c>
      <c r="J28" s="4">
        <v>49.95</v>
      </c>
      <c r="K28" s="4">
        <f>J28-C28</f>
        <v>-5.0999999999999943</v>
      </c>
      <c r="M28" s="4">
        <v>55.05</v>
      </c>
    </row>
    <row r="29" spans="1:13" x14ac:dyDescent="0.25">
      <c r="M29" s="4">
        <v>61.94</v>
      </c>
    </row>
    <row r="30" spans="1:13" x14ac:dyDescent="0.25">
      <c r="M30" s="4">
        <f>M29-M27</f>
        <v>1.9499999999999957</v>
      </c>
    </row>
    <row r="31" spans="1:13" x14ac:dyDescent="0.25">
      <c r="M31" s="4">
        <v>55.65</v>
      </c>
    </row>
    <row r="32" spans="1:13" x14ac:dyDescent="0.25">
      <c r="M32" s="4">
        <f>M31-M28</f>
        <v>0.60000000000000142</v>
      </c>
    </row>
    <row r="33" spans="13:13" x14ac:dyDescent="0.25">
      <c r="M33" s="4">
        <v>57.52</v>
      </c>
    </row>
    <row r="34" spans="13:13" x14ac:dyDescent="0.25">
      <c r="M34" s="4">
        <f>M33-M27</f>
        <v>-2.4699999999999989</v>
      </c>
    </row>
    <row r="35" spans="13:13" x14ac:dyDescent="0.25">
      <c r="M35" s="4">
        <v>49.95</v>
      </c>
    </row>
    <row r="36" spans="13:13" x14ac:dyDescent="0.25">
      <c r="M36" s="4">
        <f>M35-M28</f>
        <v>-5.0999999999999943</v>
      </c>
    </row>
  </sheetData>
  <sortState xmlns:xlrd2="http://schemas.microsoft.com/office/spreadsheetml/2017/richdata2" ref="A4:K28">
    <sortCondition descending="1" ref="K4:K28"/>
  </sortState>
  <mergeCells count="10">
    <mergeCell ref="A1:A3"/>
    <mergeCell ref="B1:C1"/>
    <mergeCell ref="D1:G1"/>
    <mergeCell ref="H1:K1"/>
    <mergeCell ref="B2:B3"/>
    <mergeCell ref="C2:C3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fbathory</dc:creator>
  <cp:lastModifiedBy>Bathory María Florencia</cp:lastModifiedBy>
  <dcterms:created xsi:type="dcterms:W3CDTF">2024-01-16T17:37:55Z</dcterms:created>
  <dcterms:modified xsi:type="dcterms:W3CDTF">2024-08-18T02:52:31Z</dcterms:modified>
</cp:coreProperties>
</file>