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/>
  </bookViews>
  <sheets>
    <sheet name="rekisterit" sheetId="1" r:id="rId1"/>
  </sheets>
  <calcPr calcId="145621"/>
</workbook>
</file>

<file path=xl/calcChain.xml><?xml version="1.0" encoding="utf-8"?>
<calcChain xmlns="http://schemas.openxmlformats.org/spreadsheetml/2006/main">
  <c r="B86" i="1" l="1"/>
  <c r="B26" i="1"/>
  <c r="B24" i="1"/>
  <c r="B22" i="1"/>
  <c r="B20" i="1"/>
  <c r="B18" i="1"/>
  <c r="B16" i="1"/>
  <c r="B14" i="1"/>
  <c r="B10" i="1"/>
  <c r="B4" i="1" l="1"/>
  <c r="B94" i="1"/>
  <c r="B88" i="1"/>
  <c r="B82" i="1"/>
  <c r="B80" i="1"/>
  <c r="B42" i="1"/>
  <c r="B28" i="1"/>
</calcChain>
</file>

<file path=xl/sharedStrings.xml><?xml version="1.0" encoding="utf-8"?>
<sst xmlns="http://schemas.openxmlformats.org/spreadsheetml/2006/main" count="263" uniqueCount="191">
  <si>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</si>
  <si>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</si>
  <si>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</si>
  <si>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</si>
  <si>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</si>
  <si>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</si>
  <si>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true-false (harmonisointi)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</si>
  <si>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</si>
  <si>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</si>
  <si>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</si>
  <si>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</si>
  <si>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</si>
  <si>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</si>
  <si>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</si>
  <si>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</si>
  <si>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</si>
  <si>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</si>
  <si>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</si>
  <si>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</si>
  <si>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</si>
  <si>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</si>
  <si>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</si>
  <si>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</si>
  <si>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</si>
  <si>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</si>
  <si>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</si>
  <si>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</si>
  <si>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</si>
  <si>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</si>
  <si>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</si>
  <si>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</si>
  <si>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</si>
  <si>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</si>
  <si>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</si>
  <si>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</si>
  <si>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</si>
  <si>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</si>
  <si>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</si>
  <si>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</si>
  <si>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</si>
  <si>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</si>
  <si>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</si>
  <si>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</si>
  <si>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</si>
  <si>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</si>
  <si>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</si>
  <si>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</si>
  <si>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</si>
  <si>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</si>
  <si>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</si>
  <si>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</si>
  <si>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</si>
  <si>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</si>
  <si>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</si>
  <si>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</si>
  <si>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</si>
  <si>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</si>
  <si>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</si>
  <si>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</si>
  <si>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</si>
  <si>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</si>
  <si>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</si>
  <si>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</si>
  <si>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</si>
  <si>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</si>
  <si>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</si>
  <si>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</si>
  <si>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</si>
  <si>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</si>
  <si>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</si>
  <si>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</si>
  <si>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</si>
  <si>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</si>
  <si>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</si>
  <si>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</si>
  <si>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</si>
  <si>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</si>
  <si>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</si>
  <si>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</si>
  <si>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</si>
  <si>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</si>
  <si>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</si>
  <si>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</si>
  <si>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</si>
  <si>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</si>
  <si>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</si>
  <si>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</si>
  <si>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</si>
  <si>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</si>
  <si>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</si>
  <si>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</si>
  <si>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</si>
  <si>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</si>
  <si>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</si>
  <si>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</si>
  <si>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</si>
  <si>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</si>
  <si>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</si>
  <si>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</si>
  <si>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</si>
  <si>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</si>
  <si>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</si>
  <si>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</si>
  <si>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</si>
  <si>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</si>
  <si>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</si>
  <si>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</si>
  <si>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</si>
  <si>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</si>
  <si>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</si>
  <si>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</si>
  <si>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</si>
  <si>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</si>
  <si>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</si>
  <si>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</si>
  <si>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</si>
  <si>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</si>
  <si>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</si>
  <si>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</si>
  <si>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</si>
  <si>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</si>
  <si>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</si>
  <si>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</si>
  <si>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</si>
  <si>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</si>
  <si>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</si>
  <si>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</si>
  <si>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</si>
  <si>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</si>
  <si>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</si>
  <si>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</si>
  <si>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</si>
  <si>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</si>
  <si>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</si>
  <si>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</si>
  <si>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</si>
  <si>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</si>
  <si>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</si>
  <si>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</si>
  <si>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</si>
  <si>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</si>
  <si>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</si>
  <si>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</si>
  <si>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</si>
  <si>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</si>
  <si>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</si>
  <si>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</si>
  <si>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</si>
  <si>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</si>
  <si>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</si>
  <si>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</si>
  <si>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</si>
  <si>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</si>
  <si>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</si>
  <si>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</si>
  <si>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</si>
  <si>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</si>
  <si>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</si>
  <si>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</si>
  <si>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</si>
  <si>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</si>
  <si>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</si>
  <si>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</si>
  <si>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</si>
  <si>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</si>
  <si>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</si>
  <si>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</si>
  <si>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</si>
  <si>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</si>
  <si>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</si>
  <si>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</si>
  <si>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</si>
  <si>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</si>
  <si>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</si>
  <si>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</si>
  <si>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</si>
  <si>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</si>
  <si>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</si>
  <si>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</si>
  <si>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</si>
  <si>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</si>
  <si>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</si>
  <si>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</si>
  <si>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</si>
  <si>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</si>
  <si>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</si>
  <si>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</si>
  <si>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</si>
  <si>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</si>
  <si>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</si>
  <si>
    <t>1991-2008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</si>
</sst>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0"/>
      <color rgb="FF000000"/>
      <name val="Calibri"/>
    </font>
    <font>
      <b/>
      <sz val="9"/>
      <color rgb="FF000000"/>
      <name val="Calibri"/>
    </font>
    <font>
      <sz val="10"/>
      <name val="Arial"/>
    </font>
    <font>
      <b/>
      <sz val="8"/>
      <color rgb="FF000000"/>
      <name val="Calibri"/>
    </font>
    <font>
      <b/>
      <sz val="9"/>
      <color rgb="FF6AA84F"/>
      <name val="Calibri"/>
    </font>
    <font>
      <b/>
      <sz val="12"/>
      <color rgb="FF6AA84F"/>
      <name val="Calibri"/>
    </font>
    <font>
      <b/>
      <sz val="8"/>
      <color rgb="FF6AA84F"/>
      <name val="Calibri"/>
    </font>
    <font>
      <u/>
      <sz val="8"/>
      <color rgb="FF6AA84F"/>
      <name val="Calibri"/>
    </font>
    <font>
      <sz val="8"/>
      <color rgb="FF6AA84F"/>
      <name val="Calibri"/>
    </font>
    <font>
      <u/>
      <sz val="8"/>
      <color rgb="FF6AA84F"/>
      <name val="Calibri"/>
    </font>
    <font>
      <sz val="8"/>
      <color rgb="FFFF9900"/>
      <name val="Calibri"/>
    </font>
    <font>
      <sz val="8"/>
      <color rgb="FF000000"/>
      <name val="Calibri"/>
    </font>
    <font>
      <sz val="8"/>
      <color rgb="FFFF0000"/>
      <name val="Calibri"/>
    </font>
    <font>
      <sz val="10"/>
      <name val="Calibri"/>
    </font>
    <font>
      <sz val="10"/>
      <name val="Arial"/>
    </font>
    <font>
      <b/>
      <sz val="8"/>
      <color rgb="FFFF9900"/>
      <name val="Calibri"/>
    </font>
    <font>
      <u/>
      <sz val="8"/>
      <color rgb="FFFF9900"/>
      <name val="Calibri"/>
    </font>
    <font>
      <u/>
      <sz val="8"/>
      <color rgb="FF6AA84F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3" fillId="0" borderId="0" xfId="0" applyNumberFormat="1" applyFon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6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3" fillId="0" borderId="0" xfId="0" applyNumberFormat="1" applyFont="1" applyAlignment="1"/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49" fontId="9" fillId="0" borderId="4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top"/>
    </xf>
    <xf numFmtId="49" fontId="9" fillId="2" borderId="4" xfId="0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0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49" fontId="9" fillId="0" borderId="11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49" fontId="9" fillId="0" borderId="9" xfId="0" applyNumberFormat="1" applyFont="1" applyBorder="1" applyAlignment="1">
      <alignment horizontal="center" vertical="top"/>
    </xf>
    <xf numFmtId="49" fontId="9" fillId="0" borderId="10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9" fontId="9" fillId="0" borderId="11" xfId="0" applyNumberFormat="1" applyFont="1" applyBorder="1" applyAlignment="1">
      <alignment horizontal="center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8" xfId="0" applyFont="1" applyBorder="1" applyAlignment="1"/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/>
    <xf numFmtId="49" fontId="9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7" fillId="0" borderId="8" xfId="0" applyFont="1" applyBorder="1" applyAlignment="1"/>
    <xf numFmtId="0" fontId="14" fillId="0" borderId="8" xfId="0" applyFont="1" applyBorder="1" applyAlignment="1"/>
    <xf numFmtId="0" fontId="9" fillId="0" borderId="0" xfId="0" applyFont="1" applyAlignment="1">
      <alignment vertical="top"/>
    </xf>
    <xf numFmtId="49" fontId="9" fillId="0" borderId="7" xfId="0" applyNumberFormat="1" applyFont="1" applyBorder="1" applyAlignment="1">
      <alignment horizontal="center"/>
    </xf>
    <xf numFmtId="49" fontId="12" fillId="0" borderId="12" xfId="0" applyNumberFormat="1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/>
    <xf numFmtId="49" fontId="9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/>
    <xf numFmtId="0" fontId="7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7" fillId="0" borderId="8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49" fontId="9" fillId="0" borderId="7" xfId="0" applyNumberFormat="1" applyFont="1" applyBorder="1" applyAlignment="1">
      <alignment horizontal="center" vertical="top"/>
    </xf>
    <xf numFmtId="0" fontId="18" fillId="0" borderId="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49" fontId="9" fillId="0" borderId="13" xfId="0" applyNumberFormat="1" applyFont="1" applyBorder="1" applyAlignment="1">
      <alignment horizontal="center" vertical="top"/>
    </xf>
    <xf numFmtId="49" fontId="9" fillId="0" borderId="14" xfId="0" applyNumberFormat="1" applyFont="1" applyBorder="1" applyAlignment="1">
      <alignment horizontal="center" vertical="top"/>
    </xf>
    <xf numFmtId="0" fontId="19" fillId="0" borderId="0" xfId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49" fontId="2" fillId="0" borderId="0" xfId="0" applyNumberFormat="1" applyFont="1" applyAlignment="1">
      <alignment horizontal="left" vertical="top"/>
    </xf>
    <xf numFmtId="49" fontId="2" fillId="0" borderId="2" xfId="0" applyNumberFormat="1" applyFont="1" applyBorder="1" applyAlignment="1">
      <alignment horizontal="center" vertical="top"/>
    </xf>
    <xf numFmtId="0" fontId="19" fillId="0" borderId="8" xfId="1" applyBorder="1" applyAlignment="1">
      <alignment horizontal="left" vertical="top"/>
    </xf>
    <xf numFmtId="0" fontId="19" fillId="0" borderId="0" xfId="1" applyAlignment="1">
      <alignment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5"/>
  <sheetViews>
    <sheetView tabSelected="1" workbookViewId="0">
      <selection activeCell="B88" sqref="B88"/>
    </sheetView>
  </sheetViews>
  <sheetFormatPr defaultColWidth="14.44140625" defaultRowHeight="15.75" customHeight="1" x14ac:dyDescent="0.25"/>
  <cols>
    <col min="2" max="2" width="43" customWidth="1"/>
    <col min="3" max="3" width="18.88671875" customWidth="1"/>
    <col min="4" max="4" width="51" customWidth="1"/>
    <col min="5" max="5" width="23.6640625" customWidth="1"/>
  </cols>
  <sheetData>
    <row r="1" spans="1:10" ht="15.75" customHeight="1" x14ac:dyDescent="0.25">
      <c r="A1" s="111" t="s">
        <v>0</v>
      </c>
      <c r="B1" s="112"/>
      <c r="C1" s="1"/>
      <c r="D1" s="2"/>
      <c r="E1" s="2"/>
      <c r="F1" s="115" t="s">
        <v>1</v>
      </c>
      <c r="G1" s="112"/>
      <c r="H1" s="3"/>
      <c r="I1" s="3"/>
      <c r="J1" s="3"/>
    </row>
    <row r="2" spans="1:10" ht="15.75" customHeight="1" x14ac:dyDescent="0.25">
      <c r="A2" s="4"/>
      <c r="B2" s="4"/>
      <c r="C2" s="4"/>
      <c r="D2" s="4"/>
      <c r="E2" s="4"/>
      <c r="F2" s="113" t="s">
        <v>2</v>
      </c>
      <c r="G2" s="114"/>
      <c r="H2" s="116" t="s">
        <v>3</v>
      </c>
      <c r="I2" s="114"/>
      <c r="J2" s="3"/>
    </row>
    <row r="3" spans="1:10" ht="15.75" customHeight="1" x14ac:dyDescent="0.25">
      <c r="A3" s="5" t="s">
        <v>4</v>
      </c>
      <c r="B3" s="5" t="s">
        <v>5</v>
      </c>
      <c r="C3" s="5" t="s">
        <v>6</v>
      </c>
      <c r="D3" s="5" t="s">
        <v>7</v>
      </c>
      <c r="E3" s="6" t="s">
        <v>8</v>
      </c>
      <c r="F3" s="7" t="s">
        <v>9</v>
      </c>
      <c r="G3" s="8" t="s">
        <v>10</v>
      </c>
      <c r="H3" s="9" t="s">
        <v>9</v>
      </c>
      <c r="I3" s="10" t="s">
        <v>10</v>
      </c>
      <c r="J3" s="11" t="s">
        <v>11</v>
      </c>
    </row>
    <row r="4" spans="1:10" ht="15.75" customHeight="1" x14ac:dyDescent="0.25">
      <c r="A4" s="12" t="s">
        <v>12</v>
      </c>
      <c r="B4" s="110" t="str">
        <f>HYPERLINK("https://aineistokatalogi.fi/catalog/studies/4028c5c4-a235-4524-b92d-8a72071d2516","Syntymärekisteri")</f>
        <v>Syntymärekisteri</v>
      </c>
      <c r="C4" s="14" t="b">
        <v>0</v>
      </c>
      <c r="D4" s="14" t="s">
        <v>13</v>
      </c>
      <c r="E4" s="14"/>
      <c r="F4" s="15" t="s">
        <v>9</v>
      </c>
      <c r="G4" s="16" t="s">
        <v>10</v>
      </c>
      <c r="H4" s="17"/>
      <c r="I4" s="18"/>
      <c r="J4" s="19"/>
    </row>
    <row r="5" spans="1:10" ht="15.75" customHeight="1" x14ac:dyDescent="0.25">
      <c r="A5" s="12" t="s">
        <v>14</v>
      </c>
      <c r="B5" s="14" t="s">
        <v>15</v>
      </c>
      <c r="C5" s="14"/>
      <c r="D5" s="14" t="s">
        <v>16</v>
      </c>
      <c r="E5" s="14"/>
      <c r="F5" s="20"/>
      <c r="G5" s="21"/>
      <c r="H5" s="22"/>
      <c r="I5" s="23"/>
      <c r="J5" s="24"/>
    </row>
    <row r="6" spans="1:10" ht="15.75" customHeight="1" x14ac:dyDescent="0.25">
      <c r="A6" s="25"/>
      <c r="B6" s="26"/>
      <c r="C6" s="14"/>
      <c r="D6" s="27" t="s">
        <v>17</v>
      </c>
      <c r="E6" s="27"/>
      <c r="F6" s="28" t="s">
        <v>18</v>
      </c>
      <c r="G6" s="29" t="s">
        <v>19</v>
      </c>
      <c r="H6" s="30"/>
      <c r="I6" s="31"/>
      <c r="J6" s="3"/>
    </row>
    <row r="7" spans="1:10" ht="15.75" customHeight="1" x14ac:dyDescent="0.25">
      <c r="A7" s="25"/>
      <c r="B7" s="26"/>
      <c r="C7" s="14"/>
      <c r="D7" s="32" t="s">
        <v>20</v>
      </c>
      <c r="E7" s="32"/>
      <c r="F7" s="33"/>
      <c r="G7" s="34"/>
      <c r="H7" s="22"/>
      <c r="I7" s="23"/>
      <c r="J7" s="24"/>
    </row>
    <row r="8" spans="1:10" ht="15.75" customHeight="1" x14ac:dyDescent="0.25">
      <c r="A8" s="25"/>
      <c r="B8" s="26"/>
      <c r="C8" s="14"/>
      <c r="D8" s="35" t="s">
        <v>21</v>
      </c>
      <c r="E8" s="36"/>
      <c r="F8" s="37"/>
      <c r="G8" s="38"/>
      <c r="H8" s="39" t="s">
        <v>9</v>
      </c>
      <c r="I8" s="40" t="s">
        <v>22</v>
      </c>
      <c r="J8" s="3"/>
    </row>
    <row r="9" spans="1:10" ht="15.75" customHeight="1" x14ac:dyDescent="0.25">
      <c r="A9" s="25"/>
      <c r="B9" s="41"/>
      <c r="C9" s="32"/>
      <c r="D9" s="42" t="s">
        <v>23</v>
      </c>
      <c r="E9" s="43"/>
      <c r="F9" s="44"/>
      <c r="G9" s="45"/>
      <c r="H9" s="22"/>
      <c r="I9" s="23"/>
      <c r="J9" s="24"/>
    </row>
    <row r="10" spans="1:10" ht="15.75" customHeight="1" x14ac:dyDescent="0.25">
      <c r="A10" s="26"/>
      <c r="B10" s="110" t="str">
        <f>HYPERLINK("https://aineistokatalogi.fi/catalog/studies/7567e45d-72b7-428b-be9e-510440336edf","Terveydenhuollon hoitoilmoitusrekisteri")</f>
        <v>Terveydenhuollon hoitoilmoitusrekisteri</v>
      </c>
      <c r="C10" s="14" t="b">
        <v>0</v>
      </c>
      <c r="D10" s="46" t="s">
        <v>24</v>
      </c>
      <c r="E10" s="46"/>
      <c r="F10" s="15" t="s">
        <v>25</v>
      </c>
      <c r="G10" s="16" t="s">
        <v>26</v>
      </c>
      <c r="H10" s="47" t="s">
        <v>27</v>
      </c>
      <c r="I10" s="48" t="s">
        <v>27</v>
      </c>
      <c r="J10" s="3"/>
    </row>
    <row r="11" spans="1:10" ht="15.75" customHeight="1" x14ac:dyDescent="0.25">
      <c r="A11" s="26"/>
      <c r="B11" s="46" t="s">
        <v>28</v>
      </c>
      <c r="C11" s="14"/>
      <c r="D11" s="49" t="s">
        <v>29</v>
      </c>
      <c r="E11" s="49"/>
      <c r="F11" s="33"/>
      <c r="G11" s="34"/>
      <c r="H11" s="22"/>
      <c r="I11" s="23"/>
      <c r="J11" s="24"/>
    </row>
    <row r="12" spans="1:10" ht="15.75" customHeight="1" x14ac:dyDescent="0.25">
      <c r="A12" s="26"/>
      <c r="B12" s="50"/>
      <c r="C12" s="14"/>
      <c r="D12" s="51" t="s">
        <v>30</v>
      </c>
      <c r="E12" s="51"/>
      <c r="F12" s="28" t="s">
        <v>31</v>
      </c>
      <c r="G12" s="29" t="s">
        <v>31</v>
      </c>
      <c r="H12" s="47" t="s">
        <v>31</v>
      </c>
      <c r="I12" s="48" t="s">
        <v>31</v>
      </c>
      <c r="J12" s="3"/>
    </row>
    <row r="13" spans="1:10" ht="15.75" customHeight="1" x14ac:dyDescent="0.25">
      <c r="A13" s="26"/>
      <c r="B13" s="52"/>
      <c r="C13" s="32"/>
      <c r="D13" s="49" t="s">
        <v>32</v>
      </c>
      <c r="E13" s="49"/>
      <c r="F13" s="33"/>
      <c r="G13" s="34"/>
      <c r="H13" s="22"/>
      <c r="I13" s="23"/>
      <c r="J13" s="24"/>
    </row>
    <row r="14" spans="1:10" ht="15.75" customHeight="1" x14ac:dyDescent="0.25">
      <c r="A14" s="26"/>
      <c r="B14" s="110" t="str">
        <f>HYPERLINK("https://aineistokatalogi.fi/catalog/studies/d6eaf26a-0def-4171-a029-33503572ab4f","Tartuntatautirekisteri")</f>
        <v>Tartuntatautirekisteri</v>
      </c>
      <c r="C14" s="14" t="b">
        <v>0</v>
      </c>
      <c r="D14" s="14" t="s">
        <v>33</v>
      </c>
      <c r="E14" s="14"/>
      <c r="F14" s="53" t="s">
        <v>34</v>
      </c>
      <c r="G14" s="16" t="s">
        <v>35</v>
      </c>
      <c r="H14" s="30"/>
      <c r="I14" s="31"/>
      <c r="J14" s="3"/>
    </row>
    <row r="15" spans="1:10" ht="15.75" customHeight="1" x14ac:dyDescent="0.25">
      <c r="A15" s="26"/>
      <c r="B15" s="32" t="s">
        <v>36</v>
      </c>
      <c r="C15" s="32"/>
      <c r="D15" s="32" t="s">
        <v>37</v>
      </c>
      <c r="E15" s="32"/>
      <c r="F15" s="54"/>
      <c r="G15" s="34"/>
      <c r="H15" s="22"/>
      <c r="I15" s="23"/>
      <c r="J15" s="24"/>
    </row>
    <row r="16" spans="1:10" ht="15.75" customHeight="1" x14ac:dyDescent="0.25">
      <c r="A16" s="26"/>
      <c r="B16" s="110" t="str">
        <f>HYPERLINK("https://aineistokatalogi.fi/catalog/studies/dae286b6-f05b-4ccd-8677-490df8f12483","Raskaudenkeskeyttämisrekisteri")</f>
        <v>Raskaudenkeskeyttämisrekisteri</v>
      </c>
      <c r="C16" s="14" t="b">
        <v>0</v>
      </c>
      <c r="D16" s="14" t="s">
        <v>38</v>
      </c>
      <c r="E16" s="14"/>
      <c r="F16" s="15" t="s">
        <v>18</v>
      </c>
      <c r="G16" s="16" t="s">
        <v>19</v>
      </c>
      <c r="H16" s="30"/>
      <c r="I16" s="31"/>
      <c r="J16" s="3"/>
    </row>
    <row r="17" spans="1:10" ht="15.75" customHeight="1" x14ac:dyDescent="0.25">
      <c r="A17" s="26"/>
      <c r="B17" s="32" t="s">
        <v>39</v>
      </c>
      <c r="C17" s="32"/>
      <c r="D17" s="32" t="s">
        <v>40</v>
      </c>
      <c r="E17" s="32"/>
      <c r="F17" s="33"/>
      <c r="G17" s="34"/>
      <c r="H17" s="22"/>
      <c r="I17" s="23"/>
      <c r="J17" s="24"/>
    </row>
    <row r="18" spans="1:10" ht="15.75" customHeight="1" x14ac:dyDescent="0.25">
      <c r="A18" s="26"/>
      <c r="B18" s="110" t="str">
        <f>HYPERLINK("https://aineistokatalogi.fi/catalog/studies/40d61867-321c-4638-b6c7-afaaef4a897d","Toimeentulorekisteri")</f>
        <v>Toimeentulorekisteri</v>
      </c>
      <c r="C18" s="14" t="b">
        <v>0</v>
      </c>
      <c r="D18" s="46" t="s">
        <v>41</v>
      </c>
      <c r="E18" s="46"/>
      <c r="F18" s="15" t="s">
        <v>25</v>
      </c>
      <c r="G18" s="16" t="s">
        <v>26</v>
      </c>
      <c r="H18" s="47" t="s">
        <v>25</v>
      </c>
      <c r="I18" s="48" t="s">
        <v>25</v>
      </c>
      <c r="J18" s="3"/>
    </row>
    <row r="19" spans="1:10" ht="15.75" customHeight="1" x14ac:dyDescent="0.25">
      <c r="A19" s="26"/>
      <c r="B19" s="32" t="s">
        <v>42</v>
      </c>
      <c r="C19" s="32"/>
      <c r="D19" s="49" t="s">
        <v>43</v>
      </c>
      <c r="E19" s="49"/>
      <c r="F19" s="33"/>
      <c r="G19" s="34"/>
      <c r="H19" s="22"/>
      <c r="I19" s="23"/>
      <c r="J19" s="24"/>
    </row>
    <row r="20" spans="1:10" ht="15.75" customHeight="1" x14ac:dyDescent="0.25">
      <c r="A20" s="26"/>
      <c r="B20" s="110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0" s="14" t="b">
        <v>0</v>
      </c>
      <c r="D20" s="46" t="s">
        <v>44</v>
      </c>
      <c r="E20" s="46"/>
      <c r="F20" s="15" t="s">
        <v>45</v>
      </c>
      <c r="G20" s="16" t="s">
        <v>46</v>
      </c>
      <c r="H20" s="47" t="s">
        <v>47</v>
      </c>
      <c r="I20" s="48" t="s">
        <v>48</v>
      </c>
      <c r="J20" s="3"/>
    </row>
    <row r="21" spans="1:10" ht="15.75" customHeight="1" x14ac:dyDescent="0.25">
      <c r="A21" s="26"/>
      <c r="B21" s="32" t="s">
        <v>49</v>
      </c>
      <c r="C21" s="32"/>
      <c r="D21" s="49" t="s">
        <v>50</v>
      </c>
      <c r="E21" s="49"/>
      <c r="F21" s="33"/>
      <c r="G21" s="34"/>
      <c r="H21" s="22"/>
      <c r="I21" s="23"/>
      <c r="J21" s="24"/>
    </row>
    <row r="22" spans="1:10" ht="15.75" customHeight="1" x14ac:dyDescent="0.25">
      <c r="A22" s="26"/>
      <c r="B22" s="110" t="str">
        <f>HYPERLINK("https://aineistokatalogi.fi/catalog/studies/c5c77504-6e32-4db0-91d0-f2d953f35fce","Lastensuojelurekisteri")</f>
        <v>Lastensuojelurekisteri</v>
      </c>
      <c r="C22" s="14" t="b">
        <v>0</v>
      </c>
      <c r="D22" s="46" t="s">
        <v>51</v>
      </c>
      <c r="E22" s="46"/>
      <c r="F22" s="53" t="s">
        <v>190</v>
      </c>
      <c r="G22" s="16" t="s">
        <v>26</v>
      </c>
      <c r="H22" s="30"/>
      <c r="I22" s="31"/>
      <c r="J22" s="3"/>
    </row>
    <row r="23" spans="1:10" ht="15.75" customHeight="1" x14ac:dyDescent="0.25">
      <c r="A23" s="26"/>
      <c r="B23" s="32" t="s">
        <v>52</v>
      </c>
      <c r="C23" s="32"/>
      <c r="D23" s="49" t="s">
        <v>53</v>
      </c>
      <c r="E23" s="49"/>
      <c r="F23" s="54"/>
      <c r="G23" s="34"/>
      <c r="H23" s="22"/>
      <c r="I23" s="23"/>
      <c r="J23" s="24"/>
    </row>
    <row r="24" spans="1:10" ht="15.75" customHeight="1" x14ac:dyDescent="0.25">
      <c r="A24" s="55" t="s">
        <v>54</v>
      </c>
      <c r="B24" s="110" t="str">
        <f>HYPERLINK("https://www.stat.fi/til/ksyyt/index.html","Kuolemansyytilasto")</f>
        <v>Kuolemansyytilasto</v>
      </c>
      <c r="C24" s="14" t="b">
        <v>0</v>
      </c>
      <c r="D24" s="14" t="s">
        <v>55</v>
      </c>
      <c r="E24" s="14"/>
      <c r="F24" s="15" t="s">
        <v>22</v>
      </c>
      <c r="G24" s="16" t="s">
        <v>19</v>
      </c>
      <c r="H24" s="47" t="s">
        <v>18</v>
      </c>
      <c r="I24" s="48" t="s">
        <v>46</v>
      </c>
      <c r="J24" s="3"/>
    </row>
    <row r="25" spans="1:10" ht="15.75" customHeight="1" x14ac:dyDescent="0.25">
      <c r="A25" s="12" t="s">
        <v>56</v>
      </c>
      <c r="B25" s="32" t="s">
        <v>57</v>
      </c>
      <c r="C25" s="32"/>
      <c r="D25" s="32" t="s">
        <v>58</v>
      </c>
      <c r="E25" s="32"/>
      <c r="F25" s="33"/>
      <c r="G25" s="34"/>
      <c r="H25" s="22"/>
      <c r="I25" s="23"/>
      <c r="J25" s="24"/>
    </row>
    <row r="26" spans="1:10" ht="15.75" customHeight="1" x14ac:dyDescent="0.25">
      <c r="A26" s="25"/>
      <c r="B26" s="117" t="str">
        <f>HYPERLINK("http://www.stat.fi/meta/rekisteriselosteet/rekisteriseloste_tutkintorekisteri.html","Tutkintorekisteri")</f>
        <v>Tutkintorekisteri</v>
      </c>
      <c r="C26" s="14" t="b">
        <v>0</v>
      </c>
      <c r="D26" s="51" t="s">
        <v>59</v>
      </c>
      <c r="E26" s="51"/>
      <c r="F26" s="28" t="s">
        <v>22</v>
      </c>
      <c r="G26" s="29" t="s">
        <v>35</v>
      </c>
      <c r="H26" s="47" t="s">
        <v>60</v>
      </c>
      <c r="I26" s="48" t="s">
        <v>46</v>
      </c>
      <c r="J26" s="3"/>
    </row>
    <row r="27" spans="1:10" ht="15.75" customHeight="1" x14ac:dyDescent="0.25">
      <c r="A27" s="41"/>
      <c r="B27" s="32" t="s">
        <v>61</v>
      </c>
      <c r="C27" s="32"/>
      <c r="D27" s="32" t="s">
        <v>62</v>
      </c>
      <c r="E27" s="32"/>
      <c r="F27" s="54"/>
      <c r="G27" s="34"/>
      <c r="H27" s="22"/>
      <c r="I27" s="23"/>
      <c r="J27" s="24"/>
    </row>
    <row r="28" spans="1:10" ht="15.75" customHeight="1" x14ac:dyDescent="0.25">
      <c r="A28" s="12" t="s">
        <v>63</v>
      </c>
      <c r="B28" s="13" t="str">
        <f>HYPERLINK("https://vrk.fi/vaestotietojarjestelma","Väestötietojärjestelmä")</f>
        <v>Väestötietojärjestelmä</v>
      </c>
      <c r="C28" s="14" t="b">
        <v>0</v>
      </c>
      <c r="D28" s="46" t="s">
        <v>64</v>
      </c>
      <c r="E28" s="46"/>
      <c r="F28" s="53" t="s">
        <v>65</v>
      </c>
      <c r="G28" s="16" t="s">
        <v>66</v>
      </c>
      <c r="H28" s="30"/>
      <c r="I28" s="31"/>
      <c r="J28" s="3"/>
    </row>
    <row r="29" spans="1:10" ht="15.75" customHeight="1" x14ac:dyDescent="0.25">
      <c r="A29" s="12" t="s">
        <v>67</v>
      </c>
      <c r="B29" s="14" t="s">
        <v>68</v>
      </c>
      <c r="C29" s="14"/>
      <c r="D29" s="49" t="s">
        <v>69</v>
      </c>
      <c r="E29" s="49"/>
      <c r="F29" s="54"/>
      <c r="G29" s="34"/>
      <c r="H29" s="30"/>
      <c r="I29" s="31"/>
      <c r="J29" s="24"/>
    </row>
    <row r="30" spans="1:10" ht="15.75" customHeight="1" x14ac:dyDescent="0.25">
      <c r="A30" s="25"/>
      <c r="B30" s="26"/>
      <c r="C30" s="14"/>
      <c r="D30" s="46" t="s">
        <v>70</v>
      </c>
      <c r="E30" s="46"/>
      <c r="F30" s="15" t="s">
        <v>65</v>
      </c>
      <c r="G30" s="16" t="s">
        <v>66</v>
      </c>
      <c r="H30" s="47" t="s">
        <v>71</v>
      </c>
      <c r="I30" s="48" t="s">
        <v>72</v>
      </c>
      <c r="J30" s="3"/>
    </row>
    <row r="31" spans="1:10" ht="13.2" x14ac:dyDescent="0.25">
      <c r="A31" s="25"/>
      <c r="B31" s="26"/>
      <c r="C31" s="14"/>
      <c r="D31" s="49" t="s">
        <v>73</v>
      </c>
      <c r="E31" s="49"/>
      <c r="F31" s="33"/>
      <c r="G31" s="34"/>
      <c r="H31" s="22"/>
      <c r="I31" s="23"/>
      <c r="J31" s="24"/>
    </row>
    <row r="32" spans="1:10" ht="13.2" x14ac:dyDescent="0.25">
      <c r="A32" s="25"/>
      <c r="B32" s="26"/>
      <c r="C32" s="14"/>
      <c r="D32" s="35" t="s">
        <v>74</v>
      </c>
      <c r="E32" s="35"/>
      <c r="F32" s="56"/>
      <c r="G32" s="38"/>
      <c r="H32" s="30"/>
      <c r="I32" s="40" t="s">
        <v>75</v>
      </c>
      <c r="J32" s="3"/>
    </row>
    <row r="33" spans="1:10" ht="13.2" x14ac:dyDescent="0.25">
      <c r="A33" s="25"/>
      <c r="B33" s="26"/>
      <c r="C33" s="14"/>
      <c r="D33" s="42" t="s">
        <v>76</v>
      </c>
      <c r="E33" s="42"/>
      <c r="F33" s="57"/>
      <c r="G33" s="45"/>
      <c r="H33" s="30"/>
      <c r="I33" s="31"/>
      <c r="J33" s="24"/>
    </row>
    <row r="34" spans="1:10" ht="13.2" x14ac:dyDescent="0.25">
      <c r="A34" s="25"/>
      <c r="B34" s="26"/>
      <c r="C34" s="14"/>
      <c r="D34" s="46" t="s">
        <v>77</v>
      </c>
      <c r="E34" s="46"/>
      <c r="F34" s="53" t="s">
        <v>78</v>
      </c>
      <c r="G34" s="16" t="s">
        <v>79</v>
      </c>
      <c r="H34" s="47" t="s">
        <v>71</v>
      </c>
      <c r="I34" s="48" t="s">
        <v>72</v>
      </c>
      <c r="J34" s="3"/>
    </row>
    <row r="35" spans="1:10" ht="13.2" x14ac:dyDescent="0.25">
      <c r="A35" s="25"/>
      <c r="B35" s="26"/>
      <c r="C35" s="14"/>
      <c r="D35" s="49" t="s">
        <v>80</v>
      </c>
      <c r="E35" s="49"/>
      <c r="F35" s="54"/>
      <c r="G35" s="34"/>
      <c r="H35" s="30"/>
      <c r="I35" s="31"/>
      <c r="J35" s="24"/>
    </row>
    <row r="36" spans="1:10" ht="13.2" x14ac:dyDescent="0.25">
      <c r="A36" s="25"/>
      <c r="B36" s="26"/>
      <c r="C36" s="14"/>
      <c r="D36" s="46" t="s">
        <v>81</v>
      </c>
      <c r="E36" s="46"/>
      <c r="F36" s="58"/>
      <c r="G36" s="16" t="s">
        <v>82</v>
      </c>
      <c r="H36" s="47" t="s">
        <v>83</v>
      </c>
      <c r="I36" s="48" t="s">
        <v>82</v>
      </c>
      <c r="J36" s="3"/>
    </row>
    <row r="37" spans="1:10" ht="13.2" x14ac:dyDescent="0.25">
      <c r="A37" s="25"/>
      <c r="B37" s="26"/>
      <c r="C37" s="14"/>
      <c r="D37" s="49" t="s">
        <v>84</v>
      </c>
      <c r="E37" s="49"/>
      <c r="F37" s="54"/>
      <c r="G37" s="34"/>
      <c r="H37" s="22"/>
      <c r="I37" s="23"/>
      <c r="J37" s="24"/>
    </row>
    <row r="38" spans="1:10" ht="13.2" x14ac:dyDescent="0.25">
      <c r="A38" s="25"/>
      <c r="B38" s="26"/>
      <c r="C38" s="14"/>
      <c r="D38" s="46" t="s">
        <v>85</v>
      </c>
      <c r="E38" s="46"/>
      <c r="F38" s="58"/>
      <c r="G38" s="16" t="s">
        <v>86</v>
      </c>
      <c r="H38" s="30"/>
      <c r="I38" s="31"/>
      <c r="J38" s="3"/>
    </row>
    <row r="39" spans="1:10" ht="13.2" x14ac:dyDescent="0.25">
      <c r="A39" s="25"/>
      <c r="B39" s="26"/>
      <c r="C39" s="14"/>
      <c r="D39" s="46" t="s">
        <v>87</v>
      </c>
      <c r="E39" s="46"/>
      <c r="F39" s="58"/>
      <c r="G39" s="21"/>
      <c r="H39" s="22"/>
      <c r="I39" s="23"/>
      <c r="J39" s="24"/>
    </row>
    <row r="40" spans="1:10" ht="13.2" x14ac:dyDescent="0.25">
      <c r="A40" s="59"/>
      <c r="B40" s="60"/>
      <c r="C40" s="14"/>
      <c r="D40" s="61" t="s">
        <v>88</v>
      </c>
      <c r="E40" s="61"/>
      <c r="F40" s="62"/>
      <c r="G40" s="29" t="s">
        <v>86</v>
      </c>
      <c r="H40" s="30"/>
      <c r="I40" s="31"/>
      <c r="J40" s="3"/>
    </row>
    <row r="41" spans="1:10" ht="13.2" x14ac:dyDescent="0.25">
      <c r="A41" s="63"/>
      <c r="B41" s="63"/>
      <c r="C41" s="32"/>
      <c r="D41" s="64" t="s">
        <v>89</v>
      </c>
      <c r="E41" s="64"/>
      <c r="F41" s="54"/>
      <c r="G41" s="34"/>
      <c r="H41" s="22"/>
      <c r="I41" s="23"/>
      <c r="J41" s="24"/>
    </row>
    <row r="42" spans="1:10" ht="13.2" x14ac:dyDescent="0.25">
      <c r="A42" s="65" t="s">
        <v>90</v>
      </c>
      <c r="B42" s="66" t="str">
        <f>HYPERLINK("https://www.kela.fi/documents/10180/7276260/Tietosuojaseloste+-+Etuusrekisteri..pdf/","Etuusrekisteri")</f>
        <v>Etuusrekisteri</v>
      </c>
      <c r="C42" s="14" t="b">
        <v>0</v>
      </c>
      <c r="D42" s="67" t="s">
        <v>91</v>
      </c>
      <c r="E42" s="67"/>
      <c r="F42" s="53" t="s">
        <v>92</v>
      </c>
      <c r="G42" s="16" t="s">
        <v>26</v>
      </c>
      <c r="H42" s="30"/>
      <c r="I42" s="31"/>
      <c r="J42" s="3"/>
    </row>
    <row r="43" spans="1:10" ht="13.2" x14ac:dyDescent="0.25">
      <c r="A43" s="65" t="s">
        <v>93</v>
      </c>
      <c r="B43" s="67" t="s">
        <v>94</v>
      </c>
      <c r="C43" s="14"/>
      <c r="D43" s="64" t="s">
        <v>95</v>
      </c>
      <c r="E43" s="64"/>
      <c r="F43" s="54"/>
      <c r="G43" s="34"/>
      <c r="H43" s="22"/>
      <c r="I43" s="23"/>
      <c r="J43" s="24"/>
    </row>
    <row r="44" spans="1:10" ht="13.2" x14ac:dyDescent="0.25">
      <c r="A44" s="60"/>
      <c r="B44" s="60"/>
      <c r="C44" s="14"/>
      <c r="D44" s="68" t="s">
        <v>96</v>
      </c>
      <c r="E44" s="68"/>
      <c r="F44" s="53" t="s">
        <v>18</v>
      </c>
      <c r="G44" s="16" t="s">
        <v>35</v>
      </c>
      <c r="H44" s="30"/>
      <c r="I44" s="31"/>
      <c r="J44" s="3"/>
    </row>
    <row r="45" spans="1:10" ht="13.2" x14ac:dyDescent="0.25">
      <c r="A45" s="60"/>
      <c r="B45" s="60"/>
      <c r="C45" s="14"/>
      <c r="D45" s="69" t="s">
        <v>97</v>
      </c>
      <c r="E45" s="69"/>
      <c r="F45" s="54"/>
      <c r="G45" s="34"/>
      <c r="H45" s="22"/>
      <c r="I45" s="23"/>
      <c r="J45" s="24"/>
    </row>
    <row r="46" spans="1:10" ht="13.2" x14ac:dyDescent="0.25">
      <c r="A46" s="60"/>
      <c r="B46" s="60"/>
      <c r="C46" s="14"/>
      <c r="D46" s="67" t="s">
        <v>98</v>
      </c>
      <c r="E46" s="67"/>
      <c r="F46" s="53" t="s">
        <v>99</v>
      </c>
      <c r="G46" s="16" t="s">
        <v>35</v>
      </c>
      <c r="H46" s="30"/>
      <c r="I46" s="31"/>
      <c r="J46" s="3"/>
    </row>
    <row r="47" spans="1:10" ht="13.2" x14ac:dyDescent="0.25">
      <c r="A47" s="60"/>
      <c r="B47" s="60"/>
      <c r="C47" s="14"/>
      <c r="D47" s="64" t="s">
        <v>100</v>
      </c>
      <c r="E47" s="64"/>
      <c r="F47" s="54"/>
      <c r="G47" s="34"/>
      <c r="H47" s="22"/>
      <c r="I47" s="23"/>
      <c r="J47" s="24"/>
    </row>
    <row r="48" spans="1:10" ht="13.2" x14ac:dyDescent="0.25">
      <c r="A48" s="60"/>
      <c r="B48" s="60"/>
      <c r="C48" s="14"/>
      <c r="D48" s="67" t="s">
        <v>101</v>
      </c>
      <c r="E48" s="67"/>
      <c r="F48" s="53" t="s">
        <v>25</v>
      </c>
      <c r="G48" s="16" t="s">
        <v>26</v>
      </c>
      <c r="H48" s="30"/>
      <c r="I48" s="31"/>
      <c r="J48" s="3"/>
    </row>
    <row r="49" spans="1:10" ht="13.2" x14ac:dyDescent="0.25">
      <c r="A49" s="60"/>
      <c r="B49" s="60"/>
      <c r="C49" s="14"/>
      <c r="D49" s="64" t="s">
        <v>102</v>
      </c>
      <c r="E49" s="64"/>
      <c r="F49" s="54"/>
      <c r="G49" s="34"/>
      <c r="H49" s="30"/>
      <c r="I49" s="31"/>
      <c r="J49" s="24"/>
    </row>
    <row r="50" spans="1:10" ht="13.2" x14ac:dyDescent="0.25">
      <c r="A50" s="60"/>
      <c r="B50" s="60"/>
      <c r="C50" s="14"/>
      <c r="D50" s="67" t="s">
        <v>103</v>
      </c>
      <c r="E50" s="67"/>
      <c r="F50" s="53" t="s">
        <v>25</v>
      </c>
      <c r="G50" s="16" t="s">
        <v>26</v>
      </c>
      <c r="H50" s="70" t="s">
        <v>104</v>
      </c>
      <c r="I50" s="48" t="s">
        <v>26</v>
      </c>
      <c r="J50" s="3"/>
    </row>
    <row r="51" spans="1:10" ht="13.2" x14ac:dyDescent="0.25">
      <c r="A51" s="60"/>
      <c r="B51" s="60"/>
      <c r="C51" s="14"/>
      <c r="D51" s="64" t="s">
        <v>105</v>
      </c>
      <c r="E51" s="64"/>
      <c r="F51" s="54"/>
      <c r="G51" s="34"/>
      <c r="H51" s="22"/>
      <c r="I51" s="23"/>
      <c r="J51" s="24"/>
    </row>
    <row r="52" spans="1:10" ht="13.2" x14ac:dyDescent="0.25">
      <c r="A52" s="60"/>
      <c r="B52" s="60"/>
      <c r="C52" s="14"/>
      <c r="D52" s="67" t="s">
        <v>106</v>
      </c>
      <c r="E52" s="67"/>
      <c r="F52" s="53" t="s">
        <v>25</v>
      </c>
      <c r="G52" s="16" t="s">
        <v>26</v>
      </c>
      <c r="H52" s="30"/>
      <c r="I52" s="31"/>
      <c r="J52" s="3"/>
    </row>
    <row r="53" spans="1:10" ht="13.2" x14ac:dyDescent="0.25">
      <c r="A53" s="60"/>
      <c r="B53" s="60"/>
      <c r="C53" s="14"/>
      <c r="D53" s="64" t="s">
        <v>107</v>
      </c>
      <c r="E53" s="64"/>
      <c r="F53" s="54"/>
      <c r="G53" s="34"/>
      <c r="H53" s="30"/>
      <c r="I53" s="31"/>
      <c r="J53" s="24"/>
    </row>
    <row r="54" spans="1:10" ht="13.2" x14ac:dyDescent="0.25">
      <c r="A54" s="71"/>
      <c r="B54" s="71"/>
      <c r="C54" s="14"/>
      <c r="D54" s="72" t="s">
        <v>108</v>
      </c>
      <c r="E54" s="72"/>
      <c r="F54" s="53" t="s">
        <v>109</v>
      </c>
      <c r="G54" s="16" t="s">
        <v>35</v>
      </c>
      <c r="H54" s="70" t="s">
        <v>25</v>
      </c>
      <c r="I54" s="48" t="s">
        <v>26</v>
      </c>
      <c r="J54" s="3"/>
    </row>
    <row r="55" spans="1:10" ht="13.2" x14ac:dyDescent="0.25">
      <c r="A55" s="71"/>
      <c r="B55" s="71"/>
      <c r="C55" s="14"/>
      <c r="D55" s="73" t="s">
        <v>110</v>
      </c>
      <c r="E55" s="73"/>
      <c r="F55" s="54"/>
      <c r="G55" s="34"/>
      <c r="H55" s="22"/>
      <c r="I55" s="23"/>
      <c r="J55" s="24"/>
    </row>
    <row r="56" spans="1:10" ht="13.2" x14ac:dyDescent="0.25">
      <c r="A56" s="71"/>
      <c r="B56" s="71"/>
      <c r="C56" s="14"/>
      <c r="D56" s="67" t="s">
        <v>111</v>
      </c>
      <c r="E56" s="67"/>
      <c r="F56" s="53" t="s">
        <v>25</v>
      </c>
      <c r="G56" s="16" t="s">
        <v>26</v>
      </c>
      <c r="H56" s="30"/>
      <c r="I56" s="31"/>
      <c r="J56" s="3"/>
    </row>
    <row r="57" spans="1:10" ht="13.2" x14ac:dyDescent="0.25">
      <c r="A57" s="71"/>
      <c r="B57" s="71"/>
      <c r="C57" s="14"/>
      <c r="D57" s="64" t="s">
        <v>112</v>
      </c>
      <c r="E57" s="64"/>
      <c r="F57" s="54"/>
      <c r="G57" s="34"/>
      <c r="H57" s="22"/>
      <c r="I57" s="23"/>
      <c r="J57" s="24"/>
    </row>
    <row r="58" spans="1:10" ht="13.2" x14ac:dyDescent="0.25">
      <c r="A58" s="71"/>
      <c r="B58" s="71"/>
      <c r="C58" s="14"/>
      <c r="D58" s="67" t="s">
        <v>113</v>
      </c>
      <c r="E58" s="67"/>
      <c r="F58" s="53" t="s">
        <v>92</v>
      </c>
      <c r="G58" s="16" t="s">
        <v>26</v>
      </c>
      <c r="H58" s="30"/>
      <c r="I58" s="31"/>
      <c r="J58" s="3"/>
    </row>
    <row r="59" spans="1:10" ht="13.2" x14ac:dyDescent="0.25">
      <c r="A59" s="71"/>
      <c r="B59" s="71"/>
      <c r="C59" s="14"/>
      <c r="D59" s="64" t="s">
        <v>114</v>
      </c>
      <c r="E59" s="64"/>
      <c r="F59" s="54"/>
      <c r="G59" s="34"/>
      <c r="H59" s="22"/>
      <c r="I59" s="23"/>
      <c r="J59" s="24"/>
    </row>
    <row r="60" spans="1:10" ht="13.2" x14ac:dyDescent="0.25">
      <c r="A60" s="71"/>
      <c r="B60" s="71"/>
      <c r="C60" s="14"/>
      <c r="D60" s="67" t="s">
        <v>115</v>
      </c>
      <c r="E60" s="67"/>
      <c r="F60" s="53" t="s">
        <v>116</v>
      </c>
      <c r="G60" s="16" t="s">
        <v>117</v>
      </c>
      <c r="H60" s="30"/>
      <c r="I60" s="31"/>
      <c r="J60" s="3"/>
    </row>
    <row r="61" spans="1:10" ht="13.2" x14ac:dyDescent="0.25">
      <c r="A61" s="71"/>
      <c r="B61" s="71"/>
      <c r="C61" s="14"/>
      <c r="D61" s="64" t="s">
        <v>118</v>
      </c>
      <c r="E61" s="64"/>
      <c r="F61" s="54"/>
      <c r="G61" s="34"/>
      <c r="H61" s="22"/>
      <c r="I61" s="23"/>
      <c r="J61" s="24"/>
    </row>
    <row r="62" spans="1:10" ht="13.2" x14ac:dyDescent="0.25">
      <c r="A62" s="71"/>
      <c r="B62" s="71"/>
      <c r="C62" s="14"/>
      <c r="D62" s="67" t="s">
        <v>119</v>
      </c>
      <c r="E62" s="67"/>
      <c r="F62" s="53" t="s">
        <v>25</v>
      </c>
      <c r="G62" s="16" t="s">
        <v>26</v>
      </c>
      <c r="H62" s="30"/>
      <c r="I62" s="31"/>
      <c r="J62" s="3"/>
    </row>
    <row r="63" spans="1:10" ht="13.2" x14ac:dyDescent="0.25">
      <c r="A63" s="71"/>
      <c r="B63" s="71"/>
      <c r="C63" s="14"/>
      <c r="D63" s="64" t="s">
        <v>120</v>
      </c>
      <c r="E63" s="64"/>
      <c r="F63" s="54"/>
      <c r="G63" s="34"/>
      <c r="H63" s="22"/>
      <c r="I63" s="23"/>
      <c r="J63" s="24"/>
    </row>
    <row r="64" spans="1:10" ht="13.2" x14ac:dyDescent="0.25">
      <c r="A64" s="71"/>
      <c r="B64" s="71"/>
      <c r="C64" s="14"/>
      <c r="D64" s="67" t="s">
        <v>121</v>
      </c>
      <c r="E64" s="67"/>
      <c r="F64" s="53" t="s">
        <v>116</v>
      </c>
      <c r="G64" s="16" t="s">
        <v>117</v>
      </c>
      <c r="H64" s="30"/>
      <c r="I64" s="31"/>
      <c r="J64" s="3"/>
    </row>
    <row r="65" spans="1:10" ht="13.2" x14ac:dyDescent="0.25">
      <c r="A65" s="71"/>
      <c r="B65" s="71"/>
      <c r="C65" s="14"/>
      <c r="D65" s="64" t="s">
        <v>122</v>
      </c>
      <c r="E65" s="64"/>
      <c r="F65" s="54"/>
      <c r="G65" s="34"/>
      <c r="H65" s="22"/>
      <c r="I65" s="23"/>
      <c r="J65" s="24"/>
    </row>
    <row r="66" spans="1:10" ht="13.2" x14ac:dyDescent="0.25">
      <c r="A66" s="71"/>
      <c r="B66" s="71"/>
      <c r="C66" s="14"/>
      <c r="D66" s="67" t="s">
        <v>123</v>
      </c>
      <c r="E66" s="67"/>
      <c r="F66" s="53" t="s">
        <v>25</v>
      </c>
      <c r="G66" s="16" t="s">
        <v>26</v>
      </c>
      <c r="H66" s="30"/>
      <c r="I66" s="31"/>
      <c r="J66" s="3"/>
    </row>
    <row r="67" spans="1:10" ht="13.2" x14ac:dyDescent="0.25">
      <c r="A67" s="71"/>
      <c r="B67" s="71"/>
      <c r="C67" s="14"/>
      <c r="D67" s="64" t="s">
        <v>124</v>
      </c>
      <c r="E67" s="64"/>
      <c r="F67" s="54"/>
      <c r="G67" s="34"/>
      <c r="H67" s="22"/>
      <c r="I67" s="23"/>
      <c r="J67" s="24"/>
    </row>
    <row r="68" spans="1:10" ht="13.2" x14ac:dyDescent="0.25">
      <c r="A68" s="71"/>
      <c r="B68" s="71"/>
      <c r="C68" s="14"/>
      <c r="D68" s="74" t="s">
        <v>125</v>
      </c>
      <c r="E68" s="75"/>
      <c r="F68" s="76"/>
      <c r="G68" s="48"/>
      <c r="H68" s="70" t="s">
        <v>126</v>
      </c>
      <c r="I68" s="31"/>
      <c r="J68" s="3"/>
    </row>
    <row r="69" spans="1:10" ht="13.2" x14ac:dyDescent="0.25">
      <c r="A69" s="71"/>
      <c r="B69" s="71"/>
      <c r="C69" s="14"/>
      <c r="D69" s="77" t="s">
        <v>127</v>
      </c>
      <c r="E69" s="77"/>
      <c r="F69" s="44"/>
      <c r="G69" s="78"/>
      <c r="H69" s="22"/>
      <c r="I69" s="23"/>
      <c r="J69" s="24"/>
    </row>
    <row r="70" spans="1:10" ht="13.2" x14ac:dyDescent="0.25">
      <c r="A70" s="71"/>
      <c r="B70" s="71"/>
      <c r="C70" s="14"/>
      <c r="D70" s="74" t="s">
        <v>128</v>
      </c>
      <c r="E70" s="75"/>
      <c r="F70" s="76"/>
      <c r="G70" s="48"/>
      <c r="H70" s="70" t="s">
        <v>129</v>
      </c>
      <c r="I70" s="31"/>
      <c r="J70" s="3"/>
    </row>
    <row r="71" spans="1:10" ht="13.2" x14ac:dyDescent="0.25">
      <c r="A71" s="71"/>
      <c r="B71" s="71"/>
      <c r="C71" s="14"/>
      <c r="D71" s="77" t="s">
        <v>130</v>
      </c>
      <c r="E71" s="77"/>
      <c r="F71" s="44"/>
      <c r="G71" s="78"/>
      <c r="H71" s="22"/>
      <c r="I71" s="23"/>
      <c r="J71" s="24"/>
    </row>
    <row r="72" spans="1:10" ht="13.2" x14ac:dyDescent="0.25">
      <c r="A72" s="71"/>
      <c r="B72" s="71"/>
      <c r="C72" s="14"/>
      <c r="D72" s="72" t="s">
        <v>131</v>
      </c>
      <c r="E72" s="72"/>
      <c r="F72" s="53" t="s">
        <v>132</v>
      </c>
      <c r="G72" s="16" t="s">
        <v>35</v>
      </c>
      <c r="H72" s="30"/>
      <c r="I72" s="31"/>
      <c r="J72" s="3"/>
    </row>
    <row r="73" spans="1:10" ht="13.2" x14ac:dyDescent="0.25">
      <c r="A73" s="79"/>
      <c r="B73" s="79"/>
      <c r="C73" s="32"/>
      <c r="D73" s="73" t="s">
        <v>133</v>
      </c>
      <c r="E73" s="73"/>
      <c r="F73" s="54"/>
      <c r="G73" s="34"/>
      <c r="H73" s="22"/>
      <c r="I73" s="23"/>
      <c r="J73" s="24"/>
    </row>
    <row r="74" spans="1:10" ht="13.8" x14ac:dyDescent="0.3">
      <c r="A74" s="80" t="s">
        <v>134</v>
      </c>
      <c r="B74" s="81" t="s">
        <v>135</v>
      </c>
      <c r="C74" s="14" t="b">
        <v>0</v>
      </c>
      <c r="D74" s="35" t="s">
        <v>136</v>
      </c>
      <c r="E74" s="82"/>
      <c r="F74" s="76"/>
      <c r="G74" s="31"/>
      <c r="H74" s="70" t="s">
        <v>137</v>
      </c>
      <c r="I74" s="83"/>
      <c r="J74" s="84"/>
    </row>
    <row r="75" spans="1:10" ht="13.8" x14ac:dyDescent="0.3">
      <c r="A75" s="85" t="s">
        <v>134</v>
      </c>
      <c r="B75" s="86" t="s">
        <v>138</v>
      </c>
      <c r="C75" s="32"/>
      <c r="D75" s="42" t="s">
        <v>139</v>
      </c>
      <c r="E75" s="42"/>
      <c r="F75" s="44"/>
      <c r="G75" s="87"/>
      <c r="H75" s="88"/>
      <c r="I75" s="87"/>
      <c r="J75" s="89"/>
    </row>
    <row r="76" spans="1:10" ht="13.8" x14ac:dyDescent="0.3">
      <c r="A76" s="65" t="s">
        <v>140</v>
      </c>
      <c r="B76" s="81" t="s">
        <v>135</v>
      </c>
      <c r="C76" s="14" t="b">
        <v>0</v>
      </c>
      <c r="D76" s="67" t="s">
        <v>141</v>
      </c>
      <c r="E76" s="67"/>
      <c r="F76" s="53" t="s">
        <v>142</v>
      </c>
      <c r="G76" s="16" t="s">
        <v>143</v>
      </c>
      <c r="H76" s="30"/>
      <c r="I76" s="31"/>
      <c r="J76" s="3"/>
    </row>
    <row r="77" spans="1:10" ht="13.8" x14ac:dyDescent="0.3">
      <c r="A77" s="90" t="s">
        <v>144</v>
      </c>
      <c r="B77" s="86" t="s">
        <v>138</v>
      </c>
      <c r="C77" s="32"/>
      <c r="D77" s="64" t="s">
        <v>145</v>
      </c>
      <c r="E77" s="64"/>
      <c r="F77" s="54"/>
      <c r="G77" s="34"/>
      <c r="H77" s="22"/>
      <c r="I77" s="23"/>
      <c r="J77" s="24"/>
    </row>
    <row r="78" spans="1:10" ht="13.2" x14ac:dyDescent="0.25">
      <c r="A78" s="91" t="s">
        <v>146</v>
      </c>
      <c r="B78" s="68" t="s">
        <v>147</v>
      </c>
      <c r="C78" s="14" t="b">
        <v>0</v>
      </c>
      <c r="D78" s="68" t="s">
        <v>148</v>
      </c>
      <c r="E78" s="68"/>
      <c r="F78" s="58"/>
      <c r="G78" s="21"/>
      <c r="H78" s="30"/>
      <c r="I78" s="31"/>
      <c r="J78" s="3"/>
    </row>
    <row r="79" spans="1:10" ht="13.2" x14ac:dyDescent="0.25">
      <c r="A79" s="91" t="s">
        <v>149</v>
      </c>
      <c r="B79" s="68" t="s">
        <v>150</v>
      </c>
      <c r="C79" s="32"/>
      <c r="D79" s="68" t="s">
        <v>151</v>
      </c>
      <c r="E79" s="68"/>
      <c r="F79" s="58"/>
      <c r="G79" s="21"/>
      <c r="H79" s="22"/>
      <c r="I79" s="23"/>
      <c r="J79" s="24"/>
    </row>
    <row r="80" spans="1:10" ht="13.2" x14ac:dyDescent="0.25">
      <c r="A80" s="92"/>
      <c r="B80" s="93" t="str">
        <f>HYPERLINK("https://puolustusvoimat.fi/asiointi/asevelvollisuusrekisteri","Asevelvollisuusrekisteri")</f>
        <v>Asevelvollisuusrekisteri</v>
      </c>
      <c r="C80" s="14" t="b">
        <v>0</v>
      </c>
      <c r="D80" s="94" t="s">
        <v>152</v>
      </c>
      <c r="E80" s="94"/>
      <c r="F80" s="95" t="s">
        <v>153</v>
      </c>
      <c r="G80" s="29" t="s">
        <v>35</v>
      </c>
      <c r="H80" s="30"/>
      <c r="I80" s="31"/>
      <c r="J80" s="3"/>
    </row>
    <row r="81" spans="1:10" ht="13.2" x14ac:dyDescent="0.25">
      <c r="A81" s="96"/>
      <c r="B81" s="69" t="s">
        <v>154</v>
      </c>
      <c r="C81" s="32"/>
      <c r="D81" s="69" t="s">
        <v>155</v>
      </c>
      <c r="E81" s="69"/>
      <c r="F81" s="97" t="s">
        <v>153</v>
      </c>
      <c r="G81" s="98" t="s">
        <v>35</v>
      </c>
      <c r="H81" s="22"/>
      <c r="I81" s="23"/>
      <c r="J81" s="24"/>
    </row>
    <row r="82" spans="1:10" ht="13.2" x14ac:dyDescent="0.25">
      <c r="A82" s="65" t="s">
        <v>156</v>
      </c>
      <c r="B82" s="66" t="str">
        <f>HYPERLINK("https://www.oikeusrekisterikeskus.fi/fi/index/asiakaspalvelu/rekisteritotteetjatodistukset/rikosrekisteri.html","Rikosrekisteri")</f>
        <v>Rikosrekisteri</v>
      </c>
      <c r="C82" s="14" t="b">
        <v>0</v>
      </c>
      <c r="D82" s="99" t="s">
        <v>157</v>
      </c>
      <c r="E82" s="99"/>
      <c r="F82" s="15" t="s">
        <v>158</v>
      </c>
      <c r="G82" s="100" t="s">
        <v>159</v>
      </c>
      <c r="H82" s="30"/>
      <c r="I82" s="31"/>
      <c r="J82" s="3"/>
    </row>
    <row r="83" spans="1:10" ht="13.2" x14ac:dyDescent="0.25">
      <c r="A83" s="65" t="s">
        <v>160</v>
      </c>
      <c r="B83" s="67" t="s">
        <v>161</v>
      </c>
      <c r="C83" s="32"/>
      <c r="D83" s="99" t="s">
        <v>162</v>
      </c>
      <c r="E83" s="99"/>
      <c r="F83" s="20"/>
      <c r="G83" s="101"/>
      <c r="H83" s="22"/>
      <c r="I83" s="23"/>
      <c r="J83" s="24"/>
    </row>
    <row r="84" spans="1:10" ht="13.2" x14ac:dyDescent="0.25">
      <c r="A84" s="59"/>
      <c r="B84" s="102" t="s">
        <v>163</v>
      </c>
      <c r="C84" s="14" t="b">
        <v>0</v>
      </c>
      <c r="D84" s="61" t="s">
        <v>164</v>
      </c>
      <c r="E84" s="61"/>
      <c r="F84" s="28" t="s">
        <v>165</v>
      </c>
      <c r="G84" s="103" t="s">
        <v>159</v>
      </c>
      <c r="H84" s="30"/>
      <c r="I84" s="31"/>
      <c r="J84" s="3"/>
    </row>
    <row r="85" spans="1:10" ht="13.2" x14ac:dyDescent="0.25">
      <c r="A85" s="63"/>
      <c r="B85" s="64" t="s">
        <v>166</v>
      </c>
      <c r="C85" s="32"/>
      <c r="D85" s="64" t="s">
        <v>167</v>
      </c>
      <c r="E85" s="64"/>
      <c r="F85" s="54"/>
      <c r="G85" s="34"/>
      <c r="H85" s="30"/>
      <c r="I85" s="31"/>
      <c r="J85" s="24"/>
    </row>
    <row r="86" spans="1:10" ht="13.2" x14ac:dyDescent="0.25">
      <c r="A86" s="65" t="s">
        <v>168</v>
      </c>
      <c r="B86" s="118" t="str">
        <f>HYPERLINK("https://aineistokatalogi.fi/catalog/studies/50b7d99a-3e5e-495c-874b-7622a0c897c3","Eläkerekisteri")</f>
        <v>Eläkerekisteri</v>
      </c>
      <c r="C86" s="14" t="b">
        <v>0</v>
      </c>
      <c r="D86" s="67" t="s">
        <v>169</v>
      </c>
      <c r="E86" s="67"/>
      <c r="F86" s="53" t="s">
        <v>22</v>
      </c>
      <c r="G86" s="16" t="s">
        <v>19</v>
      </c>
      <c r="H86" s="70" t="s">
        <v>170</v>
      </c>
      <c r="I86" s="48" t="s">
        <v>171</v>
      </c>
      <c r="J86" s="3"/>
    </row>
    <row r="87" spans="1:10" ht="13.2" x14ac:dyDescent="0.25">
      <c r="A87" s="65" t="s">
        <v>172</v>
      </c>
      <c r="B87" s="67" t="s">
        <v>173</v>
      </c>
      <c r="C87" s="32"/>
      <c r="D87" s="67" t="s">
        <v>174</v>
      </c>
      <c r="E87" s="67"/>
      <c r="F87" s="58"/>
      <c r="G87" s="21"/>
      <c r="H87" s="22"/>
      <c r="I87" s="23"/>
      <c r="J87" s="24"/>
    </row>
    <row r="88" spans="1:10" ht="13.2" x14ac:dyDescent="0.25">
      <c r="A88" s="59"/>
      <c r="B88" s="104" t="str">
        <f>HYPERLINK("https://www.etk.fi/wp-content/uploads/aineistolupahakemus_2tietosis%C3%A4ll%C3%B6n_kuvaus_2015_09_24.pdf","Ansaintarekisteri")</f>
        <v>Ansaintarekisteri</v>
      </c>
      <c r="C88" s="14" t="b">
        <v>0</v>
      </c>
      <c r="D88" s="102" t="s">
        <v>175</v>
      </c>
      <c r="E88" s="102"/>
      <c r="F88" s="95" t="s">
        <v>22</v>
      </c>
      <c r="G88" s="29" t="s">
        <v>19</v>
      </c>
      <c r="H88" s="70" t="s">
        <v>176</v>
      </c>
      <c r="I88" s="48" t="s">
        <v>177</v>
      </c>
      <c r="J88" s="3"/>
    </row>
    <row r="89" spans="1:10" ht="13.2" x14ac:dyDescent="0.25">
      <c r="A89" s="59"/>
      <c r="B89" s="67" t="s">
        <v>178</v>
      </c>
      <c r="C89" s="14"/>
      <c r="D89" s="67" t="s">
        <v>179</v>
      </c>
      <c r="E89" s="67"/>
      <c r="F89" s="58"/>
      <c r="G89" s="21"/>
      <c r="H89" s="30"/>
      <c r="I89" s="31"/>
      <c r="J89" s="24"/>
    </row>
    <row r="90" spans="1:10" ht="13.2" x14ac:dyDescent="0.25">
      <c r="A90" s="59"/>
      <c r="B90" s="60"/>
      <c r="C90" s="14"/>
      <c r="D90" s="102" t="s">
        <v>180</v>
      </c>
      <c r="E90" s="102"/>
      <c r="F90" s="95" t="s">
        <v>22</v>
      </c>
      <c r="G90" s="29" t="s">
        <v>19</v>
      </c>
      <c r="H90" s="70" t="s">
        <v>181</v>
      </c>
      <c r="I90" s="48" t="s">
        <v>182</v>
      </c>
      <c r="J90" s="3"/>
    </row>
    <row r="91" spans="1:10" ht="13.2" x14ac:dyDescent="0.25">
      <c r="A91" s="59"/>
      <c r="B91" s="60"/>
      <c r="C91" s="14"/>
      <c r="D91" s="67" t="s">
        <v>183</v>
      </c>
      <c r="E91" s="67"/>
      <c r="F91" s="58"/>
      <c r="G91" s="21"/>
      <c r="H91" s="30"/>
      <c r="I91" s="31"/>
      <c r="J91" s="24"/>
    </row>
    <row r="92" spans="1:10" ht="13.2" x14ac:dyDescent="0.25">
      <c r="A92" s="59"/>
      <c r="B92" s="60"/>
      <c r="C92" s="14"/>
      <c r="D92" s="102" t="s">
        <v>184</v>
      </c>
      <c r="E92" s="102"/>
      <c r="F92" s="95" t="s">
        <v>22</v>
      </c>
      <c r="G92" s="29" t="s">
        <v>19</v>
      </c>
      <c r="H92" s="70" t="s">
        <v>176</v>
      </c>
      <c r="I92" s="48" t="s">
        <v>185</v>
      </c>
      <c r="J92" s="3"/>
    </row>
    <row r="93" spans="1:10" ht="13.2" x14ac:dyDescent="0.25">
      <c r="A93" s="59"/>
      <c r="B93" s="60"/>
      <c r="C93" s="32"/>
      <c r="D93" s="64" t="s">
        <v>186</v>
      </c>
      <c r="E93" s="64"/>
      <c r="F93" s="54"/>
      <c r="G93" s="34"/>
      <c r="H93" s="22"/>
      <c r="I93" s="23"/>
      <c r="J93" s="24"/>
    </row>
    <row r="94" spans="1:10" ht="13.2" x14ac:dyDescent="0.25">
      <c r="A94" s="105" t="s">
        <v>187</v>
      </c>
      <c r="B94" s="104" t="str">
        <f>HYPERLINK("https://tem.fi/tyollisyyskatsaus-ja-tyonvalitystilasto","Työnvälitystilasto")</f>
        <v>Työnvälitystilasto</v>
      </c>
      <c r="C94" s="14" t="b">
        <v>0</v>
      </c>
      <c r="D94" s="60"/>
      <c r="E94" s="60"/>
      <c r="F94" s="53" t="s">
        <v>116</v>
      </c>
      <c r="G94" s="16" t="s">
        <v>35</v>
      </c>
      <c r="H94" s="30"/>
      <c r="I94" s="31"/>
      <c r="J94" s="3"/>
    </row>
    <row r="95" spans="1:10" ht="13.2" x14ac:dyDescent="0.25">
      <c r="A95" s="106" t="s">
        <v>188</v>
      </c>
      <c r="B95" s="107" t="s">
        <v>189</v>
      </c>
      <c r="C95" s="32"/>
      <c r="D95" s="107"/>
      <c r="E95" s="107"/>
      <c r="F95" s="108"/>
      <c r="G95" s="109"/>
      <c r="H95" s="22"/>
      <c r="I95" s="23"/>
      <c r="J95" s="24"/>
    </row>
  </sheetData>
  <mergeCells count="4">
    <mergeCell ref="A1:B1"/>
    <mergeCell ref="F2:G2"/>
    <mergeCell ref="F1:G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rekisterit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2018-12-21T12:07:22Z</dcterms:modified>
</cp:coreProperties>
</file>