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2" yWindow="-122" windowWidth="29045" windowHeight="15840"/>
  </bookViews>
  <sheets>
    <sheet name="Eredmények" sheetId="1" r:id="rId1"/>
    <sheet name="Input facebook" sheetId="2" r:id="rId2"/>
    <sheet name="Táblázat segéd" sheetId="6" r:id="rId3"/>
    <sheet name="Input google" sheetId="3" r:id="rId4"/>
    <sheet name="google input 2" sheetId="5" r:id="rId5"/>
    <sheet name="Input MNB" sheetId="4" r:id="rId6"/>
  </sheets>
  <definedNames>
    <definedName name="arfolyamok" localSheetId="5">'Input MNB'!$B$9:$F$13</definedName>
    <definedName name="KülsőAdatok_1" localSheetId="5" hidden="1">'Input MNB'!$A$1:$E$4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4" i="1" l="1"/>
  <c r="B28" i="1"/>
  <c r="B29" i="1"/>
  <c r="B30" i="1"/>
  <c r="B37" i="1"/>
  <c r="B35" i="1"/>
  <c r="B34" i="1"/>
  <c r="B33" i="1"/>
  <c r="B32" i="1"/>
  <c r="B31" i="1"/>
  <c r="B17" i="1" l="1"/>
  <c r="D27" i="1" l="1"/>
  <c r="B27" i="1" l="1"/>
  <c r="D16" i="1"/>
  <c r="B16" i="1"/>
  <c r="C2" i="6" l="1"/>
  <c r="B36" i="1"/>
  <c r="E3" i="4"/>
  <c r="A4" i="6"/>
  <c r="A3" i="6"/>
  <c r="A2" i="6"/>
  <c r="B4" i="6"/>
  <c r="B3" i="6"/>
  <c r="B2" i="6"/>
  <c r="D21" i="1"/>
  <c r="D25" i="1" s="1"/>
  <c r="B21" i="1"/>
  <c r="B25" i="1" s="1"/>
  <c r="B26" i="1" s="1"/>
  <c r="C3" i="6"/>
  <c r="C4" i="6"/>
  <c r="C26" i="1" l="1"/>
</calcChain>
</file>

<file path=xl/connections.xml><?xml version="1.0" encoding="utf-8"?>
<connections xmlns="http://schemas.openxmlformats.org/spreadsheetml/2006/main">
  <connection id="1" name="Kapcsolat" type="4" refreshedVersion="5" background="1" saveData="1">
    <webPr sourceData="1" parsePre="1" consecutive="1" xl2000="1" url="https://www.mnb.hu/arfolyamok" htmlTables="1">
      <tables count="1">
        <x v="1"/>
      </tables>
    </webPr>
  </connection>
  <connection id="2" keepAlive="1" name="Lekérdezés - A Magyar Nemzeti Bank valutaváltási tevékenységet nem végez!" description="A munkafüzetben levő „A Magyar Nemzeti Bank valutaváltási tevékenységet nem végez!” lekérdezés kapcsolata" type="5" refreshedVersion="6" background="1" saveData="1" credentials="none">
    <dbPr connection="Provider=Microsoft.Mashup.OleDb.1;Data Source=$Workbook$;Location=A Magyar Nemzeti Bank valutaváltási tevékenységet nem végez!;Extended Properties=&quot;&quot;" command="SELECT * FROM [A Magyar Nemzeti Bank valutaváltási tevékenységet nem végez!]"/>
  </connection>
</connections>
</file>

<file path=xl/sharedStrings.xml><?xml version="1.0" encoding="utf-8"?>
<sst xmlns="http://schemas.openxmlformats.org/spreadsheetml/2006/main" count="1431" uniqueCount="478">
  <si>
    <t>Hirdetéssorozat neve</t>
  </si>
  <si>
    <t>Eredmények</t>
  </si>
  <si>
    <t>Eredmény jelzése</t>
  </si>
  <si>
    <t>Elérés</t>
  </si>
  <si>
    <t>Megjelenések</t>
  </si>
  <si>
    <t>Eredményenkénti költség</t>
  </si>
  <si>
    <t>Költségkeret</t>
  </si>
  <si>
    <t>Vége</t>
  </si>
  <si>
    <t>Kezdés</t>
  </si>
  <si>
    <t>Jelentés kezdete</t>
  </si>
  <si>
    <t>Oldallal kapcsolatos aktivitás</t>
  </si>
  <si>
    <t>Oldalkedvelések</t>
  </si>
  <si>
    <t>Bejegyzésekre érkezett hozzászólások</t>
  </si>
  <si>
    <t>Bejegyzés reakciói</t>
  </si>
  <si>
    <t>Bejegyzés-megosztások</t>
  </si>
  <si>
    <t>Fényképmegtekintések</t>
  </si>
  <si>
    <t>Visszajelzés eseményre</t>
  </si>
  <si>
    <t>Mentett ajánlatok száma</t>
  </si>
  <si>
    <t>Bejelentkezések</t>
  </si>
  <si>
    <t>Válaszok üzenetváltásban</t>
  </si>
  <si>
    <t>10 másodperces videómegtekintések</t>
  </si>
  <si>
    <t>Hivatkozáskattintások</t>
  </si>
  <si>
    <t>Egyedi hivatkozáskattintások</t>
  </si>
  <si>
    <t>Kifelé irányuló kattintások</t>
  </si>
  <si>
    <t>Kifelé irányuló egyedi kattintások</t>
  </si>
  <si>
    <t>CTR (átkattintási arány)</t>
  </si>
  <si>
    <t>Egyedi CTR (hivatkozás átkattintási aránya)</t>
  </si>
  <si>
    <t>Kifelé irányuló CTR (átkattintási arány)</t>
  </si>
  <si>
    <t>Kifelé irányuló egyedi CTR (átkattintási arány)</t>
  </si>
  <si>
    <t>Kattintások (összes)</t>
  </si>
  <si>
    <t>Egyedi kattintások (összes)</t>
  </si>
  <si>
    <t>CTR (összes)</t>
  </si>
  <si>
    <t>Egyedi CTR (összes)</t>
  </si>
  <si>
    <t>Hirdetés-visszaemlékezés becsült növekedése (emberek)</t>
  </si>
  <si>
    <t>Hirdetés-visszaemlékezés becsült növekedési aránya</t>
  </si>
  <si>
    <t>Fizetési adatok megadása webhelyen</t>
  </si>
  <si>
    <t>Webhelyen történt kosárba helyezések</t>
  </si>
  <si>
    <t>Webhelyen történt kívánságlistára vételek</t>
  </si>
  <si>
    <t>A webhelyen befejezett regisztrációk száma</t>
  </si>
  <si>
    <t>Webhelyen kezdeményezett fizetési műveletek</t>
  </si>
  <si>
    <t>Webhelyen szerzett érdeklődők</t>
  </si>
  <si>
    <t>Webhelyen végrehajtott vásárlások</t>
  </si>
  <si>
    <t>Webhelyen végzett keresések</t>
  </si>
  <si>
    <t>A webhelytartalom megtekintéseinek száma</t>
  </si>
  <si>
    <t>Érkezési oldal megtekintései</t>
  </si>
  <si>
    <t>Webes vásárlási hirdetésmegtérülés</t>
  </si>
  <si>
    <t>Webhelyen történt vásárlások konverziós értéke</t>
  </si>
  <si>
    <t>Fizetési adatok webhelyen történő megadásának konverziós értéke</t>
  </si>
  <si>
    <t>Webhelyen történt kosárba helyezések konverziós értéke</t>
  </si>
  <si>
    <t>Webhelyen történt kívánságlistára vételek konverziós értéke</t>
  </si>
  <si>
    <t>A webhelyen befejezett regisztrációk konverziós értéke</t>
  </si>
  <si>
    <t>Offline kezdeményezett fizetési műveletek konverziós értéke</t>
  </si>
  <si>
    <t>Webhelyen szerzett érdeklődők konverziós értéke</t>
  </si>
  <si>
    <t>Webhelyen végzett keresések konverziós értéke</t>
  </si>
  <si>
    <t>A webhelytartalom megtekintéseinek konverziós értéke</t>
  </si>
  <si>
    <t>Játékhasználatok</t>
  </si>
  <si>
    <t>Asztalialkalmazás-telepítések</t>
  </si>
  <si>
    <t>Asztalialkalmazás-használatok száma</t>
  </si>
  <si>
    <t>Asztalialkalmazásbeli kreditköltések</t>
  </si>
  <si>
    <t>A mobilalkalmazásbeli eredmények feloldásainak száma</t>
  </si>
  <si>
    <t>Kosárba helyezések mobilalkalmazásban</t>
  </si>
  <si>
    <t>Kívánságlistára vételek mobilalkalmazásban</t>
  </si>
  <si>
    <t>Mobilalkalmazásban kezdeményezett fizetési műveletek száma</t>
  </si>
  <si>
    <t>Mobilalkalmazásbeli tartalommegtekintések</t>
  </si>
  <si>
    <t>Mobilalkalmazásbeli kreditköltések</t>
  </si>
  <si>
    <t>Mobilalkalmazás-telepítések</t>
  </si>
  <si>
    <t>Teljesített mobilalkalmazás-szintek</t>
  </si>
  <si>
    <t>Mobilalkalmazásban fizetési adatok megadásának száma</t>
  </si>
  <si>
    <t>Mobilalkalmazásbeli vásárlások</t>
  </si>
  <si>
    <t>Elküldött mobilalkalmazás-értékelések</t>
  </si>
  <si>
    <t>Befejezett mobilalkalmazás-regisztrációk</t>
  </si>
  <si>
    <t>Mobilalkalmazásbeli keresések</t>
  </si>
  <si>
    <t>Mobilalkalmazásbeli munkamenetek száma</t>
  </si>
  <si>
    <t>Mobilalkalmazás-oktatóanyagok elvégzése</t>
  </si>
  <si>
    <t>Mobilalkalmazáshoz tartozó eredmények egyedi feloldásainak száma</t>
  </si>
  <si>
    <t>Mobilalkalmazásbeli egyedi kosárba helyezés</t>
  </si>
  <si>
    <t>Mobilalkalmazásbeli egyedi kívánságlistára vétel</t>
  </si>
  <si>
    <t>Mobilalkalmazásban kezdeményezett egyedi fizetési műveletek száma</t>
  </si>
  <si>
    <t>Mobilalkalmazásbeli egyedi tartalommegtekintés</t>
  </si>
  <si>
    <t>Egyedi mobilalkalmazásbeli kreditköltések</t>
  </si>
  <si>
    <t>Mobilalkalmazásbeli szint egyedi teljesítése</t>
  </si>
  <si>
    <t>Mobilalkalmazásban egyedi fizetési adatok megadásának száma</t>
  </si>
  <si>
    <t>Mobilalkalmazásbeli egyedi vásárlás</t>
  </si>
  <si>
    <t>Egyedi mobilalkalmazás-értékelések elküldése</t>
  </si>
  <si>
    <t>Befejezett egyedi mobilalkalmazás-regisztrációk</t>
  </si>
  <si>
    <t>Mobilalkalmazásbeli egyedi keresés</t>
  </si>
  <si>
    <t>Egyedi mobilalkalmazásbeli munkamenetek száma</t>
  </si>
  <si>
    <t>Mobilalkalmazás-oktatóanyagok egyedi elvégzése</t>
  </si>
  <si>
    <t>Mobilalkalmazásbeli vásárlási hirdetésmegtérülés</t>
  </si>
  <si>
    <t>Mobilalkalmazásbeli vásárlások konverziós értéke</t>
  </si>
  <si>
    <t>Mobilalkalmazásbeli tartalommegtekintések konverziós értéke</t>
  </si>
  <si>
    <t>Elküldött mobilalkalmazás-értékelések konverziós értéke</t>
  </si>
  <si>
    <t>Kosárba helyezések mobilalkalmazásban konverziós értéke</t>
  </si>
  <si>
    <t>Mobilalkalmazások kívánságlistára vételi konverziós értéke</t>
  </si>
  <si>
    <t>Mobilalkalmazásban kezdeményezett fizetési műveletek konverziós értéke</t>
  </si>
  <si>
    <t>Mobilalkalmazásbeli kreditköltések konverziós értéke</t>
  </si>
  <si>
    <t>Asztalialkalmazásbeli kreditköltések konverziós értéke</t>
  </si>
  <si>
    <t>Vásárlások a Facebookon</t>
  </si>
  <si>
    <t>Facebookos vásárlás konverziós értéke</t>
  </si>
  <si>
    <t>A befejezett folyamat konverziós értéke a facebookos vásárlásokra vonatkozóan</t>
  </si>
  <si>
    <t>Offline egyéb konverziók</t>
  </si>
  <si>
    <t>Offline egyéb konverziók értéke</t>
  </si>
  <si>
    <t>Jelentés vége</t>
  </si>
  <si>
    <t>Fiókazonosító</t>
  </si>
  <si>
    <t>Fióknév</t>
  </si>
  <si>
    <t>Kampány neve</t>
  </si>
  <si>
    <t>Kampányazonosító</t>
  </si>
  <si>
    <t>Hirdetéssorozat azonosítója</t>
  </si>
  <si>
    <t>Licitösszeg</t>
  </si>
  <si>
    <t>Licit típusa</t>
  </si>
  <si>
    <t>ABSOLUTE_OCPM</t>
  </si>
  <si>
    <t>Ügyfél</t>
  </si>
  <si>
    <t>Kampány</t>
  </si>
  <si>
    <t>Kampányidőszak</t>
  </si>
  <si>
    <t>-</t>
  </si>
  <si>
    <t xml:space="preserve"> -ig</t>
  </si>
  <si>
    <t>Riport időszak</t>
  </si>
  <si>
    <t>Dátum</t>
  </si>
  <si>
    <t>A vizsgált időszak:</t>
  </si>
  <si>
    <t xml:space="preserve"> -ig.</t>
  </si>
  <si>
    <t xml:space="preserve"> -a telt el.</t>
  </si>
  <si>
    <t xml:space="preserve">A kampány a rendelkezésre álló médiabüdzsé </t>
  </si>
  <si>
    <t xml:space="preserve"> -át költötte el , azaz</t>
  </si>
  <si>
    <t xml:space="preserve"> -ot.</t>
  </si>
  <si>
    <t>volt.</t>
  </si>
  <si>
    <t>A fenti időszak alatt a landing oldalra mutató hirdetésekre</t>
  </si>
  <si>
    <t>A kampány időszakban a hirdetésekre összesen</t>
  </si>
  <si>
    <t>volt</t>
  </si>
  <si>
    <t>A kampányidőszak</t>
  </si>
  <si>
    <t>Header</t>
  </si>
  <si>
    <t>Pénznem</t>
  </si>
  <si>
    <t>Devizanév</t>
  </si>
  <si>
    <t>Egység</t>
  </si>
  <si>
    <t>Forintban kifejezett érték</t>
  </si>
  <si>
    <t>EUR</t>
  </si>
  <si>
    <t>euro</t>
  </si>
  <si>
    <t>USD</t>
  </si>
  <si>
    <t>USA dollár</t>
  </si>
  <si>
    <t>CHF</t>
  </si>
  <si>
    <t>svájci frank</t>
  </si>
  <si>
    <t>Kampányadatok:</t>
  </si>
  <si>
    <t>Tervezett költés:</t>
  </si>
  <si>
    <t>Kampányidőszak:</t>
  </si>
  <si>
    <t>Kattintás érkezett</t>
  </si>
  <si>
    <t>Kampány állapota</t>
  </si>
  <si>
    <t>Fiók</t>
  </si>
  <si>
    <t>Költségkeret neve</t>
  </si>
  <si>
    <t>Költségkerettípus azonosítója</t>
  </si>
  <si>
    <t>Állapot</t>
  </si>
  <si>
    <t>Ajánlattételi stratégia típusa</t>
  </si>
  <si>
    <t>Kampánytípus</t>
  </si>
  <si>
    <t>Ajánlattételi stratégia</t>
  </si>
  <si>
    <t>Megj.</t>
  </si>
  <si>
    <t>Interakciók</t>
  </si>
  <si>
    <t>Interakciós arány</t>
  </si>
  <si>
    <t>Átl. költség</t>
  </si>
  <si>
    <t>Költség</t>
  </si>
  <si>
    <t>Egyedi felhasználók</t>
  </si>
  <si>
    <t>Egyedi cookie-k</t>
  </si>
  <si>
    <t>Egyedi megtekintők (cookie-k)</t>
  </si>
  <si>
    <t>A Facebook és Instagram felületeken elért "Like"</t>
  </si>
  <si>
    <t>Kampány eredmények</t>
  </si>
  <si>
    <t>Kampányeredmények</t>
  </si>
  <si>
    <t>Elhelyezés</t>
  </si>
  <si>
    <t>Elhelyezési URL</t>
  </si>
  <si>
    <t>Típus</t>
  </si>
  <si>
    <t>Hirdetéscsoport</t>
  </si>
  <si>
    <t>Kattintások</t>
  </si>
  <si>
    <t>Átkattintási arány</t>
  </si>
  <si>
    <t>Átl. CPC</t>
  </si>
  <si>
    <t>Kattintás</t>
  </si>
  <si>
    <t>Átlagára</t>
  </si>
  <si>
    <t>kattintás (tartalmazza a weboldal, like, page like, comment kattintásokat) érkezett</t>
  </si>
  <si>
    <t>2018. február 8.</t>
  </si>
  <si>
    <t>Eredményhányad</t>
  </si>
  <si>
    <t>Gyakoriság</t>
  </si>
  <si>
    <t>Bruttó megjelenésszám (a nem emberi forgalom érvénytelen megjelenéseivel)</t>
  </si>
  <si>
    <t>Automatikus frissítéses megjelenésszám</t>
  </si>
  <si>
    <t>2018. február 13.</t>
  </si>
  <si>
    <t>Elköltött összeg (HUF)</t>
  </si>
  <si>
    <t>CPC (összes) (HUF)</t>
  </si>
  <si>
    <t>1000 elért személyre vetített költség (HUF)</t>
  </si>
  <si>
    <t>CPM (1000 megjelenésre jutó költség) (HUF)</t>
  </si>
  <si>
    <t>Az oldalhoz  kötődő aktivitásra vetített költség (HUF)</t>
  </si>
  <si>
    <t>Oldalkedvelésenkénti költség (HUF)</t>
  </si>
  <si>
    <t>Bejegyzéssel kapcsolatos aktivitásra vetített költség (HUF)</t>
  </si>
  <si>
    <t>Eseményre adott visszajelzésre vetített költség (HUF)</t>
  </si>
  <si>
    <t>Ajánlatmentésre vetített költség (HUF)</t>
  </si>
  <si>
    <t>Egy üzenetváltási válaszra jutó költség (HUF)</t>
  </si>
  <si>
    <t>10 másodperces videómegtekintések egységnyi költsége (HUF)</t>
  </si>
  <si>
    <t>CPC (hivatkozáskattintások egységnyi költsége) (HUF)</t>
  </si>
  <si>
    <t>Egyedi hivatkozáskattintás egységnyi költsége (HUF)</t>
  </si>
  <si>
    <t>Kifelé irányuló kattintások egységnyi költsége (HUF)</t>
  </si>
  <si>
    <t>Egyedi kifelé irányuló kattintás egységnyi költsége (HUF)</t>
  </si>
  <si>
    <t>Egyedi kattintásra vetített költség (összes) (HUF)</t>
  </si>
  <si>
    <t>Hirdetés-visszaemlékezés becsült növekedésére jutó egységnyi költség (emberek) (HUF)</t>
  </si>
  <si>
    <t>Egyedi érkezésioldal-megtekintések</t>
  </si>
  <si>
    <t>Egy érkezésioldal-megtekintésre jutó költség (HUF)</t>
  </si>
  <si>
    <t xml:space="preserve"> (HUF)</t>
  </si>
  <si>
    <t>Játékalkalmankénti költség (HUF)</t>
  </si>
  <si>
    <t>Asztalialkalmazás-aktivitások egységnyi költsége (HUF)</t>
  </si>
  <si>
    <t>Asztalialkalmazás-bejegyzéshez fűződő aktivitás egységnyi költsége (HUF)</t>
  </si>
  <si>
    <t>Asztalialkalmazás-használatok egységnyi költsége (HUF)</t>
  </si>
  <si>
    <t>A befejezett folyamatra vetített költség a facebookos vásárlásokra vonatkozóan (HUF)</t>
  </si>
  <si>
    <t>Offline egyéb konverziók egységnyi költsége (HUF)</t>
  </si>
  <si>
    <t>Létrehozás dátuma</t>
  </si>
  <si>
    <t>Legutóbbi módosítás dátuma</t>
  </si>
  <si>
    <t>Kor (hirdetéssorozat beállításai)</t>
  </si>
  <si>
    <t>Nem (hirdetéssorozat beállításai)</t>
  </si>
  <si>
    <t>Helyszín (hirdetéssorozat beállításai)</t>
  </si>
  <si>
    <t>No Breakdown</t>
  </si>
  <si>
    <t xml:space="preserve">Egy hirdetés kattintás átlagos ára </t>
  </si>
  <si>
    <t>Boltfelkeresések</t>
  </si>
  <si>
    <t>Egy boltlátogatásra eső költség</t>
  </si>
  <si>
    <t>A Facebook és Instagram felületeken az összes egyedi hirdetés kattintás, videómegtekintés</t>
  </si>
  <si>
    <t>Azonnali élmény megtekintési ideje</t>
  </si>
  <si>
    <t>Azonnali élmény megtekintési aránya</t>
  </si>
  <si>
    <t>Érdeklődők (űrlap)</t>
  </si>
  <si>
    <t>Egy érdeklődőre jutó költség (űrlap) (HUF)</t>
  </si>
  <si>
    <t>Egy alkalmazásaktiválás költsége (HUF)</t>
  </si>
  <si>
    <t>Egyedi alkalmazásaktiválás egységnyi költsége (HUF)</t>
  </si>
  <si>
    <t>Alkalmazástelepítésre vetített költség (HUF)</t>
  </si>
  <si>
    <t>Befejezett regisztráció egységnyi költsége (HUF)</t>
  </si>
  <si>
    <t>Egyedi befejezett regisztráció egységnyi költsége (HUF)</t>
  </si>
  <si>
    <t>Értékelés elküldésének egységnyi költsége (HUF)</t>
  </si>
  <si>
    <t>Egyedi értékelések elküldésének egységnyi költsége (HUF)</t>
  </si>
  <si>
    <t>Oktatóanyag-elvégzések egységnyi költsége (HUF)</t>
  </si>
  <si>
    <t>Oktatóanyagok egyedi elvégzésének egységnyi költsége (HUF)</t>
  </si>
  <si>
    <t>Szintelérések egységnyi költsége (HUF)</t>
  </si>
  <si>
    <t>Egyedi szintelérések egységnyi költsége (HUF)</t>
  </si>
  <si>
    <t>Egy eredményfeloldás költsége (HUF)</t>
  </si>
  <si>
    <t>Fizetési adatok megadásának egységnyi költsége (HUF)</t>
  </si>
  <si>
    <t>Fizetési adatok egyedi megadásának egységnyi költsége (HUF)</t>
  </si>
  <si>
    <t>Keresésenkénti költség (HUF)</t>
  </si>
  <si>
    <t>Egyedi keresések egységnyi költsége (HUF)</t>
  </si>
  <si>
    <t>Kezdeményezett fizetési műveletek egységnyi költsége (HUF)</t>
  </si>
  <si>
    <t>Egyedi kezdeményezett fizetési műveletek egységnyi költsége (HUF)</t>
  </si>
  <si>
    <t>Kosárba helyezés egységnyi költsége (HUF)</t>
  </si>
  <si>
    <t>Egyedi kosárba helyezések egységnyi költsége (HUF)</t>
  </si>
  <si>
    <t>Egy kreditköltés költsége (HUF)</t>
  </si>
  <si>
    <t>Egyedi kreditköltés egységnyi költsége (HUF)</t>
  </si>
  <si>
    <t>Kívánságlistára vétel egységnyi költsége (HUF)</t>
  </si>
  <si>
    <t>Egyedi kívánságlistára vételek egységnyi költsége (HUF)</t>
  </si>
  <si>
    <t>Tartalommegtekintések egységnyi költsége (HUF)</t>
  </si>
  <si>
    <t>Egyedi tartalommegtekintés egységnyi költsége (HUF)</t>
  </si>
  <si>
    <t>Vásárlásonkénti költség (HUF)</t>
  </si>
  <si>
    <t>Egyedi vásárlás egységnyi költsége (HUF)</t>
  </si>
  <si>
    <t>Érdeklődőnkénti költség (HUF)</t>
  </si>
  <si>
    <t>Mobilalkalmazásbeli egyéni események</t>
  </si>
  <si>
    <t>Hirdetéssorozat teljesítése</t>
  </si>
  <si>
    <t>Befejezett folyamatok a Facebookon</t>
  </si>
  <si>
    <t>Fizetési adatok offline megadása</t>
  </si>
  <si>
    <t>Offline kosárba helyezések</t>
  </si>
  <si>
    <t>Offline kívánságlistára vételek</t>
  </si>
  <si>
    <t>Befejezett offline regisztrációk száma</t>
  </si>
  <si>
    <t>Offline kezdeményezett fizetési műveletek száma</t>
  </si>
  <si>
    <t>Offline érdeklődők</t>
  </si>
  <si>
    <t>Offline vásárlások</t>
  </si>
  <si>
    <t>Offline keresések</t>
  </si>
  <si>
    <t>Offline tartalommegtekintések száma</t>
  </si>
  <si>
    <t>Fizetési adatok offline megadásának konverziós értéke</t>
  </si>
  <si>
    <t>Offline kosárba helyezések konverziós értéke</t>
  </si>
  <si>
    <t>Offline kívánságlistára vételek konverziós értéke</t>
  </si>
  <si>
    <t>Befejezett offline regisztrációk konverziós értéke</t>
  </si>
  <si>
    <t>Offline érdeklődők konverziós értéke</t>
  </si>
  <si>
    <t>Offline vásárlások konverziós értéke</t>
  </si>
  <si>
    <t>Offline keresések konverziós értéke</t>
  </si>
  <si>
    <t>Offline tartalommegtekintések konverziós értéke</t>
  </si>
  <si>
    <t>Hirdetéssorozat költségkerete</t>
  </si>
  <si>
    <t>Hirdetéssorozat költségkeretének típusa</t>
  </si>
  <si>
    <t>Asztalialkalmazás-aktivitások</t>
  </si>
  <si>
    <t>Asztalialkalmazás-bejegyzéshez fűződő aktivitások</t>
  </si>
  <si>
    <t>A kampány a Google Facebook és Instagram felületén fut.</t>
  </si>
  <si>
    <t>A bejegyzéshez fűződő aktivitás</t>
  </si>
  <si>
    <t>Webhelyen kezdeményezett fizetési műveletek konverziós értéke</t>
  </si>
  <si>
    <t>A legutóbbi jelentős módosítás</t>
  </si>
  <si>
    <t>Élettartam</t>
  </si>
  <si>
    <t>Optimalizálási események</t>
  </si>
  <si>
    <t>Optimalizálási esemény jelzése</t>
  </si>
  <si>
    <t>Optimalizálási esemény konverziós intervallulma</t>
  </si>
  <si>
    <t>Egy optimalizálási eseményre jutó költség</t>
  </si>
  <si>
    <t>A Facebook és Instagram felületeken elköltött összeg</t>
  </si>
  <si>
    <t xml:space="preserve">Facebook és Instagram kampányokból jövő összes kattintás átlagos ára </t>
  </si>
  <si>
    <t>A Facebook és Instagram felületeken elért emberek száma</t>
  </si>
  <si>
    <t>A Facebook és Instagram felületeken összes megjelenései</t>
  </si>
  <si>
    <t>A Facebook és Instagram felületeken egy főre jutó hirdetés megtekintési gyakoriság</t>
  </si>
  <si>
    <t>actions:link_click</t>
  </si>
  <si>
    <t>H-Budapest kft</t>
  </si>
  <si>
    <t>Bejegyzésmentések</t>
  </si>
  <si>
    <t>ar_effect_share:ar_effect_share</t>
  </si>
  <si>
    <t>Új üzenetküldési kapcsolatok</t>
  </si>
  <si>
    <t>Letiltott üzenetküldési kapcsolatok</t>
  </si>
  <si>
    <t>Egy új üzenetküldési kapcsolatra jutó költség (HUF)</t>
  </si>
  <si>
    <t>Egyedi 10 másodperces videómegtekintések</t>
  </si>
  <si>
    <t>ThruPlayek</t>
  </si>
  <si>
    <t>Videolejátszások</t>
  </si>
  <si>
    <t>Egy ThruPlay egységnyi költsége (HUF)</t>
  </si>
  <si>
    <t>Adakozás egységnyi költsége (HUF)</t>
  </si>
  <si>
    <t>Adakozás konverziós értéke</t>
  </si>
  <si>
    <t>Alkalmazásaktiválások</t>
  </si>
  <si>
    <t>Alkalmazásaktiválások konverziós értéke</t>
  </si>
  <si>
    <t>Egyedi alkalmazásaktiválások</t>
  </si>
  <si>
    <t>Alkalmazáson belüli hirdetéskattintások</t>
  </si>
  <si>
    <t>Alkalmazáson belüli hirdetéskattintás egységnyi költsége (HUF)</t>
  </si>
  <si>
    <t>Alkalmazáson belüli hirdetésmegjelenések</t>
  </si>
  <si>
    <t>1000 alkalmazáson belüli hirdetésmegjelenés költsége (HUF)</t>
  </si>
  <si>
    <t>Alkalmazástelepítések</t>
  </si>
  <si>
    <t>Befejezett regisztrációk</t>
  </si>
  <si>
    <t>Befejezett regisztrációk konverziós értéke</t>
  </si>
  <si>
    <t>Egyedi befejezett regisztrációk</t>
  </si>
  <si>
    <t>Elküldött értékelések</t>
  </si>
  <si>
    <t>Elküldött értékelések konverziós értéke</t>
  </si>
  <si>
    <t>Elküldött egyedi értékelések</t>
  </si>
  <si>
    <t>Egyéni események</t>
  </si>
  <si>
    <t>Egyéni esemény költsége (HUF)</t>
  </si>
  <si>
    <t>Elindított próbaidőszakok</t>
  </si>
  <si>
    <t>Elindított próbaidőszak egységnyi költsége (HUF)</t>
  </si>
  <si>
    <t>Próbaidőszak elindításának konverziós értéke</t>
  </si>
  <si>
    <t>Elküldött jelentkezések</t>
  </si>
  <si>
    <t>Elküldött jelentkezés egységnyi költsége (HUF)</t>
  </si>
  <si>
    <t>Jelentkezéselküldés konverziós értéke</t>
  </si>
  <si>
    <t>Oktatóanyag-elvégzések</t>
  </si>
  <si>
    <t>Oktatóanyag-elvégzések konverziós értéke</t>
  </si>
  <si>
    <t>Oktatóanyagok egyedi elvégzése</t>
  </si>
  <si>
    <t>Szintelérések</t>
  </si>
  <si>
    <t>Szintelérés konverziós értéke</t>
  </si>
  <si>
    <t>Egyedi szintelérések</t>
  </si>
  <si>
    <t>Feliratkozások</t>
  </si>
  <si>
    <t>Feliratkozásonkénti költség (HUF)</t>
  </si>
  <si>
    <t>Feliratkozás konverziós értéke</t>
  </si>
  <si>
    <t>Feloldott eredmények</t>
  </si>
  <si>
    <t>Feloldott eredmények konverziós értéke</t>
  </si>
  <si>
    <t>Eredmények egyedi feloldása</t>
  </si>
  <si>
    <t>Egyedi eredményfeloldás egységnyi költsége (HUF)</t>
  </si>
  <si>
    <t>Fizetési adatok megadása</t>
  </si>
  <si>
    <t>Fizetési adatok megadásának konverziós értéke</t>
  </si>
  <si>
    <t>Fizetési adatok egyedi megadása</t>
  </si>
  <si>
    <t>Helykeresések</t>
  </si>
  <si>
    <t>Helytalálatok egységnyi költsége (HUF)</t>
  </si>
  <si>
    <t>Helytalálatok konverziós értéke</t>
  </si>
  <si>
    <t>Időpontfoglalások</t>
  </si>
  <si>
    <t>Időpontfoglalás egységnyi költsége (HUF)</t>
  </si>
  <si>
    <t>Időpontfoglalások konverziós értéke</t>
  </si>
  <si>
    <t>Kapcsolatfelvételek</t>
  </si>
  <si>
    <t>Kapcsolatfelvételek egységnyi költsége (HUF)</t>
  </si>
  <si>
    <t>Kapcsolatfelvételek konverziós értéke</t>
  </si>
  <si>
    <t>Keresések</t>
  </si>
  <si>
    <t>Keresések konverziós értéke</t>
  </si>
  <si>
    <t>Egyedi keresések</t>
  </si>
  <si>
    <t>Kezdeményezett fizetési műveletek</t>
  </si>
  <si>
    <t>Kezdeményezett fizetési műveletek konverziós értéke</t>
  </si>
  <si>
    <t>Egyedi kezdeményezett fizetések</t>
  </si>
  <si>
    <t>Kosárba helyezések</t>
  </si>
  <si>
    <t>Kosárba helyezések konverziós értéke</t>
  </si>
  <si>
    <t>Egyedi kosárba helyezések</t>
  </si>
  <si>
    <t>Kreditköltések</t>
  </si>
  <si>
    <t>Kreditköltések konverziós értéke</t>
  </si>
  <si>
    <t>Egyedi kreditköltések</t>
  </si>
  <si>
    <t>Kívánságlistára vételek</t>
  </si>
  <si>
    <t>Kívánságlistára vételek konverziós értéke</t>
  </si>
  <si>
    <t>Egyedi kívánságlistára vétel</t>
  </si>
  <si>
    <t>Mobilalkalmazásbeli megtartás, 2. nap</t>
  </si>
  <si>
    <t>Egy mobilalkalmazásbeli megtartás, 2. nap költsége (HUF)</t>
  </si>
  <si>
    <t>Egyedi mobilalkalmazásbeli megtartás, 2. nap</t>
  </si>
  <si>
    <t>Egyedi mobilalkalmazásbeli megtartás, 2. nap költsége (HUF)</t>
  </si>
  <si>
    <t>Mobilalkalmazásbeli megtartás, 7. nap</t>
  </si>
  <si>
    <t>Egy mobilalkalmazásbeli megtartás, 7. nap költsége (HUF)</t>
  </si>
  <si>
    <t>Egyedi mobilalkalmazásbeli megtartás, 7. nap</t>
  </si>
  <si>
    <t>Egyedi mobilalkalmazásbeli megtartás, 7. nap költsége (HUF)</t>
  </si>
  <si>
    <t>Tartalommegtekintések</t>
  </si>
  <si>
    <t>Tartalommegtekintések konverziós értéke</t>
  </si>
  <si>
    <t>Egyedi tartalommegtekintések</t>
  </si>
  <si>
    <t>Testre szabott termékek</t>
  </si>
  <si>
    <t>Terméktestreszabás egységnyi költsége (HUF)</t>
  </si>
  <si>
    <t>Terméktestreszabás konverziós értéke</t>
  </si>
  <si>
    <t>Vásárlási hirdetésmegtérülés (ROAS)</t>
  </si>
  <si>
    <t>Vásárlások</t>
  </si>
  <si>
    <t>Vásárlások konverziós értéke</t>
  </si>
  <si>
    <t>Egyedi vásárlások</t>
  </si>
  <si>
    <t>Érdeklődők</t>
  </si>
  <si>
    <t>Érdeklődők konverziós értéke</t>
  </si>
  <si>
    <t>Mobilalkalmazásbeli adakozások</t>
  </si>
  <si>
    <t>Webhelyen történt adakozások</t>
  </si>
  <si>
    <t>Offline adakozások</t>
  </si>
  <si>
    <t>Mobilalkalmazásbeli adakozások konverziós értéke</t>
  </si>
  <si>
    <t>Webhelyen történt adakozások konverziós értéke</t>
  </si>
  <si>
    <t>Offline adakozások konverziós értéke</t>
  </si>
  <si>
    <t>Mobilalkalmazásbeli munkamenetek konverziós értéke</t>
  </si>
  <si>
    <t>Befejezett mobilalkalmazás-regisztrációk konverziós értéke</t>
  </si>
  <si>
    <t>Mobilalkalmazásban elindított próbaidőszakok</t>
  </si>
  <si>
    <t>Webhelyen elindított próbaidőszakok</t>
  </si>
  <si>
    <t>Offline elindított próbaidőszakok</t>
  </si>
  <si>
    <t>Mobilalkalmazásban elindított próbaidőszakok konverziós értéke</t>
  </si>
  <si>
    <t>Webhelyen elindított próbaidőszakok konverziós értéke</t>
  </si>
  <si>
    <t>Offline elindított próbaidőszakok konverziós értéke</t>
  </si>
  <si>
    <t>Mobilalkalmazásban elküldött jelentkezések</t>
  </si>
  <si>
    <t>Webhelyen elküldött jelentkezések</t>
  </si>
  <si>
    <t>Offline elküldött jelentkezések</t>
  </si>
  <si>
    <t>Mobilalkalmazásban elküldött jelentkezések konverziós értéke</t>
  </si>
  <si>
    <t>Webhelyen elküldött jelentkezések konverziós értéke</t>
  </si>
  <si>
    <t>Offline jelentkezések konverziós értéke</t>
  </si>
  <si>
    <t>Mobilalkalmazás-oktatóanyag elvégzésének konverziós költsége</t>
  </si>
  <si>
    <t>Mobilalkalmazásban teljesített szintek konverziós értéke</t>
  </si>
  <si>
    <t>Mobilalkalmazásbeli feliratkozások</t>
  </si>
  <si>
    <t>Webhelyen történt feliratkozások</t>
  </si>
  <si>
    <t>Offline feliratkozások</t>
  </si>
  <si>
    <t>Mobilalkalmazásbeli feliratkozások konverziós értéke</t>
  </si>
  <si>
    <t>Webhelyen történt feliratkozások konverziós értéke</t>
  </si>
  <si>
    <t>Offline feliratkozások konverziós értéke</t>
  </si>
  <si>
    <t>Mobilalkalmazásbeli eredmények feloldásának konverziós értéke</t>
  </si>
  <si>
    <t>Mobilalkalmazásban fizetési adatok megadásának konverziós értéke</t>
  </si>
  <si>
    <t>Mobilalkalmazásbeli helykeresések</t>
  </si>
  <si>
    <t>Webhelyen végzett helykeresések</t>
  </si>
  <si>
    <t>Offline helykeresések</t>
  </si>
  <si>
    <t>Mobilalkalmazásbeli helytalálatok konverziós értéke</t>
  </si>
  <si>
    <t>Webes helytalálatok konverziós értéke</t>
  </si>
  <si>
    <t>Offline helytalálatok konverziós értéke</t>
  </si>
  <si>
    <t>Időpontfoglalások a mobilalkalmazásban</t>
  </si>
  <si>
    <t>Webes időpontfoglalások</t>
  </si>
  <si>
    <t>Offline időpontfoglalások</t>
  </si>
  <si>
    <t>Mobilos időpontfoglalások konverziós értéke</t>
  </si>
  <si>
    <t>Webes időpontfoglalások konverziós értéke</t>
  </si>
  <si>
    <t>Offline időpontfoglalások konverziós értéke</t>
  </si>
  <si>
    <t>Kapcsolatfelvételek a mobilalkalmazásban</t>
  </si>
  <si>
    <t>Webes kapcsolatfelvételek</t>
  </si>
  <si>
    <t>Offline kapcsolatfelvételek</t>
  </si>
  <si>
    <t>Mobilalkalmazásbeli kapcsolatfelvételek konverziós értéke</t>
  </si>
  <si>
    <t>Webes kapcsolatfelvételek konverziós értéke</t>
  </si>
  <si>
    <t>Offline kapcsolatfelvételek konverziós értéke</t>
  </si>
  <si>
    <t>Mobilalkalmazásbeli keresések konverziós értéke</t>
  </si>
  <si>
    <t>Kosárba helyezések a Facebookon</t>
  </si>
  <si>
    <t>Egy Facebookon történt kosárba helyezés konverziós értéke</t>
  </si>
  <si>
    <t>Tartalommegtekintések a Facebookon</t>
  </si>
  <si>
    <t>A Facebookon történt tartalommegtekintések konverziós értéke</t>
  </si>
  <si>
    <t>Mobilalkalmazásban testre szabott termékek</t>
  </si>
  <si>
    <t>Webhelyen testre szabott termékek</t>
  </si>
  <si>
    <t>Offline testre szabott termékek</t>
  </si>
  <si>
    <t>Mobilalkalmazásban testre szabott termékek konverziós értéke</t>
  </si>
  <si>
    <t>Webhelyen testre szabott termékek konverziós értéke</t>
  </si>
  <si>
    <t>Offline testre szabott termékek konverziós értéke</t>
  </si>
  <si>
    <t>A kattintás utáni 1 nap</t>
  </si>
  <si>
    <t>Egyedi 2 másodperces folyamatos videólejátszások</t>
  </si>
  <si>
    <t>2 másodperces folyamatos videólejátszások</t>
  </si>
  <si>
    <t>3 másodperces videólejátszások</t>
  </si>
  <si>
    <t>Videólejátszások 25%-nál</t>
  </si>
  <si>
    <t>Videólejátszások 50%-nál</t>
  </si>
  <si>
    <t>Videólejátszások 75%-nál</t>
  </si>
  <si>
    <t>Videólejátszások 95%-nál</t>
  </si>
  <si>
    <t>Videólejátszások 100%-nál</t>
  </si>
  <si>
    <t>Videó átlagos lejátszási ideje</t>
  </si>
  <si>
    <t>Egy 2 másodperces folyamatos videólejátszásra jutó költség (HUF)</t>
  </si>
  <si>
    <t>Egy 3 másodperces videólejátszásra jutó költség (HUF)</t>
  </si>
  <si>
    <t>Csak megosztott cikkek mobilalkalmazásbeli megvásárlásának konverziós értéke</t>
  </si>
  <si>
    <t>A hirdetési ráfordítás megtérülése csak megosztott cikkek mobilalkalmazásbeli megvásárlásánál</t>
  </si>
  <si>
    <t>Csak megosztott cikkek webhelyen történt megvásárlásának konverziós értéke</t>
  </si>
  <si>
    <t>A hirdetési ráfordítás megtérülése csak megosztott cikkek webhelyen történt megvásárlásánál</t>
  </si>
  <si>
    <t>Csak megosztott cikkek mobilalkalmazásbeli kosárba helyezésének konverziós értéke</t>
  </si>
  <si>
    <t>Csak megosztott cikkek webhelyen történt kosárba helyezésének konverziós értéke</t>
  </si>
  <si>
    <t>custom_audiences</t>
  </si>
  <si>
    <t>excluded_custom_audiences</t>
  </si>
  <si>
    <t>Adományok</t>
  </si>
  <si>
    <t/>
  </si>
  <si>
    <t>00:00:00</t>
  </si>
  <si>
    <t>1584789764986661</t>
  </si>
  <si>
    <t>Külföld</t>
  </si>
  <si>
    <t>recently_completed</t>
  </si>
  <si>
    <t>ORF 2020 Jegyeladás</t>
  </si>
  <si>
    <t>23844307503120689</t>
  </si>
  <si>
    <t>23844307503140689</t>
  </si>
  <si>
    <t>Hazai</t>
  </si>
  <si>
    <t>23844307530220689</t>
  </si>
  <si>
    <t>ORF</t>
  </si>
  <si>
    <t>Magyar</t>
  </si>
  <si>
    <t>Google költés</t>
  </si>
  <si>
    <t>Google</t>
  </si>
  <si>
    <t>Összes megjelenés</t>
  </si>
  <si>
    <t>Összes kattintás</t>
  </si>
  <si>
    <t>1 Kattintás átlagos ára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</si>
</sst>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6" formatCode="#,##0\ &quot;Ft&quot;;[Red]\-#,##0\ &quot;Ft&quot;"/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_-;\-* #,##0_-;_-* &quot;-&quot;_-;_-@_-"/>
    <numFmt numFmtId="165" formatCode="_-* #,##0.00_-;\-* #,##0.00_-;_-* &quot;-&quot;??_-;_-@_-"/>
    <numFmt numFmtId="166" formatCode="_-* #,##0\ [$Ft-40E]_-;\-* #,##0\ [$Ft-40E]_-;_-* &quot;-&quot;??\ [$Ft-40E]_-;_-@_-"/>
    <numFmt numFmtId="167" formatCode="#,##0;\-#,##0;&quot;-&quot;"/>
    <numFmt numFmtId="168" formatCode="&quot;Cr$&quot;\ #,##0_);\(&quot;Cr$&quot;\ #,##0\)"/>
    <numFmt numFmtId="169" formatCode="_-&quot;öS&quot;\ * #,##0_-;\-&quot;öS&quot;\ * #,##0_-;_-&quot;öS&quot;\ * &quot;-&quot;_-;_-@_-"/>
    <numFmt numFmtId="170" formatCode="_-* #,##0.00\ &quot;DM&quot;_-;\-* #,##0.00\ &quot;DM&quot;_-;_-* &quot;-&quot;??\ &quot;DM&quot;_-;_-@_-"/>
    <numFmt numFmtId="171" formatCode="_-* #,##0\ &quot;Ft&quot;_-;\-* #,##0\ &quot;Ft&quot;_-;_-* &quot;-&quot;??\ &quot;Ft&quot;_-;_-@_-"/>
    <numFmt numFmtId="172" formatCode="0&quot; db&quot;"/>
    <numFmt numFmtId="173" formatCode="[$Ft]#,##0.00_);\([$Ft]#,##0.00\)"/>
    <numFmt numFmtId="174" formatCode="yyyy\-mm\-dd"/>
    <numFmt numFmtId="175" formatCode="m/d/yy"/>
    <numFmt numFmtId="176" formatCode="_-* #,##0.0\ [$Ft-40E]_-;\-* #,##0.0\ [$Ft-40E]_-;_-* &quot;-&quot;??\ [$Ft-40E]_-;_-@_-"/>
  </numFmts>
  <fonts count="70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orbel"/>
      <family val="2"/>
    </font>
    <font>
      <sz val="11"/>
      <color theme="1"/>
      <name val="Corbel"/>
      <family val="2"/>
      <charset val="238"/>
    </font>
    <font>
      <sz val="11"/>
      <color indexed="21"/>
      <name val="Arial"/>
      <family val="2"/>
      <charset val="238"/>
    </font>
    <font>
      <sz val="10"/>
      <name val="Arial"/>
      <family val="2"/>
    </font>
    <font>
      <u/>
      <sz val="11"/>
      <color theme="10"/>
      <name val="Calibri"/>
      <family val="2"/>
      <charset val="238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1"/>
      <color indexed="36"/>
      <name val="Calibri"/>
      <family val="2"/>
      <charset val="238"/>
    </font>
    <font>
      <sz val="11"/>
      <color theme="1"/>
      <name val="Arial"/>
      <family val="2"/>
      <charset val="238"/>
    </font>
    <font>
      <sz val="11"/>
      <color indexed="9"/>
      <name val="Calibri"/>
      <family val="2"/>
      <charset val="238"/>
    </font>
    <font>
      <sz val="10"/>
      <color indexed="8"/>
      <name val="Arial"/>
      <family val="2"/>
      <charset val="238"/>
    </font>
    <font>
      <sz val="10"/>
      <color indexed="8"/>
      <name val="Impact"/>
      <family val="2"/>
    </font>
    <font>
      <sz val="10"/>
      <name val="MS Serif"/>
      <family val="1"/>
      <charset val="238"/>
    </font>
    <font>
      <sz val="10"/>
      <name val="Courier"/>
      <family val="1"/>
      <charset val="238"/>
    </font>
    <font>
      <sz val="12"/>
      <name val="GaramondYR"/>
      <charset val="238"/>
    </font>
    <font>
      <sz val="10"/>
      <name val="Humanst521 Lt BT"/>
    </font>
    <font>
      <b/>
      <sz val="11"/>
      <color indexed="9"/>
      <name val="Calibri"/>
      <family val="2"/>
      <charset val="238"/>
    </font>
    <font>
      <sz val="10"/>
      <color indexed="16"/>
      <name val="MS Serif"/>
      <family val="1"/>
      <charset val="238"/>
    </font>
    <font>
      <sz val="8"/>
      <name val="Arial"/>
      <family val="2"/>
    </font>
    <font>
      <b/>
      <sz val="12"/>
      <name val="Arial"/>
      <family val="2"/>
      <charset val="238"/>
    </font>
    <font>
      <sz val="11"/>
      <color indexed="17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26"/>
      <name val="Giovanni Book"/>
      <family val="1"/>
    </font>
    <font>
      <sz val="7"/>
      <name val="Small Fonts"/>
      <family val="2"/>
      <charset val="238"/>
    </font>
    <font>
      <sz val="10"/>
      <name val="Arial CE"/>
      <charset val="238"/>
    </font>
    <font>
      <sz val="10"/>
      <name val="Verdana"/>
      <family val="2"/>
      <charset val="238"/>
    </font>
    <font>
      <sz val="8"/>
      <name val="Helv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sz val="10"/>
      <name val="Times New Roman"/>
      <family val="1"/>
      <charset val="238"/>
    </font>
    <font>
      <b/>
      <sz val="8"/>
      <color indexed="8"/>
      <name val="Helv"/>
    </font>
    <font>
      <b/>
      <sz val="11"/>
      <color indexed="52"/>
      <name val="Calibri"/>
      <family val="2"/>
      <charset val="238"/>
    </font>
    <font>
      <sz val="8"/>
      <name val="Arial Narrow"/>
      <family val="2"/>
      <charset val="238"/>
    </font>
    <font>
      <b/>
      <sz val="18"/>
      <color theme="3"/>
      <name val="Calibri Light"/>
      <family val="2"/>
      <charset val="238"/>
      <scheme val="major"/>
    </font>
    <font>
      <b/>
      <sz val="15"/>
      <color theme="3"/>
      <name val="Corbel"/>
      <family val="2"/>
      <charset val="238"/>
    </font>
    <font>
      <b/>
      <sz val="13"/>
      <color theme="3"/>
      <name val="Corbel"/>
      <family val="2"/>
      <charset val="238"/>
    </font>
    <font>
      <b/>
      <sz val="11"/>
      <color theme="3"/>
      <name val="Corbel"/>
      <family val="2"/>
      <charset val="238"/>
    </font>
    <font>
      <sz val="11"/>
      <color rgb="FF3F3F76"/>
      <name val="Corbel"/>
      <family val="2"/>
      <charset val="238"/>
    </font>
    <font>
      <b/>
      <sz val="11"/>
      <color rgb="FF3F3F3F"/>
      <name val="Corbel"/>
      <family val="2"/>
      <charset val="238"/>
    </font>
    <font>
      <sz val="11"/>
      <color rgb="FFFA7D00"/>
      <name val="Corbel"/>
      <family val="2"/>
      <charset val="238"/>
    </font>
    <font>
      <sz val="11"/>
      <color rgb="FFFF0000"/>
      <name val="Corbel"/>
      <family val="2"/>
      <charset val="238"/>
    </font>
    <font>
      <b/>
      <sz val="11"/>
      <color theme="1"/>
      <name val="Corbel"/>
      <family val="2"/>
      <charset val="238"/>
    </font>
    <font>
      <sz val="11"/>
      <color theme="0"/>
      <name val="Corbel"/>
      <family val="2"/>
      <charset val="238"/>
    </font>
    <font>
      <sz val="11"/>
      <color indexed="8"/>
      <name val="Calibri"/>
      <family val="2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Verdana"/>
      <family val="2"/>
      <charset val="238"/>
    </font>
    <font>
      <b/>
      <sz val="20"/>
      <color theme="1"/>
      <name val="Times New Roman"/>
      <family val="1"/>
      <charset val="238"/>
    </font>
    <font>
      <sz val="20"/>
      <color theme="1"/>
      <name val="Times New Roman"/>
      <family val="1"/>
      <charset val="238"/>
    </font>
    <font>
      <sz val="22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20"/>
      <name val="Times New Roman"/>
      <family val="1"/>
      <charset val="238"/>
    </font>
    <font>
      <b/>
      <sz val="10"/>
      <name val="Verdana"/>
    </font>
    <font>
      <sz val="10"/>
      <name val="Verdana"/>
    </font>
  </fonts>
  <fills count="4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26"/>
        <bgColor indexed="64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9"/>
        <b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5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5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4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4" borderId="7" applyNumberFormat="0" applyFont="0" applyAlignment="0" applyProtection="0"/>
    <xf numFmtId="0" fontId="9" fillId="4" borderId="7" applyNumberFormat="0" applyFont="0" applyAlignment="0" applyProtection="0"/>
    <xf numFmtId="0" fontId="9" fillId="4" borderId="7" applyNumberFormat="0" applyFont="0" applyAlignment="0" applyProtection="0"/>
    <xf numFmtId="0" fontId="9" fillId="4" borderId="7" applyNumberFormat="0" applyFont="0" applyAlignment="0" applyProtection="0"/>
    <xf numFmtId="0" fontId="1" fillId="4" borderId="7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" fillId="0" borderId="0"/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12" fillId="0" borderId="0" applyFill="0" applyBorder="0" applyAlignment="0"/>
    <xf numFmtId="0" fontId="13" fillId="34" borderId="13">
      <alignment horizontal="center" wrapText="1"/>
    </xf>
    <xf numFmtId="0" fontId="14" fillId="0" borderId="0" applyNumberFormat="0" applyAlignment="0">
      <alignment horizontal="left"/>
    </xf>
    <xf numFmtId="0" fontId="15" fillId="0" borderId="0" applyNumberFormat="0" applyAlignment="0"/>
    <xf numFmtId="44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15" fontId="5" fillId="0" borderId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8" fillId="35" borderId="14" applyNumberFormat="0" applyAlignment="0" applyProtection="0"/>
    <xf numFmtId="0" fontId="19" fillId="0" borderId="0" applyNumberFormat="0" applyAlignment="0">
      <alignment horizontal="left"/>
    </xf>
    <xf numFmtId="38" fontId="20" fillId="29" borderId="0" applyNumberFormat="0" applyBorder="0" applyAlignment="0" applyProtection="0"/>
    <xf numFmtId="0" fontId="21" fillId="0" borderId="9" applyNumberFormat="0" applyAlignment="0" applyProtection="0">
      <alignment horizontal="left"/>
    </xf>
    <xf numFmtId="0" fontId="21" fillId="0" borderId="15">
      <alignment horizontal="left"/>
    </xf>
    <xf numFmtId="10" fontId="20" fillId="34" borderId="10" applyNumberFormat="0" applyBorder="0" applyAlignment="0" applyProtection="0"/>
    <xf numFmtId="0" fontId="7" fillId="36" borderId="16" applyNumberFormat="0" applyFont="0" applyAlignment="0" applyProtection="0"/>
    <xf numFmtId="0" fontId="11" fillId="37" borderId="0" applyNumberFormat="0" applyBorder="0" applyAlignment="0" applyProtection="0"/>
    <xf numFmtId="0" fontId="11" fillId="38" borderId="0" applyNumberFormat="0" applyBorder="0" applyAlignment="0" applyProtection="0"/>
    <xf numFmtId="0" fontId="11" fillId="3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40" borderId="0" applyNumberFormat="0" applyBorder="0" applyAlignment="0" applyProtection="0"/>
    <xf numFmtId="0" fontId="22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0" borderId="11" applyFont="0" applyBorder="0">
      <alignment horizontal="left"/>
    </xf>
    <xf numFmtId="37" fontId="25" fillId="0" borderId="0"/>
    <xf numFmtId="168" fontId="7" fillId="0" borderId="0"/>
    <xf numFmtId="0" fontId="10" fillId="0" borderId="0"/>
    <xf numFmtId="0" fontId="1" fillId="0" borderId="0"/>
    <xf numFmtId="0" fontId="7" fillId="0" borderId="0"/>
    <xf numFmtId="0" fontId="10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7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7" fillId="0" borderId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4" fontId="28" fillId="0" borderId="0" applyNumberFormat="0" applyFill="0" applyBorder="0" applyAlignment="0" applyProtection="0">
      <alignment horizontal="left"/>
    </xf>
    <xf numFmtId="0" fontId="29" fillId="30" borderId="0" applyNumberFormat="0" applyBorder="0" applyAlignment="0" applyProtection="0"/>
    <xf numFmtId="0" fontId="30" fillId="42" borderId="0" applyNumberFormat="0" applyBorder="0" applyAlignment="0" applyProtection="0"/>
    <xf numFmtId="0" fontId="31" fillId="0" borderId="0"/>
    <xf numFmtId="40" fontId="32" fillId="0" borderId="0" applyBorder="0">
      <alignment horizontal="right"/>
    </xf>
    <xf numFmtId="0" fontId="33" fillId="41" borderId="12" applyNumberFormat="0" applyAlignment="0" applyProtection="0"/>
    <xf numFmtId="0" fontId="34" fillId="43" borderId="17">
      <alignment vertical="top"/>
    </xf>
    <xf numFmtId="169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" applyNumberFormat="0" applyFill="0" applyAlignment="0" applyProtection="0"/>
    <xf numFmtId="0" fontId="37" fillId="0" borderId="2" applyNumberFormat="0" applyFill="0" applyAlignment="0" applyProtection="0"/>
    <xf numFmtId="0" fontId="38" fillId="0" borderId="3" applyNumberFormat="0" applyFill="0" applyAlignment="0" applyProtection="0"/>
    <xf numFmtId="0" fontId="38" fillId="0" borderId="0" applyNumberFormat="0" applyFill="0" applyBorder="0" applyAlignment="0" applyProtection="0"/>
    <xf numFmtId="0" fontId="39" fillId="2" borderId="4" applyNumberFormat="0" applyAlignment="0" applyProtection="0"/>
    <xf numFmtId="0" fontId="40" fillId="3" borderId="5" applyNumberFormat="0" applyAlignment="0" applyProtection="0"/>
    <xf numFmtId="0" fontId="41" fillId="0" borderId="6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8" applyNumberFormat="0" applyFill="0" applyAlignment="0" applyProtection="0"/>
    <xf numFmtId="0" fontId="44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4" fillId="8" borderId="0" applyNumberFormat="0" applyBorder="0" applyAlignment="0" applyProtection="0"/>
    <xf numFmtId="0" fontId="44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44" fillId="28" borderId="0" applyNumberFormat="0" applyBorder="0" applyAlignment="0" applyProtection="0"/>
    <xf numFmtId="0" fontId="3" fillId="0" borderId="0"/>
    <xf numFmtId="0" fontId="3" fillId="0" borderId="0"/>
    <xf numFmtId="0" fontId="3" fillId="4" borderId="7" applyNumberFormat="0" applyFont="0" applyAlignment="0" applyProtection="0"/>
    <xf numFmtId="0" fontId="1" fillId="0" borderId="0"/>
    <xf numFmtId="0" fontId="3" fillId="0" borderId="0"/>
    <xf numFmtId="0" fontId="3" fillId="0" borderId="0"/>
    <xf numFmtId="0" fontId="3" fillId="4" borderId="7" applyNumberFormat="0" applyFont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0" borderId="0"/>
    <xf numFmtId="0" fontId="3" fillId="4" borderId="7" applyNumberFormat="0" applyFont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0" fontId="1" fillId="0" borderId="0"/>
    <xf numFmtId="44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4" borderId="7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7" applyNumberFormat="0" applyFont="0" applyAlignment="0" applyProtection="0"/>
    <xf numFmtId="0" fontId="1" fillId="0" borderId="0"/>
    <xf numFmtId="0" fontId="3" fillId="0" borderId="0"/>
    <xf numFmtId="0" fontId="3" fillId="0" borderId="0"/>
    <xf numFmtId="0" fontId="3" fillId="4" borderId="7" applyNumberFormat="0" applyFont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45" fillId="0" borderId="0"/>
    <xf numFmtId="0" fontId="45" fillId="0" borderId="0"/>
    <xf numFmtId="0" fontId="46" fillId="0" borderId="0" applyNumberFormat="0" applyFill="0" applyBorder="0" applyAlignment="0" applyProtection="0"/>
    <xf numFmtId="0" fontId="47" fillId="0" borderId="1" applyNumberFormat="0" applyFill="0" applyAlignment="0" applyProtection="0"/>
    <xf numFmtId="0" fontId="48" fillId="0" borderId="2" applyNumberFormat="0" applyFill="0" applyAlignment="0" applyProtection="0"/>
    <xf numFmtId="0" fontId="49" fillId="0" borderId="3" applyNumberFormat="0" applyFill="0" applyAlignment="0" applyProtection="0"/>
    <xf numFmtId="0" fontId="49" fillId="0" borderId="0" applyNumberFormat="0" applyFill="0" applyBorder="0" applyAlignment="0" applyProtection="0"/>
    <xf numFmtId="0" fontId="50" fillId="44" borderId="0" applyNumberFormat="0" applyBorder="0" applyAlignment="0" applyProtection="0"/>
    <xf numFmtId="0" fontId="51" fillId="45" borderId="0" applyNumberFormat="0" applyBorder="0" applyAlignment="0" applyProtection="0"/>
    <xf numFmtId="0" fontId="52" fillId="46" borderId="0" applyNumberFormat="0" applyBorder="0" applyAlignment="0" applyProtection="0"/>
    <xf numFmtId="0" fontId="53" fillId="2" borderId="4" applyNumberFormat="0" applyAlignment="0" applyProtection="0"/>
    <xf numFmtId="0" fontId="54" fillId="3" borderId="5" applyNumberFormat="0" applyAlignment="0" applyProtection="0"/>
    <xf numFmtId="0" fontId="55" fillId="3" borderId="4" applyNumberFormat="0" applyAlignment="0" applyProtection="0"/>
    <xf numFmtId="0" fontId="56" fillId="0" borderId="6" applyNumberFormat="0" applyFill="0" applyAlignment="0" applyProtection="0"/>
    <xf numFmtId="0" fontId="57" fillId="47" borderId="18" applyNumberFormat="0" applyAlignment="0" applyProtection="0"/>
    <xf numFmtId="0" fontId="58" fillId="0" borderId="0" applyNumberFormat="0" applyFill="0" applyBorder="0" applyAlignment="0" applyProtection="0"/>
    <xf numFmtId="0" fontId="1" fillId="4" borderId="7" applyNumberFormat="0" applyFont="0" applyAlignment="0" applyProtection="0"/>
    <xf numFmtId="0" fontId="59" fillId="0" borderId="0" applyNumberFormat="0" applyFill="0" applyBorder="0" applyAlignment="0" applyProtection="0"/>
    <xf numFmtId="0" fontId="60" fillId="0" borderId="8" applyNumberFormat="0" applyFill="0" applyAlignment="0" applyProtection="0"/>
    <xf numFmtId="0" fontId="6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61" fillId="8" borderId="0" applyNumberFormat="0" applyBorder="0" applyAlignment="0" applyProtection="0"/>
    <xf numFmtId="0" fontId="6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61" fillId="12" borderId="0" applyNumberFormat="0" applyBorder="0" applyAlignment="0" applyProtection="0"/>
    <xf numFmtId="0" fontId="6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61" fillId="16" borderId="0" applyNumberFormat="0" applyBorder="0" applyAlignment="0" applyProtection="0"/>
    <xf numFmtId="0" fontId="6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61" fillId="20" borderId="0" applyNumberFormat="0" applyBorder="0" applyAlignment="0" applyProtection="0"/>
    <xf numFmtId="0" fontId="6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61" fillId="24" borderId="0" applyNumberFormat="0" applyBorder="0" applyAlignment="0" applyProtection="0"/>
    <xf numFmtId="0" fontId="6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61" fillId="28" borderId="0" applyNumberFormat="0" applyBorder="0" applyAlignment="0" applyProtection="0"/>
    <xf numFmtId="0" fontId="45" fillId="0" borderId="0"/>
  </cellStyleXfs>
  <cellXfs count="48">
    <xf numFmtId="0" fontId="0" fillId="0" borderId="0" xfId="0"/>
    <xf numFmtId="14" fontId="0" fillId="0" borderId="0" xfId="0" applyNumberFormat="1"/>
    <xf numFmtId="0" fontId="0" fillId="0" borderId="0" xfId="0" applyNumberFormat="1"/>
    <xf numFmtId="3" fontId="0" fillId="0" borderId="0" xfId="0" applyNumberFormat="1"/>
    <xf numFmtId="173" fontId="0" fillId="0" borderId="0" xfId="0" applyNumberFormat="1"/>
    <xf numFmtId="10" fontId="0" fillId="0" borderId="0" xfId="0" applyNumberFormat="1"/>
    <xf numFmtId="0" fontId="0" fillId="0" borderId="0" xfId="0"/>
    <xf numFmtId="0" fontId="45" fillId="0" borderId="0" xfId="254"/>
    <xf numFmtId="173" fontId="45" fillId="0" borderId="0" xfId="254" applyNumberFormat="1"/>
    <xf numFmtId="3" fontId="45" fillId="0" borderId="0" xfId="254" applyNumberFormat="1"/>
    <xf numFmtId="10" fontId="45" fillId="0" borderId="0" xfId="254" applyNumberFormat="1"/>
    <xf numFmtId="0" fontId="0" fillId="0" borderId="0" xfId="0"/>
    <xf numFmtId="0" fontId="62" fillId="0" borderId="0" xfId="0" applyNumberFormat="1" applyFont="1" applyFill="1" applyBorder="1" applyAlignment="1" applyProtection="1">
      <alignment horizontal="left"/>
    </xf>
    <xf numFmtId="1" fontId="62" fillId="0" borderId="0" xfId="0" applyNumberFormat="1" applyFont="1" applyFill="1" applyBorder="1" applyAlignment="1" applyProtection="1">
      <alignment horizontal="right"/>
    </xf>
    <xf numFmtId="0" fontId="62" fillId="0" borderId="0" xfId="0" applyNumberFormat="1" applyFont="1" applyFill="1" applyBorder="1" applyAlignment="1" applyProtection="1">
      <alignment horizontal="right"/>
    </xf>
    <xf numFmtId="174" fontId="0" fillId="0" borderId="0" xfId="0" applyNumberFormat="1" applyFont="1" applyFill="1" applyBorder="1" applyAlignment="1" applyProtection="1">
      <alignment horizontal="left"/>
    </xf>
    <xf numFmtId="175" fontId="62" fillId="0" borderId="0" xfId="0" applyNumberFormat="1" applyFont="1" applyFill="1" applyBorder="1" applyAlignment="1" applyProtection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14" fontId="64" fillId="0" borderId="0" xfId="0" applyNumberFormat="1" applyFont="1"/>
    <xf numFmtId="0" fontId="64" fillId="0" borderId="0" xfId="0" applyFont="1" applyAlignment="1">
      <alignment horizontal="center"/>
    </xf>
    <xf numFmtId="6" fontId="65" fillId="0" borderId="0" xfId="0" applyNumberFormat="1" applyFont="1"/>
    <xf numFmtId="166" fontId="64" fillId="0" borderId="0" xfId="0" applyNumberFormat="1" applyFont="1"/>
    <xf numFmtId="0" fontId="64" fillId="0" borderId="0" xfId="0" applyFont="1" applyAlignment="1">
      <alignment wrapText="1"/>
    </xf>
    <xf numFmtId="1" fontId="64" fillId="0" borderId="0" xfId="0" applyNumberFormat="1" applyFont="1"/>
    <xf numFmtId="0" fontId="64" fillId="0" borderId="0" xfId="0" applyFont="1" applyAlignment="1"/>
    <xf numFmtId="171" fontId="64" fillId="0" borderId="0" xfId="1" applyNumberFormat="1" applyFont="1"/>
    <xf numFmtId="3" fontId="64" fillId="0" borderId="0" xfId="0" applyNumberFormat="1" applyFont="1"/>
    <xf numFmtId="2" fontId="64" fillId="0" borderId="0" xfId="0" applyNumberFormat="1" applyFont="1"/>
    <xf numFmtId="172" fontId="64" fillId="0" borderId="0" xfId="0" applyNumberFormat="1" applyFont="1"/>
    <xf numFmtId="9" fontId="67" fillId="0" borderId="0" xfId="2" applyFont="1"/>
    <xf numFmtId="17" fontId="65" fillId="0" borderId="0" xfId="0" applyNumberFormat="1" applyFont="1"/>
    <xf numFmtId="176" fontId="65" fillId="0" borderId="0" xfId="0" applyNumberFormat="1" applyFont="1"/>
    <xf numFmtId="2" fontId="65" fillId="0" borderId="0" xfId="0" applyNumberFormat="1" applyFont="1"/>
    <xf numFmtId="0" fontId="27" fillId="0" borderId="0" xfId="0" applyNumberFormat="1" applyFont="1" applyFill="1" applyBorder="1" applyAlignment="1" applyProtection="1">
      <alignment horizontal="left"/>
    </xf>
    <xf numFmtId="1" fontId="27" fillId="0" borderId="0" xfId="0" applyNumberFormat="1" applyFont="1" applyFill="1" applyBorder="1" applyAlignment="1" applyProtection="1">
      <alignment horizontal="right"/>
    </xf>
    <xf numFmtId="0" fontId="27" fillId="0" borderId="0" xfId="0" applyNumberFormat="1" applyFont="1" applyFill="1" applyBorder="1" applyAlignment="1" applyProtection="1">
      <alignment horizontal="right"/>
    </xf>
    <xf numFmtId="175" fontId="27" fillId="0" borderId="0" xfId="0" applyNumberFormat="1" applyFont="1" applyFill="1" applyBorder="1" applyAlignment="1" applyProtection="1"/>
    <xf numFmtId="0" fontId="68" fillId="0" borderId="0" xfId="0" applyNumberFormat="1" applyFont="1" applyFill="1" applyBorder="1" applyAlignment="1" applyProtection="1">
      <alignment horizontal="left"/>
    </xf>
    <xf numFmtId="0" fontId="69" fillId="0" borderId="0" xfId="0" applyNumberFormat="1" applyFont="1" applyFill="1" applyBorder="1" applyAlignment="1" applyProtection="1">
      <alignment horizontal="left"/>
    </xf>
    <xf numFmtId="1" fontId="69" fillId="0" borderId="0" xfId="0" applyNumberFormat="1" applyFont="1" applyFill="1" applyBorder="1" applyAlignment="1" applyProtection="1">
      <alignment horizontal="right"/>
    </xf>
    <xf numFmtId="0" fontId="69" fillId="0" borderId="0" xfId="0" applyNumberFormat="1" applyFont="1" applyFill="1" applyBorder="1" applyAlignment="1" applyProtection="1">
      <alignment horizontal="right"/>
    </xf>
    <xf numFmtId="175" fontId="69" fillId="0" borderId="0" xfId="0" applyNumberFormat="1" applyFont="1" applyFill="1" applyBorder="1" applyAlignment="1" applyProtection="1"/>
    <xf numFmtId="166" fontId="67" fillId="0" borderId="0" xfId="0" applyNumberFormat="1" applyFont="1" applyFill="1"/>
    <xf numFmtId="9" fontId="67" fillId="0" borderId="0" xfId="2" applyFont="1" applyFill="1"/>
    <xf numFmtId="166" fontId="64" fillId="0" borderId="0" xfId="0" applyNumberFormat="1" applyFont="1" applyAlignment="1">
      <alignment horizontal="left"/>
    </xf>
  </cellXfs>
  <cellStyles count="255">
    <cellStyle name="1. jelölőszín" xfId="230" builtinId="29" customBuiltin="1"/>
    <cellStyle name="2. jelölőszín" xfId="234" builtinId="33" customBuiltin="1"/>
    <cellStyle name="20% - 1. jelölőszín" xfId="231" builtinId="30" customBuiltin="1"/>
    <cellStyle name="20% - 1. jelölőszín 2" xfId="111"/>
    <cellStyle name="20% - 2. jelölőszín" xfId="235" builtinId="34" customBuiltin="1"/>
    <cellStyle name="20% - 2. jelölőszín 2" xfId="115"/>
    <cellStyle name="20% - 3. jelölőszín" xfId="239" builtinId="38" customBuiltin="1"/>
    <cellStyle name="20% - 3. jelölőszín 2" xfId="119"/>
    <cellStyle name="20% - 4. jelölőszín" xfId="243" builtinId="42" customBuiltin="1"/>
    <cellStyle name="20% - 4. jelölőszín 2" xfId="123"/>
    <cellStyle name="20% - 5. jelölőszín" xfId="247" builtinId="46" customBuiltin="1"/>
    <cellStyle name="20% - 5. jelölőszín 2" xfId="127"/>
    <cellStyle name="20% - 6. jelölőszín" xfId="251" builtinId="50" customBuiltin="1"/>
    <cellStyle name="20% - 6. jelölőszín 2" xfId="131"/>
    <cellStyle name="20% - Accent1 2" xfId="141"/>
    <cellStyle name="20% - Accent1 2 2" xfId="195"/>
    <cellStyle name="20% - Accent1 3" xfId="155"/>
    <cellStyle name="20% - Accent2 2" xfId="143"/>
    <cellStyle name="20% - Accent2 2 2" xfId="197"/>
    <cellStyle name="20% - Accent2 3" xfId="157"/>
    <cellStyle name="20% - Accent3 2" xfId="145"/>
    <cellStyle name="20% - Accent3 2 2" xfId="199"/>
    <cellStyle name="20% - Accent3 3" xfId="159"/>
    <cellStyle name="20% - Accent4 2" xfId="147"/>
    <cellStyle name="20% - Accent4 2 2" xfId="201"/>
    <cellStyle name="20% - Accent4 3" xfId="161"/>
    <cellStyle name="20% - Accent5 2" xfId="149"/>
    <cellStyle name="20% - Accent5 2 2" xfId="203"/>
    <cellStyle name="20% - Accent5 3" xfId="163"/>
    <cellStyle name="20% - Accent6 2" xfId="151"/>
    <cellStyle name="20% - Accent6 2 2" xfId="205"/>
    <cellStyle name="20% - Accent6 3" xfId="165"/>
    <cellStyle name="3. jelölőszín" xfId="238" builtinId="37" customBuiltin="1"/>
    <cellStyle name="4. jelölőszín" xfId="242" builtinId="41" customBuiltin="1"/>
    <cellStyle name="40% - 1. jelölőszín" xfId="232" builtinId="31" customBuiltin="1"/>
    <cellStyle name="40% - 1. jelölőszín 2" xfId="112"/>
    <cellStyle name="40% - 2. jelölőszín" xfId="236" builtinId="35" customBuiltin="1"/>
    <cellStyle name="40% - 2. jelölőszín 2" xfId="116"/>
    <cellStyle name="40% - 3. jelölőszín" xfId="240" builtinId="39" customBuiltin="1"/>
    <cellStyle name="40% - 3. jelölőszín 2" xfId="120"/>
    <cellStyle name="40% - 4. jelölőszín" xfId="244" builtinId="43" customBuiltin="1"/>
    <cellStyle name="40% - 4. jelölőszín 2" xfId="124"/>
    <cellStyle name="40% - 5. jelölőszín" xfId="248" builtinId="47" customBuiltin="1"/>
    <cellStyle name="40% - 5. jelölőszín 2" xfId="128"/>
    <cellStyle name="40% - 6. jelölőszín" xfId="252" builtinId="51" customBuiltin="1"/>
    <cellStyle name="40% - 6. jelölőszín 2" xfId="132"/>
    <cellStyle name="40% - Accent1 2" xfId="142"/>
    <cellStyle name="40% - Accent1 2 2" xfId="196"/>
    <cellStyle name="40% - Accent1 3" xfId="156"/>
    <cellStyle name="40% - Accent2 2" xfId="144"/>
    <cellStyle name="40% - Accent2 2 2" xfId="198"/>
    <cellStyle name="40% - Accent2 3" xfId="158"/>
    <cellStyle name="40% - Accent3 2" xfId="146"/>
    <cellStyle name="40% - Accent3 2 2" xfId="200"/>
    <cellStyle name="40% - Accent3 3" xfId="160"/>
    <cellStyle name="40% - Accent4 2" xfId="148"/>
    <cellStyle name="40% - Accent4 2 2" xfId="202"/>
    <cellStyle name="40% - Accent4 3" xfId="162"/>
    <cellStyle name="40% - Accent5 2" xfId="150"/>
    <cellStyle name="40% - Accent5 2 2" xfId="204"/>
    <cellStyle name="40% - Accent5 3" xfId="164"/>
    <cellStyle name="40% - Accent6 2" xfId="152"/>
    <cellStyle name="40% - Accent6 2 2" xfId="206"/>
    <cellStyle name="40% - Accent6 3" xfId="166"/>
    <cellStyle name="5. jelölőszín" xfId="246" builtinId="45" customBuiltin="1"/>
    <cellStyle name="6. jelölőszín" xfId="250" builtinId="49" customBuiltin="1"/>
    <cellStyle name="60% - 1. jelölőszín" xfId="233" builtinId="32" customBuiltin="1"/>
    <cellStyle name="60% - 1. jelölőszín 2" xfId="113"/>
    <cellStyle name="60% - 2. jelölőszín" xfId="237" builtinId="36" customBuiltin="1"/>
    <cellStyle name="60% - 2. jelölőszín 2" xfId="117"/>
    <cellStyle name="60% - 3. jelölőszín" xfId="241" builtinId="40" customBuiltin="1"/>
    <cellStyle name="60% - 3. jelölőszín 2" xfId="121"/>
    <cellStyle name="60% - 4. jelölőszín" xfId="245" builtinId="44" customBuiltin="1"/>
    <cellStyle name="60% - 4. jelölőszín 2" xfId="125"/>
    <cellStyle name="60% - 5. jelölőszín" xfId="249" builtinId="48" customBuiltin="1"/>
    <cellStyle name="60% - 5. jelölőszín 2" xfId="129"/>
    <cellStyle name="60% - 6. jelölőszín" xfId="253" builtinId="52" customBuiltin="1"/>
    <cellStyle name="60% - 6. jelölőszín 2" xfId="133"/>
    <cellStyle name="Bevitel" xfId="221" builtinId="20" customBuiltin="1"/>
    <cellStyle name="Bevitel 2" xfId="105"/>
    <cellStyle name="Calc Currency (0)" xfId="33"/>
    <cellStyle name="Cím" xfId="213" builtinId="15" customBuiltin="1"/>
    <cellStyle name="Cím 2" xfId="100"/>
    <cellStyle name="Címsor 1" xfId="214" builtinId="16" customBuiltin="1"/>
    <cellStyle name="Címsor 1 2" xfId="101"/>
    <cellStyle name="Címsor 2" xfId="215" builtinId="17" customBuiltin="1"/>
    <cellStyle name="Címsor 2 2" xfId="102"/>
    <cellStyle name="Címsor 3" xfId="216" builtinId="18" customBuiltin="1"/>
    <cellStyle name="Címsor 3 2" xfId="103"/>
    <cellStyle name="Címsor 4" xfId="217" builtinId="19" customBuiltin="1"/>
    <cellStyle name="Címsor 4 2" xfId="104"/>
    <cellStyle name="Column Heading" xfId="34"/>
    <cellStyle name="Comma 2" xfId="99"/>
    <cellStyle name="Comma 2 2" xfId="32"/>
    <cellStyle name="Comma 2 2 2" xfId="178"/>
    <cellStyle name="Comma 2 3" xfId="187"/>
    <cellStyle name="Comma 3" xfId="209"/>
    <cellStyle name="Copied" xfId="35"/>
    <cellStyle name="COST1" xfId="36"/>
    <cellStyle name="Currency 2" xfId="10"/>
    <cellStyle name="Currency 2 2" xfId="37"/>
    <cellStyle name="Currency 2 2 2" xfId="179"/>
    <cellStyle name="Currency 2 3" xfId="173"/>
    <cellStyle name="Currency 3" xfId="38"/>
    <cellStyle name="Currency 3 2" xfId="180"/>
    <cellStyle name="Currency 4" xfId="208"/>
    <cellStyle name="DATE" xfId="39"/>
    <cellStyle name="Dezimal [0]_results" xfId="40"/>
    <cellStyle name="Dezimal_results" xfId="41"/>
    <cellStyle name="Ellenőrzőcella" xfId="225" builtinId="23" customBuiltin="1"/>
    <cellStyle name="Ellenőrzőcella 2" xfId="42"/>
    <cellStyle name="Entered" xfId="43"/>
    <cellStyle name="Ezres 2" xfId="11"/>
    <cellStyle name="Ezres 2 2" xfId="174"/>
    <cellStyle name="Ezres 3" xfId="170"/>
    <cellStyle name="Figyelmeztetés" xfId="226" builtinId="11" customBuiltin="1"/>
    <cellStyle name="Figyelmeztetés 2" xfId="108"/>
    <cellStyle name="Grey" xfId="44"/>
    <cellStyle name="Header1" xfId="45"/>
    <cellStyle name="Header2" xfId="46"/>
    <cellStyle name="Hivatkozás 2" xfId="12"/>
    <cellStyle name="Hivatkozott cella" xfId="224" builtinId="24" customBuiltin="1"/>
    <cellStyle name="Hivatkozott cella 2" xfId="107"/>
    <cellStyle name="Hyperlink 2" xfId="7"/>
    <cellStyle name="Input [yellow]" xfId="47"/>
    <cellStyle name="Jegyzet" xfId="227" builtinId="10" customBuiltin="1"/>
    <cellStyle name="Jegyzet 2" xfId="13"/>
    <cellStyle name="Jegyzet 2 2" xfId="14"/>
    <cellStyle name="Jegyzet 2 3" xfId="15"/>
    <cellStyle name="Jegyzet 2 4" xfId="16"/>
    <cellStyle name="Jegyzet 3" xfId="17"/>
    <cellStyle name="Jegyzet 3 2" xfId="175"/>
    <cellStyle name="Jegyzet 4" xfId="48"/>
    <cellStyle name="Jelölőszín (1)" xfId="49"/>
    <cellStyle name="Jelölőszín (2)" xfId="50"/>
    <cellStyle name="Jelölőszín (3)" xfId="51"/>
    <cellStyle name="Jelölőszín (4)" xfId="52"/>
    <cellStyle name="Jelölőszín (5)" xfId="53"/>
    <cellStyle name="Jelölőszín (6)" xfId="54"/>
    <cellStyle name="Jelölőszín 1 2" xfId="110"/>
    <cellStyle name="Jelölőszín 2 2" xfId="114"/>
    <cellStyle name="Jelölőszín 3 2" xfId="118"/>
    <cellStyle name="Jelölőszín 4 2" xfId="122"/>
    <cellStyle name="Jelölőszín 5 2" xfId="126"/>
    <cellStyle name="Jelölőszín 6 2" xfId="130"/>
    <cellStyle name="Jó" xfId="218" builtinId="26" customBuiltin="1"/>
    <cellStyle name="Jó 2" xfId="55"/>
    <cellStyle name="Kimenet" xfId="222" builtinId="21" customBuiltin="1"/>
    <cellStyle name="Kimenet 2" xfId="106"/>
    <cellStyle name="Magyarázó szöveg" xfId="228" builtinId="53" customBuiltin="1"/>
    <cellStyle name="Magyarázó szöveg 2" xfId="56"/>
    <cellStyle name="Main head" xfId="57"/>
    <cellStyle name="no dec" xfId="58"/>
    <cellStyle name="Normál" xfId="0" builtinId="0"/>
    <cellStyle name="Normal - Style1" xfId="59"/>
    <cellStyle name="Normal 10" xfId="18"/>
    <cellStyle name="Normál 10" xfId="211"/>
    <cellStyle name="Normal 10 2 2" xfId="19"/>
    <cellStyle name="Normal 10 3" xfId="60"/>
    <cellStyle name="Normal 11" xfId="61"/>
    <cellStyle name="Normál 11" xfId="212"/>
    <cellStyle name="Normal 11 2" xfId="62"/>
    <cellStyle name="Normal 11 3" xfId="181"/>
    <cellStyle name="Normal 12" xfId="63"/>
    <cellStyle name="Normál 12" xfId="254"/>
    <cellStyle name="Normal 13" xfId="134"/>
    <cellStyle name="Normal 13 2" xfId="188"/>
    <cellStyle name="Normal 14" xfId="135"/>
    <cellStyle name="Normal 14 2" xfId="189"/>
    <cellStyle name="Normal 15" xfId="138"/>
    <cellStyle name="Normal 15 2" xfId="192"/>
    <cellStyle name="Normal 16" xfId="139"/>
    <cellStyle name="Normal 16 2" xfId="193"/>
    <cellStyle name="Normal 17" xfId="20"/>
    <cellStyle name="Normal 18" xfId="153"/>
    <cellStyle name="Normal 19" xfId="210"/>
    <cellStyle name="Normal 2" xfId="8"/>
    <cellStyle name="Normál 2" xfId="21"/>
    <cellStyle name="Normal 2 2" xfId="64"/>
    <cellStyle name="Normál 2 2" xfId="65"/>
    <cellStyle name="Normal 2 2 2" xfId="182"/>
    <cellStyle name="Normal 2 3" xfId="66"/>
    <cellStyle name="Normál 2 3" xfId="67"/>
    <cellStyle name="Normal 2 4" xfId="68"/>
    <cellStyle name="Normál 2 4" xfId="69"/>
    <cellStyle name="Normal 2 5" xfId="70"/>
    <cellStyle name="Normál 2 5" xfId="71"/>
    <cellStyle name="Normal 2 6" xfId="172"/>
    <cellStyle name="Normál 2 6" xfId="176"/>
    <cellStyle name="Normal 3" xfId="22"/>
    <cellStyle name="Normál 3" xfId="23"/>
    <cellStyle name="Normal 3 2" xfId="72"/>
    <cellStyle name="Normál 3 2" xfId="73"/>
    <cellStyle name="Normál 3 2 2" xfId="74"/>
    <cellStyle name="Normal 3 3" xfId="137"/>
    <cellStyle name="Normal 3 3 2" xfId="191"/>
    <cellStyle name="Normal 4" xfId="4"/>
    <cellStyle name="Normál 4" xfId="24"/>
    <cellStyle name="Normal 5" xfId="75"/>
    <cellStyle name="Normál 5" xfId="5"/>
    <cellStyle name="Normal 5 2" xfId="183"/>
    <cellStyle name="Normal 6" xfId="76"/>
    <cellStyle name="Normál 6" xfId="25"/>
    <cellStyle name="Normal 6 2" xfId="77"/>
    <cellStyle name="Normal 6 3" xfId="184"/>
    <cellStyle name="Normal 7" xfId="78"/>
    <cellStyle name="Normál 7" xfId="26"/>
    <cellStyle name="Normal 7 2" xfId="79"/>
    <cellStyle name="Normal 8" xfId="80"/>
    <cellStyle name="Normál 8" xfId="27"/>
    <cellStyle name="Normal 9" xfId="81"/>
    <cellStyle name="Normál 9" xfId="3"/>
    <cellStyle name="Note 2" xfId="136"/>
    <cellStyle name="Note 2 2" xfId="190"/>
    <cellStyle name="Note 3" xfId="140"/>
    <cellStyle name="Note 3 2" xfId="194"/>
    <cellStyle name="Note 4" xfId="154"/>
    <cellStyle name="Összesen" xfId="229" builtinId="25" customBuiltin="1"/>
    <cellStyle name="Összesen 2" xfId="109"/>
    <cellStyle name="Pénznem" xfId="1" builtinId="4"/>
    <cellStyle name="Pénznem 2" xfId="6"/>
    <cellStyle name="Pénznem 2 2" xfId="171"/>
    <cellStyle name="Pénznem 3" xfId="168"/>
    <cellStyle name="Percent [2]" xfId="82"/>
    <cellStyle name="Percent 2" xfId="28"/>
    <cellStyle name="Percent 2 2" xfId="83"/>
    <cellStyle name="Percent 2 3" xfId="84"/>
    <cellStyle name="Percent 2 4" xfId="167"/>
    <cellStyle name="Percent 2 4 2" xfId="207"/>
    <cellStyle name="Percent 3" xfId="29"/>
    <cellStyle name="Percent 4" xfId="9"/>
    <cellStyle name="Percent 5" xfId="31"/>
    <cellStyle name="Percent 5 2" xfId="177"/>
    <cellStyle name="Percent 6" xfId="85"/>
    <cellStyle name="Percent 6 2" xfId="86"/>
    <cellStyle name="Percent 7" xfId="87"/>
    <cellStyle name="Percent 8" xfId="88"/>
    <cellStyle name="Percent 8 2" xfId="185"/>
    <cellStyle name="Percent 9" xfId="89"/>
    <cellStyle name="Percent 9 2" xfId="186"/>
    <cellStyle name="RevList" xfId="90"/>
    <cellStyle name="Rossz" xfId="219" builtinId="27" customBuiltin="1"/>
    <cellStyle name="Rossz 2" xfId="91"/>
    <cellStyle name="Semleges" xfId="220" builtinId="28" customBuiltin="1"/>
    <cellStyle name="Semleges 2" xfId="92"/>
    <cellStyle name="Standard_Banken OV" xfId="93"/>
    <cellStyle name="Subtotal" xfId="94"/>
    <cellStyle name="Számítás" xfId="223" builtinId="22" customBuiltin="1"/>
    <cellStyle name="Számítás 2" xfId="95"/>
    <cellStyle name="Százalék" xfId="2" builtinId="5"/>
    <cellStyle name="Százalék 2" xfId="30"/>
    <cellStyle name="Százalék 3" xfId="169"/>
    <cellStyle name="Text" xfId="96"/>
    <cellStyle name="Währung [0]_Basis (Grafiken)" xfId="97"/>
    <cellStyle name="Währung_Banken OV" xfId="9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17253</xdr:colOff>
      <xdr:row>0</xdr:row>
      <xdr:rowOff>17252</xdr:rowOff>
    </xdr:from>
    <xdr:to>
      <xdr:col>10</xdr:col>
      <xdr:colOff>517586</xdr:colOff>
      <xdr:row>8</xdr:row>
      <xdr:rowOff>17251</xdr:rowOff>
    </xdr:to>
    <xdr:pic>
      <xdr:nvPicPr>
        <xdr:cNvPr id="2" name="Kép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53" y="17252"/>
          <a:ext cx="16355683" cy="151824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arfolyamok" connectionId="1" autoFormatId="16" applyNumberFormats="0" applyBorderFormats="0" applyFontFormats="1" applyPatternFormats="1" applyAlignmentFormats="0" applyWidthHeightFormats="0">
  <queryTableRefresh nextId="6">
    <queryTableFields count="5">
      <queryTableField id="1" name="Header" tableColumnId="1"/>
      <queryTableField id="2" name="Pénznem" tableColumnId="2"/>
      <queryTableField id="3" name="Devizanév" tableColumnId="3"/>
      <queryTableField id="4" name="Egység" tableColumnId="4"/>
      <queryTableField id="5" name="Forintban kifejezett érték" tableColumnId="5"/>
    </queryTableFields>
  </queryTableRefresh>
</query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K44"/>
  <sheetViews>
    <sheetView tabSelected="1" topLeftCell="A31" zoomScale="50" zoomScaleNormal="50" zoomScaleSheetLayoutView="50" workbookViewId="0">
      <selection activeCell="G45" sqref="G45"/>
    </sheetView>
  </sheetViews>
  <sheetFormatPr defaultColWidth="9" defaultRowHeight="14.3"/>
  <cols>
    <col min="1" max="1" width="77.125" style="20" bestFit="1" customWidth="1"/>
    <col min="2" max="2" width="29.25" style="20" bestFit="1" customWidth="1"/>
    <col min="3" max="3" width="34.25" style="20" customWidth="1"/>
    <col min="4" max="4" width="22" style="20" bestFit="1" customWidth="1"/>
    <col min="5" max="8" width="9" style="20"/>
    <col min="9" max="9" width="21.25" style="20" bestFit="1" customWidth="1"/>
    <col min="10" max="16384" width="9" style="20"/>
  </cols>
  <sheetData>
    <row r="11" spans="1:11" ht="27.85">
      <c r="A11" s="17" t="s">
        <v>161</v>
      </c>
      <c r="B11" s="18"/>
      <c r="C11" s="18"/>
      <c r="D11" s="18"/>
      <c r="E11" s="18"/>
      <c r="F11" s="18"/>
      <c r="G11" s="19"/>
      <c r="H11" s="19"/>
      <c r="I11" s="19"/>
      <c r="J11" s="19"/>
      <c r="K11" s="19"/>
    </row>
    <row r="12" spans="1:11" ht="27.85">
      <c r="A12" s="18"/>
      <c r="B12" s="18"/>
      <c r="C12" s="18"/>
      <c r="D12" s="18"/>
      <c r="E12" s="18"/>
      <c r="F12" s="18"/>
      <c r="G12" s="19"/>
      <c r="H12" s="19"/>
      <c r="I12" s="19"/>
      <c r="J12" s="19"/>
      <c r="K12" s="19"/>
    </row>
    <row r="13" spans="1:11" ht="27.85">
      <c r="A13" s="17" t="s">
        <v>111</v>
      </c>
      <c r="B13" s="17" t="s">
        <v>471</v>
      </c>
      <c r="C13" s="18"/>
      <c r="D13" s="18"/>
      <c r="E13" s="18"/>
      <c r="F13" s="18"/>
      <c r="G13" s="19"/>
      <c r="H13" s="19"/>
      <c r="I13" s="19"/>
      <c r="J13" s="19"/>
      <c r="K13" s="19"/>
    </row>
    <row r="14" spans="1:11" ht="27.85">
      <c r="A14" s="17" t="s">
        <v>112</v>
      </c>
      <c r="B14" s="17" t="s">
        <v>472</v>
      </c>
      <c r="C14" s="18"/>
      <c r="D14" s="18"/>
      <c r="E14" s="18"/>
      <c r="F14" s="18"/>
      <c r="G14" s="19"/>
      <c r="H14" s="19"/>
      <c r="I14" s="19"/>
      <c r="J14" s="19"/>
      <c r="K14" s="19"/>
    </row>
    <row r="15" spans="1:11" ht="27.85">
      <c r="A15" s="18" t="s">
        <v>113</v>
      </c>
      <c r="B15" s="21">
        <v>43862</v>
      </c>
      <c r="C15" s="22" t="s">
        <v>114</v>
      </c>
      <c r="D15" s="21">
        <v>43890</v>
      </c>
      <c r="E15" s="18" t="s">
        <v>115</v>
      </c>
      <c r="F15" s="18"/>
      <c r="G15" s="19"/>
      <c r="H15" s="19"/>
      <c r="I15" s="19"/>
      <c r="J15" s="19"/>
      <c r="K15" s="19"/>
    </row>
    <row r="16" spans="1:11" ht="27.85">
      <c r="A16" s="18" t="s">
        <v>116</v>
      </c>
      <c r="B16" s="21">
        <f>B15</f>
        <v>43862</v>
      </c>
      <c r="C16" s="22" t="s">
        <v>114</v>
      </c>
      <c r="D16" s="21">
        <f>D15</f>
        <v>43890</v>
      </c>
      <c r="E16" s="18" t="s">
        <v>115</v>
      </c>
      <c r="F16" s="18"/>
      <c r="G16" s="19"/>
      <c r="H16" s="19"/>
      <c r="I16" s="19"/>
      <c r="J16" s="19"/>
      <c r="K16" s="19"/>
    </row>
    <row r="17" spans="1:11" ht="27.85">
      <c r="A17" s="18" t="s">
        <v>117</v>
      </c>
      <c r="B17" s="21">
        <f ca="1">TODAY()</f>
        <v>43893</v>
      </c>
      <c r="C17" s="22"/>
      <c r="D17" s="18"/>
      <c r="E17" s="18"/>
      <c r="F17" s="18"/>
      <c r="G17" s="19"/>
      <c r="H17" s="19"/>
      <c r="I17" s="33"/>
      <c r="J17" s="19"/>
      <c r="K17" s="19"/>
    </row>
    <row r="18" spans="1:11" ht="27.85">
      <c r="A18" s="18"/>
      <c r="B18" s="21"/>
      <c r="C18" s="22"/>
      <c r="D18" s="18"/>
      <c r="E18" s="18"/>
      <c r="F18" s="18"/>
      <c r="G18" s="19"/>
      <c r="H18" s="19"/>
      <c r="I18" s="19"/>
      <c r="J18" s="19"/>
      <c r="K18" s="19"/>
    </row>
    <row r="19" spans="1:11" ht="27.85">
      <c r="A19" s="18" t="s">
        <v>140</v>
      </c>
      <c r="B19" s="21"/>
      <c r="C19" s="22"/>
      <c r="D19" s="18"/>
      <c r="E19" s="18"/>
      <c r="F19" s="18"/>
      <c r="G19" s="19"/>
      <c r="H19" s="19"/>
      <c r="I19" s="35"/>
      <c r="J19" s="19"/>
      <c r="K19" s="19"/>
    </row>
    <row r="20" spans="1:11" ht="27.85">
      <c r="A20" s="18" t="s">
        <v>141</v>
      </c>
      <c r="B20" s="45">
        <v>250000</v>
      </c>
      <c r="C20" s="22"/>
      <c r="D20" s="18"/>
      <c r="E20" s="18"/>
      <c r="F20" s="18"/>
      <c r="G20" s="19"/>
      <c r="H20" s="19"/>
      <c r="I20" s="35"/>
      <c r="J20" s="23"/>
      <c r="K20" s="19"/>
    </row>
    <row r="21" spans="1:11" ht="27.85">
      <c r="A21" s="18" t="s">
        <v>142</v>
      </c>
      <c r="B21" s="21">
        <f>B15</f>
        <v>43862</v>
      </c>
      <c r="C21" s="22" t="s">
        <v>114</v>
      </c>
      <c r="D21" s="21">
        <f>D15</f>
        <v>43890</v>
      </c>
      <c r="E21" s="18" t="s">
        <v>115</v>
      </c>
      <c r="F21" s="18"/>
      <c r="G21" s="19"/>
      <c r="H21" s="19"/>
      <c r="I21" s="34"/>
      <c r="J21" s="19"/>
      <c r="K21" s="19"/>
    </row>
    <row r="22" spans="1:11" ht="27.85">
      <c r="A22" s="18" t="s">
        <v>272</v>
      </c>
      <c r="B22" s="21"/>
      <c r="C22" s="22"/>
      <c r="D22" s="18"/>
      <c r="E22" s="18"/>
      <c r="F22" s="18"/>
      <c r="G22" s="19"/>
      <c r="H22" s="19"/>
      <c r="I22" s="19"/>
      <c r="J22" s="19"/>
      <c r="K22" s="19"/>
    </row>
    <row r="23" spans="1:11" ht="27.85">
      <c r="A23" s="18"/>
      <c r="B23" s="18"/>
      <c r="C23" s="22"/>
      <c r="D23" s="18"/>
      <c r="E23" s="18"/>
      <c r="F23" s="18"/>
      <c r="G23" s="19"/>
      <c r="H23" s="19"/>
      <c r="I23" s="19"/>
      <c r="J23" s="19"/>
      <c r="K23" s="19"/>
    </row>
    <row r="24" spans="1:11" ht="27.85">
      <c r="A24" s="17" t="s">
        <v>162</v>
      </c>
      <c r="B24" s="18"/>
      <c r="C24" s="22"/>
      <c r="D24" s="18"/>
      <c r="E24" s="18"/>
      <c r="F24" s="18"/>
      <c r="G24" s="19"/>
      <c r="H24" s="19"/>
      <c r="I24" s="19"/>
      <c r="J24" s="19"/>
      <c r="K24" s="19"/>
    </row>
    <row r="25" spans="1:11" ht="27.85">
      <c r="A25" s="18" t="s">
        <v>118</v>
      </c>
      <c r="B25" s="21">
        <f>B21</f>
        <v>43862</v>
      </c>
      <c r="C25" s="22" t="s">
        <v>114</v>
      </c>
      <c r="D25" s="21">
        <f>D21</f>
        <v>43890</v>
      </c>
      <c r="E25" s="18" t="s">
        <v>119</v>
      </c>
      <c r="F25" s="18"/>
      <c r="G25" s="19"/>
      <c r="H25" s="19"/>
      <c r="I25" s="19"/>
      <c r="J25" s="19"/>
      <c r="K25" s="19"/>
    </row>
    <row r="26" spans="1:11" ht="27.85">
      <c r="A26" s="18" t="s">
        <v>128</v>
      </c>
      <c r="B26" s="21">
        <f>B25</f>
        <v>43862</v>
      </c>
      <c r="C26" s="32">
        <f>IF(B20="???","???",(D25-B25)/(D15-B15))</f>
        <v>1</v>
      </c>
      <c r="D26" s="18" t="s">
        <v>120</v>
      </c>
      <c r="E26" s="18"/>
      <c r="F26" s="18"/>
      <c r="G26" s="19"/>
      <c r="H26" s="19"/>
      <c r="I26" s="19"/>
      <c r="J26" s="19"/>
      <c r="K26" s="19"/>
    </row>
    <row r="27" spans="1:11" ht="27.85">
      <c r="A27" s="18" t="s">
        <v>121</v>
      </c>
      <c r="B27" s="46">
        <f>IFERROR((B33+B41)/B20,"???")</f>
        <v>0.93916416000000003</v>
      </c>
      <c r="C27" s="18" t="s">
        <v>122</v>
      </c>
      <c r="D27" s="24">
        <f>B33+B41</f>
        <v>234791.04000000001</v>
      </c>
      <c r="E27" s="18" t="s">
        <v>123</v>
      </c>
      <c r="F27" s="18"/>
      <c r="G27" s="19"/>
      <c r="H27" s="19"/>
      <c r="I27" s="19"/>
      <c r="J27" s="19"/>
      <c r="K27" s="19"/>
    </row>
    <row r="28" spans="1:11" ht="27.85">
      <c r="A28" s="18" t="s">
        <v>211</v>
      </c>
      <c r="B28" s="24">
        <f>(D27-B41)/B30</f>
        <v>50</v>
      </c>
      <c r="C28" s="18" t="s">
        <v>124</v>
      </c>
      <c r="D28" s="18"/>
      <c r="E28" s="18"/>
      <c r="F28" s="18"/>
      <c r="G28" s="19"/>
      <c r="H28" s="19"/>
      <c r="I28" s="19"/>
      <c r="J28" s="19"/>
      <c r="K28" s="19"/>
    </row>
    <row r="29" spans="1:11" ht="50.95">
      <c r="A29" s="25" t="s">
        <v>282</v>
      </c>
      <c r="B29" s="24">
        <f>(D27-B41)/B32</f>
        <v>29.291154071470416</v>
      </c>
      <c r="C29" s="18" t="s">
        <v>124</v>
      </c>
      <c r="D29" s="18"/>
      <c r="E29" s="18"/>
      <c r="F29" s="18"/>
      <c r="G29" s="19"/>
      <c r="H29" s="19"/>
      <c r="I29" s="19"/>
      <c r="J29" s="19"/>
      <c r="K29" s="19"/>
    </row>
    <row r="30" spans="1:11" ht="50.95">
      <c r="A30" s="25" t="s">
        <v>125</v>
      </c>
      <c r="B30" s="26">
        <f>'Input facebook'!BI4</f>
        <v>2000</v>
      </c>
      <c r="C30" s="18" t="s">
        <v>143</v>
      </c>
      <c r="D30" s="18"/>
      <c r="E30" s="18"/>
      <c r="F30" s="18"/>
      <c r="G30" s="19"/>
      <c r="H30" s="19"/>
      <c r="I30" s="19"/>
      <c r="J30" s="19"/>
      <c r="K30" s="19"/>
    </row>
    <row r="31" spans="1:11" ht="27.85">
      <c r="A31" s="25" t="s">
        <v>126</v>
      </c>
      <c r="B31" s="26">
        <f>'Input facebook'!J4</f>
        <v>5512</v>
      </c>
      <c r="C31" s="18" t="s">
        <v>172</v>
      </c>
      <c r="D31" s="27"/>
      <c r="E31" s="27"/>
      <c r="F31" s="27"/>
      <c r="G31" s="27"/>
      <c r="H31" s="19"/>
      <c r="I31" s="19"/>
      <c r="J31" s="19"/>
      <c r="K31" s="19"/>
    </row>
    <row r="32" spans="1:11" ht="50.95">
      <c r="A32" s="25" t="s">
        <v>214</v>
      </c>
      <c r="B32" s="26">
        <f>'Input facebook'!BO4</f>
        <v>3414</v>
      </c>
      <c r="C32" s="18" t="s">
        <v>172</v>
      </c>
      <c r="D32" s="18"/>
      <c r="E32" s="18"/>
      <c r="F32" s="18"/>
      <c r="G32" s="19"/>
      <c r="H32" s="19"/>
      <c r="I32" s="19"/>
      <c r="J32" s="19"/>
      <c r="K32" s="19"/>
    </row>
    <row r="33" spans="1:11" ht="50.95">
      <c r="A33" s="25" t="s">
        <v>281</v>
      </c>
      <c r="B33" s="28">
        <f>'Input facebook'!I4</f>
        <v>100000</v>
      </c>
      <c r="C33" s="18" t="s">
        <v>127</v>
      </c>
      <c r="D33" s="18"/>
      <c r="E33" s="18"/>
      <c r="F33" s="18"/>
      <c r="G33" s="19"/>
      <c r="H33" s="19"/>
      <c r="I33" s="19"/>
      <c r="J33" s="19"/>
      <c r="K33" s="19"/>
    </row>
    <row r="34" spans="1:11" ht="50.95">
      <c r="A34" s="25" t="s">
        <v>283</v>
      </c>
      <c r="B34" s="29">
        <f>'Input facebook'!E4</f>
        <v>69807</v>
      </c>
      <c r="C34" s="18" t="s">
        <v>127</v>
      </c>
      <c r="D34" s="18"/>
      <c r="E34" s="18"/>
      <c r="F34" s="18"/>
      <c r="G34" s="19"/>
      <c r="H34" s="19"/>
      <c r="I34" s="19"/>
      <c r="J34" s="19"/>
      <c r="K34" s="19"/>
    </row>
    <row r="35" spans="1:11" ht="50.95">
      <c r="A35" s="25" t="s">
        <v>284</v>
      </c>
      <c r="B35" s="29">
        <f>'Input facebook'!G4</f>
        <v>373586</v>
      </c>
      <c r="C35" s="18" t="s">
        <v>127</v>
      </c>
      <c r="D35" s="18"/>
      <c r="E35" s="18"/>
      <c r="F35" s="18"/>
      <c r="G35" s="19"/>
      <c r="H35" s="19"/>
      <c r="I35" s="19"/>
      <c r="J35" s="19"/>
      <c r="K35" s="19"/>
    </row>
    <row r="36" spans="1:11" ht="50.95">
      <c r="A36" s="25" t="s">
        <v>285</v>
      </c>
      <c r="B36" s="30">
        <f>B35/B34</f>
        <v>5.351698253756787</v>
      </c>
      <c r="C36" s="18" t="s">
        <v>127</v>
      </c>
      <c r="D36" s="18"/>
      <c r="E36" s="18"/>
      <c r="F36" s="18"/>
      <c r="G36" s="19"/>
      <c r="H36" s="19"/>
      <c r="I36" s="19"/>
      <c r="J36" s="19"/>
      <c r="K36" s="19"/>
    </row>
    <row r="37" spans="1:11" ht="27.85">
      <c r="A37" s="25" t="s">
        <v>160</v>
      </c>
      <c r="B37" s="31">
        <f>'Input facebook'!V4</f>
        <v>311</v>
      </c>
      <c r="C37" s="18" t="s">
        <v>127</v>
      </c>
      <c r="D37" s="18"/>
      <c r="E37" s="18"/>
      <c r="F37" s="18"/>
      <c r="G37" s="19"/>
      <c r="H37" s="19"/>
      <c r="I37" s="19"/>
      <c r="J37" s="19"/>
      <c r="K37" s="19"/>
    </row>
    <row r="39" spans="1:11" ht="27.85">
      <c r="A39" s="18"/>
      <c r="B39" s="29"/>
      <c r="C39" s="18"/>
      <c r="D39" s="18"/>
      <c r="E39" s="18"/>
      <c r="F39" s="18"/>
      <c r="G39" s="19"/>
      <c r="H39" s="19"/>
      <c r="I39" s="19"/>
      <c r="J39" s="19"/>
      <c r="K39" s="19"/>
    </row>
    <row r="40" spans="1:11" ht="27.85">
      <c r="A40" s="17" t="s">
        <v>474</v>
      </c>
      <c r="B40" s="29"/>
      <c r="C40" s="18"/>
      <c r="D40" s="18"/>
      <c r="E40" s="18"/>
      <c r="F40" s="18"/>
      <c r="G40" s="19"/>
      <c r="H40" s="19"/>
      <c r="I40" s="19"/>
      <c r="J40" s="19"/>
      <c r="K40" s="19"/>
    </row>
    <row r="41" spans="1:11" ht="27.85">
      <c r="A41" s="19" t="s">
        <v>473</v>
      </c>
      <c r="B41" s="24">
        <v>134791.04000000001</v>
      </c>
      <c r="C41" s="18" t="s">
        <v>127</v>
      </c>
      <c r="E41" s="19"/>
      <c r="F41" s="19"/>
      <c r="G41" s="19"/>
      <c r="H41" s="19"/>
      <c r="I41" s="19"/>
      <c r="J41" s="19"/>
      <c r="K41" s="19"/>
    </row>
    <row r="42" spans="1:11" ht="27.85">
      <c r="A42" s="19" t="s">
        <v>475</v>
      </c>
      <c r="B42" s="29">
        <v>396541</v>
      </c>
      <c r="C42" s="18" t="s">
        <v>127</v>
      </c>
    </row>
    <row r="43" spans="1:11" ht="27.85">
      <c r="A43" s="19" t="s">
        <v>476</v>
      </c>
      <c r="B43" s="29">
        <v>893</v>
      </c>
      <c r="C43" s="18" t="s">
        <v>127</v>
      </c>
    </row>
    <row r="44" spans="1:11" ht="25.15">
      <c r="A44" s="47" t="s">
        <v>477</v>
      </c>
      <c r="B44" s="24">
        <f>B41/B43</f>
        <v>150.94181410974244</v>
      </c>
      <c r="C44" s="18" t="s">
        <v>127</v>
      </c>
    </row>
  </sheetData>
  <pageMargins left="0.7" right="0.7" top="0.75" bottom="0.75" header="0.3" footer="0.3"/>
  <pageSetup paperSize="9" scale="3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R16"/>
  <sheetViews>
    <sheetView topLeftCell="AQ1" zoomScale="99" workbookViewId="0">
      <selection activeCell="BI1" sqref="BI1"/>
    </sheetView>
  </sheetViews>
  <sheetFormatPr defaultColWidth="8.875" defaultRowHeight="14.3"/>
  <cols>
    <col min="1" max="1" width="21.75" bestFit="1" customWidth="1"/>
    <col min="2" max="2" width="13" bestFit="1" customWidth="1"/>
    <col min="3" max="3" width="47" bestFit="1" customWidth="1"/>
    <col min="4" max="4" width="17.75" bestFit="1" customWidth="1"/>
    <col min="5" max="5" width="7.5" bestFit="1" customWidth="1"/>
    <col min="6" max="6" width="11.875" bestFit="1" customWidth="1"/>
    <col min="7" max="7" width="14.125" bestFit="1" customWidth="1"/>
    <col min="8" max="8" width="27.125" bestFit="1" customWidth="1"/>
    <col min="9" max="9" width="22.875" bestFit="1" customWidth="1"/>
    <col min="11" max="13" width="9.875" bestFit="1" customWidth="1"/>
    <col min="15" max="15" width="25.75" bestFit="1" customWidth="1"/>
    <col min="17" max="17" width="45" bestFit="1" customWidth="1"/>
    <col min="30" max="30" width="58.875" bestFit="1" customWidth="1"/>
    <col min="32" max="32" width="39" bestFit="1" customWidth="1"/>
    <col min="63" max="63" width="53" bestFit="1" customWidth="1"/>
    <col min="64" max="64" width="52.25" bestFit="1" customWidth="1"/>
    <col min="65" max="65" width="57" bestFit="1" customWidth="1"/>
    <col min="66" max="66" width="49.75" bestFit="1" customWidth="1"/>
    <col min="67" max="67" width="56.875" bestFit="1" customWidth="1"/>
    <col min="68" max="68" width="52.75" bestFit="1" customWidth="1"/>
    <col min="69" max="69" width="88.125" bestFit="1" customWidth="1"/>
    <col min="70" max="70" width="37.25" bestFit="1" customWidth="1"/>
    <col min="71" max="71" width="38.875" bestFit="1" customWidth="1"/>
    <col min="72" max="72" width="42.25" bestFit="1" customWidth="1"/>
    <col min="73" max="73" width="44" bestFit="1" customWidth="1"/>
    <col min="101" max="101" width="60.125" bestFit="1" customWidth="1"/>
    <col min="110" max="110" width="12.875" customWidth="1"/>
    <col min="241" max="241" width="12.875" bestFit="1" customWidth="1"/>
    <col min="242" max="242" width="10.125" bestFit="1" customWidth="1"/>
    <col min="243" max="243" width="18.75" bestFit="1" customWidth="1"/>
    <col min="244" max="244" width="15.25" bestFit="1" customWidth="1"/>
    <col min="246" max="247" width="10.125" bestFit="1" customWidth="1"/>
    <col min="248" max="248" width="18.75" bestFit="1" customWidth="1"/>
    <col min="249" max="249" width="11.875" bestFit="1" customWidth="1"/>
    <col min="358" max="358" width="17.375" bestFit="1" customWidth="1"/>
    <col min="360" max="360" width="18.375" bestFit="1" customWidth="1"/>
    <col min="362" max="363" width="7.375" bestFit="1" customWidth="1"/>
    <col min="364" max="367" width="10.25" bestFit="1" customWidth="1"/>
  </cols>
  <sheetData>
    <row r="1" spans="1:382" s="11" customFormat="1">
      <c r="A1" s="40" t="s">
        <v>0</v>
      </c>
      <c r="B1" s="40" t="s">
        <v>1</v>
      </c>
      <c r="C1" s="40" t="s">
        <v>2</v>
      </c>
      <c r="D1" s="40" t="s">
        <v>174</v>
      </c>
      <c r="E1" s="40" t="s">
        <v>3</v>
      </c>
      <c r="F1" s="40" t="s">
        <v>175</v>
      </c>
      <c r="G1" s="40" t="s">
        <v>4</v>
      </c>
      <c r="H1" s="40" t="s">
        <v>249</v>
      </c>
      <c r="I1" s="40" t="s">
        <v>179</v>
      </c>
      <c r="J1" s="40" t="s">
        <v>29</v>
      </c>
      <c r="K1" s="40" t="s">
        <v>180</v>
      </c>
      <c r="L1" s="40" t="s">
        <v>31</v>
      </c>
      <c r="M1" s="40" t="s">
        <v>176</v>
      </c>
      <c r="N1" s="40" t="s">
        <v>177</v>
      </c>
      <c r="O1" s="40" t="s">
        <v>5</v>
      </c>
      <c r="P1" s="40" t="s">
        <v>181</v>
      </c>
      <c r="Q1" s="40" t="s">
        <v>182</v>
      </c>
      <c r="R1" s="40" t="s">
        <v>10</v>
      </c>
      <c r="S1" s="40" t="s">
        <v>11</v>
      </c>
      <c r="T1" s="40" t="s">
        <v>12</v>
      </c>
      <c r="U1" s="40" t="s">
        <v>273</v>
      </c>
      <c r="V1" s="40" t="s">
        <v>13</v>
      </c>
      <c r="W1" s="40" t="s">
        <v>288</v>
      </c>
      <c r="X1" s="40" t="s">
        <v>14</v>
      </c>
      <c r="Y1" s="40" t="s">
        <v>15</v>
      </c>
      <c r="Z1" s="40" t="s">
        <v>16</v>
      </c>
      <c r="AA1" s="40" t="s">
        <v>17</v>
      </c>
      <c r="AB1" s="40" t="s">
        <v>18</v>
      </c>
      <c r="AC1" s="40" t="s">
        <v>289</v>
      </c>
      <c r="AD1" s="40" t="s">
        <v>183</v>
      </c>
      <c r="AE1" s="40" t="s">
        <v>184</v>
      </c>
      <c r="AF1" s="40" t="s">
        <v>185</v>
      </c>
      <c r="AG1" s="40" t="s">
        <v>186</v>
      </c>
      <c r="AH1" s="40" t="s">
        <v>187</v>
      </c>
      <c r="AI1" s="40" t="s">
        <v>290</v>
      </c>
      <c r="AJ1" s="40" t="s">
        <v>19</v>
      </c>
      <c r="AK1" s="40" t="s">
        <v>291</v>
      </c>
      <c r="AL1" s="40" t="s">
        <v>292</v>
      </c>
      <c r="AM1" s="40" t="s">
        <v>188</v>
      </c>
      <c r="AN1" s="40" t="s">
        <v>441</v>
      </c>
      <c r="AO1" s="40" t="s">
        <v>442</v>
      </c>
      <c r="AP1" s="40" t="s">
        <v>443</v>
      </c>
      <c r="AQ1" s="40" t="s">
        <v>20</v>
      </c>
      <c r="AR1" s="40" t="s">
        <v>293</v>
      </c>
      <c r="AS1" s="40" t="s">
        <v>294</v>
      </c>
      <c r="AT1" s="40" t="s">
        <v>444</v>
      </c>
      <c r="AU1" s="40" t="s">
        <v>445</v>
      </c>
      <c r="AV1" s="40" t="s">
        <v>446</v>
      </c>
      <c r="AW1" s="40" t="s">
        <v>447</v>
      </c>
      <c r="AX1" s="40" t="s">
        <v>448</v>
      </c>
      <c r="AY1" s="40" t="s">
        <v>449</v>
      </c>
      <c r="AZ1" s="40" t="s">
        <v>295</v>
      </c>
      <c r="BA1" s="40" t="s">
        <v>215</v>
      </c>
      <c r="BB1" s="40" t="s">
        <v>216</v>
      </c>
      <c r="BC1" s="40" t="s">
        <v>450</v>
      </c>
      <c r="BD1" s="40" t="s">
        <v>451</v>
      </c>
      <c r="BE1" s="40" t="s">
        <v>189</v>
      </c>
      <c r="BF1" s="40" t="s">
        <v>296</v>
      </c>
      <c r="BG1" s="40" t="s">
        <v>21</v>
      </c>
      <c r="BH1" s="40" t="s">
        <v>22</v>
      </c>
      <c r="BI1" s="40" t="s">
        <v>23</v>
      </c>
      <c r="BJ1" s="40" t="s">
        <v>24</v>
      </c>
      <c r="BK1" s="40" t="s">
        <v>25</v>
      </c>
      <c r="BL1" s="40" t="s">
        <v>26</v>
      </c>
      <c r="BM1" s="40" t="s">
        <v>27</v>
      </c>
      <c r="BN1" s="40" t="s">
        <v>28</v>
      </c>
      <c r="BO1" s="40" t="s">
        <v>30</v>
      </c>
      <c r="BP1" s="40" t="s">
        <v>32</v>
      </c>
      <c r="BQ1" s="40" t="s">
        <v>190</v>
      </c>
      <c r="BR1" s="40" t="s">
        <v>191</v>
      </c>
      <c r="BS1" s="40" t="s">
        <v>192</v>
      </c>
      <c r="BT1" s="40" t="s">
        <v>193</v>
      </c>
      <c r="BU1" s="40" t="s">
        <v>194</v>
      </c>
      <c r="BV1" s="40" t="s">
        <v>33</v>
      </c>
      <c r="BW1" s="40" t="s">
        <v>34</v>
      </c>
      <c r="BX1" s="40" t="s">
        <v>195</v>
      </c>
      <c r="BY1" s="40" t="s">
        <v>68</v>
      </c>
      <c r="BZ1" s="40" t="s">
        <v>452</v>
      </c>
      <c r="CA1" s="40" t="s">
        <v>453</v>
      </c>
      <c r="CB1" s="40" t="s">
        <v>41</v>
      </c>
      <c r="CC1" s="40" t="s">
        <v>454</v>
      </c>
      <c r="CD1" s="40" t="s">
        <v>455</v>
      </c>
      <c r="CE1" s="40" t="s">
        <v>460</v>
      </c>
      <c r="CF1" s="40" t="s">
        <v>297</v>
      </c>
      <c r="CG1" s="40" t="s">
        <v>298</v>
      </c>
      <c r="CH1" s="40" t="s">
        <v>299</v>
      </c>
      <c r="CI1" s="40" t="s">
        <v>219</v>
      </c>
      <c r="CJ1" s="40" t="s">
        <v>300</v>
      </c>
      <c r="CK1" s="40" t="s">
        <v>301</v>
      </c>
      <c r="CL1" s="40" t="s">
        <v>220</v>
      </c>
      <c r="CM1" s="40" t="s">
        <v>302</v>
      </c>
      <c r="CN1" s="40" t="s">
        <v>303</v>
      </c>
      <c r="CO1" s="40" t="s">
        <v>304</v>
      </c>
      <c r="CP1" s="40" t="s">
        <v>305</v>
      </c>
      <c r="CQ1" s="40" t="s">
        <v>306</v>
      </c>
      <c r="CR1" s="40" t="s">
        <v>221</v>
      </c>
      <c r="CS1" s="40" t="s">
        <v>270</v>
      </c>
      <c r="CT1" s="40" t="s">
        <v>200</v>
      </c>
      <c r="CU1" s="40" t="s">
        <v>271</v>
      </c>
      <c r="CV1" s="40" t="s">
        <v>201</v>
      </c>
      <c r="CW1" s="40" t="s">
        <v>57</v>
      </c>
      <c r="CX1" s="40" t="s">
        <v>202</v>
      </c>
      <c r="CY1" s="40" t="s">
        <v>250</v>
      </c>
      <c r="CZ1" s="40" t="s">
        <v>203</v>
      </c>
      <c r="DA1" s="40" t="s">
        <v>99</v>
      </c>
      <c r="DB1" s="40" t="s">
        <v>307</v>
      </c>
      <c r="DC1" s="40" t="s">
        <v>222</v>
      </c>
      <c r="DD1" s="40" t="s">
        <v>308</v>
      </c>
      <c r="DE1" s="40" t="s">
        <v>309</v>
      </c>
      <c r="DF1" s="40" t="s">
        <v>223</v>
      </c>
      <c r="DG1" s="40" t="s">
        <v>310</v>
      </c>
      <c r="DH1" s="40" t="s">
        <v>224</v>
      </c>
      <c r="DI1" s="40" t="s">
        <v>311</v>
      </c>
      <c r="DJ1" s="40" t="s">
        <v>312</v>
      </c>
      <c r="DK1" s="40" t="s">
        <v>225</v>
      </c>
      <c r="DL1" s="40" t="s">
        <v>212</v>
      </c>
      <c r="DM1" s="40" t="s">
        <v>213</v>
      </c>
      <c r="DN1" s="40" t="s">
        <v>313</v>
      </c>
      <c r="DO1" s="40" t="s">
        <v>314</v>
      </c>
      <c r="DP1" s="40" t="s">
        <v>315</v>
      </c>
      <c r="DQ1" s="40" t="s">
        <v>316</v>
      </c>
      <c r="DR1" s="40" t="s">
        <v>317</v>
      </c>
      <c r="DS1" s="40" t="s">
        <v>318</v>
      </c>
      <c r="DT1" s="40" t="s">
        <v>319</v>
      </c>
      <c r="DU1" s="40" t="s">
        <v>320</v>
      </c>
      <c r="DV1" s="40" t="s">
        <v>321</v>
      </c>
      <c r="DW1" s="40" t="s">
        <v>226</v>
      </c>
      <c r="DX1" s="40" t="s">
        <v>322</v>
      </c>
      <c r="DY1" s="40" t="s">
        <v>323</v>
      </c>
      <c r="DZ1" s="40" t="s">
        <v>227</v>
      </c>
      <c r="EA1" s="40" t="s">
        <v>324</v>
      </c>
      <c r="EB1" s="40" t="s">
        <v>228</v>
      </c>
      <c r="EC1" s="40" t="s">
        <v>325</v>
      </c>
      <c r="ED1" s="40" t="s">
        <v>326</v>
      </c>
      <c r="EE1" s="40" t="s">
        <v>229</v>
      </c>
      <c r="EF1" s="40" t="s">
        <v>327</v>
      </c>
      <c r="EG1" s="40" t="s">
        <v>328</v>
      </c>
      <c r="EH1" s="40" t="s">
        <v>329</v>
      </c>
      <c r="EI1" s="40" t="s">
        <v>330</v>
      </c>
      <c r="EJ1" s="40" t="s">
        <v>230</v>
      </c>
      <c r="EK1" s="40" t="s">
        <v>331</v>
      </c>
      <c r="EL1" s="40" t="s">
        <v>332</v>
      </c>
      <c r="EM1" s="40" t="s">
        <v>333</v>
      </c>
      <c r="EN1" s="40" t="s">
        <v>334</v>
      </c>
      <c r="EO1" s="40" t="s">
        <v>231</v>
      </c>
      <c r="EP1" s="40" t="s">
        <v>335</v>
      </c>
      <c r="EQ1" s="40" t="s">
        <v>336</v>
      </c>
      <c r="ER1" s="40" t="s">
        <v>232</v>
      </c>
      <c r="ES1" s="40" t="s">
        <v>337</v>
      </c>
      <c r="ET1" s="40" t="s">
        <v>338</v>
      </c>
      <c r="EU1" s="40" t="s">
        <v>339</v>
      </c>
      <c r="EV1" s="40" t="s">
        <v>340</v>
      </c>
      <c r="EW1" s="40" t="s">
        <v>341</v>
      </c>
      <c r="EX1" s="40" t="s">
        <v>342</v>
      </c>
      <c r="EY1" s="40" t="s">
        <v>55</v>
      </c>
      <c r="EZ1" s="40" t="s">
        <v>199</v>
      </c>
      <c r="FA1" s="40" t="s">
        <v>343</v>
      </c>
      <c r="FB1" s="40" t="s">
        <v>344</v>
      </c>
      <c r="FC1" s="40" t="s">
        <v>345</v>
      </c>
      <c r="FD1" s="40" t="s">
        <v>346</v>
      </c>
      <c r="FE1" s="40" t="s">
        <v>233</v>
      </c>
      <c r="FF1" s="40" t="s">
        <v>347</v>
      </c>
      <c r="FG1" s="40" t="s">
        <v>348</v>
      </c>
      <c r="FH1" s="40" t="s">
        <v>234</v>
      </c>
      <c r="FI1" s="40" t="s">
        <v>349</v>
      </c>
      <c r="FJ1" s="40" t="s">
        <v>235</v>
      </c>
      <c r="FK1" s="40" t="s">
        <v>350</v>
      </c>
      <c r="FL1" s="40" t="s">
        <v>351</v>
      </c>
      <c r="FM1" s="40" t="s">
        <v>236</v>
      </c>
      <c r="FN1" s="40" t="s">
        <v>352</v>
      </c>
      <c r="FO1" s="40" t="s">
        <v>237</v>
      </c>
      <c r="FP1" s="40" t="s">
        <v>353</v>
      </c>
      <c r="FQ1" s="40" t="s">
        <v>354</v>
      </c>
      <c r="FR1" s="40" t="s">
        <v>238</v>
      </c>
      <c r="FS1" s="40" t="s">
        <v>355</v>
      </c>
      <c r="FT1" s="40" t="s">
        <v>239</v>
      </c>
      <c r="FU1" s="40" t="s">
        <v>356</v>
      </c>
      <c r="FV1" s="40" t="s">
        <v>357</v>
      </c>
      <c r="FW1" s="40" t="s">
        <v>240</v>
      </c>
      <c r="FX1" s="40" t="s">
        <v>358</v>
      </c>
      <c r="FY1" s="40" t="s">
        <v>241</v>
      </c>
      <c r="FZ1" s="40" t="s">
        <v>359</v>
      </c>
      <c r="GA1" s="40" t="s">
        <v>360</v>
      </c>
      <c r="GB1" s="40" t="s">
        <v>242</v>
      </c>
      <c r="GC1" s="40" t="s">
        <v>60</v>
      </c>
      <c r="GD1" s="40" t="s">
        <v>456</v>
      </c>
      <c r="GE1" s="40" t="s">
        <v>361</v>
      </c>
      <c r="GF1" s="40" t="s">
        <v>362</v>
      </c>
      <c r="GG1" s="40" t="s">
        <v>363</v>
      </c>
      <c r="GH1" s="40" t="s">
        <v>364</v>
      </c>
      <c r="GI1" s="40" t="s">
        <v>365</v>
      </c>
      <c r="GJ1" s="40" t="s">
        <v>366</v>
      </c>
      <c r="GK1" s="40" t="s">
        <v>367</v>
      </c>
      <c r="GL1" s="40" t="s">
        <v>368</v>
      </c>
      <c r="GM1" s="40" t="s">
        <v>100</v>
      </c>
      <c r="GN1" s="40" t="s">
        <v>204</v>
      </c>
      <c r="GO1" s="40" t="s">
        <v>101</v>
      </c>
      <c r="GP1" s="40" t="s">
        <v>369</v>
      </c>
      <c r="GQ1" s="40" t="s">
        <v>243</v>
      </c>
      <c r="GR1" s="40" t="s">
        <v>370</v>
      </c>
      <c r="GS1" s="40" t="s">
        <v>371</v>
      </c>
      <c r="GT1" s="40" t="s">
        <v>244</v>
      </c>
      <c r="GU1" s="40" t="s">
        <v>372</v>
      </c>
      <c r="GV1" s="40" t="s">
        <v>373</v>
      </c>
      <c r="GW1" s="40" t="s">
        <v>374</v>
      </c>
      <c r="GX1" s="40" t="s">
        <v>375</v>
      </c>
      <c r="GY1" s="40" t="s">
        <v>376</v>
      </c>
      <c r="GZ1" s="40" t="s">
        <v>245</v>
      </c>
      <c r="HA1" s="40" t="s">
        <v>377</v>
      </c>
      <c r="HB1" s="40" t="s">
        <v>378</v>
      </c>
      <c r="HC1" s="40" t="s">
        <v>246</v>
      </c>
      <c r="HD1" s="40" t="s">
        <v>36</v>
      </c>
      <c r="HE1" s="40" t="s">
        <v>457</v>
      </c>
      <c r="HF1" s="40" t="s">
        <v>379</v>
      </c>
      <c r="HG1" s="40" t="s">
        <v>247</v>
      </c>
      <c r="HH1" s="40" t="s">
        <v>380</v>
      </c>
      <c r="HI1" s="40" t="s">
        <v>217</v>
      </c>
      <c r="HJ1" s="40" t="s">
        <v>218</v>
      </c>
      <c r="HK1" s="40" t="s">
        <v>44</v>
      </c>
      <c r="HL1" s="40" t="s">
        <v>197</v>
      </c>
      <c r="HM1" s="40" t="s">
        <v>196</v>
      </c>
      <c r="HN1" s="40" t="s">
        <v>198</v>
      </c>
      <c r="HO1" s="40" t="s">
        <v>381</v>
      </c>
      <c r="HP1" s="40" t="s">
        <v>382</v>
      </c>
      <c r="HQ1" s="40" t="s">
        <v>383</v>
      </c>
      <c r="HR1" s="40" t="s">
        <v>384</v>
      </c>
      <c r="HS1" s="40" t="s">
        <v>385</v>
      </c>
      <c r="HT1" s="40" t="s">
        <v>386</v>
      </c>
      <c r="HU1" s="40" t="s">
        <v>72</v>
      </c>
      <c r="HV1" s="40" t="s">
        <v>387</v>
      </c>
      <c r="HW1" s="40" t="s">
        <v>86</v>
      </c>
      <c r="HX1" s="40" t="s">
        <v>65</v>
      </c>
      <c r="HY1" s="40" t="s">
        <v>56</v>
      </c>
      <c r="HZ1" s="40" t="s">
        <v>70</v>
      </c>
      <c r="IA1" s="40" t="s">
        <v>38</v>
      </c>
      <c r="IB1" s="40" t="s">
        <v>254</v>
      </c>
      <c r="IC1" s="40" t="s">
        <v>388</v>
      </c>
      <c r="ID1" s="40" t="s">
        <v>50</v>
      </c>
      <c r="IE1" s="40" t="s">
        <v>263</v>
      </c>
      <c r="IF1" s="40" t="s">
        <v>84</v>
      </c>
      <c r="IG1" s="40" t="s">
        <v>69</v>
      </c>
      <c r="IH1" s="40" t="s">
        <v>91</v>
      </c>
      <c r="II1" s="40" t="s">
        <v>83</v>
      </c>
      <c r="IJ1" s="40" t="s">
        <v>248</v>
      </c>
      <c r="IK1" s="40" t="s">
        <v>389</v>
      </c>
      <c r="IL1" s="40" t="s">
        <v>390</v>
      </c>
      <c r="IM1" s="40" t="s">
        <v>391</v>
      </c>
      <c r="IN1" s="40" t="s">
        <v>392</v>
      </c>
      <c r="IO1" s="40" t="s">
        <v>393</v>
      </c>
      <c r="IP1" s="40" t="s">
        <v>394</v>
      </c>
      <c r="IQ1" s="40" t="s">
        <v>395</v>
      </c>
      <c r="IR1" s="40" t="s">
        <v>396</v>
      </c>
      <c r="IS1" s="40" t="s">
        <v>397</v>
      </c>
      <c r="IT1" s="40" t="s">
        <v>398</v>
      </c>
      <c r="IU1" s="40" t="s">
        <v>399</v>
      </c>
      <c r="IV1" s="40" t="s">
        <v>400</v>
      </c>
      <c r="IW1" s="40" t="s">
        <v>73</v>
      </c>
      <c r="IX1" s="40" t="s">
        <v>401</v>
      </c>
      <c r="IY1" s="40" t="s">
        <v>87</v>
      </c>
      <c r="IZ1" s="40" t="s">
        <v>66</v>
      </c>
      <c r="JA1" s="40" t="s">
        <v>402</v>
      </c>
      <c r="JB1" s="40" t="s">
        <v>80</v>
      </c>
      <c r="JC1" s="40" t="s">
        <v>403</v>
      </c>
      <c r="JD1" s="40" t="s">
        <v>404</v>
      </c>
      <c r="JE1" s="40" t="s">
        <v>405</v>
      </c>
      <c r="JF1" s="40" t="s">
        <v>406</v>
      </c>
      <c r="JG1" s="40" t="s">
        <v>407</v>
      </c>
      <c r="JH1" s="40" t="s">
        <v>408</v>
      </c>
      <c r="JI1" s="40" t="s">
        <v>59</v>
      </c>
      <c r="JJ1" s="40" t="s">
        <v>409</v>
      </c>
      <c r="JK1" s="40" t="s">
        <v>74</v>
      </c>
      <c r="JL1" s="40" t="s">
        <v>67</v>
      </c>
      <c r="JM1" s="40" t="s">
        <v>35</v>
      </c>
      <c r="JN1" s="40" t="s">
        <v>251</v>
      </c>
      <c r="JO1" s="40" t="s">
        <v>410</v>
      </c>
      <c r="JP1" s="40" t="s">
        <v>47</v>
      </c>
      <c r="JQ1" s="40" t="s">
        <v>260</v>
      </c>
      <c r="JR1" s="40" t="s">
        <v>81</v>
      </c>
      <c r="JS1" s="40" t="s">
        <v>411</v>
      </c>
      <c r="JT1" s="40" t="s">
        <v>412</v>
      </c>
      <c r="JU1" s="40" t="s">
        <v>413</v>
      </c>
      <c r="JV1" s="40" t="s">
        <v>414</v>
      </c>
      <c r="JW1" s="40" t="s">
        <v>415</v>
      </c>
      <c r="JX1" s="40" t="s">
        <v>416</v>
      </c>
      <c r="JY1" s="40" t="s">
        <v>417</v>
      </c>
      <c r="JZ1" s="40" t="s">
        <v>418</v>
      </c>
      <c r="KA1" s="40" t="s">
        <v>419</v>
      </c>
      <c r="KB1" s="40" t="s">
        <v>420</v>
      </c>
      <c r="KC1" s="40" t="s">
        <v>421</v>
      </c>
      <c r="KD1" s="40" t="s">
        <v>422</v>
      </c>
      <c r="KE1" s="40" t="s">
        <v>423</v>
      </c>
      <c r="KF1" s="40" t="s">
        <v>424</v>
      </c>
      <c r="KG1" s="40" t="s">
        <v>425</v>
      </c>
      <c r="KH1" s="40" t="s">
        <v>426</v>
      </c>
      <c r="KI1" s="40" t="s">
        <v>427</v>
      </c>
      <c r="KJ1" s="40" t="s">
        <v>428</v>
      </c>
      <c r="KK1" s="40" t="s">
        <v>71</v>
      </c>
      <c r="KL1" s="40" t="s">
        <v>42</v>
      </c>
      <c r="KM1" s="40" t="s">
        <v>258</v>
      </c>
      <c r="KN1" s="40" t="s">
        <v>429</v>
      </c>
      <c r="KO1" s="40" t="s">
        <v>53</v>
      </c>
      <c r="KP1" s="40" t="s">
        <v>266</v>
      </c>
      <c r="KQ1" s="40" t="s">
        <v>85</v>
      </c>
      <c r="KR1" s="40" t="s">
        <v>62</v>
      </c>
      <c r="KS1" s="40" t="s">
        <v>39</v>
      </c>
      <c r="KT1" s="40" t="s">
        <v>255</v>
      </c>
      <c r="KU1" s="40" t="s">
        <v>94</v>
      </c>
      <c r="KV1" s="40" t="s">
        <v>274</v>
      </c>
      <c r="KW1" s="40" t="s">
        <v>51</v>
      </c>
      <c r="KX1" s="40" t="s">
        <v>77</v>
      </c>
      <c r="KY1" s="40" t="s">
        <v>252</v>
      </c>
      <c r="KZ1" s="40" t="s">
        <v>430</v>
      </c>
      <c r="LA1" s="40" t="s">
        <v>92</v>
      </c>
      <c r="LB1" s="40" t="s">
        <v>48</v>
      </c>
      <c r="LC1" s="40" t="s">
        <v>261</v>
      </c>
      <c r="LD1" s="40" t="s">
        <v>431</v>
      </c>
      <c r="LE1" s="40" t="s">
        <v>75</v>
      </c>
      <c r="LF1" s="40" t="s">
        <v>64</v>
      </c>
      <c r="LG1" s="40" t="s">
        <v>58</v>
      </c>
      <c r="LH1" s="40" t="s">
        <v>95</v>
      </c>
      <c r="LI1" s="40" t="s">
        <v>96</v>
      </c>
      <c r="LJ1" s="40" t="s">
        <v>79</v>
      </c>
      <c r="LK1" s="40" t="s">
        <v>61</v>
      </c>
      <c r="LL1" s="40" t="s">
        <v>37</v>
      </c>
      <c r="LM1" s="40" t="s">
        <v>253</v>
      </c>
      <c r="LN1" s="40" t="s">
        <v>93</v>
      </c>
      <c r="LO1" s="40" t="s">
        <v>49</v>
      </c>
      <c r="LP1" s="40" t="s">
        <v>262</v>
      </c>
      <c r="LQ1" s="40" t="s">
        <v>76</v>
      </c>
      <c r="LR1" s="40" t="s">
        <v>63</v>
      </c>
      <c r="LS1" s="40" t="s">
        <v>43</v>
      </c>
      <c r="LT1" s="40" t="s">
        <v>259</v>
      </c>
      <c r="LU1" s="40" t="s">
        <v>432</v>
      </c>
      <c r="LV1" s="40" t="s">
        <v>90</v>
      </c>
      <c r="LW1" s="40" t="s">
        <v>54</v>
      </c>
      <c r="LX1" s="40" t="s">
        <v>267</v>
      </c>
      <c r="LY1" s="40" t="s">
        <v>433</v>
      </c>
      <c r="LZ1" s="40" t="s">
        <v>78</v>
      </c>
      <c r="MA1" s="40" t="s">
        <v>434</v>
      </c>
      <c r="MB1" s="40" t="s">
        <v>435</v>
      </c>
      <c r="MC1" s="40" t="s">
        <v>436</v>
      </c>
      <c r="MD1" s="40" t="s">
        <v>437</v>
      </c>
      <c r="ME1" s="40" t="s">
        <v>438</v>
      </c>
      <c r="MF1" s="40" t="s">
        <v>439</v>
      </c>
      <c r="MG1" s="40" t="s">
        <v>45</v>
      </c>
      <c r="MH1" s="40" t="s">
        <v>88</v>
      </c>
      <c r="MI1" s="40" t="s">
        <v>257</v>
      </c>
      <c r="MJ1" s="40" t="s">
        <v>97</v>
      </c>
      <c r="MK1" s="40" t="s">
        <v>89</v>
      </c>
      <c r="ML1" s="40" t="s">
        <v>46</v>
      </c>
      <c r="MM1" s="40" t="s">
        <v>265</v>
      </c>
      <c r="MN1" s="40" t="s">
        <v>98</v>
      </c>
      <c r="MO1" s="40" t="s">
        <v>82</v>
      </c>
      <c r="MP1" s="40" t="s">
        <v>40</v>
      </c>
      <c r="MQ1" s="40" t="s">
        <v>256</v>
      </c>
      <c r="MR1" s="40" t="s">
        <v>52</v>
      </c>
      <c r="MS1" s="40" t="s">
        <v>264</v>
      </c>
      <c r="MT1" s="40" t="s">
        <v>103</v>
      </c>
      <c r="MU1" s="40" t="s">
        <v>104</v>
      </c>
      <c r="MV1" s="40" t="s">
        <v>105</v>
      </c>
      <c r="MW1" s="40" t="s">
        <v>106</v>
      </c>
      <c r="MX1" s="40" t="s">
        <v>107</v>
      </c>
      <c r="MY1" s="40" t="s">
        <v>205</v>
      </c>
      <c r="MZ1" s="40" t="s">
        <v>206</v>
      </c>
      <c r="NA1" s="40" t="s">
        <v>8</v>
      </c>
      <c r="NB1" s="40" t="s">
        <v>7</v>
      </c>
      <c r="NC1" s="40" t="s">
        <v>9</v>
      </c>
      <c r="ND1" s="40" t="s">
        <v>102</v>
      </c>
      <c r="NE1" s="40" t="s">
        <v>108</v>
      </c>
      <c r="NF1" s="40" t="s">
        <v>109</v>
      </c>
      <c r="NG1" s="40" t="s">
        <v>268</v>
      </c>
      <c r="NH1" s="40" t="s">
        <v>269</v>
      </c>
      <c r="NI1" s="40" t="s">
        <v>209</v>
      </c>
      <c r="NJ1" s="40" t="s">
        <v>207</v>
      </c>
      <c r="NK1" s="40" t="s">
        <v>208</v>
      </c>
      <c r="NL1" s="40" t="s">
        <v>458</v>
      </c>
      <c r="NM1" s="40" t="s">
        <v>459</v>
      </c>
      <c r="NN1" s="40" t="s">
        <v>277</v>
      </c>
      <c r="NO1" s="40" t="s">
        <v>278</v>
      </c>
      <c r="NP1" s="40" t="s">
        <v>279</v>
      </c>
      <c r="NQ1" s="40" t="s">
        <v>280</v>
      </c>
      <c r="NR1" s="40" t="s">
        <v>275</v>
      </c>
    </row>
    <row r="2" spans="1:382" s="11" customFormat="1">
      <c r="A2" s="41" t="s">
        <v>461</v>
      </c>
      <c r="B2" s="42">
        <v>4403</v>
      </c>
      <c r="C2" s="41" t="s">
        <v>286</v>
      </c>
      <c r="D2" s="43">
        <v>0.45395400000000002</v>
      </c>
      <c r="E2" s="42">
        <v>230976</v>
      </c>
      <c r="F2" s="43">
        <v>4.1992279999999997</v>
      </c>
      <c r="G2" s="42">
        <v>969921</v>
      </c>
      <c r="H2" s="42">
        <v>0</v>
      </c>
      <c r="I2" s="43">
        <v>300000</v>
      </c>
      <c r="J2" s="42">
        <v>9090</v>
      </c>
      <c r="K2" s="43">
        <v>33.003300000000003</v>
      </c>
      <c r="L2" s="43">
        <v>0.93718999999999997</v>
      </c>
      <c r="M2" s="42">
        <v>987514</v>
      </c>
      <c r="N2" s="42">
        <v>36693</v>
      </c>
      <c r="O2" s="43">
        <v>68.135362000000001</v>
      </c>
      <c r="P2" s="43">
        <v>1298.836243</v>
      </c>
      <c r="Q2" s="43">
        <v>309.303541</v>
      </c>
      <c r="R2" s="42">
        <v>5338</v>
      </c>
      <c r="S2" s="41" t="s">
        <v>461</v>
      </c>
      <c r="T2" s="42">
        <v>23</v>
      </c>
      <c r="U2" s="42">
        <v>5338</v>
      </c>
      <c r="V2" s="42">
        <v>807</v>
      </c>
      <c r="W2" s="42">
        <v>27</v>
      </c>
      <c r="X2" s="42">
        <v>78</v>
      </c>
      <c r="Y2" s="41" t="s">
        <v>461</v>
      </c>
      <c r="Z2" s="41" t="s">
        <v>461</v>
      </c>
      <c r="AA2" s="41" t="s">
        <v>461</v>
      </c>
      <c r="AB2" s="41" t="s">
        <v>461</v>
      </c>
      <c r="AC2" s="41" t="s">
        <v>461</v>
      </c>
      <c r="AD2" s="43">
        <v>56.200823999999997</v>
      </c>
      <c r="AE2" s="41" t="s">
        <v>461</v>
      </c>
      <c r="AF2" s="43">
        <v>56.200823999999997</v>
      </c>
      <c r="AG2" s="41" t="s">
        <v>461</v>
      </c>
      <c r="AH2" s="41" t="s">
        <v>461</v>
      </c>
      <c r="AI2" s="41" t="s">
        <v>461</v>
      </c>
      <c r="AJ2" s="41" t="s">
        <v>461</v>
      </c>
      <c r="AK2" s="41" t="s">
        <v>461</v>
      </c>
      <c r="AL2" s="41" t="s">
        <v>461</v>
      </c>
      <c r="AM2" s="41" t="s">
        <v>461</v>
      </c>
      <c r="AN2" s="41" t="s">
        <v>461</v>
      </c>
      <c r="AO2" s="41" t="s">
        <v>461</v>
      </c>
      <c r="AP2" s="41" t="s">
        <v>461</v>
      </c>
      <c r="AQ2" s="41" t="s">
        <v>461</v>
      </c>
      <c r="AR2" s="41" t="s">
        <v>461</v>
      </c>
      <c r="AS2" s="41" t="s">
        <v>461</v>
      </c>
      <c r="AT2" s="41" t="s">
        <v>461</v>
      </c>
      <c r="AU2" s="41" t="s">
        <v>461</v>
      </c>
      <c r="AV2" s="41" t="s">
        <v>461</v>
      </c>
      <c r="AW2" s="41" t="s">
        <v>461</v>
      </c>
      <c r="AX2" s="41" t="s">
        <v>461</v>
      </c>
      <c r="AY2" s="41" t="s">
        <v>462</v>
      </c>
      <c r="AZ2" s="41" t="s">
        <v>461</v>
      </c>
      <c r="BA2" s="42">
        <v>0</v>
      </c>
      <c r="BB2" s="42">
        <v>0</v>
      </c>
      <c r="BC2" s="41" t="s">
        <v>461</v>
      </c>
      <c r="BD2" s="41" t="s">
        <v>461</v>
      </c>
      <c r="BE2" s="41" t="s">
        <v>461</v>
      </c>
      <c r="BF2" s="41" t="s">
        <v>461</v>
      </c>
      <c r="BG2" s="42">
        <v>4403</v>
      </c>
      <c r="BH2" s="42">
        <v>3492</v>
      </c>
      <c r="BI2" s="42">
        <v>4403</v>
      </c>
      <c r="BJ2" s="42">
        <v>3636</v>
      </c>
      <c r="BK2" s="43">
        <v>0.45395400000000002</v>
      </c>
      <c r="BL2" s="43">
        <v>1.5118450000000001</v>
      </c>
      <c r="BM2" s="43">
        <v>0.453955</v>
      </c>
      <c r="BN2" s="43">
        <v>1.57419</v>
      </c>
      <c r="BO2" s="42">
        <v>6097</v>
      </c>
      <c r="BP2" s="43">
        <v>2.6396679999999999</v>
      </c>
      <c r="BQ2" s="43">
        <v>68.135362000000001</v>
      </c>
      <c r="BR2" s="43">
        <v>85.910652999999996</v>
      </c>
      <c r="BS2" s="43">
        <v>68.135362000000001</v>
      </c>
      <c r="BT2" s="43">
        <v>82.508251000000001</v>
      </c>
      <c r="BU2" s="43">
        <v>49.204526999999999</v>
      </c>
      <c r="BV2" s="42">
        <v>0</v>
      </c>
      <c r="BW2" s="42">
        <v>0</v>
      </c>
      <c r="BX2" s="42">
        <v>0</v>
      </c>
      <c r="BY2" s="41" t="s">
        <v>461</v>
      </c>
      <c r="BZ2" s="41" t="s">
        <v>461</v>
      </c>
      <c r="CA2" s="41" t="s">
        <v>461</v>
      </c>
      <c r="CB2" s="42">
        <v>75</v>
      </c>
      <c r="CC2" s="41" t="s">
        <v>461</v>
      </c>
      <c r="CD2" s="41" t="s">
        <v>461</v>
      </c>
      <c r="CE2" s="41" t="s">
        <v>461</v>
      </c>
      <c r="CF2" s="41" t="s">
        <v>461</v>
      </c>
      <c r="CG2" s="41" t="s">
        <v>461</v>
      </c>
      <c r="CH2" s="41" t="s">
        <v>461</v>
      </c>
      <c r="CI2" s="41" t="s">
        <v>461</v>
      </c>
      <c r="CJ2" s="41" t="s">
        <v>461</v>
      </c>
      <c r="CK2" s="41" t="s">
        <v>461</v>
      </c>
      <c r="CL2" s="41" t="s">
        <v>461</v>
      </c>
      <c r="CM2" s="41" t="s">
        <v>461</v>
      </c>
      <c r="CN2" s="41" t="s">
        <v>461</v>
      </c>
      <c r="CO2" s="41" t="s">
        <v>461</v>
      </c>
      <c r="CP2" s="41" t="s">
        <v>461</v>
      </c>
      <c r="CQ2" s="41" t="s">
        <v>461</v>
      </c>
      <c r="CR2" s="41" t="s">
        <v>461</v>
      </c>
      <c r="CS2" s="41" t="s">
        <v>461</v>
      </c>
      <c r="CT2" s="41" t="s">
        <v>461</v>
      </c>
      <c r="CU2" s="41" t="s">
        <v>461</v>
      </c>
      <c r="CV2" s="41" t="s">
        <v>461</v>
      </c>
      <c r="CW2" s="41" t="s">
        <v>461</v>
      </c>
      <c r="CX2" s="41" t="s">
        <v>461</v>
      </c>
      <c r="CY2" s="41" t="s">
        <v>461</v>
      </c>
      <c r="CZ2" s="41" t="s">
        <v>461</v>
      </c>
      <c r="DA2" s="41" t="s">
        <v>461</v>
      </c>
      <c r="DB2" s="41" t="s">
        <v>461</v>
      </c>
      <c r="DC2" s="41" t="s">
        <v>461</v>
      </c>
      <c r="DD2" s="41" t="s">
        <v>461</v>
      </c>
      <c r="DE2" s="41" t="s">
        <v>461</v>
      </c>
      <c r="DF2" s="41" t="s">
        <v>461</v>
      </c>
      <c r="DG2" s="41" t="s">
        <v>461</v>
      </c>
      <c r="DH2" s="41" t="s">
        <v>461</v>
      </c>
      <c r="DI2" s="41" t="s">
        <v>461</v>
      </c>
      <c r="DJ2" s="41" t="s">
        <v>461</v>
      </c>
      <c r="DK2" s="41" t="s">
        <v>461</v>
      </c>
      <c r="DL2" s="42">
        <v>0</v>
      </c>
      <c r="DM2" s="41" t="s">
        <v>461</v>
      </c>
      <c r="DN2" s="41" t="s">
        <v>461</v>
      </c>
      <c r="DO2" s="41" t="s">
        <v>461</v>
      </c>
      <c r="DP2" s="41" t="s">
        <v>461</v>
      </c>
      <c r="DQ2" s="41" t="s">
        <v>461</v>
      </c>
      <c r="DR2" s="41" t="s">
        <v>461</v>
      </c>
      <c r="DS2" s="41" t="s">
        <v>461</v>
      </c>
      <c r="DT2" s="41" t="s">
        <v>461</v>
      </c>
      <c r="DU2" s="41" t="s">
        <v>461</v>
      </c>
      <c r="DV2" s="41" t="s">
        <v>461</v>
      </c>
      <c r="DW2" s="41" t="s">
        <v>461</v>
      </c>
      <c r="DX2" s="41" t="s">
        <v>461</v>
      </c>
      <c r="DY2" s="41" t="s">
        <v>461</v>
      </c>
      <c r="DZ2" s="41" t="s">
        <v>461</v>
      </c>
      <c r="EA2" s="41" t="s">
        <v>461</v>
      </c>
      <c r="EB2" s="41" t="s">
        <v>461</v>
      </c>
      <c r="EC2" s="41" t="s">
        <v>461</v>
      </c>
      <c r="ED2" s="41" t="s">
        <v>461</v>
      </c>
      <c r="EE2" s="41" t="s">
        <v>461</v>
      </c>
      <c r="EF2" s="41" t="s">
        <v>461</v>
      </c>
      <c r="EG2" s="41" t="s">
        <v>461</v>
      </c>
      <c r="EH2" s="41" t="s">
        <v>461</v>
      </c>
      <c r="EI2" s="41" t="s">
        <v>461</v>
      </c>
      <c r="EJ2" s="41" t="s">
        <v>461</v>
      </c>
      <c r="EK2" s="41" t="s">
        <v>461</v>
      </c>
      <c r="EL2" s="41" t="s">
        <v>461</v>
      </c>
      <c r="EM2" s="41" t="s">
        <v>461</v>
      </c>
      <c r="EN2" s="41" t="s">
        <v>461</v>
      </c>
      <c r="EO2" s="41" t="s">
        <v>461</v>
      </c>
      <c r="EP2" s="41" t="s">
        <v>461</v>
      </c>
      <c r="EQ2" s="41" t="s">
        <v>461</v>
      </c>
      <c r="ER2" s="41" t="s">
        <v>461</v>
      </c>
      <c r="ES2" s="41" t="s">
        <v>461</v>
      </c>
      <c r="ET2" s="41" t="s">
        <v>461</v>
      </c>
      <c r="EU2" s="41" t="s">
        <v>461</v>
      </c>
      <c r="EV2" s="41" t="s">
        <v>461</v>
      </c>
      <c r="EW2" s="41" t="s">
        <v>461</v>
      </c>
      <c r="EX2" s="41" t="s">
        <v>461</v>
      </c>
      <c r="EY2" s="41" t="s">
        <v>461</v>
      </c>
      <c r="EZ2" s="41" t="s">
        <v>461</v>
      </c>
      <c r="FA2" s="41" t="s">
        <v>461</v>
      </c>
      <c r="FB2" s="41" t="s">
        <v>461</v>
      </c>
      <c r="FC2" s="41" t="s">
        <v>461</v>
      </c>
      <c r="FD2" s="41" t="s">
        <v>461</v>
      </c>
      <c r="FE2" s="41" t="s">
        <v>461</v>
      </c>
      <c r="FF2" s="41" t="s">
        <v>461</v>
      </c>
      <c r="FG2" s="41" t="s">
        <v>461</v>
      </c>
      <c r="FH2" s="41" t="s">
        <v>461</v>
      </c>
      <c r="FI2" s="42">
        <v>1</v>
      </c>
      <c r="FJ2" s="43">
        <v>300000</v>
      </c>
      <c r="FK2" s="43">
        <v>3300</v>
      </c>
      <c r="FL2" s="42">
        <v>1</v>
      </c>
      <c r="FM2" s="43">
        <v>300000</v>
      </c>
      <c r="FN2" s="41" t="s">
        <v>461</v>
      </c>
      <c r="FO2" s="41" t="s">
        <v>461</v>
      </c>
      <c r="FP2" s="41" t="s">
        <v>461</v>
      </c>
      <c r="FQ2" s="41" t="s">
        <v>461</v>
      </c>
      <c r="FR2" s="41" t="s">
        <v>461</v>
      </c>
      <c r="FS2" s="41" t="s">
        <v>461</v>
      </c>
      <c r="FT2" s="41" t="s">
        <v>461</v>
      </c>
      <c r="FU2" s="41" t="s">
        <v>461</v>
      </c>
      <c r="FV2" s="41" t="s">
        <v>461</v>
      </c>
      <c r="FW2" s="41" t="s">
        <v>461</v>
      </c>
      <c r="FX2" s="41" t="s">
        <v>461</v>
      </c>
      <c r="FY2" s="41" t="s">
        <v>461</v>
      </c>
      <c r="FZ2" s="41" t="s">
        <v>461</v>
      </c>
      <c r="GA2" s="41" t="s">
        <v>461</v>
      </c>
      <c r="GB2" s="41" t="s">
        <v>461</v>
      </c>
      <c r="GC2" s="41" t="s">
        <v>461</v>
      </c>
      <c r="GD2" s="41" t="s">
        <v>461</v>
      </c>
      <c r="GE2" s="41" t="s">
        <v>461</v>
      </c>
      <c r="GF2" s="41" t="s">
        <v>461</v>
      </c>
      <c r="GG2" s="41" t="s">
        <v>461</v>
      </c>
      <c r="GH2" s="41" t="s">
        <v>461</v>
      </c>
      <c r="GI2" s="41" t="s">
        <v>461</v>
      </c>
      <c r="GJ2" s="41" t="s">
        <v>461</v>
      </c>
      <c r="GK2" s="41" t="s">
        <v>461</v>
      </c>
      <c r="GL2" s="41" t="s">
        <v>461</v>
      </c>
      <c r="GM2" s="41" t="s">
        <v>461</v>
      </c>
      <c r="GN2" s="41" t="s">
        <v>461</v>
      </c>
      <c r="GO2" s="41" t="s">
        <v>461</v>
      </c>
      <c r="GP2" s="41" t="s">
        <v>461</v>
      </c>
      <c r="GQ2" s="41" t="s">
        <v>461</v>
      </c>
      <c r="GR2" s="41" t="s">
        <v>461</v>
      </c>
      <c r="GS2" s="41" t="s">
        <v>461</v>
      </c>
      <c r="GT2" s="41" t="s">
        <v>461</v>
      </c>
      <c r="GU2" s="41" t="s">
        <v>461</v>
      </c>
      <c r="GV2" s="41" t="s">
        <v>461</v>
      </c>
      <c r="GW2" s="41" t="s">
        <v>461</v>
      </c>
      <c r="GX2" s="43">
        <v>4.0410000000000004</v>
      </c>
      <c r="GY2" s="42">
        <v>75</v>
      </c>
      <c r="GZ2" s="43">
        <v>4000</v>
      </c>
      <c r="HA2" s="43">
        <v>1212300</v>
      </c>
      <c r="HB2" s="42">
        <v>14</v>
      </c>
      <c r="HC2" s="43">
        <v>21428.571429</v>
      </c>
      <c r="HD2" s="41" t="s">
        <v>461</v>
      </c>
      <c r="HE2" s="41" t="s">
        <v>461</v>
      </c>
      <c r="HF2" s="41" t="s">
        <v>461</v>
      </c>
      <c r="HG2" s="41" t="s">
        <v>461</v>
      </c>
      <c r="HH2" s="41" t="s">
        <v>461</v>
      </c>
      <c r="HI2" s="41" t="s">
        <v>461</v>
      </c>
      <c r="HJ2" s="41" t="s">
        <v>461</v>
      </c>
      <c r="HK2" s="42">
        <v>599</v>
      </c>
      <c r="HL2" s="43">
        <v>500.83472499999999</v>
      </c>
      <c r="HM2" s="42">
        <v>517</v>
      </c>
      <c r="HN2" s="43">
        <v>580.27079300000003</v>
      </c>
      <c r="HO2" s="41" t="s">
        <v>461</v>
      </c>
      <c r="HP2" s="41" t="s">
        <v>461</v>
      </c>
      <c r="HQ2" s="41" t="s">
        <v>461</v>
      </c>
      <c r="HR2" s="41" t="s">
        <v>461</v>
      </c>
      <c r="HS2" s="41" t="s">
        <v>461</v>
      </c>
      <c r="HT2" s="41" t="s">
        <v>461</v>
      </c>
      <c r="HU2" s="41" t="s">
        <v>461</v>
      </c>
      <c r="HV2" s="41" t="s">
        <v>461</v>
      </c>
      <c r="HW2" s="41" t="s">
        <v>461</v>
      </c>
      <c r="HX2" s="41" t="s">
        <v>461</v>
      </c>
      <c r="HY2" s="41" t="s">
        <v>461</v>
      </c>
      <c r="HZ2" s="41" t="s">
        <v>461</v>
      </c>
      <c r="IA2" s="41" t="s">
        <v>461</v>
      </c>
      <c r="IB2" s="41" t="s">
        <v>461</v>
      </c>
      <c r="IC2" s="41" t="s">
        <v>461</v>
      </c>
      <c r="ID2" s="41" t="s">
        <v>461</v>
      </c>
      <c r="IE2" s="41" t="s">
        <v>461</v>
      </c>
      <c r="IF2" s="41" t="s">
        <v>461</v>
      </c>
      <c r="IG2" s="41" t="s">
        <v>461</v>
      </c>
      <c r="IH2" s="41" t="s">
        <v>461</v>
      </c>
      <c r="II2" s="41" t="s">
        <v>461</v>
      </c>
      <c r="IJ2" s="41" t="s">
        <v>461</v>
      </c>
      <c r="IK2" s="41" t="s">
        <v>461</v>
      </c>
      <c r="IL2" s="41" t="s">
        <v>461</v>
      </c>
      <c r="IM2" s="41" t="s">
        <v>461</v>
      </c>
      <c r="IN2" s="41" t="s">
        <v>461</v>
      </c>
      <c r="IO2" s="41" t="s">
        <v>461</v>
      </c>
      <c r="IP2" s="41" t="s">
        <v>461</v>
      </c>
      <c r="IQ2" s="41" t="s">
        <v>461</v>
      </c>
      <c r="IR2" s="41" t="s">
        <v>461</v>
      </c>
      <c r="IS2" s="41" t="s">
        <v>461</v>
      </c>
      <c r="IT2" s="41" t="s">
        <v>461</v>
      </c>
      <c r="IU2" s="41" t="s">
        <v>461</v>
      </c>
      <c r="IV2" s="41" t="s">
        <v>461</v>
      </c>
      <c r="IW2" s="41" t="s">
        <v>461</v>
      </c>
      <c r="IX2" s="41" t="s">
        <v>461</v>
      </c>
      <c r="IY2" s="41" t="s">
        <v>461</v>
      </c>
      <c r="IZ2" s="41" t="s">
        <v>461</v>
      </c>
      <c r="JA2" s="41" t="s">
        <v>461</v>
      </c>
      <c r="JB2" s="41" t="s">
        <v>461</v>
      </c>
      <c r="JC2" s="41" t="s">
        <v>461</v>
      </c>
      <c r="JD2" s="41" t="s">
        <v>461</v>
      </c>
      <c r="JE2" s="41" t="s">
        <v>461</v>
      </c>
      <c r="JF2" s="41" t="s">
        <v>461</v>
      </c>
      <c r="JG2" s="41" t="s">
        <v>461</v>
      </c>
      <c r="JH2" s="41" t="s">
        <v>461</v>
      </c>
      <c r="JI2" s="41" t="s">
        <v>461</v>
      </c>
      <c r="JJ2" s="41" t="s">
        <v>461</v>
      </c>
      <c r="JK2" s="41" t="s">
        <v>461</v>
      </c>
      <c r="JL2" s="41" t="s">
        <v>461</v>
      </c>
      <c r="JM2" s="41" t="s">
        <v>461</v>
      </c>
      <c r="JN2" s="41" t="s">
        <v>461</v>
      </c>
      <c r="JO2" s="41" t="s">
        <v>461</v>
      </c>
      <c r="JP2" s="41" t="s">
        <v>461</v>
      </c>
      <c r="JQ2" s="41" t="s">
        <v>461</v>
      </c>
      <c r="JR2" s="41" t="s">
        <v>461</v>
      </c>
      <c r="JS2" s="41" t="s">
        <v>461</v>
      </c>
      <c r="JT2" s="41" t="s">
        <v>461</v>
      </c>
      <c r="JU2" s="41" t="s">
        <v>461</v>
      </c>
      <c r="JV2" s="41" t="s">
        <v>461</v>
      </c>
      <c r="JW2" s="41" t="s">
        <v>461</v>
      </c>
      <c r="JX2" s="41" t="s">
        <v>461</v>
      </c>
      <c r="JY2" s="41" t="s">
        <v>461</v>
      </c>
      <c r="JZ2" s="41" t="s">
        <v>461</v>
      </c>
      <c r="KA2" s="41" t="s">
        <v>461</v>
      </c>
      <c r="KB2" s="41" t="s">
        <v>461</v>
      </c>
      <c r="KC2" s="41" t="s">
        <v>461</v>
      </c>
      <c r="KD2" s="41" t="s">
        <v>461</v>
      </c>
      <c r="KE2" s="41" t="s">
        <v>461</v>
      </c>
      <c r="KF2" s="41" t="s">
        <v>461</v>
      </c>
      <c r="KG2" s="41" t="s">
        <v>461</v>
      </c>
      <c r="KH2" s="41" t="s">
        <v>461</v>
      </c>
      <c r="KI2" s="41" t="s">
        <v>461</v>
      </c>
      <c r="KJ2" s="41" t="s">
        <v>461</v>
      </c>
      <c r="KK2" s="41" t="s">
        <v>461</v>
      </c>
      <c r="KL2" s="41" t="s">
        <v>461</v>
      </c>
      <c r="KM2" s="41" t="s">
        <v>461</v>
      </c>
      <c r="KN2" s="41" t="s">
        <v>461</v>
      </c>
      <c r="KO2" s="41" t="s">
        <v>461</v>
      </c>
      <c r="KP2" s="41" t="s">
        <v>461</v>
      </c>
      <c r="KQ2" s="41" t="s">
        <v>461</v>
      </c>
      <c r="KR2" s="41" t="s">
        <v>461</v>
      </c>
      <c r="KS2" s="42">
        <v>1</v>
      </c>
      <c r="KT2" s="41" t="s">
        <v>461</v>
      </c>
      <c r="KU2" s="41" t="s">
        <v>461</v>
      </c>
      <c r="KV2" s="43">
        <v>3300</v>
      </c>
      <c r="KW2" s="41" t="s">
        <v>461</v>
      </c>
      <c r="KX2" s="41" t="s">
        <v>461</v>
      </c>
      <c r="KY2" s="41" t="s">
        <v>461</v>
      </c>
      <c r="KZ2" s="41" t="s">
        <v>461</v>
      </c>
      <c r="LA2" s="41" t="s">
        <v>461</v>
      </c>
      <c r="LB2" s="41" t="s">
        <v>461</v>
      </c>
      <c r="LC2" s="41" t="s">
        <v>461</v>
      </c>
      <c r="LD2" s="41" t="s">
        <v>461</v>
      </c>
      <c r="LE2" s="41" t="s">
        <v>461</v>
      </c>
      <c r="LF2" s="41" t="s">
        <v>461</v>
      </c>
      <c r="LG2" s="41" t="s">
        <v>461</v>
      </c>
      <c r="LH2" s="41" t="s">
        <v>461</v>
      </c>
      <c r="LI2" s="41" t="s">
        <v>461</v>
      </c>
      <c r="LJ2" s="41" t="s">
        <v>461</v>
      </c>
      <c r="LK2" s="41" t="s">
        <v>461</v>
      </c>
      <c r="LL2" s="41" t="s">
        <v>461</v>
      </c>
      <c r="LM2" s="41" t="s">
        <v>461</v>
      </c>
      <c r="LN2" s="41" t="s">
        <v>461</v>
      </c>
      <c r="LO2" s="41" t="s">
        <v>461</v>
      </c>
      <c r="LP2" s="41" t="s">
        <v>461</v>
      </c>
      <c r="LQ2" s="41" t="s">
        <v>461</v>
      </c>
      <c r="LR2" s="41" t="s">
        <v>461</v>
      </c>
      <c r="LS2" s="41" t="s">
        <v>461</v>
      </c>
      <c r="LT2" s="41" t="s">
        <v>461</v>
      </c>
      <c r="LU2" s="41" t="s">
        <v>461</v>
      </c>
      <c r="LV2" s="41" t="s">
        <v>461</v>
      </c>
      <c r="LW2" s="41" t="s">
        <v>461</v>
      </c>
      <c r="LX2" s="41" t="s">
        <v>461</v>
      </c>
      <c r="LY2" s="41" t="s">
        <v>461</v>
      </c>
      <c r="LZ2" s="41" t="s">
        <v>461</v>
      </c>
      <c r="MA2" s="41" t="s">
        <v>461</v>
      </c>
      <c r="MB2" s="41" t="s">
        <v>461</v>
      </c>
      <c r="MC2" s="41" t="s">
        <v>461</v>
      </c>
      <c r="MD2" s="41" t="s">
        <v>461</v>
      </c>
      <c r="ME2" s="41" t="s">
        <v>461</v>
      </c>
      <c r="MF2" s="41" t="s">
        <v>461</v>
      </c>
      <c r="MG2" s="43">
        <v>4.0410000000000004</v>
      </c>
      <c r="MH2" s="41" t="s">
        <v>461</v>
      </c>
      <c r="MI2" s="41" t="s">
        <v>461</v>
      </c>
      <c r="MJ2" s="41" t="s">
        <v>461</v>
      </c>
      <c r="MK2" s="41" t="s">
        <v>461</v>
      </c>
      <c r="ML2" s="43">
        <v>1212300</v>
      </c>
      <c r="MM2" s="41" t="s">
        <v>461</v>
      </c>
      <c r="MN2" s="41" t="s">
        <v>461</v>
      </c>
      <c r="MO2" s="41" t="s">
        <v>461</v>
      </c>
      <c r="MP2" s="41" t="s">
        <v>461</v>
      </c>
      <c r="MQ2" s="41" t="s">
        <v>461</v>
      </c>
      <c r="MR2" s="41" t="s">
        <v>461</v>
      </c>
      <c r="MS2" s="41" t="s">
        <v>461</v>
      </c>
      <c r="MT2" s="41" t="s">
        <v>461</v>
      </c>
      <c r="MU2" s="41" t="s">
        <v>461</v>
      </c>
      <c r="MV2" s="41" t="s">
        <v>461</v>
      </c>
      <c r="MW2" s="42">
        <v>0</v>
      </c>
      <c r="MX2" s="42">
        <v>0</v>
      </c>
      <c r="MY2" s="42">
        <v>0</v>
      </c>
      <c r="MZ2" s="42">
        <v>0</v>
      </c>
      <c r="NA2" s="41" t="s">
        <v>461</v>
      </c>
      <c r="NB2" s="41" t="s">
        <v>461</v>
      </c>
      <c r="NC2" s="15">
        <v>43862</v>
      </c>
      <c r="ND2" s="15">
        <v>43893</v>
      </c>
      <c r="NE2" s="43">
        <v>0</v>
      </c>
      <c r="NF2" s="42">
        <v>0</v>
      </c>
      <c r="NG2" s="43">
        <v>0</v>
      </c>
      <c r="NH2" s="42">
        <v>0</v>
      </c>
      <c r="NI2" s="41" t="s">
        <v>210</v>
      </c>
      <c r="NJ2" s="41" t="s">
        <v>461</v>
      </c>
      <c r="NK2" s="41" t="s">
        <v>461</v>
      </c>
      <c r="NL2" s="41" t="s">
        <v>461</v>
      </c>
      <c r="NM2" s="41" t="s">
        <v>461</v>
      </c>
      <c r="NN2" s="41" t="s">
        <v>461</v>
      </c>
      <c r="NO2" s="41" t="s">
        <v>461</v>
      </c>
      <c r="NP2" s="41" t="s">
        <v>461</v>
      </c>
      <c r="NQ2" s="41" t="s">
        <v>461</v>
      </c>
      <c r="NR2" s="42">
        <v>0</v>
      </c>
    </row>
    <row r="3" spans="1:382" s="11" customFormat="1">
      <c r="A3" s="41" t="s">
        <v>464</v>
      </c>
      <c r="B3" s="42">
        <v>2403</v>
      </c>
      <c r="C3" s="41" t="s">
        <v>286</v>
      </c>
      <c r="D3" s="43">
        <v>0.40296100000000001</v>
      </c>
      <c r="E3" s="42">
        <v>165601</v>
      </c>
      <c r="F3" s="43">
        <v>3.601035</v>
      </c>
      <c r="G3" s="42">
        <v>596335</v>
      </c>
      <c r="H3" s="41" t="s">
        <v>465</v>
      </c>
      <c r="I3" s="43">
        <v>200000</v>
      </c>
      <c r="J3" s="42">
        <v>3578</v>
      </c>
      <c r="K3" s="43">
        <v>55.897148999999999</v>
      </c>
      <c r="L3" s="43">
        <v>0.59999800000000003</v>
      </c>
      <c r="M3" s="42">
        <v>607478</v>
      </c>
      <c r="N3" s="42">
        <v>17005</v>
      </c>
      <c r="O3" s="43">
        <v>83.229297000000003</v>
      </c>
      <c r="P3" s="43">
        <v>1207.722176</v>
      </c>
      <c r="Q3" s="43">
        <v>335.381958</v>
      </c>
      <c r="R3" s="42">
        <v>2939</v>
      </c>
      <c r="S3" s="41" t="s">
        <v>461</v>
      </c>
      <c r="T3" s="42">
        <v>4</v>
      </c>
      <c r="U3" s="42">
        <v>2939</v>
      </c>
      <c r="V3" s="42">
        <v>496</v>
      </c>
      <c r="W3" s="42">
        <v>17</v>
      </c>
      <c r="X3" s="42">
        <v>19</v>
      </c>
      <c r="Y3" s="41" t="s">
        <v>461</v>
      </c>
      <c r="Z3" s="41" t="s">
        <v>461</v>
      </c>
      <c r="AA3" s="41" t="s">
        <v>461</v>
      </c>
      <c r="AB3" s="41" t="s">
        <v>461</v>
      </c>
      <c r="AC3" s="41" t="s">
        <v>461</v>
      </c>
      <c r="AD3" s="43">
        <v>68.050357000000005</v>
      </c>
      <c r="AE3" s="41" t="s">
        <v>461</v>
      </c>
      <c r="AF3" s="43">
        <v>68.050357000000005</v>
      </c>
      <c r="AG3" s="41" t="s">
        <v>461</v>
      </c>
      <c r="AH3" s="41" t="s">
        <v>461</v>
      </c>
      <c r="AI3" s="41" t="s">
        <v>461</v>
      </c>
      <c r="AJ3" s="41" t="s">
        <v>461</v>
      </c>
      <c r="AK3" s="41" t="s">
        <v>461</v>
      </c>
      <c r="AL3" s="41" t="s">
        <v>461</v>
      </c>
      <c r="AM3" s="41" t="s">
        <v>461</v>
      </c>
      <c r="AN3" s="41" t="s">
        <v>461</v>
      </c>
      <c r="AO3" s="41" t="s">
        <v>461</v>
      </c>
      <c r="AP3" s="41" t="s">
        <v>461</v>
      </c>
      <c r="AQ3" s="41" t="s">
        <v>461</v>
      </c>
      <c r="AR3" s="41" t="s">
        <v>461</v>
      </c>
      <c r="AS3" s="41" t="s">
        <v>461</v>
      </c>
      <c r="AT3" s="41" t="s">
        <v>461</v>
      </c>
      <c r="AU3" s="41" t="s">
        <v>461</v>
      </c>
      <c r="AV3" s="41" t="s">
        <v>461</v>
      </c>
      <c r="AW3" s="41" t="s">
        <v>461</v>
      </c>
      <c r="AX3" s="41" t="s">
        <v>461</v>
      </c>
      <c r="AY3" s="41" t="s">
        <v>462</v>
      </c>
      <c r="AZ3" s="41" t="s">
        <v>461</v>
      </c>
      <c r="BA3" s="42">
        <v>0</v>
      </c>
      <c r="BB3" s="42">
        <v>0</v>
      </c>
      <c r="BC3" s="41" t="s">
        <v>461</v>
      </c>
      <c r="BD3" s="41" t="s">
        <v>461</v>
      </c>
      <c r="BE3" s="41" t="s">
        <v>461</v>
      </c>
      <c r="BF3" s="41" t="s">
        <v>461</v>
      </c>
      <c r="BG3" s="42">
        <v>2403</v>
      </c>
      <c r="BH3" s="42">
        <v>1896</v>
      </c>
      <c r="BI3" s="42">
        <v>2403</v>
      </c>
      <c r="BJ3" s="42">
        <v>1912</v>
      </c>
      <c r="BK3" s="43">
        <v>0.40296100000000001</v>
      </c>
      <c r="BL3" s="43">
        <v>1.1449210000000001</v>
      </c>
      <c r="BM3" s="43">
        <v>0.40296100000000001</v>
      </c>
      <c r="BN3" s="43">
        <v>1.154582</v>
      </c>
      <c r="BO3" s="42">
        <v>2711</v>
      </c>
      <c r="BP3" s="43">
        <v>1.637067</v>
      </c>
      <c r="BQ3" s="43">
        <v>83.229297000000003</v>
      </c>
      <c r="BR3" s="43">
        <v>105.485232</v>
      </c>
      <c r="BS3" s="43">
        <v>83.229297000000003</v>
      </c>
      <c r="BT3" s="43">
        <v>104.60251</v>
      </c>
      <c r="BU3" s="43">
        <v>73.773515000000003</v>
      </c>
      <c r="BV3" s="42">
        <v>0</v>
      </c>
      <c r="BW3" s="42">
        <v>0</v>
      </c>
      <c r="BX3" s="42">
        <v>0</v>
      </c>
      <c r="BY3" s="41" t="s">
        <v>461</v>
      </c>
      <c r="BZ3" s="41" t="s">
        <v>461</v>
      </c>
      <c r="CA3" s="41" t="s">
        <v>461</v>
      </c>
      <c r="CB3" s="41" t="s">
        <v>461</v>
      </c>
      <c r="CC3" s="41" t="s">
        <v>461</v>
      </c>
      <c r="CD3" s="41" t="s">
        <v>461</v>
      </c>
      <c r="CE3" s="41" t="s">
        <v>461</v>
      </c>
      <c r="CF3" s="41" t="s">
        <v>461</v>
      </c>
      <c r="CG3" s="41" t="s">
        <v>461</v>
      </c>
      <c r="CH3" s="41" t="s">
        <v>461</v>
      </c>
      <c r="CI3" s="41" t="s">
        <v>461</v>
      </c>
      <c r="CJ3" s="41" t="s">
        <v>461</v>
      </c>
      <c r="CK3" s="41" t="s">
        <v>461</v>
      </c>
      <c r="CL3" s="41" t="s">
        <v>461</v>
      </c>
      <c r="CM3" s="41" t="s">
        <v>461</v>
      </c>
      <c r="CN3" s="41" t="s">
        <v>461</v>
      </c>
      <c r="CO3" s="41" t="s">
        <v>461</v>
      </c>
      <c r="CP3" s="41" t="s">
        <v>461</v>
      </c>
      <c r="CQ3" s="41" t="s">
        <v>461</v>
      </c>
      <c r="CR3" s="41" t="s">
        <v>461</v>
      </c>
      <c r="CS3" s="41" t="s">
        <v>461</v>
      </c>
      <c r="CT3" s="41" t="s">
        <v>461</v>
      </c>
      <c r="CU3" s="41" t="s">
        <v>461</v>
      </c>
      <c r="CV3" s="41" t="s">
        <v>461</v>
      </c>
      <c r="CW3" s="41" t="s">
        <v>461</v>
      </c>
      <c r="CX3" s="41" t="s">
        <v>461</v>
      </c>
      <c r="CY3" s="41" t="s">
        <v>461</v>
      </c>
      <c r="CZ3" s="41" t="s">
        <v>461</v>
      </c>
      <c r="DA3" s="41" t="s">
        <v>461</v>
      </c>
      <c r="DB3" s="41" t="s">
        <v>461</v>
      </c>
      <c r="DC3" s="41" t="s">
        <v>461</v>
      </c>
      <c r="DD3" s="41" t="s">
        <v>461</v>
      </c>
      <c r="DE3" s="41" t="s">
        <v>461</v>
      </c>
      <c r="DF3" s="41" t="s">
        <v>461</v>
      </c>
      <c r="DG3" s="41" t="s">
        <v>461</v>
      </c>
      <c r="DH3" s="41" t="s">
        <v>461</v>
      </c>
      <c r="DI3" s="41" t="s">
        <v>461</v>
      </c>
      <c r="DJ3" s="41" t="s">
        <v>461</v>
      </c>
      <c r="DK3" s="41" t="s">
        <v>461</v>
      </c>
      <c r="DL3" s="42">
        <v>0</v>
      </c>
      <c r="DM3" s="41" t="s">
        <v>461</v>
      </c>
      <c r="DN3" s="41" t="s">
        <v>461</v>
      </c>
      <c r="DO3" s="41" t="s">
        <v>461</v>
      </c>
      <c r="DP3" s="41" t="s">
        <v>461</v>
      </c>
      <c r="DQ3" s="41" t="s">
        <v>461</v>
      </c>
      <c r="DR3" s="41" t="s">
        <v>461</v>
      </c>
      <c r="DS3" s="41" t="s">
        <v>461</v>
      </c>
      <c r="DT3" s="41" t="s">
        <v>461</v>
      </c>
      <c r="DU3" s="41" t="s">
        <v>461</v>
      </c>
      <c r="DV3" s="41" t="s">
        <v>461</v>
      </c>
      <c r="DW3" s="41" t="s">
        <v>461</v>
      </c>
      <c r="DX3" s="41" t="s">
        <v>461</v>
      </c>
      <c r="DY3" s="41" t="s">
        <v>461</v>
      </c>
      <c r="DZ3" s="41" t="s">
        <v>461</v>
      </c>
      <c r="EA3" s="41" t="s">
        <v>461</v>
      </c>
      <c r="EB3" s="41" t="s">
        <v>461</v>
      </c>
      <c r="EC3" s="41" t="s">
        <v>461</v>
      </c>
      <c r="ED3" s="41" t="s">
        <v>461</v>
      </c>
      <c r="EE3" s="41" t="s">
        <v>461</v>
      </c>
      <c r="EF3" s="41" t="s">
        <v>461</v>
      </c>
      <c r="EG3" s="41" t="s">
        <v>461</v>
      </c>
      <c r="EH3" s="41" t="s">
        <v>461</v>
      </c>
      <c r="EI3" s="41" t="s">
        <v>461</v>
      </c>
      <c r="EJ3" s="41" t="s">
        <v>461</v>
      </c>
      <c r="EK3" s="41" t="s">
        <v>461</v>
      </c>
      <c r="EL3" s="41" t="s">
        <v>461</v>
      </c>
      <c r="EM3" s="41" t="s">
        <v>461</v>
      </c>
      <c r="EN3" s="41" t="s">
        <v>461</v>
      </c>
      <c r="EO3" s="41" t="s">
        <v>461</v>
      </c>
      <c r="EP3" s="41" t="s">
        <v>461</v>
      </c>
      <c r="EQ3" s="41" t="s">
        <v>461</v>
      </c>
      <c r="ER3" s="41" t="s">
        <v>461</v>
      </c>
      <c r="ES3" s="41" t="s">
        <v>461</v>
      </c>
      <c r="ET3" s="41" t="s">
        <v>461</v>
      </c>
      <c r="EU3" s="41" t="s">
        <v>461</v>
      </c>
      <c r="EV3" s="41" t="s">
        <v>461</v>
      </c>
      <c r="EW3" s="41" t="s">
        <v>461</v>
      </c>
      <c r="EX3" s="41" t="s">
        <v>461</v>
      </c>
      <c r="EY3" s="41" t="s">
        <v>461</v>
      </c>
      <c r="EZ3" s="41" t="s">
        <v>461</v>
      </c>
      <c r="FA3" s="41" t="s">
        <v>461</v>
      </c>
      <c r="FB3" s="41" t="s">
        <v>461</v>
      </c>
      <c r="FC3" s="41" t="s">
        <v>461</v>
      </c>
      <c r="FD3" s="41" t="s">
        <v>461</v>
      </c>
      <c r="FE3" s="41" t="s">
        <v>461</v>
      </c>
      <c r="FF3" s="41" t="s">
        <v>461</v>
      </c>
      <c r="FG3" s="41" t="s">
        <v>461</v>
      </c>
      <c r="FH3" s="41" t="s">
        <v>461</v>
      </c>
      <c r="FI3" s="41" t="s">
        <v>461</v>
      </c>
      <c r="FJ3" s="41" t="s">
        <v>461</v>
      </c>
      <c r="FK3" s="41" t="s">
        <v>461</v>
      </c>
      <c r="FL3" s="41" t="s">
        <v>461</v>
      </c>
      <c r="FM3" s="41" t="s">
        <v>461</v>
      </c>
      <c r="FN3" s="41" t="s">
        <v>461</v>
      </c>
      <c r="FO3" s="41" t="s">
        <v>461</v>
      </c>
      <c r="FP3" s="41" t="s">
        <v>461</v>
      </c>
      <c r="FQ3" s="41" t="s">
        <v>461</v>
      </c>
      <c r="FR3" s="41" t="s">
        <v>461</v>
      </c>
      <c r="FS3" s="41" t="s">
        <v>461</v>
      </c>
      <c r="FT3" s="41" t="s">
        <v>461</v>
      </c>
      <c r="FU3" s="41" t="s">
        <v>461</v>
      </c>
      <c r="FV3" s="41" t="s">
        <v>461</v>
      </c>
      <c r="FW3" s="41" t="s">
        <v>461</v>
      </c>
      <c r="FX3" s="41" t="s">
        <v>461</v>
      </c>
      <c r="FY3" s="41" t="s">
        <v>461</v>
      </c>
      <c r="FZ3" s="41" t="s">
        <v>461</v>
      </c>
      <c r="GA3" s="41" t="s">
        <v>461</v>
      </c>
      <c r="GB3" s="41" t="s">
        <v>461</v>
      </c>
      <c r="GC3" s="41" t="s">
        <v>461</v>
      </c>
      <c r="GD3" s="41" t="s">
        <v>461</v>
      </c>
      <c r="GE3" s="41" t="s">
        <v>461</v>
      </c>
      <c r="GF3" s="41" t="s">
        <v>461</v>
      </c>
      <c r="GG3" s="41" t="s">
        <v>461</v>
      </c>
      <c r="GH3" s="41" t="s">
        <v>461</v>
      </c>
      <c r="GI3" s="41" t="s">
        <v>461</v>
      </c>
      <c r="GJ3" s="41" t="s">
        <v>461</v>
      </c>
      <c r="GK3" s="41" t="s">
        <v>461</v>
      </c>
      <c r="GL3" s="41" t="s">
        <v>461</v>
      </c>
      <c r="GM3" s="41" t="s">
        <v>461</v>
      </c>
      <c r="GN3" s="41" t="s">
        <v>461</v>
      </c>
      <c r="GO3" s="41" t="s">
        <v>461</v>
      </c>
      <c r="GP3" s="41" t="s">
        <v>461</v>
      </c>
      <c r="GQ3" s="41" t="s">
        <v>461</v>
      </c>
      <c r="GR3" s="41" t="s">
        <v>461</v>
      </c>
      <c r="GS3" s="41" t="s">
        <v>461</v>
      </c>
      <c r="GT3" s="41" t="s">
        <v>461</v>
      </c>
      <c r="GU3" s="41" t="s">
        <v>461</v>
      </c>
      <c r="GV3" s="41" t="s">
        <v>461</v>
      </c>
      <c r="GW3" s="41" t="s">
        <v>461</v>
      </c>
      <c r="GX3" s="41" t="s">
        <v>461</v>
      </c>
      <c r="GY3" s="41" t="s">
        <v>461</v>
      </c>
      <c r="GZ3" s="41" t="s">
        <v>461</v>
      </c>
      <c r="HA3" s="41" t="s">
        <v>461</v>
      </c>
      <c r="HB3" s="41" t="s">
        <v>461</v>
      </c>
      <c r="HC3" s="41" t="s">
        <v>461</v>
      </c>
      <c r="HD3" s="41" t="s">
        <v>461</v>
      </c>
      <c r="HE3" s="41" t="s">
        <v>461</v>
      </c>
      <c r="HF3" s="41" t="s">
        <v>461</v>
      </c>
      <c r="HG3" s="41" t="s">
        <v>461</v>
      </c>
      <c r="HH3" s="41" t="s">
        <v>461</v>
      </c>
      <c r="HI3" s="41" t="s">
        <v>461</v>
      </c>
      <c r="HJ3" s="41" t="s">
        <v>461</v>
      </c>
      <c r="HK3" s="42">
        <v>86</v>
      </c>
      <c r="HL3" s="43">
        <v>2325.5813950000002</v>
      </c>
      <c r="HM3" s="42">
        <v>78</v>
      </c>
      <c r="HN3" s="43">
        <v>2564.1025639999998</v>
      </c>
      <c r="HO3" s="41" t="s">
        <v>461</v>
      </c>
      <c r="HP3" s="41" t="s">
        <v>461</v>
      </c>
      <c r="HQ3" s="41" t="s">
        <v>461</v>
      </c>
      <c r="HR3" s="41" t="s">
        <v>461</v>
      </c>
      <c r="HS3" s="41" t="s">
        <v>461</v>
      </c>
      <c r="HT3" s="41" t="s">
        <v>461</v>
      </c>
      <c r="HU3" s="41" t="s">
        <v>461</v>
      </c>
      <c r="HV3" s="41" t="s">
        <v>461</v>
      </c>
      <c r="HW3" s="41" t="s">
        <v>461</v>
      </c>
      <c r="HX3" s="41" t="s">
        <v>461</v>
      </c>
      <c r="HY3" s="41" t="s">
        <v>461</v>
      </c>
      <c r="HZ3" s="41" t="s">
        <v>461</v>
      </c>
      <c r="IA3" s="41" t="s">
        <v>461</v>
      </c>
      <c r="IB3" s="41" t="s">
        <v>461</v>
      </c>
      <c r="IC3" s="41" t="s">
        <v>461</v>
      </c>
      <c r="ID3" s="41" t="s">
        <v>461</v>
      </c>
      <c r="IE3" s="41" t="s">
        <v>461</v>
      </c>
      <c r="IF3" s="41" t="s">
        <v>461</v>
      </c>
      <c r="IG3" s="41" t="s">
        <v>461</v>
      </c>
      <c r="IH3" s="41" t="s">
        <v>461</v>
      </c>
      <c r="II3" s="41" t="s">
        <v>461</v>
      </c>
      <c r="IJ3" s="41" t="s">
        <v>461</v>
      </c>
      <c r="IK3" s="41" t="s">
        <v>461</v>
      </c>
      <c r="IL3" s="41" t="s">
        <v>461</v>
      </c>
      <c r="IM3" s="41" t="s">
        <v>461</v>
      </c>
      <c r="IN3" s="41" t="s">
        <v>461</v>
      </c>
      <c r="IO3" s="41" t="s">
        <v>461</v>
      </c>
      <c r="IP3" s="41" t="s">
        <v>461</v>
      </c>
      <c r="IQ3" s="41" t="s">
        <v>461</v>
      </c>
      <c r="IR3" s="41" t="s">
        <v>461</v>
      </c>
      <c r="IS3" s="41" t="s">
        <v>461</v>
      </c>
      <c r="IT3" s="41" t="s">
        <v>461</v>
      </c>
      <c r="IU3" s="41" t="s">
        <v>461</v>
      </c>
      <c r="IV3" s="41" t="s">
        <v>461</v>
      </c>
      <c r="IW3" s="41" t="s">
        <v>461</v>
      </c>
      <c r="IX3" s="41" t="s">
        <v>461</v>
      </c>
      <c r="IY3" s="41" t="s">
        <v>461</v>
      </c>
      <c r="IZ3" s="41" t="s">
        <v>461</v>
      </c>
      <c r="JA3" s="41" t="s">
        <v>461</v>
      </c>
      <c r="JB3" s="41" t="s">
        <v>461</v>
      </c>
      <c r="JC3" s="41" t="s">
        <v>461</v>
      </c>
      <c r="JD3" s="41" t="s">
        <v>461</v>
      </c>
      <c r="JE3" s="41" t="s">
        <v>461</v>
      </c>
      <c r="JF3" s="41" t="s">
        <v>461</v>
      </c>
      <c r="JG3" s="41" t="s">
        <v>461</v>
      </c>
      <c r="JH3" s="41" t="s">
        <v>461</v>
      </c>
      <c r="JI3" s="41" t="s">
        <v>461</v>
      </c>
      <c r="JJ3" s="41" t="s">
        <v>461</v>
      </c>
      <c r="JK3" s="41" t="s">
        <v>461</v>
      </c>
      <c r="JL3" s="41" t="s">
        <v>461</v>
      </c>
      <c r="JM3" s="41" t="s">
        <v>461</v>
      </c>
      <c r="JN3" s="41" t="s">
        <v>461</v>
      </c>
      <c r="JO3" s="41" t="s">
        <v>461</v>
      </c>
      <c r="JP3" s="41" t="s">
        <v>461</v>
      </c>
      <c r="JQ3" s="41" t="s">
        <v>461</v>
      </c>
      <c r="JR3" s="41" t="s">
        <v>461</v>
      </c>
      <c r="JS3" s="41" t="s">
        <v>461</v>
      </c>
      <c r="JT3" s="41" t="s">
        <v>461</v>
      </c>
      <c r="JU3" s="41" t="s">
        <v>461</v>
      </c>
      <c r="JV3" s="41" t="s">
        <v>461</v>
      </c>
      <c r="JW3" s="41" t="s">
        <v>461</v>
      </c>
      <c r="JX3" s="41" t="s">
        <v>461</v>
      </c>
      <c r="JY3" s="41" t="s">
        <v>461</v>
      </c>
      <c r="JZ3" s="41" t="s">
        <v>461</v>
      </c>
      <c r="KA3" s="41" t="s">
        <v>461</v>
      </c>
      <c r="KB3" s="41" t="s">
        <v>461</v>
      </c>
      <c r="KC3" s="41" t="s">
        <v>461</v>
      </c>
      <c r="KD3" s="41" t="s">
        <v>461</v>
      </c>
      <c r="KE3" s="41" t="s">
        <v>461</v>
      </c>
      <c r="KF3" s="41" t="s">
        <v>461</v>
      </c>
      <c r="KG3" s="41" t="s">
        <v>461</v>
      </c>
      <c r="KH3" s="41" t="s">
        <v>461</v>
      </c>
      <c r="KI3" s="41" t="s">
        <v>461</v>
      </c>
      <c r="KJ3" s="41" t="s">
        <v>461</v>
      </c>
      <c r="KK3" s="41" t="s">
        <v>461</v>
      </c>
      <c r="KL3" s="41" t="s">
        <v>461</v>
      </c>
      <c r="KM3" s="41" t="s">
        <v>461</v>
      </c>
      <c r="KN3" s="41" t="s">
        <v>461</v>
      </c>
      <c r="KO3" s="41" t="s">
        <v>461</v>
      </c>
      <c r="KP3" s="41" t="s">
        <v>461</v>
      </c>
      <c r="KQ3" s="41" t="s">
        <v>461</v>
      </c>
      <c r="KR3" s="41" t="s">
        <v>461</v>
      </c>
      <c r="KS3" s="41" t="s">
        <v>461</v>
      </c>
      <c r="KT3" s="41" t="s">
        <v>461</v>
      </c>
      <c r="KU3" s="41" t="s">
        <v>461</v>
      </c>
      <c r="KV3" s="41" t="s">
        <v>461</v>
      </c>
      <c r="KW3" s="41" t="s">
        <v>461</v>
      </c>
      <c r="KX3" s="41" t="s">
        <v>461</v>
      </c>
      <c r="KY3" s="41" t="s">
        <v>461</v>
      </c>
      <c r="KZ3" s="41" t="s">
        <v>461</v>
      </c>
      <c r="LA3" s="41" t="s">
        <v>461</v>
      </c>
      <c r="LB3" s="41" t="s">
        <v>461</v>
      </c>
      <c r="LC3" s="41" t="s">
        <v>461</v>
      </c>
      <c r="LD3" s="41" t="s">
        <v>461</v>
      </c>
      <c r="LE3" s="41" t="s">
        <v>461</v>
      </c>
      <c r="LF3" s="41" t="s">
        <v>461</v>
      </c>
      <c r="LG3" s="41" t="s">
        <v>461</v>
      </c>
      <c r="LH3" s="41" t="s">
        <v>461</v>
      </c>
      <c r="LI3" s="41" t="s">
        <v>461</v>
      </c>
      <c r="LJ3" s="41" t="s">
        <v>461</v>
      </c>
      <c r="LK3" s="41" t="s">
        <v>461</v>
      </c>
      <c r="LL3" s="41" t="s">
        <v>461</v>
      </c>
      <c r="LM3" s="41" t="s">
        <v>461</v>
      </c>
      <c r="LN3" s="41" t="s">
        <v>461</v>
      </c>
      <c r="LO3" s="41" t="s">
        <v>461</v>
      </c>
      <c r="LP3" s="41" t="s">
        <v>461</v>
      </c>
      <c r="LQ3" s="41" t="s">
        <v>461</v>
      </c>
      <c r="LR3" s="41" t="s">
        <v>461</v>
      </c>
      <c r="LS3" s="41" t="s">
        <v>461</v>
      </c>
      <c r="LT3" s="41" t="s">
        <v>461</v>
      </c>
      <c r="LU3" s="41" t="s">
        <v>461</v>
      </c>
      <c r="LV3" s="41" t="s">
        <v>461</v>
      </c>
      <c r="LW3" s="41" t="s">
        <v>461</v>
      </c>
      <c r="LX3" s="41" t="s">
        <v>461</v>
      </c>
      <c r="LY3" s="41" t="s">
        <v>461</v>
      </c>
      <c r="LZ3" s="41" t="s">
        <v>461</v>
      </c>
      <c r="MA3" s="41" t="s">
        <v>461</v>
      </c>
      <c r="MB3" s="41" t="s">
        <v>461</v>
      </c>
      <c r="MC3" s="41" t="s">
        <v>461</v>
      </c>
      <c r="MD3" s="41" t="s">
        <v>461</v>
      </c>
      <c r="ME3" s="41" t="s">
        <v>461</v>
      </c>
      <c r="MF3" s="41" t="s">
        <v>461</v>
      </c>
      <c r="MG3" s="41" t="s">
        <v>461</v>
      </c>
      <c r="MH3" s="41" t="s">
        <v>461</v>
      </c>
      <c r="MI3" s="41" t="s">
        <v>461</v>
      </c>
      <c r="MJ3" s="41" t="s">
        <v>461</v>
      </c>
      <c r="MK3" s="41" t="s">
        <v>461</v>
      </c>
      <c r="ML3" s="41" t="s">
        <v>461</v>
      </c>
      <c r="MM3" s="41" t="s">
        <v>461</v>
      </c>
      <c r="MN3" s="41" t="s">
        <v>461</v>
      </c>
      <c r="MO3" s="41" t="s">
        <v>461</v>
      </c>
      <c r="MP3" s="41" t="s">
        <v>461</v>
      </c>
      <c r="MQ3" s="41" t="s">
        <v>461</v>
      </c>
      <c r="MR3" s="41" t="s">
        <v>461</v>
      </c>
      <c r="MS3" s="41" t="s">
        <v>461</v>
      </c>
      <c r="MT3" s="41" t="s">
        <v>463</v>
      </c>
      <c r="MU3" s="41" t="s">
        <v>287</v>
      </c>
      <c r="MV3" s="41" t="s">
        <v>466</v>
      </c>
      <c r="MW3" s="41" t="s">
        <v>467</v>
      </c>
      <c r="MX3" s="41" t="s">
        <v>468</v>
      </c>
      <c r="MY3" s="44">
        <v>43871</v>
      </c>
      <c r="MZ3" s="44">
        <v>43871</v>
      </c>
      <c r="NA3" s="15">
        <v>43871</v>
      </c>
      <c r="NB3" s="15">
        <v>43890</v>
      </c>
      <c r="NC3" s="15">
        <v>43862</v>
      </c>
      <c r="ND3" s="15">
        <v>43893</v>
      </c>
      <c r="NE3" s="43">
        <v>0</v>
      </c>
      <c r="NF3" s="41" t="s">
        <v>110</v>
      </c>
      <c r="NG3" s="43">
        <v>200000</v>
      </c>
      <c r="NH3" s="41" t="s">
        <v>276</v>
      </c>
      <c r="NI3" s="41" t="s">
        <v>210</v>
      </c>
      <c r="NJ3" s="41" t="s">
        <v>461</v>
      </c>
      <c r="NK3" s="41" t="s">
        <v>461</v>
      </c>
      <c r="NL3" s="41" t="s">
        <v>461</v>
      </c>
      <c r="NM3" s="41" t="s">
        <v>461</v>
      </c>
      <c r="NN3" s="42">
        <v>2403</v>
      </c>
      <c r="NO3" s="41" t="s">
        <v>286</v>
      </c>
      <c r="NP3" s="41" t="s">
        <v>440</v>
      </c>
      <c r="NQ3" s="43">
        <v>83.229297000000003</v>
      </c>
      <c r="NR3" s="42">
        <v>0</v>
      </c>
    </row>
    <row r="4" spans="1:382" s="11" customFormat="1">
      <c r="A4" s="41" t="s">
        <v>469</v>
      </c>
      <c r="B4" s="42">
        <v>2000</v>
      </c>
      <c r="C4" s="41" t="s">
        <v>286</v>
      </c>
      <c r="D4" s="43">
        <v>0.53535200000000005</v>
      </c>
      <c r="E4" s="42">
        <v>69807</v>
      </c>
      <c r="F4" s="43">
        <v>5.3516979999999998</v>
      </c>
      <c r="G4" s="42">
        <v>373586</v>
      </c>
      <c r="H4" s="41" t="s">
        <v>465</v>
      </c>
      <c r="I4" s="43">
        <v>100000</v>
      </c>
      <c r="J4" s="42">
        <v>5512</v>
      </c>
      <c r="K4" s="43">
        <v>18.142234999999999</v>
      </c>
      <c r="L4" s="43">
        <v>1.47543</v>
      </c>
      <c r="M4" s="42">
        <v>380036</v>
      </c>
      <c r="N4" s="42">
        <v>19688</v>
      </c>
      <c r="O4" s="42">
        <v>50</v>
      </c>
      <c r="P4" s="43">
        <v>1432.5210939999999</v>
      </c>
      <c r="Q4" s="43">
        <v>267.67598400000003</v>
      </c>
      <c r="R4" s="42">
        <v>2399</v>
      </c>
      <c r="S4" s="41" t="s">
        <v>461</v>
      </c>
      <c r="T4" s="42">
        <v>19</v>
      </c>
      <c r="U4" s="42">
        <v>2399</v>
      </c>
      <c r="V4" s="42">
        <v>311</v>
      </c>
      <c r="W4" s="42">
        <v>10</v>
      </c>
      <c r="X4" s="42">
        <v>59</v>
      </c>
      <c r="Y4" s="41" t="s">
        <v>461</v>
      </c>
      <c r="Z4" s="41" t="s">
        <v>461</v>
      </c>
      <c r="AA4" s="41" t="s">
        <v>461</v>
      </c>
      <c r="AB4" s="41" t="s">
        <v>461</v>
      </c>
      <c r="AC4" s="41" t="s">
        <v>461</v>
      </c>
      <c r="AD4" s="43">
        <v>41.684035000000002</v>
      </c>
      <c r="AE4" s="41" t="s">
        <v>461</v>
      </c>
      <c r="AF4" s="43">
        <v>41.684035000000002</v>
      </c>
      <c r="AG4" s="41" t="s">
        <v>461</v>
      </c>
      <c r="AH4" s="41" t="s">
        <v>461</v>
      </c>
      <c r="AI4" s="41" t="s">
        <v>461</v>
      </c>
      <c r="AJ4" s="41" t="s">
        <v>461</v>
      </c>
      <c r="AK4" s="41" t="s">
        <v>461</v>
      </c>
      <c r="AL4" s="41" t="s">
        <v>461</v>
      </c>
      <c r="AM4" s="41" t="s">
        <v>461</v>
      </c>
      <c r="AN4" s="41" t="s">
        <v>461</v>
      </c>
      <c r="AO4" s="41" t="s">
        <v>461</v>
      </c>
      <c r="AP4" s="41" t="s">
        <v>461</v>
      </c>
      <c r="AQ4" s="41" t="s">
        <v>461</v>
      </c>
      <c r="AR4" s="41" t="s">
        <v>461</v>
      </c>
      <c r="AS4" s="41" t="s">
        <v>461</v>
      </c>
      <c r="AT4" s="41" t="s">
        <v>461</v>
      </c>
      <c r="AU4" s="41" t="s">
        <v>461</v>
      </c>
      <c r="AV4" s="41" t="s">
        <v>461</v>
      </c>
      <c r="AW4" s="41" t="s">
        <v>461</v>
      </c>
      <c r="AX4" s="41" t="s">
        <v>461</v>
      </c>
      <c r="AY4" s="41" t="s">
        <v>462</v>
      </c>
      <c r="AZ4" s="41" t="s">
        <v>461</v>
      </c>
      <c r="BA4" s="42">
        <v>0</v>
      </c>
      <c r="BB4" s="42">
        <v>0</v>
      </c>
      <c r="BC4" s="41" t="s">
        <v>461</v>
      </c>
      <c r="BD4" s="41" t="s">
        <v>461</v>
      </c>
      <c r="BE4" s="41" t="s">
        <v>461</v>
      </c>
      <c r="BF4" s="41" t="s">
        <v>461</v>
      </c>
      <c r="BG4" s="42">
        <v>2000</v>
      </c>
      <c r="BH4" s="42">
        <v>1708</v>
      </c>
      <c r="BI4" s="42">
        <v>2000</v>
      </c>
      <c r="BJ4" s="42">
        <v>1723</v>
      </c>
      <c r="BK4" s="43">
        <v>0.53535200000000005</v>
      </c>
      <c r="BL4" s="43">
        <v>2.4467460000000001</v>
      </c>
      <c r="BM4" s="43">
        <v>0.53535200000000005</v>
      </c>
      <c r="BN4" s="43">
        <v>2.4682339999999998</v>
      </c>
      <c r="BO4" s="42">
        <v>3414</v>
      </c>
      <c r="BP4" s="43">
        <v>4.8906270000000003</v>
      </c>
      <c r="BQ4" s="43">
        <v>50</v>
      </c>
      <c r="BR4" s="43">
        <v>58.548009</v>
      </c>
      <c r="BS4" s="43">
        <v>50</v>
      </c>
      <c r="BT4" s="43">
        <v>58.038305000000001</v>
      </c>
      <c r="BU4" s="43">
        <v>29.291153999999999</v>
      </c>
      <c r="BV4" s="42">
        <v>0</v>
      </c>
      <c r="BW4" s="42">
        <v>0</v>
      </c>
      <c r="BX4" s="42">
        <v>0</v>
      </c>
      <c r="BY4" s="41" t="s">
        <v>461</v>
      </c>
      <c r="BZ4" s="41" t="s">
        <v>461</v>
      </c>
      <c r="CA4" s="41" t="s">
        <v>461</v>
      </c>
      <c r="CB4" s="42">
        <v>75</v>
      </c>
      <c r="CC4" s="41" t="s">
        <v>461</v>
      </c>
      <c r="CD4" s="41" t="s">
        <v>461</v>
      </c>
      <c r="CE4" s="41" t="s">
        <v>461</v>
      </c>
      <c r="CF4" s="41" t="s">
        <v>461</v>
      </c>
      <c r="CG4" s="41" t="s">
        <v>461</v>
      </c>
      <c r="CH4" s="41" t="s">
        <v>461</v>
      </c>
      <c r="CI4" s="41" t="s">
        <v>461</v>
      </c>
      <c r="CJ4" s="41" t="s">
        <v>461</v>
      </c>
      <c r="CK4" s="41" t="s">
        <v>461</v>
      </c>
      <c r="CL4" s="41" t="s">
        <v>461</v>
      </c>
      <c r="CM4" s="41" t="s">
        <v>461</v>
      </c>
      <c r="CN4" s="41" t="s">
        <v>461</v>
      </c>
      <c r="CO4" s="41" t="s">
        <v>461</v>
      </c>
      <c r="CP4" s="41" t="s">
        <v>461</v>
      </c>
      <c r="CQ4" s="41" t="s">
        <v>461</v>
      </c>
      <c r="CR4" s="41" t="s">
        <v>461</v>
      </c>
      <c r="CS4" s="41" t="s">
        <v>461</v>
      </c>
      <c r="CT4" s="41" t="s">
        <v>461</v>
      </c>
      <c r="CU4" s="41" t="s">
        <v>461</v>
      </c>
      <c r="CV4" s="41" t="s">
        <v>461</v>
      </c>
      <c r="CW4" s="41" t="s">
        <v>461</v>
      </c>
      <c r="CX4" s="41" t="s">
        <v>461</v>
      </c>
      <c r="CY4" s="41" t="s">
        <v>461</v>
      </c>
      <c r="CZ4" s="41" t="s">
        <v>461</v>
      </c>
      <c r="DA4" s="41" t="s">
        <v>461</v>
      </c>
      <c r="DB4" s="41" t="s">
        <v>461</v>
      </c>
      <c r="DC4" s="41" t="s">
        <v>461</v>
      </c>
      <c r="DD4" s="41" t="s">
        <v>461</v>
      </c>
      <c r="DE4" s="41" t="s">
        <v>461</v>
      </c>
      <c r="DF4" s="41" t="s">
        <v>461</v>
      </c>
      <c r="DG4" s="41" t="s">
        <v>461</v>
      </c>
      <c r="DH4" s="41" t="s">
        <v>461</v>
      </c>
      <c r="DI4" s="41" t="s">
        <v>461</v>
      </c>
      <c r="DJ4" s="41" t="s">
        <v>461</v>
      </c>
      <c r="DK4" s="41" t="s">
        <v>461</v>
      </c>
      <c r="DL4" s="42">
        <v>0</v>
      </c>
      <c r="DM4" s="41" t="s">
        <v>461</v>
      </c>
      <c r="DN4" s="41" t="s">
        <v>461</v>
      </c>
      <c r="DO4" s="41" t="s">
        <v>461</v>
      </c>
      <c r="DP4" s="41" t="s">
        <v>461</v>
      </c>
      <c r="DQ4" s="41" t="s">
        <v>461</v>
      </c>
      <c r="DR4" s="41" t="s">
        <v>461</v>
      </c>
      <c r="DS4" s="41" t="s">
        <v>461</v>
      </c>
      <c r="DT4" s="41" t="s">
        <v>461</v>
      </c>
      <c r="DU4" s="41" t="s">
        <v>461</v>
      </c>
      <c r="DV4" s="41" t="s">
        <v>461</v>
      </c>
      <c r="DW4" s="41" t="s">
        <v>461</v>
      </c>
      <c r="DX4" s="41" t="s">
        <v>461</v>
      </c>
      <c r="DY4" s="41" t="s">
        <v>461</v>
      </c>
      <c r="DZ4" s="41" t="s">
        <v>461</v>
      </c>
      <c r="EA4" s="41" t="s">
        <v>461</v>
      </c>
      <c r="EB4" s="41" t="s">
        <v>461</v>
      </c>
      <c r="EC4" s="41" t="s">
        <v>461</v>
      </c>
      <c r="ED4" s="41" t="s">
        <v>461</v>
      </c>
      <c r="EE4" s="41" t="s">
        <v>461</v>
      </c>
      <c r="EF4" s="41" t="s">
        <v>461</v>
      </c>
      <c r="EG4" s="41" t="s">
        <v>461</v>
      </c>
      <c r="EH4" s="41" t="s">
        <v>461</v>
      </c>
      <c r="EI4" s="41" t="s">
        <v>461</v>
      </c>
      <c r="EJ4" s="41" t="s">
        <v>461</v>
      </c>
      <c r="EK4" s="41" t="s">
        <v>461</v>
      </c>
      <c r="EL4" s="41" t="s">
        <v>461</v>
      </c>
      <c r="EM4" s="41" t="s">
        <v>461</v>
      </c>
      <c r="EN4" s="41" t="s">
        <v>461</v>
      </c>
      <c r="EO4" s="41" t="s">
        <v>461</v>
      </c>
      <c r="EP4" s="41" t="s">
        <v>461</v>
      </c>
      <c r="EQ4" s="41" t="s">
        <v>461</v>
      </c>
      <c r="ER4" s="41" t="s">
        <v>461</v>
      </c>
      <c r="ES4" s="41" t="s">
        <v>461</v>
      </c>
      <c r="ET4" s="41" t="s">
        <v>461</v>
      </c>
      <c r="EU4" s="41" t="s">
        <v>461</v>
      </c>
      <c r="EV4" s="41" t="s">
        <v>461</v>
      </c>
      <c r="EW4" s="41" t="s">
        <v>461</v>
      </c>
      <c r="EX4" s="41" t="s">
        <v>461</v>
      </c>
      <c r="EY4" s="41" t="s">
        <v>461</v>
      </c>
      <c r="EZ4" s="41" t="s">
        <v>461</v>
      </c>
      <c r="FA4" s="41" t="s">
        <v>461</v>
      </c>
      <c r="FB4" s="41" t="s">
        <v>461</v>
      </c>
      <c r="FC4" s="41" t="s">
        <v>461</v>
      </c>
      <c r="FD4" s="41" t="s">
        <v>461</v>
      </c>
      <c r="FE4" s="41" t="s">
        <v>461</v>
      </c>
      <c r="FF4" s="41" t="s">
        <v>461</v>
      </c>
      <c r="FG4" s="41" t="s">
        <v>461</v>
      </c>
      <c r="FH4" s="41" t="s">
        <v>461</v>
      </c>
      <c r="FI4" s="42">
        <v>1</v>
      </c>
      <c r="FJ4" s="43">
        <v>100000</v>
      </c>
      <c r="FK4" s="43">
        <v>3300</v>
      </c>
      <c r="FL4" s="42">
        <v>1</v>
      </c>
      <c r="FM4" s="43">
        <v>100000</v>
      </c>
      <c r="FN4" s="41" t="s">
        <v>461</v>
      </c>
      <c r="FO4" s="41" t="s">
        <v>461</v>
      </c>
      <c r="FP4" s="41" t="s">
        <v>461</v>
      </c>
      <c r="FQ4" s="41" t="s">
        <v>461</v>
      </c>
      <c r="FR4" s="41" t="s">
        <v>461</v>
      </c>
      <c r="FS4" s="41" t="s">
        <v>461</v>
      </c>
      <c r="FT4" s="41" t="s">
        <v>461</v>
      </c>
      <c r="FU4" s="41" t="s">
        <v>461</v>
      </c>
      <c r="FV4" s="41" t="s">
        <v>461</v>
      </c>
      <c r="FW4" s="41" t="s">
        <v>461</v>
      </c>
      <c r="FX4" s="41" t="s">
        <v>461</v>
      </c>
      <c r="FY4" s="41" t="s">
        <v>461</v>
      </c>
      <c r="FZ4" s="41" t="s">
        <v>461</v>
      </c>
      <c r="GA4" s="41" t="s">
        <v>461</v>
      </c>
      <c r="GB4" s="41" t="s">
        <v>461</v>
      </c>
      <c r="GC4" s="41" t="s">
        <v>461</v>
      </c>
      <c r="GD4" s="41" t="s">
        <v>461</v>
      </c>
      <c r="GE4" s="41" t="s">
        <v>461</v>
      </c>
      <c r="GF4" s="41" t="s">
        <v>461</v>
      </c>
      <c r="GG4" s="41" t="s">
        <v>461</v>
      </c>
      <c r="GH4" s="41" t="s">
        <v>461</v>
      </c>
      <c r="GI4" s="41" t="s">
        <v>461</v>
      </c>
      <c r="GJ4" s="41" t="s">
        <v>461</v>
      </c>
      <c r="GK4" s="41" t="s">
        <v>461</v>
      </c>
      <c r="GL4" s="41" t="s">
        <v>461</v>
      </c>
      <c r="GM4" s="41" t="s">
        <v>461</v>
      </c>
      <c r="GN4" s="41" t="s">
        <v>461</v>
      </c>
      <c r="GO4" s="41" t="s">
        <v>461</v>
      </c>
      <c r="GP4" s="41" t="s">
        <v>461</v>
      </c>
      <c r="GQ4" s="41" t="s">
        <v>461</v>
      </c>
      <c r="GR4" s="41" t="s">
        <v>461</v>
      </c>
      <c r="GS4" s="41" t="s">
        <v>461</v>
      </c>
      <c r="GT4" s="41" t="s">
        <v>461</v>
      </c>
      <c r="GU4" s="41" t="s">
        <v>461</v>
      </c>
      <c r="GV4" s="41" t="s">
        <v>461</v>
      </c>
      <c r="GW4" s="41" t="s">
        <v>461</v>
      </c>
      <c r="GX4" s="43">
        <v>12.122999999999999</v>
      </c>
      <c r="GY4" s="42">
        <v>75</v>
      </c>
      <c r="GZ4" s="43">
        <v>1333.333333</v>
      </c>
      <c r="HA4" s="43">
        <v>1212300</v>
      </c>
      <c r="HB4" s="42">
        <v>14</v>
      </c>
      <c r="HC4" s="43">
        <v>7142.8571430000002</v>
      </c>
      <c r="HD4" s="41" t="s">
        <v>461</v>
      </c>
      <c r="HE4" s="41" t="s">
        <v>461</v>
      </c>
      <c r="HF4" s="41" t="s">
        <v>461</v>
      </c>
      <c r="HG4" s="41" t="s">
        <v>461</v>
      </c>
      <c r="HH4" s="41" t="s">
        <v>461</v>
      </c>
      <c r="HI4" s="41" t="s">
        <v>461</v>
      </c>
      <c r="HJ4" s="41" t="s">
        <v>461</v>
      </c>
      <c r="HK4" s="42">
        <v>513</v>
      </c>
      <c r="HL4" s="43">
        <v>194.93177399999999</v>
      </c>
      <c r="HM4" s="42">
        <v>439</v>
      </c>
      <c r="HN4" s="43">
        <v>227.79043300000001</v>
      </c>
      <c r="HO4" s="41" t="s">
        <v>461</v>
      </c>
      <c r="HP4" s="41" t="s">
        <v>461</v>
      </c>
      <c r="HQ4" s="41" t="s">
        <v>461</v>
      </c>
      <c r="HR4" s="41" t="s">
        <v>461</v>
      </c>
      <c r="HS4" s="41" t="s">
        <v>461</v>
      </c>
      <c r="HT4" s="41" t="s">
        <v>461</v>
      </c>
      <c r="HU4" s="41" t="s">
        <v>461</v>
      </c>
      <c r="HV4" s="41" t="s">
        <v>461</v>
      </c>
      <c r="HW4" s="41" t="s">
        <v>461</v>
      </c>
      <c r="HX4" s="41" t="s">
        <v>461</v>
      </c>
      <c r="HY4" s="41" t="s">
        <v>461</v>
      </c>
      <c r="HZ4" s="41" t="s">
        <v>461</v>
      </c>
      <c r="IA4" s="41" t="s">
        <v>461</v>
      </c>
      <c r="IB4" s="41" t="s">
        <v>461</v>
      </c>
      <c r="IC4" s="41" t="s">
        <v>461</v>
      </c>
      <c r="ID4" s="41" t="s">
        <v>461</v>
      </c>
      <c r="IE4" s="41" t="s">
        <v>461</v>
      </c>
      <c r="IF4" s="41" t="s">
        <v>461</v>
      </c>
      <c r="IG4" s="41" t="s">
        <v>461</v>
      </c>
      <c r="IH4" s="41" t="s">
        <v>461</v>
      </c>
      <c r="II4" s="41" t="s">
        <v>461</v>
      </c>
      <c r="IJ4" s="41" t="s">
        <v>461</v>
      </c>
      <c r="IK4" s="41" t="s">
        <v>461</v>
      </c>
      <c r="IL4" s="41" t="s">
        <v>461</v>
      </c>
      <c r="IM4" s="41" t="s">
        <v>461</v>
      </c>
      <c r="IN4" s="41" t="s">
        <v>461</v>
      </c>
      <c r="IO4" s="41" t="s">
        <v>461</v>
      </c>
      <c r="IP4" s="41" t="s">
        <v>461</v>
      </c>
      <c r="IQ4" s="41" t="s">
        <v>461</v>
      </c>
      <c r="IR4" s="41" t="s">
        <v>461</v>
      </c>
      <c r="IS4" s="41" t="s">
        <v>461</v>
      </c>
      <c r="IT4" s="41" t="s">
        <v>461</v>
      </c>
      <c r="IU4" s="41" t="s">
        <v>461</v>
      </c>
      <c r="IV4" s="41" t="s">
        <v>461</v>
      </c>
      <c r="IW4" s="41" t="s">
        <v>461</v>
      </c>
      <c r="IX4" s="41" t="s">
        <v>461</v>
      </c>
      <c r="IY4" s="41" t="s">
        <v>461</v>
      </c>
      <c r="IZ4" s="41" t="s">
        <v>461</v>
      </c>
      <c r="JA4" s="41" t="s">
        <v>461</v>
      </c>
      <c r="JB4" s="41" t="s">
        <v>461</v>
      </c>
      <c r="JC4" s="41" t="s">
        <v>461</v>
      </c>
      <c r="JD4" s="41" t="s">
        <v>461</v>
      </c>
      <c r="JE4" s="41" t="s">
        <v>461</v>
      </c>
      <c r="JF4" s="41" t="s">
        <v>461</v>
      </c>
      <c r="JG4" s="41" t="s">
        <v>461</v>
      </c>
      <c r="JH4" s="41" t="s">
        <v>461</v>
      </c>
      <c r="JI4" s="41" t="s">
        <v>461</v>
      </c>
      <c r="JJ4" s="41" t="s">
        <v>461</v>
      </c>
      <c r="JK4" s="41" t="s">
        <v>461</v>
      </c>
      <c r="JL4" s="41" t="s">
        <v>461</v>
      </c>
      <c r="JM4" s="41" t="s">
        <v>461</v>
      </c>
      <c r="JN4" s="41" t="s">
        <v>461</v>
      </c>
      <c r="JO4" s="41" t="s">
        <v>461</v>
      </c>
      <c r="JP4" s="41" t="s">
        <v>461</v>
      </c>
      <c r="JQ4" s="41" t="s">
        <v>461</v>
      </c>
      <c r="JR4" s="41" t="s">
        <v>461</v>
      </c>
      <c r="JS4" s="41" t="s">
        <v>461</v>
      </c>
      <c r="JT4" s="41" t="s">
        <v>461</v>
      </c>
      <c r="JU4" s="41" t="s">
        <v>461</v>
      </c>
      <c r="JV4" s="41" t="s">
        <v>461</v>
      </c>
      <c r="JW4" s="41" t="s">
        <v>461</v>
      </c>
      <c r="JX4" s="41" t="s">
        <v>461</v>
      </c>
      <c r="JY4" s="41" t="s">
        <v>461</v>
      </c>
      <c r="JZ4" s="41" t="s">
        <v>461</v>
      </c>
      <c r="KA4" s="41" t="s">
        <v>461</v>
      </c>
      <c r="KB4" s="41" t="s">
        <v>461</v>
      </c>
      <c r="KC4" s="41" t="s">
        <v>461</v>
      </c>
      <c r="KD4" s="41" t="s">
        <v>461</v>
      </c>
      <c r="KE4" s="41" t="s">
        <v>461</v>
      </c>
      <c r="KF4" s="41" t="s">
        <v>461</v>
      </c>
      <c r="KG4" s="41" t="s">
        <v>461</v>
      </c>
      <c r="KH4" s="41" t="s">
        <v>461</v>
      </c>
      <c r="KI4" s="41" t="s">
        <v>461</v>
      </c>
      <c r="KJ4" s="41" t="s">
        <v>461</v>
      </c>
      <c r="KK4" s="41" t="s">
        <v>461</v>
      </c>
      <c r="KL4" s="41" t="s">
        <v>461</v>
      </c>
      <c r="KM4" s="41" t="s">
        <v>461</v>
      </c>
      <c r="KN4" s="41" t="s">
        <v>461</v>
      </c>
      <c r="KO4" s="41" t="s">
        <v>461</v>
      </c>
      <c r="KP4" s="41" t="s">
        <v>461</v>
      </c>
      <c r="KQ4" s="41" t="s">
        <v>461</v>
      </c>
      <c r="KR4" s="41" t="s">
        <v>461</v>
      </c>
      <c r="KS4" s="42">
        <v>1</v>
      </c>
      <c r="KT4" s="41" t="s">
        <v>461</v>
      </c>
      <c r="KU4" s="41" t="s">
        <v>461</v>
      </c>
      <c r="KV4" s="43">
        <v>3300</v>
      </c>
      <c r="KW4" s="41" t="s">
        <v>461</v>
      </c>
      <c r="KX4" s="41" t="s">
        <v>461</v>
      </c>
      <c r="KY4" s="41" t="s">
        <v>461</v>
      </c>
      <c r="KZ4" s="41" t="s">
        <v>461</v>
      </c>
      <c r="LA4" s="41" t="s">
        <v>461</v>
      </c>
      <c r="LB4" s="41" t="s">
        <v>461</v>
      </c>
      <c r="LC4" s="41" t="s">
        <v>461</v>
      </c>
      <c r="LD4" s="41" t="s">
        <v>461</v>
      </c>
      <c r="LE4" s="41" t="s">
        <v>461</v>
      </c>
      <c r="LF4" s="41" t="s">
        <v>461</v>
      </c>
      <c r="LG4" s="41" t="s">
        <v>461</v>
      </c>
      <c r="LH4" s="41" t="s">
        <v>461</v>
      </c>
      <c r="LI4" s="41" t="s">
        <v>461</v>
      </c>
      <c r="LJ4" s="41" t="s">
        <v>461</v>
      </c>
      <c r="LK4" s="41" t="s">
        <v>461</v>
      </c>
      <c r="LL4" s="41" t="s">
        <v>461</v>
      </c>
      <c r="LM4" s="41" t="s">
        <v>461</v>
      </c>
      <c r="LN4" s="41" t="s">
        <v>461</v>
      </c>
      <c r="LO4" s="41" t="s">
        <v>461</v>
      </c>
      <c r="LP4" s="41" t="s">
        <v>461</v>
      </c>
      <c r="LQ4" s="41" t="s">
        <v>461</v>
      </c>
      <c r="LR4" s="41" t="s">
        <v>461</v>
      </c>
      <c r="LS4" s="41" t="s">
        <v>461</v>
      </c>
      <c r="LT4" s="41" t="s">
        <v>461</v>
      </c>
      <c r="LU4" s="41" t="s">
        <v>461</v>
      </c>
      <c r="LV4" s="41" t="s">
        <v>461</v>
      </c>
      <c r="LW4" s="41" t="s">
        <v>461</v>
      </c>
      <c r="LX4" s="41" t="s">
        <v>461</v>
      </c>
      <c r="LY4" s="41" t="s">
        <v>461</v>
      </c>
      <c r="LZ4" s="41" t="s">
        <v>461</v>
      </c>
      <c r="MA4" s="41" t="s">
        <v>461</v>
      </c>
      <c r="MB4" s="41" t="s">
        <v>461</v>
      </c>
      <c r="MC4" s="41" t="s">
        <v>461</v>
      </c>
      <c r="MD4" s="41" t="s">
        <v>461</v>
      </c>
      <c r="ME4" s="41" t="s">
        <v>461</v>
      </c>
      <c r="MF4" s="41" t="s">
        <v>461</v>
      </c>
      <c r="MG4" s="43">
        <v>12.122999999999999</v>
      </c>
      <c r="MH4" s="41" t="s">
        <v>461</v>
      </c>
      <c r="MI4" s="41" t="s">
        <v>461</v>
      </c>
      <c r="MJ4" s="41" t="s">
        <v>461</v>
      </c>
      <c r="MK4" s="41" t="s">
        <v>461</v>
      </c>
      <c r="ML4" s="43">
        <v>1212300</v>
      </c>
      <c r="MM4" s="41" t="s">
        <v>461</v>
      </c>
      <c r="MN4" s="41" t="s">
        <v>461</v>
      </c>
      <c r="MO4" s="41" t="s">
        <v>461</v>
      </c>
      <c r="MP4" s="41" t="s">
        <v>461</v>
      </c>
      <c r="MQ4" s="41" t="s">
        <v>461</v>
      </c>
      <c r="MR4" s="41" t="s">
        <v>461</v>
      </c>
      <c r="MS4" s="41" t="s">
        <v>461</v>
      </c>
      <c r="MT4" s="41" t="s">
        <v>463</v>
      </c>
      <c r="MU4" s="41" t="s">
        <v>287</v>
      </c>
      <c r="MV4" s="41" t="s">
        <v>466</v>
      </c>
      <c r="MW4" s="41" t="s">
        <v>467</v>
      </c>
      <c r="MX4" s="41" t="s">
        <v>470</v>
      </c>
      <c r="MY4" s="44">
        <v>43871</v>
      </c>
      <c r="MZ4" s="44">
        <v>43871</v>
      </c>
      <c r="NA4" s="15">
        <v>43871</v>
      </c>
      <c r="NB4" s="15">
        <v>43890</v>
      </c>
      <c r="NC4" s="15">
        <v>43862</v>
      </c>
      <c r="ND4" s="15">
        <v>43893</v>
      </c>
      <c r="NE4" s="43">
        <v>0</v>
      </c>
      <c r="NF4" s="41" t="s">
        <v>110</v>
      </c>
      <c r="NG4" s="43">
        <v>100000</v>
      </c>
      <c r="NH4" s="41" t="s">
        <v>276</v>
      </c>
      <c r="NI4" s="41" t="s">
        <v>210</v>
      </c>
      <c r="NJ4" s="41" t="s">
        <v>461</v>
      </c>
      <c r="NK4" s="41" t="s">
        <v>461</v>
      </c>
      <c r="NL4" s="41" t="s">
        <v>461</v>
      </c>
      <c r="NM4" s="41" t="s">
        <v>461</v>
      </c>
      <c r="NN4" s="42">
        <v>2000</v>
      </c>
      <c r="NO4" s="41" t="s">
        <v>286</v>
      </c>
      <c r="NP4" s="41" t="s">
        <v>440</v>
      </c>
      <c r="NQ4" s="42">
        <v>50</v>
      </c>
      <c r="NR4" s="44">
        <v>43871.519155092596</v>
      </c>
    </row>
    <row r="5" spans="1:382" s="11" customFormat="1">
      <c r="A5" s="36"/>
      <c r="B5" s="36"/>
      <c r="C5" s="36"/>
      <c r="D5" s="36"/>
      <c r="E5" s="37"/>
      <c r="F5" s="38"/>
      <c r="G5" s="37"/>
      <c r="H5" s="36"/>
      <c r="I5" s="38"/>
      <c r="J5" s="37"/>
      <c r="K5" s="37"/>
      <c r="L5" s="37"/>
      <c r="M5" s="37"/>
      <c r="N5" s="37"/>
      <c r="O5" s="36"/>
      <c r="P5" s="37"/>
      <c r="Q5" s="37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8"/>
      <c r="AV5" s="37"/>
      <c r="AW5" s="37"/>
      <c r="AX5" s="36"/>
      <c r="AY5" s="36"/>
      <c r="AZ5" s="36"/>
      <c r="BA5" s="36"/>
      <c r="BB5" s="36"/>
      <c r="BC5" s="36"/>
      <c r="BD5" s="36"/>
      <c r="BE5" s="37"/>
      <c r="BF5" s="36"/>
      <c r="BG5" s="36"/>
      <c r="BH5" s="37"/>
      <c r="BI5" s="37"/>
      <c r="BJ5" s="36"/>
      <c r="BK5" s="36"/>
      <c r="BL5" s="36"/>
      <c r="BM5" s="36"/>
      <c r="BN5" s="37"/>
      <c r="BO5" s="37"/>
      <c r="BP5" s="37"/>
      <c r="BQ5" s="37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7"/>
      <c r="IF5" s="36"/>
      <c r="IG5" s="36"/>
      <c r="IH5" s="36"/>
      <c r="II5" s="36"/>
      <c r="IJ5" s="39"/>
      <c r="IK5" s="39"/>
      <c r="IL5" s="15"/>
      <c r="IM5" s="15"/>
      <c r="IN5" s="15"/>
      <c r="IO5" s="15"/>
      <c r="IP5" s="38"/>
      <c r="IQ5" s="36"/>
      <c r="IR5" s="38"/>
      <c r="IS5" s="36"/>
      <c r="IT5" s="36"/>
      <c r="IU5" s="36"/>
      <c r="IV5" s="36"/>
      <c r="IW5" s="36"/>
      <c r="IX5" s="36"/>
      <c r="IY5" s="36"/>
      <c r="IZ5" s="36"/>
      <c r="JA5" s="37"/>
    </row>
    <row r="6" spans="1:382" s="11" customFormat="1">
      <c r="A6" s="36"/>
      <c r="B6" s="36"/>
      <c r="C6" s="36"/>
      <c r="D6" s="36"/>
      <c r="E6" s="37"/>
      <c r="F6" s="38"/>
      <c r="G6" s="37"/>
      <c r="H6" s="36"/>
      <c r="I6" s="38"/>
      <c r="J6" s="37"/>
      <c r="K6" s="37"/>
      <c r="L6" s="37"/>
      <c r="M6" s="37"/>
      <c r="N6" s="37"/>
      <c r="O6" s="36"/>
      <c r="P6" s="37"/>
      <c r="Q6" s="37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8"/>
      <c r="AV6" s="37"/>
      <c r="AW6" s="37"/>
      <c r="AX6" s="36"/>
      <c r="AY6" s="36"/>
      <c r="AZ6" s="36"/>
      <c r="BA6" s="36"/>
      <c r="BB6" s="36"/>
      <c r="BC6" s="36"/>
      <c r="BD6" s="36"/>
      <c r="BE6" s="37"/>
      <c r="BF6" s="36"/>
      <c r="BG6" s="36"/>
      <c r="BH6" s="37"/>
      <c r="BI6" s="37"/>
      <c r="BJ6" s="36"/>
      <c r="BK6" s="36"/>
      <c r="BL6" s="36"/>
      <c r="BM6" s="36"/>
      <c r="BN6" s="37"/>
      <c r="BO6" s="37"/>
      <c r="BP6" s="37"/>
      <c r="BQ6" s="37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7"/>
      <c r="IF6" s="36"/>
      <c r="IG6" s="36"/>
      <c r="IH6" s="36"/>
      <c r="II6" s="36"/>
      <c r="IJ6" s="39"/>
      <c r="IK6" s="39"/>
      <c r="IL6" s="15"/>
      <c r="IM6" s="15"/>
      <c r="IN6" s="15"/>
      <c r="IO6" s="15"/>
      <c r="IP6" s="38"/>
      <c r="IQ6" s="36"/>
      <c r="IR6" s="38"/>
      <c r="IS6" s="36"/>
      <c r="IT6" s="36"/>
      <c r="IU6" s="36"/>
      <c r="IV6" s="36"/>
      <c r="IW6" s="36"/>
      <c r="IX6" s="36"/>
      <c r="IY6" s="36"/>
      <c r="IZ6" s="36"/>
      <c r="JA6" s="39"/>
    </row>
    <row r="7" spans="1:382" s="11" customFormat="1">
      <c r="A7" s="36"/>
      <c r="B7" s="36"/>
      <c r="C7" s="36"/>
      <c r="D7" s="36"/>
      <c r="E7" s="37"/>
      <c r="F7" s="38"/>
      <c r="G7" s="37"/>
      <c r="H7" s="36"/>
      <c r="I7" s="38"/>
      <c r="J7" s="37"/>
      <c r="K7" s="37"/>
      <c r="L7" s="37"/>
      <c r="M7" s="37"/>
      <c r="N7" s="37"/>
      <c r="O7" s="36"/>
      <c r="P7" s="37"/>
      <c r="Q7" s="37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8"/>
      <c r="AV7" s="37"/>
      <c r="AW7" s="37"/>
      <c r="AX7" s="36"/>
      <c r="AY7" s="36"/>
      <c r="AZ7" s="36"/>
      <c r="BA7" s="36"/>
      <c r="BB7" s="36"/>
      <c r="BC7" s="36"/>
      <c r="BD7" s="36"/>
      <c r="BE7" s="37"/>
      <c r="BF7" s="36"/>
      <c r="BG7" s="36"/>
      <c r="BH7" s="37"/>
      <c r="BI7" s="37"/>
      <c r="BJ7" s="36"/>
      <c r="BK7" s="36"/>
      <c r="BL7" s="36"/>
      <c r="BM7" s="36"/>
      <c r="BN7" s="37"/>
      <c r="BO7" s="37"/>
      <c r="BP7" s="37"/>
      <c r="BQ7" s="37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7"/>
      <c r="IF7" s="36"/>
      <c r="IG7" s="36"/>
      <c r="IH7" s="36"/>
      <c r="II7" s="36"/>
      <c r="IJ7" s="39"/>
      <c r="IK7" s="39"/>
      <c r="IL7" s="15"/>
      <c r="IM7" s="15"/>
      <c r="IN7" s="15"/>
      <c r="IO7" s="15"/>
      <c r="IP7" s="38"/>
      <c r="IQ7" s="36"/>
      <c r="IR7" s="38"/>
      <c r="IS7" s="36"/>
      <c r="IT7" s="36"/>
      <c r="IU7" s="36"/>
      <c r="IV7" s="36"/>
      <c r="IW7" s="36"/>
      <c r="IX7" s="36"/>
      <c r="IY7" s="36"/>
      <c r="IZ7" s="36"/>
      <c r="JA7" s="39"/>
    </row>
    <row r="8" spans="1:382" s="11" customFormat="1">
      <c r="A8" s="36"/>
      <c r="B8" s="37"/>
      <c r="C8" s="36"/>
      <c r="D8" s="38"/>
      <c r="E8" s="37"/>
      <c r="F8" s="38"/>
      <c r="G8" s="37"/>
      <c r="H8" s="36"/>
      <c r="I8" s="38"/>
      <c r="J8" s="37"/>
      <c r="K8" s="38"/>
      <c r="L8" s="38"/>
      <c r="M8" s="37"/>
      <c r="N8" s="37"/>
      <c r="O8" s="38"/>
      <c r="P8" s="38"/>
      <c r="Q8" s="38"/>
      <c r="R8" s="37"/>
      <c r="S8" s="36"/>
      <c r="T8" s="36"/>
      <c r="U8" s="37"/>
      <c r="V8" s="37"/>
      <c r="W8" s="36"/>
      <c r="X8" s="36"/>
      <c r="Y8" s="36"/>
      <c r="Z8" s="36"/>
      <c r="AA8" s="36"/>
      <c r="AB8" s="38"/>
      <c r="AC8" s="36"/>
      <c r="AD8" s="38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8"/>
      <c r="AV8" s="37"/>
      <c r="AW8" s="37"/>
      <c r="AX8" s="36"/>
      <c r="AY8" s="36"/>
      <c r="AZ8" s="37"/>
      <c r="BA8" s="37"/>
      <c r="BB8" s="37"/>
      <c r="BC8" s="37"/>
      <c r="BD8" s="38"/>
      <c r="BE8" s="38"/>
      <c r="BF8" s="38"/>
      <c r="BG8" s="38"/>
      <c r="BH8" s="37"/>
      <c r="BI8" s="38"/>
      <c r="BJ8" s="38"/>
      <c r="BK8" s="38"/>
      <c r="BL8" s="38"/>
      <c r="BM8" s="38"/>
      <c r="BN8" s="38"/>
      <c r="BO8" s="37"/>
      <c r="BP8" s="37"/>
      <c r="BQ8" s="37"/>
      <c r="BR8" s="36"/>
      <c r="BS8" s="36"/>
      <c r="BT8" s="36"/>
      <c r="BU8" s="36"/>
      <c r="BV8" s="37"/>
      <c r="BW8" s="36"/>
      <c r="BX8" s="37"/>
      <c r="BY8" s="36"/>
      <c r="BZ8" s="36"/>
      <c r="CA8" s="37"/>
      <c r="CB8" s="37"/>
      <c r="CC8" s="36"/>
      <c r="CD8" s="36"/>
      <c r="CE8" s="36"/>
      <c r="CF8" s="36"/>
      <c r="CG8" s="38"/>
      <c r="CH8" s="36"/>
      <c r="CI8" s="38"/>
      <c r="CJ8" s="36"/>
      <c r="CK8" s="36"/>
      <c r="CL8" s="38"/>
      <c r="CM8" s="38"/>
      <c r="CN8" s="38"/>
      <c r="CO8" s="36"/>
      <c r="CP8" s="36"/>
      <c r="CQ8" s="36"/>
      <c r="CR8" s="36"/>
      <c r="CS8" s="38"/>
      <c r="CT8" s="36"/>
      <c r="CU8" s="38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8"/>
      <c r="GH8" s="36"/>
      <c r="GI8" s="36"/>
      <c r="GJ8" s="36"/>
      <c r="GK8" s="36"/>
      <c r="GL8" s="38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7"/>
      <c r="ID8" s="36"/>
      <c r="IE8" s="37"/>
      <c r="IF8" s="36"/>
      <c r="IG8" s="36"/>
      <c r="IH8" s="36"/>
      <c r="II8" s="36"/>
      <c r="IJ8" s="39"/>
      <c r="IK8" s="39"/>
      <c r="IL8" s="15"/>
      <c r="IM8" s="15"/>
      <c r="IN8" s="15"/>
      <c r="IO8" s="15"/>
      <c r="IP8" s="38"/>
      <c r="IQ8" s="36"/>
      <c r="IR8" s="38"/>
      <c r="IS8" s="36"/>
      <c r="IT8" s="36"/>
      <c r="IU8" s="36"/>
      <c r="IV8" s="36"/>
      <c r="IW8" s="37"/>
      <c r="IX8" s="36"/>
      <c r="IY8" s="36"/>
      <c r="IZ8" s="37"/>
      <c r="JA8" s="37"/>
    </row>
    <row r="9" spans="1:382" s="11" customFormat="1">
      <c r="A9" s="36"/>
      <c r="B9" s="37"/>
      <c r="C9" s="36"/>
      <c r="D9" s="38"/>
      <c r="E9" s="37"/>
      <c r="F9" s="38"/>
      <c r="G9" s="37"/>
      <c r="H9" s="36"/>
      <c r="I9" s="38"/>
      <c r="J9" s="37"/>
      <c r="K9" s="38"/>
      <c r="L9" s="38"/>
      <c r="M9" s="37"/>
      <c r="N9" s="37"/>
      <c r="O9" s="38"/>
      <c r="P9" s="38"/>
      <c r="Q9" s="38"/>
      <c r="R9" s="37"/>
      <c r="S9" s="36"/>
      <c r="T9" s="37"/>
      <c r="U9" s="37"/>
      <c r="V9" s="37"/>
      <c r="W9" s="37"/>
      <c r="X9" s="37"/>
      <c r="Y9" s="36"/>
      <c r="Z9" s="36"/>
      <c r="AA9" s="36"/>
      <c r="AB9" s="38"/>
      <c r="AC9" s="36"/>
      <c r="AD9" s="38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8"/>
      <c r="AV9" s="37"/>
      <c r="AW9" s="37"/>
      <c r="AX9" s="36"/>
      <c r="AY9" s="36"/>
      <c r="AZ9" s="37"/>
      <c r="BA9" s="37"/>
      <c r="BB9" s="37"/>
      <c r="BC9" s="37"/>
      <c r="BD9" s="38"/>
      <c r="BE9" s="38"/>
      <c r="BF9" s="38"/>
      <c r="BG9" s="38"/>
      <c r="BH9" s="37"/>
      <c r="BI9" s="38"/>
      <c r="BJ9" s="38"/>
      <c r="BK9" s="38"/>
      <c r="BL9" s="38"/>
      <c r="BM9" s="38"/>
      <c r="BN9" s="38"/>
      <c r="BO9" s="37"/>
      <c r="BP9" s="37"/>
      <c r="BQ9" s="37"/>
      <c r="BR9" s="36"/>
      <c r="BS9" s="36"/>
      <c r="BT9" s="36"/>
      <c r="BU9" s="36"/>
      <c r="BV9" s="37"/>
      <c r="BW9" s="36"/>
      <c r="BX9" s="37"/>
      <c r="BY9" s="36"/>
      <c r="BZ9" s="36"/>
      <c r="CA9" s="37"/>
      <c r="CB9" s="37"/>
      <c r="CC9" s="36"/>
      <c r="CD9" s="36"/>
      <c r="CE9" s="36"/>
      <c r="CF9" s="36"/>
      <c r="CG9" s="38"/>
      <c r="CH9" s="36"/>
      <c r="CI9" s="38"/>
      <c r="CJ9" s="36"/>
      <c r="CK9" s="36"/>
      <c r="CL9" s="38"/>
      <c r="CM9" s="38"/>
      <c r="CN9" s="38"/>
      <c r="CO9" s="36"/>
      <c r="CP9" s="36"/>
      <c r="CQ9" s="36"/>
      <c r="CR9" s="36"/>
      <c r="CS9" s="38"/>
      <c r="CT9" s="36"/>
      <c r="CU9" s="38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8"/>
      <c r="GH9" s="36"/>
      <c r="GI9" s="36"/>
      <c r="GJ9" s="36"/>
      <c r="GK9" s="36"/>
      <c r="GL9" s="38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7"/>
      <c r="ID9" s="36"/>
      <c r="IE9" s="37"/>
      <c r="IF9" s="36"/>
      <c r="IG9" s="36"/>
      <c r="IH9" s="36"/>
      <c r="II9" s="36"/>
      <c r="IJ9" s="39"/>
      <c r="IK9" s="39"/>
      <c r="IL9" s="15"/>
      <c r="IM9" s="15"/>
      <c r="IN9" s="15"/>
      <c r="IO9" s="15"/>
      <c r="IP9" s="38"/>
      <c r="IQ9" s="36"/>
      <c r="IR9" s="38"/>
      <c r="IS9" s="36"/>
      <c r="IT9" s="36"/>
      <c r="IU9" s="36"/>
      <c r="IV9" s="36"/>
      <c r="IW9" s="37"/>
      <c r="IX9" s="36"/>
      <c r="IY9" s="36"/>
      <c r="IZ9" s="38"/>
      <c r="JA9" s="39"/>
    </row>
    <row r="10" spans="1:382" s="11" customFormat="1">
      <c r="A10" s="36"/>
      <c r="B10" s="37"/>
      <c r="C10" s="36"/>
      <c r="D10" s="38"/>
      <c r="E10" s="37"/>
      <c r="F10" s="38"/>
      <c r="G10" s="37"/>
      <c r="H10" s="36"/>
      <c r="I10" s="38"/>
      <c r="J10" s="37"/>
      <c r="K10" s="38"/>
      <c r="L10" s="38"/>
      <c r="M10" s="37"/>
      <c r="N10" s="37"/>
      <c r="O10" s="38"/>
      <c r="P10" s="38"/>
      <c r="Q10" s="38"/>
      <c r="R10" s="37"/>
      <c r="S10" s="36"/>
      <c r="T10" s="36"/>
      <c r="U10" s="37"/>
      <c r="V10" s="37"/>
      <c r="W10" s="37"/>
      <c r="X10" s="36"/>
      <c r="Y10" s="36"/>
      <c r="Z10" s="36"/>
      <c r="AA10" s="36"/>
      <c r="AB10" s="38"/>
      <c r="AC10" s="36"/>
      <c r="AD10" s="38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8"/>
      <c r="AV10" s="37"/>
      <c r="AW10" s="37"/>
      <c r="AX10" s="36"/>
      <c r="AY10" s="36"/>
      <c r="AZ10" s="37"/>
      <c r="BA10" s="37"/>
      <c r="BB10" s="37"/>
      <c r="BC10" s="37"/>
      <c r="BD10" s="38"/>
      <c r="BE10" s="38"/>
      <c r="BF10" s="38"/>
      <c r="BG10" s="38"/>
      <c r="BH10" s="37"/>
      <c r="BI10" s="38"/>
      <c r="BJ10" s="38"/>
      <c r="BK10" s="38"/>
      <c r="BL10" s="38"/>
      <c r="BM10" s="38"/>
      <c r="BN10" s="38"/>
      <c r="BO10" s="37"/>
      <c r="BP10" s="37"/>
      <c r="BQ10" s="37"/>
      <c r="BR10" s="36"/>
      <c r="BS10" s="36"/>
      <c r="BT10" s="36"/>
      <c r="BU10" s="36"/>
      <c r="BV10" s="37"/>
      <c r="BW10" s="36"/>
      <c r="BX10" s="37"/>
      <c r="BY10" s="36"/>
      <c r="BZ10" s="36"/>
      <c r="CA10" s="37"/>
      <c r="CB10" s="37"/>
      <c r="CC10" s="36"/>
      <c r="CD10" s="36"/>
      <c r="CE10" s="36"/>
      <c r="CF10" s="36"/>
      <c r="CG10" s="38"/>
      <c r="CH10" s="36"/>
      <c r="CI10" s="38"/>
      <c r="CJ10" s="36"/>
      <c r="CK10" s="36"/>
      <c r="CL10" s="38"/>
      <c r="CM10" s="38"/>
      <c r="CN10" s="38"/>
      <c r="CO10" s="36"/>
      <c r="CP10" s="36"/>
      <c r="CQ10" s="36"/>
      <c r="CR10" s="36"/>
      <c r="CS10" s="38"/>
      <c r="CT10" s="36"/>
      <c r="CU10" s="38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8"/>
      <c r="GH10" s="36"/>
      <c r="GI10" s="36"/>
      <c r="GJ10" s="36"/>
      <c r="GK10" s="36"/>
      <c r="GL10" s="38"/>
      <c r="GM10" s="36"/>
      <c r="GN10" s="36"/>
      <c r="GO10" s="36"/>
      <c r="GP10" s="36"/>
      <c r="GQ10" s="36"/>
      <c r="GR10" s="36"/>
      <c r="GS10" s="36"/>
      <c r="GT10" s="36"/>
      <c r="GU10" s="36"/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  <c r="HU10" s="36"/>
      <c r="HV10" s="36"/>
      <c r="HW10" s="36"/>
      <c r="HX10" s="36"/>
      <c r="HY10" s="36"/>
      <c r="HZ10" s="36"/>
      <c r="IA10" s="36"/>
      <c r="IB10" s="36"/>
      <c r="IC10" s="37"/>
      <c r="ID10" s="36"/>
      <c r="IE10" s="37"/>
      <c r="IF10" s="36"/>
      <c r="IG10" s="36"/>
      <c r="IH10" s="36"/>
      <c r="II10" s="36"/>
      <c r="IJ10" s="39"/>
      <c r="IK10" s="39"/>
      <c r="IL10" s="15"/>
      <c r="IM10" s="15"/>
      <c r="IN10" s="15"/>
      <c r="IO10" s="15"/>
      <c r="IP10" s="38"/>
      <c r="IQ10" s="36"/>
      <c r="IR10" s="38"/>
      <c r="IS10" s="36"/>
      <c r="IT10" s="36"/>
      <c r="IU10" s="36"/>
      <c r="IV10" s="36"/>
      <c r="IW10" s="37"/>
      <c r="IX10" s="36"/>
      <c r="IY10" s="36"/>
      <c r="IZ10" s="38"/>
      <c r="JA10" s="39"/>
    </row>
    <row r="11" spans="1:382" s="6" customFormat="1">
      <c r="A11" s="12"/>
      <c r="B11" s="13"/>
      <c r="C11" s="12"/>
      <c r="D11" s="14"/>
      <c r="E11" s="13"/>
      <c r="F11" s="14"/>
      <c r="G11" s="13"/>
      <c r="H11" s="12"/>
      <c r="I11" s="14"/>
      <c r="J11" s="13"/>
      <c r="K11" s="14"/>
      <c r="L11" s="14"/>
      <c r="M11" s="13"/>
      <c r="N11" s="13"/>
      <c r="O11" s="14"/>
      <c r="P11" s="14"/>
      <c r="Q11" s="14"/>
      <c r="R11" s="13"/>
      <c r="S11" s="13"/>
      <c r="T11" s="12"/>
      <c r="U11" s="13"/>
      <c r="V11" s="13"/>
      <c r="W11" s="13"/>
      <c r="X11" s="12"/>
      <c r="Y11" s="12"/>
      <c r="Z11" s="12"/>
      <c r="AA11" s="12"/>
      <c r="AB11" s="14"/>
      <c r="AC11" s="14"/>
      <c r="AD11" s="12"/>
      <c r="AE11" s="14"/>
      <c r="AF11" s="14"/>
      <c r="AG11" s="14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4"/>
      <c r="BA11" s="13"/>
      <c r="BB11" s="13"/>
      <c r="BC11" s="12"/>
      <c r="BD11" s="12"/>
      <c r="BE11" s="13"/>
      <c r="BF11" s="13"/>
      <c r="BG11" s="13"/>
      <c r="BH11" s="13"/>
      <c r="BI11" s="14"/>
      <c r="BJ11" s="14"/>
      <c r="BK11" s="14"/>
      <c r="BL11" s="14"/>
      <c r="BM11" s="13"/>
      <c r="BN11" s="14"/>
      <c r="BO11" s="14"/>
      <c r="BP11" s="14"/>
      <c r="BQ11" s="14"/>
      <c r="BR11" s="14"/>
      <c r="BS11" s="14"/>
      <c r="BT11" s="13"/>
      <c r="BU11" s="13"/>
      <c r="BV11" s="13"/>
      <c r="BW11" s="13"/>
      <c r="BX11" s="13"/>
      <c r="BY11" s="12"/>
      <c r="BZ11" s="12"/>
      <c r="CA11" s="12"/>
      <c r="CB11" s="12"/>
      <c r="CC11" s="12"/>
      <c r="CD11" s="13"/>
      <c r="CE11" s="12"/>
      <c r="CF11" s="12"/>
      <c r="CG11" s="12"/>
      <c r="CH11" s="13"/>
      <c r="CI11" s="13"/>
      <c r="CJ11" s="14"/>
      <c r="CK11" s="12"/>
      <c r="CL11" s="12"/>
      <c r="CM11" s="12"/>
      <c r="CN11" s="12"/>
      <c r="CO11" s="12"/>
      <c r="CP11" s="14"/>
      <c r="CQ11" s="12"/>
      <c r="CR11" s="12"/>
      <c r="CS11" s="12"/>
      <c r="CT11" s="14"/>
      <c r="CU11" s="14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3"/>
      <c r="JK11" s="12"/>
      <c r="JL11" s="12"/>
      <c r="JM11" s="12"/>
      <c r="JN11" s="12"/>
      <c r="JO11" s="16"/>
      <c r="JP11" s="16"/>
      <c r="JQ11" s="15"/>
      <c r="JR11" s="15"/>
      <c r="JS11" s="15"/>
      <c r="JT11" s="15"/>
      <c r="JU11" s="14"/>
      <c r="JV11" s="12"/>
      <c r="JW11" s="14"/>
      <c r="JX11" s="12"/>
      <c r="JY11" s="12"/>
      <c r="JZ11" s="12"/>
      <c r="KA11" s="12"/>
      <c r="KB11" s="13"/>
      <c r="KC11" s="12"/>
      <c r="KD11" s="12"/>
      <c r="KE11" s="14"/>
      <c r="KF11" s="13"/>
      <c r="KG11" s="15"/>
      <c r="KH11" s="15"/>
      <c r="KI11" s="15"/>
      <c r="KJ11" s="14"/>
      <c r="KK11" s="12"/>
      <c r="KL11" s="14"/>
      <c r="KM11" s="12"/>
      <c r="KN11" s="12"/>
      <c r="KO11" s="12"/>
      <c r="KP11" s="12"/>
      <c r="KQ11" s="12"/>
      <c r="KR11" s="12"/>
      <c r="KS11" s="12"/>
      <c r="KT11" s="12"/>
      <c r="KU11" s="13"/>
    </row>
    <row r="12" spans="1:382">
      <c r="A12" s="13"/>
      <c r="B12" s="13"/>
      <c r="C12" s="12"/>
      <c r="D12" s="14"/>
      <c r="E12" s="13"/>
      <c r="F12" s="14"/>
      <c r="G12" s="13"/>
      <c r="H12" s="12"/>
      <c r="I12" s="14"/>
      <c r="J12" s="13"/>
      <c r="K12" s="14"/>
      <c r="L12" s="14"/>
      <c r="M12" s="13"/>
      <c r="N12" s="13"/>
      <c r="O12" s="14"/>
      <c r="P12" s="14"/>
      <c r="Q12" s="14"/>
      <c r="R12" s="13"/>
      <c r="S12" s="13"/>
      <c r="T12" s="12"/>
      <c r="U12" s="13"/>
      <c r="V12" s="13"/>
      <c r="W12" s="13"/>
      <c r="X12" s="12"/>
      <c r="Y12" s="12"/>
      <c r="Z12" s="12"/>
      <c r="AA12" s="12"/>
      <c r="AB12" s="14"/>
      <c r="AC12" s="14"/>
      <c r="AD12" s="12"/>
      <c r="AE12" s="14"/>
      <c r="AF12" s="14"/>
      <c r="AG12" s="14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4"/>
      <c r="BA12" s="13"/>
      <c r="BB12" s="13"/>
      <c r="BC12" s="12"/>
      <c r="BD12" s="12"/>
      <c r="BE12" s="13"/>
      <c r="BF12" s="13"/>
      <c r="BG12" s="13"/>
      <c r="BH12" s="13"/>
      <c r="BI12" s="14"/>
      <c r="BJ12" s="14"/>
      <c r="BK12" s="14"/>
      <c r="BL12" s="14"/>
      <c r="BM12" s="13"/>
      <c r="BN12" s="14"/>
      <c r="BO12" s="14"/>
      <c r="BP12" s="14"/>
      <c r="BQ12" s="14"/>
      <c r="BR12" s="14"/>
      <c r="BS12" s="14"/>
      <c r="BT12" s="13"/>
      <c r="BU12" s="13"/>
      <c r="BV12" s="13"/>
      <c r="BW12" s="13"/>
      <c r="BX12" s="13"/>
      <c r="BY12" s="12"/>
      <c r="BZ12" s="13"/>
      <c r="CA12" s="12"/>
      <c r="CB12" s="12"/>
      <c r="CC12" s="12"/>
      <c r="CD12" s="12"/>
      <c r="CE12" s="12"/>
      <c r="CF12" s="12"/>
      <c r="CG12" s="12"/>
      <c r="CH12" s="13"/>
      <c r="CI12" s="13"/>
      <c r="CJ12" s="14"/>
      <c r="CK12" s="12"/>
      <c r="CL12" s="14"/>
      <c r="CM12" s="12"/>
      <c r="CN12" s="12"/>
      <c r="CO12" s="12"/>
      <c r="CP12" s="12"/>
      <c r="CQ12" s="12"/>
      <c r="CR12" s="12"/>
      <c r="CS12" s="12"/>
      <c r="CT12" s="14"/>
      <c r="CU12" s="14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3"/>
      <c r="JK12" s="12"/>
      <c r="JL12" s="12"/>
      <c r="JM12" s="12"/>
      <c r="JN12" s="12"/>
      <c r="JO12" s="16"/>
      <c r="JP12" s="16"/>
      <c r="JQ12" s="15"/>
      <c r="JR12" s="15"/>
      <c r="JS12" s="15"/>
      <c r="JT12" s="15"/>
      <c r="JU12" s="14"/>
      <c r="JV12" s="12"/>
      <c r="JW12" s="14"/>
      <c r="JX12" s="12"/>
      <c r="JY12" s="12"/>
      <c r="JZ12" s="12"/>
      <c r="KA12" s="12"/>
      <c r="KB12" s="13"/>
      <c r="KC12" s="12"/>
      <c r="KD12" s="12"/>
      <c r="KE12" s="14"/>
      <c r="KF12" s="13"/>
      <c r="KG12" s="15"/>
      <c r="KH12" s="15"/>
      <c r="KI12" s="15"/>
      <c r="KJ12" s="14"/>
      <c r="KK12" s="12"/>
      <c r="KL12" s="14"/>
      <c r="KM12" s="12"/>
      <c r="KN12" s="12"/>
      <c r="KO12" s="12"/>
      <c r="KP12" s="12"/>
      <c r="KQ12" s="12"/>
      <c r="KR12" s="12"/>
      <c r="KS12" s="12"/>
      <c r="KT12" s="12"/>
      <c r="KU12" s="13"/>
    </row>
    <row r="13" spans="1:382">
      <c r="A13" s="12"/>
      <c r="B13" s="13"/>
      <c r="C13" s="12"/>
      <c r="D13" s="14"/>
      <c r="E13" s="13"/>
      <c r="F13" s="14"/>
      <c r="G13" s="13"/>
      <c r="H13" s="12"/>
      <c r="I13" s="14"/>
      <c r="J13" s="13"/>
      <c r="K13" s="14"/>
      <c r="L13" s="14"/>
      <c r="M13" s="13"/>
      <c r="N13" s="13"/>
      <c r="O13" s="14"/>
      <c r="P13" s="14"/>
      <c r="Q13" s="14"/>
      <c r="R13" s="13"/>
      <c r="S13" s="12"/>
      <c r="T13" s="12"/>
      <c r="U13" s="13"/>
      <c r="V13" s="13"/>
      <c r="W13" s="13"/>
      <c r="X13" s="12"/>
      <c r="Y13" s="12"/>
      <c r="Z13" s="12"/>
      <c r="AA13" s="12"/>
      <c r="AB13" s="14"/>
      <c r="AC13" s="12"/>
      <c r="AD13" s="12"/>
      <c r="AE13" s="14"/>
      <c r="AF13" s="14"/>
      <c r="AG13" s="14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4"/>
      <c r="BA13" s="14"/>
      <c r="BB13" s="14"/>
      <c r="BC13" s="12"/>
      <c r="BD13" s="12"/>
      <c r="BE13" s="13"/>
      <c r="BF13" s="13"/>
      <c r="BG13" s="13"/>
      <c r="BH13" s="13"/>
      <c r="BI13" s="14"/>
      <c r="BJ13" s="14"/>
      <c r="BK13" s="14"/>
      <c r="BL13" s="14"/>
      <c r="BM13" s="13"/>
      <c r="BN13" s="14"/>
      <c r="BO13" s="14"/>
      <c r="BP13" s="14"/>
      <c r="BQ13" s="14"/>
      <c r="BR13" s="14"/>
      <c r="BS13" s="14"/>
      <c r="BT13" s="13"/>
      <c r="BU13" s="13"/>
      <c r="BV13" s="13"/>
      <c r="BW13" s="13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3"/>
      <c r="CI13" s="13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4"/>
      <c r="CU13" s="14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3"/>
      <c r="JK13" s="12"/>
      <c r="JL13" s="12"/>
      <c r="JM13" s="12"/>
      <c r="JN13" s="12"/>
      <c r="JO13" s="16"/>
      <c r="JP13" s="16"/>
      <c r="JQ13" s="15"/>
      <c r="JR13" s="15"/>
      <c r="JS13" s="15"/>
      <c r="JT13" s="15"/>
      <c r="JU13" s="14"/>
      <c r="JV13" s="12"/>
      <c r="JW13" s="14"/>
      <c r="JX13" s="12"/>
      <c r="JY13" s="12"/>
      <c r="JZ13" s="12"/>
      <c r="KA13" s="12"/>
      <c r="KB13" s="13"/>
      <c r="KC13" s="12"/>
      <c r="KD13" s="12"/>
      <c r="KE13" s="14"/>
      <c r="KF13" s="16"/>
    </row>
    <row r="14" spans="1:382">
      <c r="A14" s="12"/>
      <c r="B14" s="13"/>
      <c r="C14" s="12"/>
      <c r="D14" s="14"/>
      <c r="E14" s="13"/>
      <c r="F14" s="14"/>
      <c r="G14" s="13"/>
      <c r="H14" s="12"/>
      <c r="I14" s="14"/>
      <c r="J14" s="13"/>
      <c r="K14" s="14"/>
      <c r="L14" s="14"/>
      <c r="M14" s="13"/>
      <c r="N14" s="13"/>
      <c r="O14" s="14"/>
      <c r="P14" s="14"/>
      <c r="Q14" s="14"/>
      <c r="R14" s="13"/>
      <c r="S14" s="13"/>
      <c r="T14" s="12"/>
      <c r="U14" s="13"/>
      <c r="V14" s="13"/>
      <c r="W14" s="13"/>
      <c r="X14" s="12"/>
      <c r="Y14" s="12"/>
      <c r="Z14" s="12"/>
      <c r="AA14" s="12"/>
      <c r="AB14" s="14"/>
      <c r="AC14" s="14"/>
      <c r="AD14" s="12"/>
      <c r="AE14" s="14"/>
      <c r="AF14" s="14"/>
      <c r="AG14" s="14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4"/>
      <c r="BA14" s="13"/>
      <c r="BB14" s="13"/>
      <c r="BC14" s="12"/>
      <c r="BD14" s="12"/>
      <c r="BE14" s="13"/>
      <c r="BF14" s="13"/>
      <c r="BG14" s="13"/>
      <c r="BH14" s="13"/>
      <c r="BI14" s="14"/>
      <c r="BJ14" s="14"/>
      <c r="BK14" s="14"/>
      <c r="BL14" s="14"/>
      <c r="BM14" s="13"/>
      <c r="BN14" s="14"/>
      <c r="BO14" s="14"/>
      <c r="BP14" s="14"/>
      <c r="BQ14" s="14"/>
      <c r="BR14" s="14"/>
      <c r="BS14" s="14"/>
      <c r="BT14" s="13"/>
      <c r="BU14" s="13"/>
      <c r="BV14" s="13"/>
      <c r="BW14" s="13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3"/>
      <c r="CI14" s="13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4"/>
      <c r="CU14" s="14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3"/>
      <c r="JK14" s="12"/>
      <c r="JL14" s="12"/>
      <c r="JM14" s="12"/>
      <c r="JN14" s="12"/>
      <c r="JO14" s="16"/>
      <c r="JP14" s="16"/>
      <c r="JQ14" s="15"/>
      <c r="JR14" s="15"/>
      <c r="JS14" s="15"/>
      <c r="JT14" s="15"/>
      <c r="JU14" s="14"/>
      <c r="JV14" s="12"/>
      <c r="JW14" s="14"/>
      <c r="JX14" s="12"/>
      <c r="JY14" s="12"/>
      <c r="JZ14" s="12"/>
      <c r="KA14" s="12"/>
      <c r="KB14" s="13"/>
      <c r="KC14" s="12"/>
      <c r="KD14" s="12"/>
      <c r="KE14" s="14"/>
      <c r="KF14" s="13"/>
    </row>
    <row r="15" spans="1:382">
      <c r="A15" s="12"/>
      <c r="B15" s="13"/>
      <c r="C15" s="12"/>
      <c r="D15" s="14"/>
      <c r="E15" s="13"/>
      <c r="F15" s="14"/>
      <c r="G15" s="13"/>
      <c r="H15" s="12"/>
      <c r="I15" s="14"/>
      <c r="J15" s="13"/>
      <c r="K15" s="14"/>
      <c r="L15" s="14"/>
      <c r="M15" s="13"/>
      <c r="N15" s="13"/>
      <c r="O15" s="14"/>
      <c r="P15" s="14"/>
      <c r="Q15" s="14"/>
      <c r="R15" s="13"/>
      <c r="S15" s="13"/>
      <c r="T15" s="12"/>
      <c r="U15" s="13"/>
      <c r="V15" s="13"/>
      <c r="W15" s="12"/>
      <c r="X15" s="12"/>
      <c r="Y15" s="12"/>
      <c r="Z15" s="12"/>
      <c r="AA15" s="12"/>
      <c r="AB15" s="14"/>
      <c r="AC15" s="14"/>
      <c r="AD15" s="12"/>
      <c r="AE15" s="14"/>
      <c r="AF15" s="14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4"/>
      <c r="BA15" s="13"/>
      <c r="BB15" s="13"/>
      <c r="BC15" s="12"/>
      <c r="BD15" s="12"/>
      <c r="BE15" s="13"/>
      <c r="BF15" s="13"/>
      <c r="BG15" s="13"/>
      <c r="BH15" s="13"/>
      <c r="BI15" s="14"/>
      <c r="BJ15" s="14"/>
      <c r="BK15" s="14"/>
      <c r="BL15" s="14"/>
      <c r="BM15" s="13"/>
      <c r="BN15" s="14"/>
      <c r="BO15" s="14"/>
      <c r="BP15" s="14"/>
      <c r="BQ15" s="14"/>
      <c r="BR15" s="14"/>
      <c r="BS15" s="14"/>
      <c r="BT15" s="13"/>
      <c r="BU15" s="13"/>
      <c r="BV15" s="13"/>
      <c r="BW15" s="13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3"/>
      <c r="CI15" s="13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4"/>
      <c r="CU15" s="14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3"/>
      <c r="JK15" s="12"/>
      <c r="JL15" s="12"/>
      <c r="JM15" s="12"/>
      <c r="JN15" s="12"/>
      <c r="JO15" s="16"/>
      <c r="JP15" s="16"/>
      <c r="JQ15" s="15"/>
      <c r="JR15" s="15"/>
      <c r="JS15" s="15"/>
      <c r="JT15" s="15"/>
      <c r="JU15" s="14"/>
      <c r="JV15" s="12"/>
      <c r="JW15" s="14"/>
      <c r="JX15" s="12"/>
      <c r="JY15" s="12"/>
      <c r="JZ15" s="12"/>
      <c r="KA15" s="12"/>
      <c r="KB15" s="13"/>
      <c r="KC15" s="12"/>
      <c r="KD15" s="12"/>
      <c r="KE15" s="14"/>
      <c r="KF15" s="16"/>
    </row>
    <row r="16" spans="1:382">
      <c r="A16" s="12"/>
      <c r="B16" s="13"/>
      <c r="C16" s="12"/>
      <c r="D16" s="14"/>
      <c r="E16" s="13"/>
      <c r="F16" s="14"/>
      <c r="G16" s="13"/>
      <c r="H16" s="12"/>
      <c r="I16" s="14"/>
      <c r="J16" s="13"/>
      <c r="K16" s="14"/>
      <c r="L16" s="14"/>
      <c r="M16" s="13"/>
      <c r="N16" s="13"/>
      <c r="O16" s="14"/>
      <c r="P16" s="14"/>
      <c r="Q16" s="14"/>
      <c r="R16" s="13"/>
      <c r="S16" s="13"/>
      <c r="T16" s="13"/>
      <c r="U16" s="13"/>
      <c r="V16" s="13"/>
      <c r="W16" s="13"/>
      <c r="X16" s="12"/>
      <c r="Y16" s="12"/>
      <c r="Z16" s="12"/>
      <c r="AA16" s="12"/>
      <c r="AB16" s="14"/>
      <c r="AC16" s="14"/>
      <c r="AD16" s="14"/>
      <c r="AE16" s="14"/>
      <c r="AF16" s="14"/>
      <c r="AG16" s="14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4"/>
      <c r="BA16" s="13"/>
      <c r="BB16" s="13"/>
      <c r="BC16" s="12"/>
      <c r="BD16" s="12"/>
      <c r="BE16" s="13"/>
      <c r="BF16" s="13"/>
      <c r="BG16" s="12"/>
      <c r="BH16" s="12"/>
      <c r="BI16" s="14"/>
      <c r="BJ16" s="14"/>
      <c r="BK16" s="12"/>
      <c r="BL16" s="12"/>
      <c r="BM16" s="13"/>
      <c r="BN16" s="14"/>
      <c r="BO16" s="14"/>
      <c r="BP16" s="14"/>
      <c r="BQ16" s="12"/>
      <c r="BR16" s="12"/>
      <c r="BS16" s="14"/>
      <c r="BT16" s="13"/>
      <c r="BU16" s="14"/>
      <c r="BV16" s="14"/>
      <c r="BW16" s="13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3"/>
      <c r="CI16" s="13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4"/>
      <c r="CU16" s="14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3"/>
      <c r="JK16" s="12"/>
      <c r="JL16" s="12"/>
      <c r="JM16" s="12"/>
      <c r="JN16" s="12"/>
      <c r="JO16" s="16"/>
      <c r="JP16" s="16"/>
      <c r="JQ16" s="15"/>
      <c r="JR16" s="15"/>
      <c r="JS16" s="15"/>
      <c r="JT16" s="15"/>
      <c r="JU16" s="14"/>
      <c r="JV16" s="12"/>
      <c r="JW16" s="14"/>
      <c r="JX16" s="12"/>
      <c r="JY16" s="12"/>
      <c r="JZ16" s="12"/>
      <c r="KA16" s="12"/>
      <c r="KB16" s="13"/>
      <c r="KC16" s="12"/>
      <c r="KD16" s="12"/>
      <c r="KE16" s="14"/>
      <c r="KF1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8" sqref="B18"/>
    </sheetView>
  </sheetViews>
  <sheetFormatPr defaultColWidth="8.875" defaultRowHeight="14.3"/>
  <cols>
    <col min="1" max="1" width="65.25" bestFit="1" customWidth="1"/>
    <col min="3" max="3" width="13.125" bestFit="1" customWidth="1"/>
  </cols>
  <sheetData>
    <row r="1" spans="1:3">
      <c r="B1" t="s">
        <v>170</v>
      </c>
      <c r="C1" t="s">
        <v>171</v>
      </c>
    </row>
    <row r="2" spans="1:3">
      <c r="A2" t="e">
        <f>Eredmények!#REF!</f>
        <v>#REF!</v>
      </c>
      <c r="B2" t="e">
        <f>Eredmények!#REF!</f>
        <v>#REF!</v>
      </c>
      <c r="C2" t="e">
        <f>Eredmények!B33/Eredmények!#REF!</f>
        <v>#REF!</v>
      </c>
    </row>
    <row r="3" spans="1:3">
      <c r="A3" t="e">
        <f>Eredmények!#REF!</f>
        <v>#REF!</v>
      </c>
      <c r="B3" t="e">
        <f>Eredmények!#REF!</f>
        <v>#REF!</v>
      </c>
      <c r="C3" t="e">
        <f>Eredmények!#REF!/Eredmények!#REF!</f>
        <v>#REF!</v>
      </c>
    </row>
    <row r="4" spans="1:3">
      <c r="A4" t="e">
        <f>Eredmények!#REF!</f>
        <v>#REF!</v>
      </c>
      <c r="B4" t="e">
        <f>Eredmények!#REF!</f>
        <v>#REF!</v>
      </c>
      <c r="C4" t="e">
        <f>Eredmények!#REF!/Eredmények!#REF!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A2" sqref="A2:XFD2"/>
    </sheetView>
  </sheetViews>
  <sheetFormatPr defaultColWidth="8.875" defaultRowHeight="14.3"/>
  <cols>
    <col min="4" max="4" width="11" customWidth="1"/>
    <col min="5" max="5" width="9.125" customWidth="1"/>
    <col min="9" max="9" width="14.125" customWidth="1"/>
    <col min="12" max="13" width="11.125" customWidth="1"/>
    <col min="15" max="15" width="10.25" bestFit="1" customWidth="1"/>
  </cols>
  <sheetData>
    <row r="1" spans="1:18">
      <c r="A1" t="s">
        <v>144</v>
      </c>
      <c r="B1" t="s">
        <v>112</v>
      </c>
      <c r="C1" t="s">
        <v>145</v>
      </c>
      <c r="D1" t="s">
        <v>146</v>
      </c>
      <c r="E1" t="s">
        <v>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</row>
    <row r="2" spans="1:18" s="6" customFormat="1">
      <c r="A2" s="7"/>
      <c r="B2" s="7"/>
      <c r="C2" s="7"/>
      <c r="D2" s="8"/>
      <c r="E2" s="7"/>
      <c r="F2" s="7"/>
      <c r="G2" s="7"/>
      <c r="H2" s="7"/>
      <c r="I2" s="9"/>
      <c r="J2" s="9"/>
      <c r="K2" s="10"/>
      <c r="L2" s="8"/>
      <c r="M2" s="8"/>
    </row>
    <row r="3" spans="1:18" s="6" customFormat="1">
      <c r="E3" s="4"/>
      <c r="K3" s="3"/>
      <c r="L3" s="3"/>
      <c r="M3" s="5"/>
      <c r="N3" s="4"/>
      <c r="O3" s="4"/>
      <c r="P3" s="3"/>
      <c r="Q3" s="3"/>
    </row>
    <row r="4" spans="1:18" s="6" customFormat="1">
      <c r="D4" s="4"/>
      <c r="I4" s="3"/>
      <c r="J4" s="3"/>
      <c r="K4" s="5"/>
      <c r="L4" s="4"/>
      <c r="M4" s="4"/>
    </row>
    <row r="5" spans="1:18" s="6" customFormat="1">
      <c r="D5" s="4"/>
      <c r="I5" s="3"/>
      <c r="J5" s="3"/>
      <c r="K5" s="5"/>
      <c r="L5" s="4"/>
      <c r="M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5"/>
  <sheetViews>
    <sheetView workbookViewId="0"/>
  </sheetViews>
  <sheetFormatPr defaultColWidth="9" defaultRowHeight="14.3"/>
  <cols>
    <col min="1" max="16384" width="9" style="6"/>
  </cols>
  <sheetData>
    <row r="1" spans="1:9">
      <c r="A1" s="6" t="s">
        <v>163</v>
      </c>
      <c r="B1" s="6" t="s">
        <v>164</v>
      </c>
      <c r="C1" s="6" t="s">
        <v>165</v>
      </c>
      <c r="D1" s="6" t="s">
        <v>166</v>
      </c>
      <c r="E1" s="6" t="s">
        <v>167</v>
      </c>
      <c r="F1" s="6" t="s">
        <v>152</v>
      </c>
      <c r="G1" s="6" t="s">
        <v>168</v>
      </c>
      <c r="H1" s="6" t="s">
        <v>169</v>
      </c>
      <c r="I1" s="6" t="s">
        <v>156</v>
      </c>
    </row>
    <row r="2" spans="1:9">
      <c r="E2" s="3"/>
      <c r="F2" s="3"/>
      <c r="G2" s="5"/>
      <c r="H2" s="4"/>
      <c r="I2" s="4"/>
    </row>
    <row r="3" spans="1:9">
      <c r="E3" s="3"/>
      <c r="F3" s="3"/>
      <c r="G3" s="5"/>
      <c r="H3" s="4"/>
      <c r="I3" s="4"/>
    </row>
    <row r="4" spans="1:9">
      <c r="E4" s="3"/>
      <c r="F4" s="3"/>
      <c r="G4" s="5"/>
      <c r="H4" s="4"/>
      <c r="I4" s="4"/>
    </row>
    <row r="5" spans="1:9">
      <c r="E5" s="3"/>
      <c r="F5" s="3"/>
      <c r="G5" s="5"/>
      <c r="H5" s="4"/>
      <c r="I5" s="4"/>
    </row>
    <row r="6" spans="1:9">
      <c r="E6" s="3"/>
      <c r="F6" s="3"/>
      <c r="G6" s="5"/>
      <c r="H6" s="4"/>
      <c r="I6" s="4"/>
    </row>
    <row r="7" spans="1:9">
      <c r="E7" s="3"/>
      <c r="F7" s="3"/>
      <c r="G7" s="5"/>
      <c r="H7" s="4"/>
      <c r="I7" s="4"/>
    </row>
    <row r="8" spans="1:9">
      <c r="E8" s="3"/>
      <c r="F8" s="3"/>
      <c r="G8" s="5"/>
      <c r="H8" s="4"/>
      <c r="I8" s="4"/>
    </row>
    <row r="9" spans="1:9">
      <c r="E9" s="3"/>
      <c r="F9" s="3"/>
      <c r="G9" s="5"/>
      <c r="H9" s="4"/>
      <c r="I9" s="4"/>
    </row>
    <row r="10" spans="1:9">
      <c r="E10" s="3"/>
      <c r="F10" s="3"/>
      <c r="G10" s="5"/>
      <c r="H10" s="4"/>
      <c r="I10" s="4"/>
    </row>
    <row r="11" spans="1:9">
      <c r="E11" s="3"/>
      <c r="F11" s="3"/>
      <c r="G11" s="5"/>
      <c r="H11" s="4"/>
      <c r="I11" s="4"/>
    </row>
    <row r="12" spans="1:9">
      <c r="E12" s="3"/>
      <c r="F12" s="3"/>
      <c r="G12" s="5"/>
      <c r="H12" s="4"/>
      <c r="I12" s="4"/>
    </row>
    <row r="13" spans="1:9">
      <c r="E13" s="3"/>
      <c r="F13" s="3"/>
      <c r="G13" s="5"/>
      <c r="H13" s="4"/>
      <c r="I13" s="4"/>
    </row>
    <row r="14" spans="1:9">
      <c r="E14" s="3"/>
      <c r="F14" s="3"/>
      <c r="G14" s="5"/>
      <c r="H14" s="4"/>
      <c r="I14" s="4"/>
    </row>
    <row r="15" spans="1:9">
      <c r="E15" s="3"/>
      <c r="F15" s="3"/>
      <c r="G15" s="5"/>
      <c r="H15" s="4"/>
      <c r="I15" s="4"/>
    </row>
    <row r="16" spans="1:9">
      <c r="E16" s="3"/>
      <c r="F16" s="3"/>
      <c r="G16" s="5"/>
      <c r="H16" s="4"/>
      <c r="I16" s="4"/>
    </row>
    <row r="17" spans="5:9">
      <c r="E17" s="3"/>
      <c r="F17" s="3"/>
      <c r="G17" s="5"/>
      <c r="H17" s="4"/>
      <c r="I17" s="4"/>
    </row>
    <row r="18" spans="5:9">
      <c r="E18" s="3"/>
      <c r="F18" s="3"/>
      <c r="G18" s="5"/>
      <c r="H18" s="4"/>
      <c r="I18" s="4"/>
    </row>
    <row r="19" spans="5:9">
      <c r="E19" s="3"/>
      <c r="F19" s="3"/>
      <c r="G19" s="5"/>
      <c r="H19" s="4"/>
      <c r="I19" s="4"/>
    </row>
    <row r="20" spans="5:9">
      <c r="E20" s="3"/>
      <c r="F20" s="3"/>
      <c r="G20" s="5"/>
      <c r="H20" s="4"/>
      <c r="I20" s="4"/>
    </row>
    <row r="21" spans="5:9">
      <c r="E21" s="3"/>
      <c r="F21" s="3"/>
      <c r="G21" s="5"/>
      <c r="H21" s="4"/>
      <c r="I21" s="4"/>
    </row>
    <row r="22" spans="5:9">
      <c r="E22" s="3"/>
      <c r="F22" s="3"/>
      <c r="G22" s="5"/>
      <c r="H22" s="4"/>
      <c r="I22" s="4"/>
    </row>
    <row r="23" spans="5:9">
      <c r="E23" s="3"/>
      <c r="F23" s="3"/>
      <c r="G23" s="5"/>
      <c r="H23" s="4"/>
      <c r="I23" s="4"/>
    </row>
    <row r="24" spans="5:9">
      <c r="E24" s="3"/>
      <c r="F24" s="3"/>
      <c r="G24" s="5"/>
      <c r="H24" s="4"/>
      <c r="I24" s="4"/>
    </row>
    <row r="25" spans="5:9">
      <c r="E25" s="3"/>
      <c r="F25" s="3"/>
      <c r="G25" s="5"/>
      <c r="H25" s="4"/>
      <c r="I25" s="4"/>
    </row>
    <row r="26" spans="5:9">
      <c r="E26" s="3"/>
      <c r="F26" s="3"/>
      <c r="G26" s="5"/>
      <c r="H26" s="4"/>
      <c r="I26" s="4"/>
    </row>
    <row r="27" spans="5:9">
      <c r="E27" s="3"/>
      <c r="F27" s="3"/>
      <c r="G27" s="5"/>
      <c r="H27" s="4"/>
      <c r="I27" s="4"/>
    </row>
    <row r="28" spans="5:9">
      <c r="E28" s="3"/>
      <c r="F28" s="3"/>
      <c r="G28" s="5"/>
      <c r="H28" s="4"/>
      <c r="I28" s="4"/>
    </row>
    <row r="29" spans="5:9">
      <c r="E29" s="3"/>
      <c r="F29" s="3"/>
      <c r="G29" s="5"/>
      <c r="H29" s="4"/>
      <c r="I29" s="4"/>
    </row>
    <row r="30" spans="5:9">
      <c r="E30" s="3"/>
      <c r="F30" s="3"/>
      <c r="G30" s="5"/>
      <c r="H30" s="4"/>
      <c r="I30" s="4"/>
    </row>
    <row r="31" spans="5:9">
      <c r="E31" s="3"/>
      <c r="F31" s="3"/>
      <c r="G31" s="5"/>
      <c r="H31" s="4"/>
      <c r="I31" s="4"/>
    </row>
    <row r="32" spans="5:9">
      <c r="E32" s="3"/>
      <c r="F32" s="3"/>
      <c r="G32" s="5"/>
      <c r="H32" s="4"/>
      <c r="I32" s="4"/>
    </row>
    <row r="33" spans="5:9">
      <c r="E33" s="3"/>
      <c r="F33" s="3"/>
      <c r="G33" s="5"/>
      <c r="H33" s="4"/>
      <c r="I33" s="4"/>
    </row>
    <row r="34" spans="5:9">
      <c r="E34" s="3"/>
      <c r="F34" s="3"/>
      <c r="G34" s="5"/>
      <c r="H34" s="4"/>
      <c r="I34" s="4"/>
    </row>
    <row r="35" spans="5:9">
      <c r="E35" s="3"/>
      <c r="F35" s="3"/>
      <c r="G35" s="5"/>
      <c r="H35" s="4"/>
      <c r="I35" s="4"/>
    </row>
    <row r="36" spans="5:9">
      <c r="E36" s="3"/>
      <c r="F36" s="3"/>
      <c r="G36" s="5"/>
      <c r="H36" s="4"/>
      <c r="I36" s="4"/>
    </row>
    <row r="37" spans="5:9">
      <c r="E37" s="3"/>
      <c r="F37" s="3"/>
      <c r="G37" s="5"/>
      <c r="H37" s="4"/>
      <c r="I37" s="4"/>
    </row>
    <row r="38" spans="5:9">
      <c r="E38" s="3"/>
      <c r="F38" s="3"/>
      <c r="G38" s="5"/>
      <c r="H38" s="4"/>
      <c r="I38" s="4"/>
    </row>
    <row r="39" spans="5:9">
      <c r="E39" s="3"/>
      <c r="F39" s="3"/>
      <c r="G39" s="5"/>
      <c r="H39" s="4"/>
      <c r="I39" s="4"/>
    </row>
    <row r="40" spans="5:9">
      <c r="E40" s="3"/>
      <c r="F40" s="3"/>
      <c r="G40" s="5"/>
      <c r="H40" s="4"/>
      <c r="I40" s="4"/>
    </row>
    <row r="41" spans="5:9">
      <c r="E41" s="3"/>
      <c r="F41" s="3"/>
      <c r="G41" s="5"/>
      <c r="H41" s="4"/>
      <c r="I41" s="4"/>
    </row>
    <row r="42" spans="5:9">
      <c r="E42" s="3"/>
      <c r="F42" s="3"/>
      <c r="G42" s="5"/>
      <c r="H42" s="4"/>
      <c r="I42" s="4"/>
    </row>
    <row r="43" spans="5:9">
      <c r="E43" s="3"/>
      <c r="F43" s="3"/>
      <c r="G43" s="5"/>
      <c r="H43" s="4"/>
      <c r="I43" s="4"/>
    </row>
    <row r="44" spans="5:9">
      <c r="E44" s="3"/>
      <c r="F44" s="3"/>
      <c r="G44" s="5"/>
      <c r="H44" s="4"/>
      <c r="I44" s="4"/>
    </row>
    <row r="45" spans="5:9">
      <c r="E45" s="3"/>
      <c r="F45" s="3"/>
      <c r="G45" s="5"/>
      <c r="H45" s="4"/>
      <c r="I45" s="4"/>
    </row>
    <row r="46" spans="5:9">
      <c r="E46" s="3"/>
      <c r="F46" s="3"/>
      <c r="G46" s="5"/>
      <c r="H46" s="4"/>
      <c r="I46" s="4"/>
    </row>
    <row r="47" spans="5:9">
      <c r="E47" s="3"/>
      <c r="F47" s="3"/>
      <c r="G47" s="5"/>
      <c r="H47" s="4"/>
      <c r="I47" s="4"/>
    </row>
    <row r="48" spans="5:9">
      <c r="E48" s="3"/>
      <c r="F48" s="3"/>
      <c r="G48" s="5"/>
      <c r="H48" s="4"/>
      <c r="I48" s="4"/>
    </row>
    <row r="49" spans="5:9">
      <c r="E49" s="3"/>
      <c r="F49" s="3"/>
      <c r="G49" s="5"/>
      <c r="H49" s="4"/>
      <c r="I49" s="4"/>
    </row>
    <row r="50" spans="5:9">
      <c r="E50" s="3"/>
      <c r="F50" s="3"/>
      <c r="G50" s="5"/>
      <c r="H50" s="4"/>
      <c r="I50" s="4"/>
    </row>
    <row r="51" spans="5:9">
      <c r="E51" s="3"/>
      <c r="F51" s="3"/>
      <c r="G51" s="5"/>
      <c r="H51" s="4"/>
      <c r="I51" s="4"/>
    </row>
    <row r="52" spans="5:9">
      <c r="E52" s="3"/>
      <c r="F52" s="3"/>
      <c r="G52" s="5"/>
      <c r="H52" s="4"/>
      <c r="I52" s="4"/>
    </row>
    <row r="53" spans="5:9">
      <c r="E53" s="3"/>
      <c r="F53" s="3"/>
      <c r="G53" s="5"/>
      <c r="H53" s="4"/>
      <c r="I53" s="4"/>
    </row>
    <row r="54" spans="5:9">
      <c r="E54" s="3"/>
      <c r="F54" s="3"/>
      <c r="G54" s="5"/>
      <c r="H54" s="4"/>
      <c r="I54" s="4"/>
    </row>
    <row r="55" spans="5:9">
      <c r="E55" s="3"/>
      <c r="F55" s="3"/>
      <c r="G55" s="5"/>
      <c r="H55" s="4"/>
      <c r="I55" s="4"/>
    </row>
    <row r="56" spans="5:9">
      <c r="E56" s="3"/>
      <c r="F56" s="3"/>
      <c r="G56" s="5"/>
      <c r="H56" s="4"/>
      <c r="I56" s="4"/>
    </row>
    <row r="57" spans="5:9">
      <c r="E57" s="3"/>
      <c r="F57" s="3"/>
      <c r="G57" s="5"/>
      <c r="H57" s="4"/>
      <c r="I57" s="4"/>
    </row>
    <row r="58" spans="5:9">
      <c r="E58" s="3"/>
      <c r="F58" s="3"/>
      <c r="G58" s="5"/>
      <c r="H58" s="4"/>
      <c r="I58" s="4"/>
    </row>
    <row r="59" spans="5:9">
      <c r="E59" s="3"/>
      <c r="F59" s="3"/>
      <c r="G59" s="5"/>
      <c r="H59" s="4"/>
      <c r="I59" s="4"/>
    </row>
    <row r="60" spans="5:9">
      <c r="E60" s="3"/>
      <c r="F60" s="3"/>
      <c r="G60" s="5"/>
      <c r="H60" s="4"/>
      <c r="I60" s="4"/>
    </row>
    <row r="61" spans="5:9">
      <c r="E61" s="3"/>
      <c r="F61" s="3"/>
      <c r="G61" s="5"/>
      <c r="H61" s="4"/>
      <c r="I61" s="4"/>
    </row>
    <row r="62" spans="5:9">
      <c r="E62" s="3"/>
      <c r="F62" s="3"/>
      <c r="G62" s="5"/>
      <c r="H62" s="4"/>
      <c r="I62" s="4"/>
    </row>
    <row r="63" spans="5:9">
      <c r="E63" s="3"/>
      <c r="F63" s="3"/>
      <c r="G63" s="5"/>
      <c r="H63" s="4"/>
      <c r="I63" s="4"/>
    </row>
    <row r="64" spans="5:9">
      <c r="E64" s="3"/>
      <c r="F64" s="3"/>
      <c r="G64" s="5"/>
      <c r="H64" s="4"/>
      <c r="I64" s="4"/>
    </row>
    <row r="65" spans="5:9">
      <c r="E65" s="3"/>
      <c r="F65" s="3"/>
      <c r="G65" s="5"/>
      <c r="H65" s="4"/>
      <c r="I65" s="4"/>
    </row>
    <row r="66" spans="5:9">
      <c r="E66" s="3"/>
      <c r="F66" s="3"/>
      <c r="G66" s="5"/>
      <c r="H66" s="4"/>
      <c r="I66" s="4"/>
    </row>
    <row r="67" spans="5:9">
      <c r="E67" s="3"/>
      <c r="F67" s="3"/>
      <c r="G67" s="5"/>
      <c r="H67" s="4"/>
      <c r="I67" s="4"/>
    </row>
    <row r="68" spans="5:9">
      <c r="E68" s="3"/>
      <c r="F68" s="3"/>
      <c r="G68" s="5"/>
      <c r="H68" s="4"/>
      <c r="I68" s="4"/>
    </row>
    <row r="69" spans="5:9">
      <c r="E69" s="3"/>
      <c r="F69" s="3"/>
      <c r="G69" s="5"/>
      <c r="H69" s="4"/>
      <c r="I69" s="4"/>
    </row>
    <row r="70" spans="5:9">
      <c r="E70" s="3"/>
      <c r="F70" s="3"/>
      <c r="G70" s="5"/>
      <c r="H70" s="4"/>
      <c r="I70" s="4"/>
    </row>
    <row r="71" spans="5:9">
      <c r="E71" s="3"/>
      <c r="F71" s="3"/>
      <c r="G71" s="5"/>
      <c r="H71" s="4"/>
      <c r="I71" s="4"/>
    </row>
    <row r="72" spans="5:9">
      <c r="E72" s="3"/>
      <c r="F72" s="3"/>
      <c r="G72" s="5"/>
      <c r="H72" s="4"/>
      <c r="I72" s="4"/>
    </row>
    <row r="73" spans="5:9">
      <c r="E73" s="3"/>
      <c r="F73" s="3"/>
      <c r="G73" s="5"/>
      <c r="H73" s="4"/>
      <c r="I73" s="4"/>
    </row>
    <row r="74" spans="5:9">
      <c r="E74" s="3"/>
      <c r="F74" s="3"/>
      <c r="G74" s="5"/>
      <c r="H74" s="4"/>
      <c r="I74" s="4"/>
    </row>
    <row r="75" spans="5:9">
      <c r="E75" s="3"/>
      <c r="F75" s="3"/>
      <c r="G75" s="5"/>
      <c r="H75" s="4"/>
      <c r="I75" s="4"/>
    </row>
    <row r="76" spans="5:9">
      <c r="E76" s="3"/>
      <c r="F76" s="3"/>
      <c r="G76" s="5"/>
      <c r="H76" s="4"/>
      <c r="I76" s="4"/>
    </row>
    <row r="77" spans="5:9">
      <c r="E77" s="3"/>
      <c r="F77" s="3"/>
      <c r="G77" s="5"/>
      <c r="H77" s="4"/>
      <c r="I77" s="4"/>
    </row>
    <row r="78" spans="5:9">
      <c r="E78" s="3"/>
      <c r="F78" s="3"/>
      <c r="G78" s="5"/>
      <c r="H78" s="4"/>
      <c r="I78" s="4"/>
    </row>
    <row r="79" spans="5:9">
      <c r="E79" s="3"/>
      <c r="F79" s="3"/>
      <c r="G79" s="5"/>
      <c r="H79" s="4"/>
      <c r="I79" s="4"/>
    </row>
    <row r="80" spans="5:9">
      <c r="E80" s="3"/>
      <c r="F80" s="3"/>
      <c r="G80" s="5"/>
      <c r="H80" s="4"/>
      <c r="I80" s="4"/>
    </row>
    <row r="81" spans="5:9">
      <c r="E81" s="3"/>
      <c r="F81" s="3"/>
      <c r="G81" s="5"/>
      <c r="H81" s="4"/>
      <c r="I81" s="4"/>
    </row>
    <row r="82" spans="5:9">
      <c r="E82" s="3"/>
      <c r="F82" s="3"/>
      <c r="G82" s="5"/>
      <c r="H82" s="4"/>
      <c r="I82" s="4"/>
    </row>
    <row r="83" spans="5:9">
      <c r="E83" s="3"/>
      <c r="F83" s="3"/>
      <c r="G83" s="5"/>
      <c r="H83" s="4"/>
      <c r="I83" s="4"/>
    </row>
    <row r="84" spans="5:9">
      <c r="E84" s="3"/>
      <c r="F84" s="3"/>
      <c r="G84" s="5"/>
      <c r="H84" s="4"/>
      <c r="I84" s="4"/>
    </row>
    <row r="85" spans="5:9">
      <c r="E85" s="3"/>
      <c r="F85" s="3"/>
      <c r="G85" s="5"/>
      <c r="H85" s="4"/>
      <c r="I85" s="4"/>
    </row>
    <row r="86" spans="5:9">
      <c r="E86" s="3"/>
      <c r="F86" s="3"/>
      <c r="G86" s="5"/>
      <c r="H86" s="4"/>
      <c r="I86" s="4"/>
    </row>
    <row r="87" spans="5:9">
      <c r="E87" s="3"/>
      <c r="F87" s="3"/>
      <c r="G87" s="5"/>
      <c r="H87" s="4"/>
      <c r="I87" s="4"/>
    </row>
    <row r="88" spans="5:9">
      <c r="E88" s="3"/>
      <c r="F88" s="3"/>
      <c r="G88" s="5"/>
      <c r="H88" s="4"/>
      <c r="I88" s="4"/>
    </row>
    <row r="89" spans="5:9">
      <c r="E89" s="3"/>
      <c r="F89" s="3"/>
      <c r="G89" s="5"/>
      <c r="H89" s="4"/>
      <c r="I89" s="4"/>
    </row>
    <row r="90" spans="5:9">
      <c r="E90" s="3"/>
      <c r="F90" s="3"/>
      <c r="G90" s="5"/>
      <c r="H90" s="4"/>
      <c r="I90" s="4"/>
    </row>
    <row r="91" spans="5:9">
      <c r="E91" s="3"/>
      <c r="F91" s="3"/>
      <c r="G91" s="5"/>
      <c r="H91" s="4"/>
      <c r="I91" s="4"/>
    </row>
    <row r="92" spans="5:9">
      <c r="E92" s="3"/>
      <c r="F92" s="3"/>
      <c r="G92" s="5"/>
      <c r="H92" s="4"/>
      <c r="I92" s="4"/>
    </row>
    <row r="93" spans="5:9">
      <c r="E93" s="3"/>
      <c r="F93" s="3"/>
      <c r="G93" s="5"/>
      <c r="H93" s="4"/>
      <c r="I93" s="4"/>
    </row>
    <row r="94" spans="5:9">
      <c r="E94" s="3"/>
      <c r="F94" s="3"/>
      <c r="G94" s="5"/>
      <c r="H94" s="4"/>
      <c r="I94" s="4"/>
    </row>
    <row r="95" spans="5:9">
      <c r="E95" s="3"/>
      <c r="F95" s="3"/>
      <c r="G95" s="5"/>
      <c r="H95" s="4"/>
      <c r="I95" s="4"/>
    </row>
    <row r="96" spans="5:9">
      <c r="E96" s="3"/>
      <c r="F96" s="3"/>
      <c r="G96" s="5"/>
      <c r="H96" s="4"/>
      <c r="I96" s="4"/>
    </row>
    <row r="97" spans="5:9">
      <c r="E97" s="3"/>
      <c r="F97" s="3"/>
      <c r="G97" s="5"/>
      <c r="H97" s="4"/>
      <c r="I97" s="4"/>
    </row>
    <row r="98" spans="5:9">
      <c r="E98" s="3"/>
      <c r="F98" s="3"/>
      <c r="G98" s="5"/>
      <c r="H98" s="4"/>
      <c r="I98" s="4"/>
    </row>
    <row r="99" spans="5:9">
      <c r="E99" s="3"/>
      <c r="F99" s="3"/>
      <c r="G99" s="5"/>
      <c r="H99" s="4"/>
      <c r="I99" s="4"/>
    </row>
    <row r="100" spans="5:9">
      <c r="E100" s="3"/>
      <c r="F100" s="3"/>
      <c r="G100" s="5"/>
      <c r="H100" s="4"/>
      <c r="I100" s="4"/>
    </row>
    <row r="101" spans="5:9">
      <c r="E101" s="3"/>
      <c r="F101" s="3"/>
      <c r="G101" s="5"/>
      <c r="H101" s="4"/>
      <c r="I101" s="4"/>
    </row>
    <row r="102" spans="5:9">
      <c r="E102" s="3"/>
      <c r="F102" s="3"/>
      <c r="G102" s="5"/>
      <c r="H102" s="4"/>
      <c r="I102" s="4"/>
    </row>
    <row r="103" spans="5:9">
      <c r="E103" s="3"/>
      <c r="F103" s="3"/>
      <c r="G103" s="5"/>
      <c r="H103" s="4"/>
      <c r="I103" s="4"/>
    </row>
    <row r="104" spans="5:9">
      <c r="E104" s="3"/>
      <c r="F104" s="3"/>
      <c r="G104" s="5"/>
      <c r="H104" s="4"/>
      <c r="I104" s="4"/>
    </row>
    <row r="105" spans="5:9">
      <c r="E105" s="3"/>
      <c r="F105" s="3"/>
      <c r="G105" s="5"/>
      <c r="H105" s="4"/>
      <c r="I105" s="4"/>
    </row>
    <row r="106" spans="5:9">
      <c r="E106" s="3"/>
      <c r="F106" s="3"/>
      <c r="G106" s="5"/>
      <c r="H106" s="4"/>
      <c r="I106" s="4"/>
    </row>
    <row r="107" spans="5:9">
      <c r="E107" s="3"/>
      <c r="F107" s="3"/>
      <c r="G107" s="5"/>
      <c r="H107" s="4"/>
      <c r="I107" s="4"/>
    </row>
    <row r="108" spans="5:9">
      <c r="E108" s="3"/>
      <c r="F108" s="3"/>
      <c r="G108" s="5"/>
      <c r="H108" s="4"/>
      <c r="I108" s="4"/>
    </row>
    <row r="109" spans="5:9">
      <c r="E109" s="3"/>
      <c r="F109" s="3"/>
      <c r="G109" s="5"/>
      <c r="H109" s="4"/>
      <c r="I109" s="4"/>
    </row>
    <row r="110" spans="5:9">
      <c r="E110" s="3"/>
      <c r="F110" s="3"/>
      <c r="G110" s="5"/>
      <c r="H110" s="4"/>
      <c r="I110" s="4"/>
    </row>
    <row r="111" spans="5:9">
      <c r="E111" s="3"/>
      <c r="F111" s="3"/>
      <c r="G111" s="5"/>
      <c r="H111" s="4"/>
      <c r="I111" s="4"/>
    </row>
    <row r="112" spans="5:9">
      <c r="E112" s="3"/>
      <c r="F112" s="3"/>
      <c r="G112" s="5"/>
      <c r="H112" s="4"/>
      <c r="I112" s="4"/>
    </row>
    <row r="113" spans="5:9">
      <c r="E113" s="3"/>
      <c r="F113" s="3"/>
      <c r="G113" s="5"/>
      <c r="H113" s="4"/>
      <c r="I113" s="4"/>
    </row>
    <row r="114" spans="5:9">
      <c r="E114" s="3"/>
      <c r="F114" s="3"/>
      <c r="G114" s="5"/>
      <c r="H114" s="4"/>
      <c r="I114" s="4"/>
    </row>
    <row r="115" spans="5:9">
      <c r="E115" s="3"/>
      <c r="F115" s="3"/>
      <c r="G115" s="5"/>
      <c r="H115" s="4"/>
      <c r="I115" s="4"/>
    </row>
    <row r="116" spans="5:9">
      <c r="E116" s="3"/>
      <c r="F116" s="3"/>
      <c r="G116" s="5"/>
      <c r="H116" s="4"/>
      <c r="I116" s="4"/>
    </row>
    <row r="117" spans="5:9">
      <c r="E117" s="3"/>
      <c r="F117" s="3"/>
      <c r="G117" s="5"/>
      <c r="H117" s="4"/>
      <c r="I117" s="4"/>
    </row>
    <row r="118" spans="5:9">
      <c r="E118" s="3"/>
      <c r="F118" s="3"/>
      <c r="G118" s="5"/>
      <c r="H118" s="4"/>
      <c r="I118" s="4"/>
    </row>
    <row r="119" spans="5:9">
      <c r="E119" s="3"/>
      <c r="F119" s="3"/>
      <c r="G119" s="5"/>
      <c r="H119" s="4"/>
      <c r="I119" s="4"/>
    </row>
    <row r="120" spans="5:9">
      <c r="E120" s="3"/>
      <c r="F120" s="3"/>
      <c r="G120" s="5"/>
      <c r="H120" s="4"/>
      <c r="I120" s="4"/>
    </row>
    <row r="121" spans="5:9">
      <c r="E121" s="3"/>
      <c r="F121" s="3"/>
      <c r="G121" s="5"/>
      <c r="H121" s="4"/>
      <c r="I121" s="4"/>
    </row>
    <row r="122" spans="5:9">
      <c r="E122" s="3"/>
      <c r="F122" s="3"/>
      <c r="G122" s="5"/>
      <c r="H122" s="4"/>
      <c r="I122" s="4"/>
    </row>
    <row r="123" spans="5:9">
      <c r="E123" s="3"/>
      <c r="F123" s="3"/>
      <c r="G123" s="5"/>
      <c r="H123" s="4"/>
      <c r="I123" s="4"/>
    </row>
    <row r="124" spans="5:9">
      <c r="E124" s="3"/>
      <c r="F124" s="3"/>
      <c r="G124" s="5"/>
      <c r="H124" s="4"/>
      <c r="I124" s="4"/>
    </row>
    <row r="125" spans="5:9">
      <c r="E125" s="3"/>
      <c r="F125" s="3"/>
      <c r="G125" s="5"/>
      <c r="H125" s="4"/>
      <c r="I125" s="4"/>
    </row>
    <row r="126" spans="5:9">
      <c r="E126" s="3"/>
      <c r="F126" s="3"/>
      <c r="G126" s="5"/>
      <c r="H126" s="4"/>
      <c r="I126" s="4"/>
    </row>
    <row r="127" spans="5:9">
      <c r="E127" s="3"/>
      <c r="F127" s="3"/>
      <c r="G127" s="5"/>
      <c r="H127" s="4"/>
      <c r="I127" s="4"/>
    </row>
    <row r="128" spans="5:9">
      <c r="E128" s="3"/>
      <c r="F128" s="3"/>
      <c r="G128" s="5"/>
      <c r="H128" s="4"/>
      <c r="I128" s="4"/>
    </row>
    <row r="129" spans="5:9">
      <c r="E129" s="3"/>
      <c r="F129" s="3"/>
      <c r="G129" s="5"/>
      <c r="H129" s="4"/>
      <c r="I129" s="4"/>
    </row>
    <row r="130" spans="5:9">
      <c r="E130" s="3"/>
      <c r="F130" s="3"/>
      <c r="G130" s="5"/>
      <c r="H130" s="4"/>
      <c r="I130" s="4"/>
    </row>
    <row r="131" spans="5:9">
      <c r="E131" s="3"/>
      <c r="F131" s="3"/>
      <c r="G131" s="5"/>
      <c r="H131" s="4"/>
      <c r="I131" s="4"/>
    </row>
    <row r="132" spans="5:9">
      <c r="E132" s="3"/>
      <c r="F132" s="3"/>
      <c r="G132" s="5"/>
      <c r="H132" s="4"/>
      <c r="I132" s="4"/>
    </row>
    <row r="133" spans="5:9">
      <c r="E133" s="3"/>
      <c r="F133" s="3"/>
      <c r="G133" s="5"/>
      <c r="H133" s="4"/>
      <c r="I133" s="4"/>
    </row>
    <row r="134" spans="5:9">
      <c r="E134" s="3"/>
      <c r="F134" s="3"/>
      <c r="G134" s="5"/>
      <c r="H134" s="4"/>
      <c r="I134" s="4"/>
    </row>
    <row r="135" spans="5:9">
      <c r="E135" s="3"/>
      <c r="F135" s="3"/>
      <c r="G135" s="5"/>
      <c r="H135" s="4"/>
      <c r="I135" s="4"/>
    </row>
    <row r="136" spans="5:9">
      <c r="E136" s="3"/>
      <c r="F136" s="3"/>
      <c r="G136" s="5"/>
      <c r="H136" s="4"/>
      <c r="I136" s="4"/>
    </row>
    <row r="137" spans="5:9">
      <c r="E137" s="3"/>
      <c r="F137" s="3"/>
      <c r="G137" s="5"/>
      <c r="H137" s="4"/>
      <c r="I137" s="4"/>
    </row>
    <row r="138" spans="5:9">
      <c r="E138" s="3"/>
      <c r="F138" s="3"/>
      <c r="G138" s="5"/>
      <c r="H138" s="4"/>
      <c r="I138" s="4"/>
    </row>
    <row r="139" spans="5:9">
      <c r="E139" s="3"/>
      <c r="F139" s="3"/>
      <c r="G139" s="5"/>
      <c r="H139" s="4"/>
      <c r="I139" s="4"/>
    </row>
    <row r="140" spans="5:9">
      <c r="E140" s="3"/>
      <c r="F140" s="3"/>
      <c r="G140" s="5"/>
      <c r="H140" s="4"/>
      <c r="I140" s="4"/>
    </row>
    <row r="141" spans="5:9">
      <c r="E141" s="3"/>
      <c r="F141" s="3"/>
      <c r="G141" s="5"/>
      <c r="H141" s="4"/>
      <c r="I141" s="4"/>
    </row>
    <row r="142" spans="5:9">
      <c r="E142" s="3"/>
      <c r="F142" s="3"/>
      <c r="G142" s="5"/>
      <c r="H142" s="4"/>
      <c r="I142" s="4"/>
    </row>
    <row r="143" spans="5:9">
      <c r="E143" s="3"/>
      <c r="F143" s="3"/>
      <c r="G143" s="5"/>
      <c r="H143" s="4"/>
      <c r="I143" s="4"/>
    </row>
    <row r="144" spans="5:9">
      <c r="E144" s="3"/>
      <c r="F144" s="3"/>
      <c r="G144" s="5"/>
      <c r="H144" s="4"/>
      <c r="I144" s="4"/>
    </row>
    <row r="145" spans="5:9">
      <c r="E145" s="3"/>
      <c r="F145" s="3"/>
      <c r="G145" s="5"/>
      <c r="H145" s="4"/>
      <c r="I145" s="4"/>
    </row>
    <row r="146" spans="5:9">
      <c r="E146" s="3"/>
      <c r="F146" s="3"/>
      <c r="G146" s="5"/>
      <c r="H146" s="4"/>
      <c r="I146" s="4"/>
    </row>
    <row r="147" spans="5:9">
      <c r="E147" s="3"/>
      <c r="F147" s="3"/>
      <c r="G147" s="5"/>
      <c r="H147" s="4"/>
      <c r="I147" s="4"/>
    </row>
    <row r="148" spans="5:9">
      <c r="E148" s="3"/>
      <c r="F148" s="3"/>
      <c r="G148" s="5"/>
      <c r="H148" s="4"/>
      <c r="I148" s="4"/>
    </row>
    <row r="149" spans="5:9">
      <c r="E149" s="3"/>
      <c r="F149" s="3"/>
      <c r="G149" s="5"/>
      <c r="H149" s="4"/>
      <c r="I149" s="4"/>
    </row>
    <row r="150" spans="5:9">
      <c r="E150" s="3"/>
      <c r="F150" s="3"/>
      <c r="G150" s="5"/>
      <c r="H150" s="4"/>
      <c r="I150" s="4"/>
    </row>
    <row r="151" spans="5:9">
      <c r="E151" s="3"/>
      <c r="F151" s="3"/>
      <c r="G151" s="5"/>
      <c r="H151" s="4"/>
      <c r="I151" s="4"/>
    </row>
    <row r="152" spans="5:9">
      <c r="E152" s="3"/>
      <c r="F152" s="3"/>
      <c r="G152" s="5"/>
      <c r="H152" s="4"/>
      <c r="I152" s="4"/>
    </row>
    <row r="153" spans="5:9">
      <c r="E153" s="3"/>
      <c r="F153" s="3"/>
      <c r="G153" s="5"/>
      <c r="H153" s="4"/>
      <c r="I153" s="4"/>
    </row>
    <row r="154" spans="5:9">
      <c r="E154" s="3"/>
      <c r="F154" s="3"/>
      <c r="G154" s="5"/>
      <c r="H154" s="4"/>
      <c r="I154" s="4"/>
    </row>
    <row r="155" spans="5:9">
      <c r="E155" s="3"/>
      <c r="F155" s="3"/>
      <c r="G155" s="5"/>
      <c r="H155" s="4"/>
      <c r="I155" s="4"/>
    </row>
    <row r="156" spans="5:9">
      <c r="E156" s="3"/>
      <c r="F156" s="3"/>
      <c r="G156" s="5"/>
      <c r="H156" s="4"/>
      <c r="I156" s="4"/>
    </row>
    <row r="157" spans="5:9">
      <c r="E157" s="3"/>
      <c r="F157" s="3"/>
      <c r="G157" s="5"/>
      <c r="H157" s="4"/>
      <c r="I157" s="4"/>
    </row>
    <row r="158" spans="5:9">
      <c r="E158" s="3"/>
      <c r="F158" s="3"/>
      <c r="G158" s="5"/>
      <c r="H158" s="4"/>
      <c r="I158" s="4"/>
    </row>
    <row r="159" spans="5:9">
      <c r="E159" s="3"/>
      <c r="F159" s="3"/>
      <c r="G159" s="5"/>
      <c r="H159" s="4"/>
      <c r="I159" s="4"/>
    </row>
    <row r="160" spans="5:9">
      <c r="E160" s="3"/>
      <c r="F160" s="3"/>
      <c r="G160" s="5"/>
      <c r="H160" s="4"/>
      <c r="I160" s="4"/>
    </row>
    <row r="161" spans="5:9">
      <c r="E161" s="3"/>
      <c r="F161" s="3"/>
      <c r="G161" s="5"/>
      <c r="H161" s="4"/>
      <c r="I161" s="4"/>
    </row>
    <row r="162" spans="5:9">
      <c r="E162" s="3"/>
      <c r="F162" s="3"/>
      <c r="G162" s="5"/>
      <c r="H162" s="4"/>
      <c r="I162" s="4"/>
    </row>
    <row r="163" spans="5:9">
      <c r="E163" s="3"/>
      <c r="F163" s="3"/>
      <c r="G163" s="5"/>
      <c r="H163" s="4"/>
      <c r="I163" s="4"/>
    </row>
    <row r="164" spans="5:9">
      <c r="E164" s="3"/>
      <c r="F164" s="3"/>
      <c r="G164" s="5"/>
      <c r="H164" s="4"/>
      <c r="I164" s="4"/>
    </row>
    <row r="165" spans="5:9">
      <c r="E165" s="3"/>
      <c r="F165" s="3"/>
      <c r="G165" s="5"/>
      <c r="H165" s="4"/>
      <c r="I165" s="4"/>
    </row>
    <row r="166" spans="5:9">
      <c r="E166" s="3"/>
      <c r="F166" s="3"/>
      <c r="G166" s="5"/>
      <c r="H166" s="4"/>
      <c r="I166" s="4"/>
    </row>
    <row r="167" spans="5:9">
      <c r="E167" s="3"/>
      <c r="F167" s="3"/>
      <c r="G167" s="5"/>
      <c r="H167" s="4"/>
      <c r="I167" s="4"/>
    </row>
    <row r="168" spans="5:9">
      <c r="E168" s="3"/>
      <c r="F168" s="3"/>
      <c r="G168" s="5"/>
      <c r="H168" s="4"/>
      <c r="I168" s="4"/>
    </row>
    <row r="169" spans="5:9">
      <c r="E169" s="3"/>
      <c r="F169" s="3"/>
      <c r="G169" s="5"/>
      <c r="H169" s="4"/>
      <c r="I169" s="4"/>
    </row>
    <row r="170" spans="5:9">
      <c r="E170" s="3"/>
      <c r="F170" s="3"/>
      <c r="G170" s="5"/>
      <c r="H170" s="4"/>
      <c r="I170" s="4"/>
    </row>
    <row r="171" spans="5:9">
      <c r="E171" s="3"/>
      <c r="F171" s="3"/>
      <c r="G171" s="5"/>
      <c r="H171" s="4"/>
      <c r="I171" s="4"/>
    </row>
    <row r="172" spans="5:9">
      <c r="E172" s="3"/>
      <c r="F172" s="3"/>
      <c r="G172" s="5"/>
      <c r="H172" s="4"/>
      <c r="I172" s="4"/>
    </row>
    <row r="173" spans="5:9">
      <c r="E173" s="3"/>
      <c r="F173" s="3"/>
      <c r="G173" s="5"/>
      <c r="H173" s="4"/>
      <c r="I173" s="4"/>
    </row>
    <row r="174" spans="5:9">
      <c r="E174" s="3"/>
      <c r="F174" s="3"/>
      <c r="G174" s="5"/>
      <c r="H174" s="4"/>
      <c r="I174" s="4"/>
    </row>
    <row r="175" spans="5:9">
      <c r="E175" s="3"/>
      <c r="F175" s="3"/>
      <c r="G175" s="5"/>
      <c r="H175" s="4"/>
      <c r="I175" s="4"/>
    </row>
    <row r="176" spans="5:9">
      <c r="E176" s="3"/>
      <c r="F176" s="3"/>
      <c r="G176" s="5"/>
      <c r="H176" s="4"/>
      <c r="I176" s="4"/>
    </row>
    <row r="177" spans="5:9">
      <c r="E177" s="3"/>
      <c r="F177" s="3"/>
      <c r="G177" s="5"/>
      <c r="H177" s="4"/>
      <c r="I177" s="4"/>
    </row>
    <row r="178" spans="5:9">
      <c r="E178" s="3"/>
      <c r="F178" s="3"/>
      <c r="G178" s="5"/>
      <c r="H178" s="4"/>
      <c r="I178" s="4"/>
    </row>
    <row r="179" spans="5:9">
      <c r="E179" s="3"/>
      <c r="F179" s="3"/>
      <c r="G179" s="5"/>
      <c r="H179" s="4"/>
      <c r="I179" s="4"/>
    </row>
    <row r="180" spans="5:9">
      <c r="E180" s="3"/>
      <c r="F180" s="3"/>
      <c r="G180" s="5"/>
      <c r="H180" s="4"/>
      <c r="I180" s="4"/>
    </row>
    <row r="181" spans="5:9">
      <c r="E181" s="3"/>
      <c r="F181" s="3"/>
      <c r="G181" s="5"/>
      <c r="H181" s="4"/>
      <c r="I181" s="4"/>
    </row>
    <row r="182" spans="5:9">
      <c r="E182" s="3"/>
      <c r="F182" s="3"/>
      <c r="G182" s="5"/>
      <c r="H182" s="4"/>
      <c r="I182" s="4"/>
    </row>
    <row r="183" spans="5:9">
      <c r="E183" s="3"/>
      <c r="F183" s="3"/>
      <c r="G183" s="5"/>
      <c r="H183" s="4"/>
      <c r="I183" s="4"/>
    </row>
    <row r="184" spans="5:9">
      <c r="E184" s="3"/>
      <c r="F184" s="3"/>
      <c r="G184" s="5"/>
      <c r="H184" s="4"/>
      <c r="I184" s="4"/>
    </row>
    <row r="185" spans="5:9">
      <c r="E185" s="3"/>
      <c r="F185" s="3"/>
      <c r="G185" s="5"/>
      <c r="H185" s="4"/>
      <c r="I185" s="4"/>
    </row>
    <row r="186" spans="5:9">
      <c r="E186" s="3"/>
      <c r="F186" s="3"/>
      <c r="G186" s="5"/>
      <c r="H186" s="4"/>
      <c r="I186" s="4"/>
    </row>
    <row r="187" spans="5:9">
      <c r="E187" s="3"/>
      <c r="F187" s="3"/>
      <c r="G187" s="5"/>
      <c r="H187" s="4"/>
      <c r="I187" s="4"/>
    </row>
    <row r="188" spans="5:9">
      <c r="E188" s="3"/>
      <c r="F188" s="3"/>
      <c r="G188" s="5"/>
      <c r="H188" s="4"/>
      <c r="I188" s="4"/>
    </row>
    <row r="189" spans="5:9">
      <c r="E189" s="3"/>
      <c r="F189" s="3"/>
      <c r="G189" s="5"/>
      <c r="H189" s="4"/>
      <c r="I189" s="4"/>
    </row>
    <row r="190" spans="5:9">
      <c r="E190" s="3"/>
      <c r="F190" s="3"/>
      <c r="G190" s="5"/>
      <c r="H190" s="4"/>
      <c r="I190" s="4"/>
    </row>
    <row r="191" spans="5:9">
      <c r="E191" s="3"/>
      <c r="F191" s="3"/>
      <c r="G191" s="5"/>
      <c r="H191" s="4"/>
      <c r="I191" s="4"/>
    </row>
    <row r="192" spans="5:9">
      <c r="E192" s="3"/>
      <c r="F192" s="3"/>
      <c r="G192" s="5"/>
      <c r="H192" s="4"/>
      <c r="I192" s="4"/>
    </row>
    <row r="193" spans="5:9">
      <c r="E193" s="3"/>
      <c r="F193" s="3"/>
      <c r="G193" s="5"/>
      <c r="H193" s="4"/>
      <c r="I193" s="4"/>
    </row>
    <row r="194" spans="5:9">
      <c r="E194" s="3"/>
      <c r="F194" s="3"/>
      <c r="G194" s="5"/>
      <c r="H194" s="4"/>
      <c r="I194" s="4"/>
    </row>
    <row r="195" spans="5:9">
      <c r="E195" s="3"/>
      <c r="F195" s="3"/>
      <c r="G195" s="5"/>
      <c r="H195" s="4"/>
      <c r="I195" s="4"/>
    </row>
    <row r="196" spans="5:9">
      <c r="E196" s="3"/>
      <c r="F196" s="3"/>
      <c r="G196" s="5"/>
      <c r="H196" s="4"/>
      <c r="I196" s="4"/>
    </row>
    <row r="197" spans="5:9">
      <c r="E197" s="3"/>
      <c r="F197" s="3"/>
      <c r="G197" s="5"/>
      <c r="H197" s="4"/>
      <c r="I197" s="4"/>
    </row>
    <row r="198" spans="5:9">
      <c r="E198" s="3"/>
      <c r="F198" s="3"/>
      <c r="G198" s="5"/>
      <c r="H198" s="4"/>
      <c r="I198" s="4"/>
    </row>
    <row r="199" spans="5:9">
      <c r="E199" s="3"/>
      <c r="F199" s="3"/>
      <c r="G199" s="5"/>
      <c r="H199" s="4"/>
      <c r="I199" s="4"/>
    </row>
    <row r="200" spans="5:9">
      <c r="E200" s="3"/>
      <c r="F200" s="3"/>
      <c r="G200" s="5"/>
      <c r="H200" s="4"/>
      <c r="I200" s="4"/>
    </row>
    <row r="201" spans="5:9">
      <c r="E201" s="3"/>
      <c r="F201" s="3"/>
      <c r="G201" s="5"/>
      <c r="H201" s="4"/>
      <c r="I201" s="4"/>
    </row>
    <row r="202" spans="5:9">
      <c r="E202" s="3"/>
      <c r="F202" s="3"/>
      <c r="G202" s="5"/>
      <c r="H202" s="4"/>
      <c r="I202" s="4"/>
    </row>
    <row r="203" spans="5:9">
      <c r="E203" s="3"/>
      <c r="F203" s="3"/>
      <c r="G203" s="5"/>
      <c r="H203" s="4"/>
      <c r="I203" s="4"/>
    </row>
    <row r="204" spans="5:9">
      <c r="E204" s="3"/>
      <c r="F204" s="3"/>
      <c r="G204" s="5"/>
      <c r="H204" s="4"/>
      <c r="I204" s="4"/>
    </row>
    <row r="205" spans="5:9">
      <c r="E205" s="3"/>
      <c r="F205" s="3"/>
      <c r="G205" s="5"/>
      <c r="H205" s="4"/>
      <c r="I205" s="4"/>
    </row>
    <row r="206" spans="5:9">
      <c r="E206" s="3"/>
      <c r="F206" s="3"/>
      <c r="G206" s="5"/>
      <c r="H206" s="4"/>
      <c r="I206" s="4"/>
    </row>
    <row r="207" spans="5:9">
      <c r="E207" s="3"/>
      <c r="F207" s="3"/>
      <c r="G207" s="5"/>
      <c r="H207" s="4"/>
      <c r="I207" s="4"/>
    </row>
    <row r="208" spans="5:9">
      <c r="E208" s="3"/>
      <c r="F208" s="3"/>
      <c r="G208" s="5"/>
      <c r="H208" s="4"/>
      <c r="I208" s="4"/>
    </row>
    <row r="209" spans="5:9">
      <c r="E209" s="3"/>
      <c r="F209" s="3"/>
      <c r="G209" s="5"/>
      <c r="H209" s="4"/>
      <c r="I209" s="4"/>
    </row>
    <row r="210" spans="5:9">
      <c r="E210" s="3"/>
      <c r="F210" s="3"/>
      <c r="G210" s="5"/>
      <c r="H210" s="4"/>
      <c r="I210" s="4"/>
    </row>
    <row r="211" spans="5:9">
      <c r="E211" s="3"/>
      <c r="F211" s="3"/>
      <c r="G211" s="5"/>
      <c r="H211" s="4"/>
      <c r="I211" s="4"/>
    </row>
    <row r="212" spans="5:9">
      <c r="E212" s="3"/>
      <c r="F212" s="3"/>
      <c r="G212" s="5"/>
      <c r="H212" s="4"/>
      <c r="I212" s="4"/>
    </row>
    <row r="213" spans="5:9">
      <c r="E213" s="3"/>
      <c r="F213" s="3"/>
      <c r="G213" s="5"/>
      <c r="H213" s="4"/>
      <c r="I213" s="4"/>
    </row>
    <row r="214" spans="5:9">
      <c r="E214" s="3"/>
      <c r="F214" s="3"/>
      <c r="G214" s="5"/>
      <c r="H214" s="4"/>
      <c r="I214" s="4"/>
    </row>
    <row r="215" spans="5:9">
      <c r="E215" s="3"/>
      <c r="F215" s="3"/>
      <c r="G215" s="5"/>
      <c r="H215" s="4"/>
      <c r="I215" s="4"/>
    </row>
    <row r="216" spans="5:9">
      <c r="E216" s="3"/>
      <c r="F216" s="3"/>
      <c r="G216" s="5"/>
      <c r="H216" s="4"/>
      <c r="I216" s="4"/>
    </row>
    <row r="217" spans="5:9">
      <c r="E217" s="3"/>
      <c r="F217" s="3"/>
      <c r="G217" s="5"/>
      <c r="H217" s="4"/>
      <c r="I217" s="4"/>
    </row>
    <row r="218" spans="5:9">
      <c r="E218" s="3"/>
      <c r="F218" s="3"/>
      <c r="G218" s="5"/>
      <c r="H218" s="4"/>
      <c r="I218" s="4"/>
    </row>
    <row r="219" spans="5:9">
      <c r="E219" s="3"/>
      <c r="F219" s="3"/>
      <c r="G219" s="5"/>
      <c r="H219" s="4"/>
      <c r="I219" s="4"/>
    </row>
    <row r="220" spans="5:9">
      <c r="E220" s="3"/>
      <c r="F220" s="3"/>
      <c r="G220" s="5"/>
      <c r="H220" s="4"/>
      <c r="I220" s="4"/>
    </row>
    <row r="221" spans="5:9">
      <c r="E221" s="3"/>
      <c r="F221" s="3"/>
      <c r="G221" s="5"/>
      <c r="H221" s="4"/>
      <c r="I221" s="4"/>
    </row>
    <row r="222" spans="5:9">
      <c r="E222" s="3"/>
      <c r="F222" s="3"/>
      <c r="G222" s="5"/>
      <c r="H222" s="4"/>
      <c r="I222" s="4"/>
    </row>
    <row r="223" spans="5:9">
      <c r="E223" s="3"/>
      <c r="F223" s="3"/>
      <c r="G223" s="5"/>
      <c r="H223" s="4"/>
      <c r="I223" s="4"/>
    </row>
    <row r="224" spans="5:9">
      <c r="E224" s="3"/>
      <c r="F224" s="3"/>
      <c r="G224" s="5"/>
      <c r="H224" s="4"/>
      <c r="I224" s="4"/>
    </row>
    <row r="225" spans="5:9">
      <c r="E225" s="3"/>
      <c r="F225" s="3"/>
      <c r="G225" s="5"/>
      <c r="H225" s="4"/>
      <c r="I225" s="4"/>
    </row>
    <row r="226" spans="5:9">
      <c r="E226" s="3"/>
      <c r="F226" s="3"/>
      <c r="G226" s="5"/>
      <c r="H226" s="4"/>
      <c r="I226" s="4"/>
    </row>
    <row r="227" spans="5:9">
      <c r="E227" s="3"/>
      <c r="F227" s="3"/>
      <c r="G227" s="5"/>
      <c r="H227" s="4"/>
      <c r="I227" s="4"/>
    </row>
    <row r="228" spans="5:9">
      <c r="E228" s="3"/>
      <c r="F228" s="3"/>
      <c r="G228" s="5"/>
      <c r="H228" s="4"/>
      <c r="I228" s="4"/>
    </row>
    <row r="229" spans="5:9">
      <c r="E229" s="3"/>
      <c r="F229" s="3"/>
      <c r="G229" s="5"/>
      <c r="H229" s="4"/>
      <c r="I229" s="4"/>
    </row>
    <row r="230" spans="5:9">
      <c r="E230" s="3"/>
      <c r="F230" s="3"/>
      <c r="G230" s="5"/>
      <c r="H230" s="4"/>
      <c r="I230" s="4"/>
    </row>
    <row r="231" spans="5:9">
      <c r="E231" s="3"/>
      <c r="F231" s="3"/>
      <c r="G231" s="5"/>
      <c r="H231" s="4"/>
      <c r="I231" s="4"/>
    </row>
    <row r="232" spans="5:9">
      <c r="E232" s="3"/>
      <c r="F232" s="3"/>
      <c r="G232" s="5"/>
      <c r="H232" s="4"/>
      <c r="I232" s="4"/>
    </row>
    <row r="233" spans="5:9">
      <c r="E233" s="3"/>
      <c r="F233" s="3"/>
      <c r="G233" s="5"/>
      <c r="H233" s="4"/>
      <c r="I233" s="4"/>
    </row>
    <row r="234" spans="5:9">
      <c r="E234" s="3"/>
      <c r="F234" s="3"/>
      <c r="G234" s="5"/>
      <c r="H234" s="4"/>
      <c r="I234" s="4"/>
    </row>
    <row r="235" spans="5:9">
      <c r="E235" s="3"/>
      <c r="F235" s="3"/>
      <c r="G235" s="5"/>
      <c r="H235" s="4"/>
      <c r="I235" s="4"/>
    </row>
    <row r="236" spans="5:9">
      <c r="E236" s="3"/>
      <c r="F236" s="3"/>
      <c r="G236" s="5"/>
      <c r="H236" s="4"/>
      <c r="I236" s="4"/>
    </row>
    <row r="237" spans="5:9">
      <c r="E237" s="3"/>
      <c r="F237" s="3"/>
      <c r="G237" s="5"/>
      <c r="H237" s="4"/>
      <c r="I237" s="4"/>
    </row>
    <row r="238" spans="5:9">
      <c r="E238" s="3"/>
      <c r="F238" s="3"/>
      <c r="G238" s="5"/>
      <c r="H238" s="4"/>
      <c r="I238" s="4"/>
    </row>
    <row r="239" spans="5:9">
      <c r="E239" s="3"/>
      <c r="F239" s="3"/>
      <c r="G239" s="5"/>
      <c r="H239" s="4"/>
      <c r="I239" s="4"/>
    </row>
    <row r="240" spans="5:9">
      <c r="E240" s="3"/>
      <c r="F240" s="3"/>
      <c r="G240" s="5"/>
      <c r="H240" s="4"/>
      <c r="I240" s="4"/>
    </row>
    <row r="241" spans="5:9">
      <c r="E241" s="3"/>
      <c r="F241" s="3"/>
      <c r="G241" s="5"/>
      <c r="H241" s="4"/>
      <c r="I241" s="4"/>
    </row>
    <row r="242" spans="5:9">
      <c r="E242" s="3"/>
      <c r="F242" s="3"/>
      <c r="G242" s="5"/>
      <c r="H242" s="4"/>
      <c r="I242" s="4"/>
    </row>
    <row r="243" spans="5:9">
      <c r="E243" s="3"/>
      <c r="F243" s="3"/>
      <c r="G243" s="5"/>
      <c r="H243" s="4"/>
      <c r="I243" s="4"/>
    </row>
    <row r="244" spans="5:9">
      <c r="E244" s="3"/>
      <c r="F244" s="3"/>
      <c r="G244" s="5"/>
      <c r="H244" s="4"/>
      <c r="I244" s="4"/>
    </row>
    <row r="245" spans="5:9">
      <c r="E245" s="3"/>
      <c r="F245" s="3"/>
      <c r="G245" s="5"/>
      <c r="H245" s="4"/>
      <c r="I245" s="4"/>
    </row>
    <row r="246" spans="5:9">
      <c r="E246" s="3"/>
      <c r="F246" s="3"/>
      <c r="G246" s="5"/>
      <c r="H246" s="4"/>
      <c r="I246" s="4"/>
    </row>
    <row r="247" spans="5:9">
      <c r="E247" s="3"/>
      <c r="F247" s="3"/>
      <c r="G247" s="5"/>
      <c r="H247" s="4"/>
      <c r="I247" s="4"/>
    </row>
    <row r="248" spans="5:9">
      <c r="E248" s="3"/>
      <c r="F248" s="3"/>
      <c r="G248" s="5"/>
      <c r="H248" s="4"/>
      <c r="I248" s="4"/>
    </row>
    <row r="249" spans="5:9">
      <c r="E249" s="3"/>
      <c r="F249" s="3"/>
      <c r="G249" s="5"/>
      <c r="H249" s="4"/>
      <c r="I249" s="4"/>
    </row>
    <row r="250" spans="5:9">
      <c r="E250" s="3"/>
      <c r="F250" s="3"/>
      <c r="G250" s="5"/>
      <c r="H250" s="4"/>
      <c r="I250" s="4"/>
    </row>
    <row r="251" spans="5:9">
      <c r="E251" s="3"/>
      <c r="F251" s="3"/>
      <c r="G251" s="5"/>
      <c r="H251" s="4"/>
      <c r="I251" s="4"/>
    </row>
    <row r="252" spans="5:9">
      <c r="E252" s="3"/>
      <c r="F252" s="3"/>
      <c r="G252" s="5"/>
      <c r="H252" s="4"/>
      <c r="I252" s="4"/>
    </row>
    <row r="253" spans="5:9">
      <c r="E253" s="3"/>
      <c r="F253" s="3"/>
      <c r="G253" s="5"/>
      <c r="H253" s="4"/>
      <c r="I253" s="4"/>
    </row>
    <row r="254" spans="5:9">
      <c r="E254" s="3"/>
      <c r="F254" s="3"/>
      <c r="G254" s="5"/>
      <c r="H254" s="4"/>
      <c r="I254" s="4"/>
    </row>
    <row r="255" spans="5:9">
      <c r="E255" s="3"/>
      <c r="F255" s="3"/>
      <c r="G255" s="5"/>
      <c r="H255" s="4"/>
      <c r="I255" s="4"/>
    </row>
    <row r="256" spans="5:9">
      <c r="E256" s="3"/>
      <c r="F256" s="3"/>
      <c r="G256" s="5"/>
      <c r="H256" s="4"/>
      <c r="I256" s="4"/>
    </row>
    <row r="257" spans="5:9">
      <c r="E257" s="3"/>
      <c r="F257" s="3"/>
      <c r="G257" s="5"/>
      <c r="H257" s="4"/>
      <c r="I257" s="4"/>
    </row>
    <row r="258" spans="5:9">
      <c r="E258" s="3"/>
      <c r="F258" s="3"/>
      <c r="G258" s="5"/>
      <c r="H258" s="4"/>
      <c r="I258" s="4"/>
    </row>
    <row r="259" spans="5:9">
      <c r="E259" s="3"/>
      <c r="F259" s="3"/>
      <c r="G259" s="5"/>
      <c r="H259" s="4"/>
      <c r="I259" s="4"/>
    </row>
    <row r="260" spans="5:9">
      <c r="E260" s="3"/>
      <c r="F260" s="3"/>
      <c r="G260" s="5"/>
      <c r="H260" s="4"/>
      <c r="I260" s="4"/>
    </row>
    <row r="261" spans="5:9">
      <c r="E261" s="3"/>
      <c r="F261" s="3"/>
      <c r="G261" s="5"/>
      <c r="H261" s="4"/>
      <c r="I261" s="4"/>
    </row>
    <row r="262" spans="5:9">
      <c r="E262" s="3"/>
      <c r="F262" s="3"/>
      <c r="G262" s="5"/>
      <c r="H262" s="4"/>
      <c r="I262" s="4"/>
    </row>
    <row r="263" spans="5:9">
      <c r="E263" s="3"/>
      <c r="F263" s="3"/>
      <c r="G263" s="5"/>
      <c r="H263" s="4"/>
      <c r="I263" s="4"/>
    </row>
    <row r="264" spans="5:9">
      <c r="E264" s="3"/>
      <c r="F264" s="3"/>
      <c r="G264" s="5"/>
      <c r="H264" s="4"/>
      <c r="I264" s="4"/>
    </row>
    <row r="265" spans="5:9">
      <c r="E265" s="3"/>
      <c r="F265" s="3"/>
      <c r="G265" s="5"/>
      <c r="H265" s="4"/>
      <c r="I265" s="4"/>
    </row>
    <row r="266" spans="5:9">
      <c r="E266" s="3"/>
      <c r="F266" s="3"/>
      <c r="G266" s="5"/>
      <c r="H266" s="4"/>
      <c r="I266" s="4"/>
    </row>
    <row r="267" spans="5:9">
      <c r="E267" s="3"/>
      <c r="F267" s="3"/>
      <c r="G267" s="5"/>
      <c r="H267" s="4"/>
      <c r="I267" s="4"/>
    </row>
    <row r="268" spans="5:9">
      <c r="E268" s="3"/>
      <c r="F268" s="3"/>
      <c r="G268" s="5"/>
      <c r="H268" s="4"/>
      <c r="I268" s="4"/>
    </row>
    <row r="269" spans="5:9">
      <c r="E269" s="3"/>
      <c r="F269" s="3"/>
      <c r="G269" s="5"/>
      <c r="H269" s="4"/>
      <c r="I269" s="4"/>
    </row>
    <row r="270" spans="5:9">
      <c r="E270" s="3"/>
      <c r="F270" s="3"/>
      <c r="G270" s="5"/>
      <c r="H270" s="4"/>
      <c r="I270" s="4"/>
    </row>
    <row r="271" spans="5:9">
      <c r="E271" s="3"/>
      <c r="F271" s="3"/>
      <c r="G271" s="5"/>
      <c r="H271" s="4"/>
      <c r="I271" s="4"/>
    </row>
    <row r="272" spans="5:9">
      <c r="E272" s="3"/>
      <c r="F272" s="3"/>
      <c r="G272" s="5"/>
      <c r="H272" s="4"/>
      <c r="I272" s="4"/>
    </row>
    <row r="273" spans="5:9">
      <c r="E273" s="3"/>
      <c r="F273" s="3"/>
      <c r="G273" s="5"/>
      <c r="H273" s="4"/>
      <c r="I273" s="4"/>
    </row>
    <row r="274" spans="5:9">
      <c r="E274" s="3"/>
      <c r="F274" s="3"/>
      <c r="G274" s="5"/>
      <c r="H274" s="4"/>
      <c r="I274" s="4"/>
    </row>
    <row r="275" spans="5:9">
      <c r="E275" s="3"/>
      <c r="F275" s="3"/>
      <c r="G275" s="5"/>
      <c r="H275" s="4"/>
      <c r="I275" s="4"/>
    </row>
    <row r="276" spans="5:9">
      <c r="E276" s="3"/>
      <c r="F276" s="3"/>
      <c r="G276" s="5"/>
      <c r="H276" s="4"/>
      <c r="I276" s="4"/>
    </row>
    <row r="277" spans="5:9">
      <c r="E277" s="3"/>
      <c r="F277" s="3"/>
      <c r="G277" s="5"/>
      <c r="H277" s="4"/>
      <c r="I277" s="4"/>
    </row>
    <row r="278" spans="5:9">
      <c r="E278" s="3"/>
      <c r="F278" s="3"/>
      <c r="G278" s="5"/>
      <c r="H278" s="4"/>
      <c r="I278" s="4"/>
    </row>
    <row r="279" spans="5:9">
      <c r="E279" s="3"/>
      <c r="F279" s="3"/>
      <c r="G279" s="5"/>
      <c r="H279" s="4"/>
      <c r="I279" s="4"/>
    </row>
    <row r="280" spans="5:9">
      <c r="E280" s="3"/>
      <c r="F280" s="3"/>
      <c r="G280" s="5"/>
      <c r="H280" s="4"/>
      <c r="I280" s="4"/>
    </row>
    <row r="281" spans="5:9">
      <c r="E281" s="3"/>
      <c r="F281" s="3"/>
      <c r="G281" s="5"/>
      <c r="H281" s="4"/>
      <c r="I281" s="4"/>
    </row>
    <row r="282" spans="5:9">
      <c r="E282" s="3"/>
      <c r="F282" s="3"/>
      <c r="G282" s="5"/>
      <c r="H282" s="4"/>
      <c r="I282" s="4"/>
    </row>
    <row r="283" spans="5:9">
      <c r="E283" s="3"/>
      <c r="F283" s="3"/>
      <c r="G283" s="5"/>
      <c r="H283" s="4"/>
      <c r="I283" s="4"/>
    </row>
    <row r="284" spans="5:9">
      <c r="E284" s="3"/>
      <c r="F284" s="3"/>
      <c r="G284" s="5"/>
      <c r="H284" s="4"/>
      <c r="I284" s="4"/>
    </row>
    <row r="285" spans="5:9">
      <c r="E285" s="3"/>
      <c r="F285" s="3"/>
      <c r="G285" s="5"/>
      <c r="H285" s="4"/>
      <c r="I285" s="4"/>
    </row>
    <row r="286" spans="5:9">
      <c r="E286" s="3"/>
      <c r="F286" s="3"/>
      <c r="G286" s="5"/>
      <c r="H286" s="4"/>
      <c r="I286" s="4"/>
    </row>
    <row r="287" spans="5:9">
      <c r="E287" s="3"/>
      <c r="F287" s="3"/>
      <c r="G287" s="5"/>
      <c r="H287" s="4"/>
      <c r="I287" s="4"/>
    </row>
    <row r="288" spans="5:9">
      <c r="E288" s="3"/>
      <c r="F288" s="3"/>
      <c r="G288" s="5"/>
      <c r="H288" s="4"/>
      <c r="I288" s="4"/>
    </row>
    <row r="289" spans="5:9">
      <c r="E289" s="3"/>
      <c r="F289" s="3"/>
      <c r="G289" s="5"/>
      <c r="H289" s="4"/>
      <c r="I289" s="4"/>
    </row>
    <row r="290" spans="5:9">
      <c r="E290" s="3"/>
      <c r="F290" s="3"/>
      <c r="G290" s="5"/>
      <c r="H290" s="4"/>
      <c r="I290" s="4"/>
    </row>
    <row r="291" spans="5:9">
      <c r="E291" s="3"/>
      <c r="F291" s="3"/>
      <c r="G291" s="5"/>
      <c r="H291" s="4"/>
      <c r="I291" s="4"/>
    </row>
    <row r="292" spans="5:9">
      <c r="E292" s="3"/>
      <c r="F292" s="3"/>
      <c r="G292" s="5"/>
      <c r="H292" s="4"/>
      <c r="I292" s="4"/>
    </row>
    <row r="293" spans="5:9">
      <c r="E293" s="3"/>
      <c r="F293" s="3"/>
      <c r="G293" s="5"/>
      <c r="H293" s="4"/>
      <c r="I293" s="4"/>
    </row>
    <row r="294" spans="5:9">
      <c r="E294" s="3"/>
      <c r="F294" s="3"/>
      <c r="G294" s="5"/>
      <c r="H294" s="4"/>
      <c r="I294" s="4"/>
    </row>
    <row r="295" spans="5:9">
      <c r="E295" s="3"/>
      <c r="F295" s="3"/>
      <c r="G295" s="5"/>
      <c r="H295" s="4"/>
      <c r="I295" s="4"/>
    </row>
    <row r="296" spans="5:9">
      <c r="E296" s="3"/>
      <c r="F296" s="3"/>
      <c r="G296" s="5"/>
      <c r="H296" s="4"/>
      <c r="I296" s="4"/>
    </row>
    <row r="297" spans="5:9">
      <c r="E297" s="3"/>
      <c r="F297" s="3"/>
      <c r="G297" s="5"/>
      <c r="H297" s="4"/>
      <c r="I297" s="4"/>
    </row>
    <row r="298" spans="5:9">
      <c r="E298" s="3"/>
      <c r="F298" s="3"/>
      <c r="G298" s="5"/>
      <c r="H298" s="4"/>
      <c r="I298" s="4"/>
    </row>
    <row r="299" spans="5:9">
      <c r="E299" s="3"/>
      <c r="F299" s="3"/>
      <c r="G299" s="5"/>
      <c r="H299" s="4"/>
      <c r="I299" s="4"/>
    </row>
    <row r="300" spans="5:9">
      <c r="E300" s="3"/>
      <c r="F300" s="3"/>
      <c r="G300" s="5"/>
      <c r="H300" s="4"/>
      <c r="I300" s="4"/>
    </row>
    <row r="301" spans="5:9">
      <c r="E301" s="3"/>
      <c r="F301" s="3"/>
      <c r="G301" s="5"/>
      <c r="H301" s="4"/>
      <c r="I301" s="4"/>
    </row>
    <row r="302" spans="5:9">
      <c r="E302" s="3"/>
      <c r="F302" s="3"/>
      <c r="G302" s="5"/>
      <c r="H302" s="4"/>
      <c r="I302" s="4"/>
    </row>
    <row r="303" spans="5:9">
      <c r="E303" s="3"/>
      <c r="F303" s="3"/>
      <c r="G303" s="5"/>
      <c r="H303" s="4"/>
      <c r="I303" s="4"/>
    </row>
    <row r="304" spans="5:9">
      <c r="E304" s="3"/>
      <c r="F304" s="3"/>
      <c r="G304" s="5"/>
      <c r="H304" s="4"/>
      <c r="I304" s="4"/>
    </row>
    <row r="305" spans="5:9">
      <c r="E305" s="3"/>
      <c r="F305" s="3"/>
      <c r="G305" s="5"/>
      <c r="H305" s="4"/>
      <c r="I305" s="4"/>
    </row>
    <row r="306" spans="5:9">
      <c r="E306" s="3"/>
      <c r="F306" s="3"/>
      <c r="G306" s="5"/>
      <c r="H306" s="4"/>
      <c r="I306" s="4"/>
    </row>
    <row r="307" spans="5:9">
      <c r="E307" s="3"/>
      <c r="F307" s="3"/>
      <c r="G307" s="5"/>
      <c r="H307" s="4"/>
      <c r="I307" s="4"/>
    </row>
    <row r="308" spans="5:9">
      <c r="E308" s="3"/>
      <c r="F308" s="3"/>
      <c r="G308" s="5"/>
      <c r="H308" s="4"/>
      <c r="I308" s="4"/>
    </row>
    <row r="309" spans="5:9">
      <c r="E309" s="3"/>
      <c r="F309" s="3"/>
      <c r="G309" s="5"/>
      <c r="H309" s="4"/>
      <c r="I309" s="4"/>
    </row>
    <row r="310" spans="5:9">
      <c r="E310" s="3"/>
      <c r="F310" s="3"/>
      <c r="G310" s="5"/>
      <c r="H310" s="4"/>
      <c r="I310" s="4"/>
    </row>
    <row r="311" spans="5:9">
      <c r="E311" s="3"/>
      <c r="F311" s="3"/>
      <c r="G311" s="5"/>
      <c r="H311" s="4"/>
      <c r="I311" s="4"/>
    </row>
    <row r="312" spans="5:9">
      <c r="E312" s="3"/>
      <c r="F312" s="3"/>
      <c r="G312" s="5"/>
      <c r="H312" s="4"/>
      <c r="I312" s="4"/>
    </row>
    <row r="313" spans="5:9">
      <c r="E313" s="3"/>
      <c r="F313" s="3"/>
      <c r="G313" s="5"/>
      <c r="H313" s="4"/>
      <c r="I313" s="4"/>
    </row>
    <row r="314" spans="5:9">
      <c r="E314" s="3"/>
      <c r="F314" s="3"/>
      <c r="G314" s="5"/>
      <c r="H314" s="4"/>
      <c r="I314" s="4"/>
    </row>
    <row r="315" spans="5:9">
      <c r="E315" s="3"/>
      <c r="F315" s="3"/>
      <c r="G315" s="5"/>
      <c r="H315" s="4"/>
      <c r="I315" s="4"/>
    </row>
    <row r="316" spans="5:9">
      <c r="E316" s="3"/>
      <c r="F316" s="3"/>
      <c r="G316" s="5"/>
      <c r="H316" s="4"/>
      <c r="I316" s="4"/>
    </row>
    <row r="317" spans="5:9">
      <c r="E317" s="3"/>
      <c r="F317" s="3"/>
      <c r="G317" s="5"/>
      <c r="H317" s="4"/>
      <c r="I317" s="4"/>
    </row>
    <row r="318" spans="5:9">
      <c r="E318" s="3"/>
      <c r="F318" s="3"/>
      <c r="G318" s="5"/>
      <c r="H318" s="4"/>
      <c r="I318" s="4"/>
    </row>
    <row r="319" spans="5:9">
      <c r="E319" s="3"/>
      <c r="F319" s="3"/>
      <c r="G319" s="5"/>
      <c r="H319" s="4"/>
      <c r="I319" s="4"/>
    </row>
    <row r="320" spans="5:9">
      <c r="E320" s="3"/>
      <c r="F320" s="3"/>
      <c r="G320" s="5"/>
      <c r="H320" s="4"/>
      <c r="I320" s="4"/>
    </row>
    <row r="321" spans="5:9">
      <c r="E321" s="3"/>
      <c r="F321" s="3"/>
      <c r="G321" s="5"/>
      <c r="H321" s="4"/>
      <c r="I321" s="4"/>
    </row>
    <row r="322" spans="5:9">
      <c r="E322" s="3"/>
      <c r="F322" s="3"/>
      <c r="G322" s="5"/>
      <c r="H322" s="4"/>
      <c r="I322" s="4"/>
    </row>
    <row r="323" spans="5:9">
      <c r="E323" s="3"/>
      <c r="F323" s="3"/>
      <c r="G323" s="5"/>
      <c r="H323" s="4"/>
      <c r="I323" s="4"/>
    </row>
    <row r="324" spans="5:9">
      <c r="E324" s="3"/>
      <c r="F324" s="3"/>
      <c r="G324" s="5"/>
      <c r="H324" s="4"/>
      <c r="I324" s="4"/>
    </row>
    <row r="325" spans="5:9">
      <c r="E325" s="3"/>
      <c r="F325" s="3"/>
      <c r="G325" s="5"/>
      <c r="H325" s="4"/>
      <c r="I325" s="4"/>
    </row>
    <row r="326" spans="5:9">
      <c r="E326" s="3"/>
      <c r="F326" s="3"/>
      <c r="G326" s="5"/>
      <c r="H326" s="4"/>
      <c r="I326" s="4"/>
    </row>
    <row r="327" spans="5:9">
      <c r="E327" s="3"/>
      <c r="F327" s="3"/>
      <c r="G327" s="5"/>
      <c r="H327" s="4"/>
      <c r="I327" s="4"/>
    </row>
    <row r="328" spans="5:9">
      <c r="E328" s="3"/>
      <c r="F328" s="3"/>
      <c r="G328" s="5"/>
      <c r="H328" s="4"/>
      <c r="I328" s="4"/>
    </row>
    <row r="329" spans="5:9">
      <c r="E329" s="3"/>
      <c r="F329" s="3"/>
      <c r="G329" s="5"/>
      <c r="H329" s="4"/>
      <c r="I329" s="4"/>
    </row>
    <row r="330" spans="5:9">
      <c r="E330" s="3"/>
      <c r="F330" s="3"/>
      <c r="G330" s="5"/>
      <c r="H330" s="4"/>
      <c r="I330" s="4"/>
    </row>
    <row r="331" spans="5:9">
      <c r="E331" s="3"/>
      <c r="F331" s="3"/>
      <c r="G331" s="5"/>
      <c r="H331" s="4"/>
      <c r="I331" s="4"/>
    </row>
    <row r="332" spans="5:9">
      <c r="E332" s="3"/>
      <c r="F332" s="3"/>
      <c r="G332" s="5"/>
      <c r="H332" s="4"/>
      <c r="I332" s="4"/>
    </row>
    <row r="333" spans="5:9">
      <c r="E333" s="3"/>
      <c r="F333" s="3"/>
      <c r="G333" s="5"/>
      <c r="H333" s="4"/>
      <c r="I333" s="4"/>
    </row>
    <row r="334" spans="5:9">
      <c r="E334" s="3"/>
      <c r="F334" s="3"/>
      <c r="G334" s="5"/>
      <c r="H334" s="4"/>
      <c r="I334" s="4"/>
    </row>
    <row r="335" spans="5:9">
      <c r="E335" s="3"/>
      <c r="F335" s="3"/>
      <c r="G335" s="5"/>
      <c r="H335" s="4"/>
      <c r="I335" s="4"/>
    </row>
    <row r="336" spans="5:9">
      <c r="E336" s="3"/>
      <c r="F336" s="3"/>
      <c r="G336" s="5"/>
      <c r="H336" s="4"/>
      <c r="I336" s="4"/>
    </row>
    <row r="337" spans="5:9">
      <c r="E337" s="3"/>
      <c r="F337" s="3"/>
      <c r="G337" s="5"/>
      <c r="H337" s="4"/>
      <c r="I337" s="4"/>
    </row>
    <row r="338" spans="5:9">
      <c r="E338" s="3"/>
      <c r="F338" s="3"/>
      <c r="G338" s="5"/>
      <c r="H338" s="4"/>
      <c r="I338" s="4"/>
    </row>
    <row r="339" spans="5:9">
      <c r="E339" s="3"/>
      <c r="F339" s="3"/>
      <c r="G339" s="5"/>
      <c r="H339" s="4"/>
      <c r="I339" s="4"/>
    </row>
    <row r="340" spans="5:9">
      <c r="E340" s="3"/>
      <c r="F340" s="3"/>
      <c r="G340" s="5"/>
      <c r="H340" s="4"/>
      <c r="I340" s="4"/>
    </row>
    <row r="341" spans="5:9">
      <c r="E341" s="3"/>
      <c r="F341" s="3"/>
      <c r="G341" s="5"/>
      <c r="H341" s="4"/>
      <c r="I341" s="4"/>
    </row>
    <row r="342" spans="5:9">
      <c r="E342" s="3"/>
      <c r="F342" s="3"/>
      <c r="G342" s="5"/>
      <c r="H342" s="4"/>
      <c r="I342" s="4"/>
    </row>
    <row r="343" spans="5:9">
      <c r="E343" s="3"/>
      <c r="F343" s="3"/>
      <c r="G343" s="5"/>
      <c r="H343" s="4"/>
      <c r="I343" s="4"/>
    </row>
    <row r="344" spans="5:9">
      <c r="E344" s="3"/>
      <c r="F344" s="3"/>
      <c r="G344" s="5"/>
      <c r="H344" s="4"/>
      <c r="I344" s="4"/>
    </row>
    <row r="345" spans="5:9">
      <c r="E345" s="3"/>
      <c r="F345" s="3"/>
      <c r="G345" s="5"/>
      <c r="H345" s="4"/>
      <c r="I345" s="4"/>
    </row>
    <row r="346" spans="5:9">
      <c r="E346" s="3"/>
      <c r="F346" s="3"/>
      <c r="G346" s="5"/>
      <c r="H346" s="4"/>
      <c r="I346" s="4"/>
    </row>
    <row r="347" spans="5:9">
      <c r="E347" s="3"/>
      <c r="F347" s="3"/>
      <c r="G347" s="5"/>
      <c r="H347" s="4"/>
      <c r="I347" s="4"/>
    </row>
    <row r="348" spans="5:9">
      <c r="E348" s="3"/>
      <c r="F348" s="3"/>
      <c r="G348" s="5"/>
      <c r="H348" s="4"/>
      <c r="I348" s="4"/>
    </row>
    <row r="349" spans="5:9">
      <c r="E349" s="3"/>
      <c r="F349" s="3"/>
      <c r="G349" s="5"/>
      <c r="H349" s="4"/>
      <c r="I349" s="4"/>
    </row>
    <row r="350" spans="5:9">
      <c r="E350" s="3"/>
      <c r="F350" s="3"/>
      <c r="G350" s="5"/>
      <c r="H350" s="4"/>
      <c r="I350" s="4"/>
    </row>
    <row r="351" spans="5:9">
      <c r="E351" s="3"/>
      <c r="F351" s="3"/>
      <c r="G351" s="5"/>
      <c r="H351" s="4"/>
      <c r="I351" s="4"/>
    </row>
    <row r="352" spans="5:9">
      <c r="E352" s="3"/>
      <c r="F352" s="3"/>
      <c r="G352" s="5"/>
      <c r="H352" s="4"/>
      <c r="I352" s="4"/>
    </row>
    <row r="353" spans="5:9">
      <c r="E353" s="3"/>
      <c r="F353" s="3"/>
      <c r="G353" s="5"/>
      <c r="H353" s="4"/>
      <c r="I353" s="4"/>
    </row>
    <row r="354" spans="5:9">
      <c r="E354" s="3"/>
      <c r="F354" s="3"/>
      <c r="G354" s="5"/>
      <c r="H354" s="4"/>
      <c r="I354" s="4"/>
    </row>
    <row r="355" spans="5:9">
      <c r="E355" s="3"/>
      <c r="F355" s="3"/>
      <c r="G355" s="5"/>
      <c r="H355" s="4"/>
      <c r="I355" s="4"/>
    </row>
    <row r="356" spans="5:9">
      <c r="E356" s="3"/>
      <c r="F356" s="3"/>
      <c r="G356" s="5"/>
      <c r="H356" s="4"/>
      <c r="I356" s="4"/>
    </row>
    <row r="357" spans="5:9">
      <c r="E357" s="3"/>
      <c r="F357" s="3"/>
      <c r="G357" s="5"/>
      <c r="H357" s="4"/>
      <c r="I357" s="4"/>
    </row>
    <row r="358" spans="5:9">
      <c r="E358" s="3"/>
      <c r="F358" s="3"/>
      <c r="G358" s="5"/>
      <c r="H358" s="4"/>
      <c r="I358" s="4"/>
    </row>
    <row r="359" spans="5:9">
      <c r="E359" s="3"/>
      <c r="F359" s="3"/>
      <c r="G359" s="5"/>
      <c r="H359" s="4"/>
      <c r="I359" s="4"/>
    </row>
    <row r="360" spans="5:9">
      <c r="E360" s="3"/>
      <c r="F360" s="3"/>
      <c r="G360" s="5"/>
      <c r="H360" s="4"/>
      <c r="I360" s="4"/>
    </row>
    <row r="361" spans="5:9">
      <c r="E361" s="3"/>
      <c r="F361" s="3"/>
      <c r="G361" s="5"/>
      <c r="H361" s="4"/>
      <c r="I361" s="4"/>
    </row>
    <row r="362" spans="5:9">
      <c r="E362" s="3"/>
      <c r="F362" s="3"/>
      <c r="G362" s="5"/>
      <c r="H362" s="4"/>
      <c r="I362" s="4"/>
    </row>
    <row r="363" spans="5:9">
      <c r="E363" s="3"/>
      <c r="F363" s="3"/>
      <c r="G363" s="5"/>
      <c r="H363" s="4"/>
      <c r="I363" s="4"/>
    </row>
    <row r="364" spans="5:9">
      <c r="E364" s="3"/>
      <c r="F364" s="3"/>
      <c r="G364" s="5"/>
      <c r="H364" s="4"/>
      <c r="I364" s="4"/>
    </row>
    <row r="365" spans="5:9">
      <c r="E365" s="3"/>
      <c r="F365" s="3"/>
      <c r="G365" s="5"/>
      <c r="H365" s="4"/>
      <c r="I365" s="4"/>
    </row>
    <row r="366" spans="5:9">
      <c r="E366" s="3"/>
      <c r="F366" s="3"/>
      <c r="G366" s="5"/>
      <c r="H366" s="4"/>
      <c r="I366" s="4"/>
    </row>
    <row r="367" spans="5:9">
      <c r="E367" s="3"/>
      <c r="F367" s="3"/>
      <c r="G367" s="5"/>
      <c r="H367" s="4"/>
      <c r="I367" s="4"/>
    </row>
    <row r="368" spans="5:9">
      <c r="E368" s="3"/>
      <c r="F368" s="3"/>
      <c r="G368" s="5"/>
      <c r="H368" s="4"/>
      <c r="I368" s="4"/>
    </row>
    <row r="369" spans="5:9">
      <c r="E369" s="3"/>
      <c r="F369" s="3"/>
      <c r="G369" s="5"/>
      <c r="H369" s="4"/>
      <c r="I369" s="4"/>
    </row>
    <row r="370" spans="5:9">
      <c r="E370" s="3"/>
      <c r="F370" s="3"/>
      <c r="G370" s="5"/>
      <c r="H370" s="4"/>
      <c r="I370" s="4"/>
    </row>
    <row r="371" spans="5:9">
      <c r="E371" s="3"/>
      <c r="F371" s="3"/>
      <c r="G371" s="5"/>
      <c r="H371" s="4"/>
      <c r="I371" s="4"/>
    </row>
    <row r="372" spans="5:9">
      <c r="E372" s="3"/>
      <c r="F372" s="3"/>
      <c r="G372" s="5"/>
      <c r="H372" s="4"/>
      <c r="I372" s="4"/>
    </row>
    <row r="373" spans="5:9">
      <c r="E373" s="3"/>
      <c r="F373" s="3"/>
      <c r="G373" s="5"/>
      <c r="H373" s="4"/>
      <c r="I373" s="4"/>
    </row>
    <row r="374" spans="5:9">
      <c r="E374" s="3"/>
      <c r="F374" s="3"/>
      <c r="G374" s="5"/>
      <c r="H374" s="4"/>
      <c r="I374" s="4"/>
    </row>
    <row r="375" spans="5:9">
      <c r="E375" s="3"/>
      <c r="F375" s="3"/>
      <c r="G375" s="5"/>
      <c r="H375" s="4"/>
      <c r="I375" s="4"/>
    </row>
    <row r="376" spans="5:9">
      <c r="E376" s="3"/>
      <c r="F376" s="3"/>
      <c r="G376" s="5"/>
      <c r="H376" s="4"/>
      <c r="I376" s="4"/>
    </row>
    <row r="377" spans="5:9">
      <c r="E377" s="3"/>
      <c r="F377" s="3"/>
      <c r="G377" s="5"/>
      <c r="H377" s="4"/>
      <c r="I377" s="4"/>
    </row>
    <row r="378" spans="5:9">
      <c r="E378" s="3"/>
      <c r="F378" s="3"/>
      <c r="G378" s="5"/>
      <c r="H378" s="4"/>
      <c r="I378" s="4"/>
    </row>
    <row r="379" spans="5:9">
      <c r="E379" s="3"/>
      <c r="F379" s="3"/>
      <c r="G379" s="5"/>
      <c r="H379" s="4"/>
      <c r="I379" s="4"/>
    </row>
    <row r="380" spans="5:9">
      <c r="E380" s="3"/>
      <c r="F380" s="3"/>
      <c r="G380" s="5"/>
      <c r="H380" s="4"/>
      <c r="I380" s="4"/>
    </row>
    <row r="381" spans="5:9">
      <c r="E381" s="3"/>
      <c r="F381" s="3"/>
      <c r="G381" s="5"/>
      <c r="H381" s="4"/>
      <c r="I381" s="4"/>
    </row>
    <row r="382" spans="5:9">
      <c r="E382" s="3"/>
      <c r="F382" s="3"/>
      <c r="G382" s="5"/>
      <c r="H382" s="4"/>
      <c r="I382" s="4"/>
    </row>
    <row r="383" spans="5:9">
      <c r="E383" s="3"/>
      <c r="F383" s="3"/>
      <c r="G383" s="5"/>
      <c r="H383" s="4"/>
      <c r="I383" s="4"/>
    </row>
    <row r="384" spans="5:9">
      <c r="E384" s="3"/>
      <c r="F384" s="3"/>
      <c r="G384" s="5"/>
      <c r="H384" s="4"/>
      <c r="I384" s="4"/>
    </row>
    <row r="385" spans="5:9">
      <c r="E385" s="3"/>
      <c r="F385" s="3"/>
      <c r="G385" s="5"/>
      <c r="H385" s="4"/>
      <c r="I385" s="4"/>
    </row>
    <row r="386" spans="5:9">
      <c r="E386" s="3"/>
      <c r="F386" s="3"/>
      <c r="G386" s="5"/>
      <c r="H386" s="4"/>
      <c r="I386" s="4"/>
    </row>
    <row r="387" spans="5:9">
      <c r="E387" s="3"/>
      <c r="F387" s="3"/>
      <c r="G387" s="5"/>
      <c r="H387" s="4"/>
      <c r="I387" s="4"/>
    </row>
    <row r="388" spans="5:9">
      <c r="E388" s="3"/>
      <c r="F388" s="3"/>
      <c r="G388" s="5"/>
      <c r="H388" s="4"/>
      <c r="I388" s="4"/>
    </row>
    <row r="389" spans="5:9">
      <c r="E389" s="3"/>
      <c r="F389" s="3"/>
      <c r="G389" s="5"/>
      <c r="H389" s="4"/>
      <c r="I389" s="4"/>
    </row>
    <row r="390" spans="5:9">
      <c r="E390" s="3"/>
      <c r="F390" s="3"/>
      <c r="G390" s="5"/>
      <c r="H390" s="4"/>
      <c r="I390" s="4"/>
    </row>
    <row r="391" spans="5:9">
      <c r="E391" s="3"/>
      <c r="F391" s="3"/>
      <c r="G391" s="5"/>
      <c r="H391" s="4"/>
      <c r="I391" s="4"/>
    </row>
    <row r="392" spans="5:9">
      <c r="E392" s="3"/>
      <c r="F392" s="3"/>
      <c r="G392" s="5"/>
      <c r="H392" s="4"/>
      <c r="I392" s="4"/>
    </row>
    <row r="393" spans="5:9">
      <c r="E393" s="3"/>
      <c r="F393" s="3"/>
      <c r="G393" s="5"/>
      <c r="H393" s="4"/>
      <c r="I393" s="4"/>
    </row>
    <row r="394" spans="5:9">
      <c r="E394" s="3"/>
      <c r="F394" s="3"/>
      <c r="G394" s="5"/>
      <c r="H394" s="4"/>
      <c r="I394" s="4"/>
    </row>
    <row r="395" spans="5:9">
      <c r="E395" s="3"/>
      <c r="F395" s="3"/>
      <c r="G395" s="5"/>
      <c r="H395" s="4"/>
      <c r="I395" s="4"/>
    </row>
    <row r="396" spans="5:9">
      <c r="E396" s="3"/>
      <c r="F396" s="3"/>
      <c r="G396" s="5"/>
      <c r="H396" s="4"/>
      <c r="I396" s="4"/>
    </row>
    <row r="397" spans="5:9">
      <c r="E397" s="3"/>
      <c r="F397" s="3"/>
      <c r="G397" s="5"/>
      <c r="H397" s="4"/>
      <c r="I397" s="4"/>
    </row>
    <row r="398" spans="5:9">
      <c r="E398" s="3"/>
      <c r="F398" s="3"/>
      <c r="G398" s="5"/>
      <c r="H398" s="4"/>
      <c r="I398" s="4"/>
    </row>
    <row r="399" spans="5:9">
      <c r="E399" s="3"/>
      <c r="F399" s="3"/>
      <c r="G399" s="5"/>
      <c r="H399" s="4"/>
      <c r="I399" s="4"/>
    </row>
    <row r="400" spans="5:9">
      <c r="E400" s="3"/>
      <c r="F400" s="3"/>
      <c r="G400" s="5"/>
      <c r="H400" s="4"/>
      <c r="I400" s="4"/>
    </row>
    <row r="401" spans="5:9">
      <c r="E401" s="3"/>
      <c r="F401" s="3"/>
      <c r="G401" s="5"/>
      <c r="H401" s="4"/>
      <c r="I401" s="4"/>
    </row>
    <row r="402" spans="5:9">
      <c r="E402" s="3"/>
      <c r="F402" s="3"/>
      <c r="G402" s="5"/>
      <c r="H402" s="4"/>
      <c r="I402" s="4"/>
    </row>
    <row r="403" spans="5:9">
      <c r="E403" s="3"/>
      <c r="F403" s="3"/>
      <c r="G403" s="5"/>
      <c r="H403" s="4"/>
      <c r="I403" s="4"/>
    </row>
    <row r="404" spans="5:9">
      <c r="E404" s="3"/>
      <c r="F404" s="3"/>
      <c r="G404" s="5"/>
      <c r="H404" s="4"/>
      <c r="I404" s="4"/>
    </row>
    <row r="405" spans="5:9">
      <c r="E405" s="3"/>
      <c r="F405" s="3"/>
      <c r="G405" s="5"/>
      <c r="H405" s="4"/>
      <c r="I405" s="4"/>
    </row>
    <row r="406" spans="5:9">
      <c r="E406" s="3"/>
      <c r="F406" s="3"/>
      <c r="G406" s="5"/>
      <c r="H406" s="4"/>
      <c r="I406" s="4"/>
    </row>
    <row r="407" spans="5:9">
      <c r="E407" s="3"/>
      <c r="F407" s="3"/>
      <c r="G407" s="5"/>
      <c r="H407" s="4"/>
      <c r="I407" s="4"/>
    </row>
    <row r="408" spans="5:9">
      <c r="E408" s="3"/>
      <c r="F408" s="3"/>
      <c r="G408" s="5"/>
      <c r="H408" s="4"/>
      <c r="I408" s="4"/>
    </row>
    <row r="409" spans="5:9">
      <c r="E409" s="3"/>
      <c r="F409" s="3"/>
      <c r="G409" s="5"/>
      <c r="H409" s="4"/>
      <c r="I409" s="4"/>
    </row>
    <row r="410" spans="5:9">
      <c r="E410" s="3"/>
      <c r="F410" s="3"/>
      <c r="G410" s="5"/>
      <c r="H410" s="4"/>
      <c r="I410" s="4"/>
    </row>
    <row r="411" spans="5:9">
      <c r="E411" s="3"/>
      <c r="F411" s="3"/>
      <c r="G411" s="5"/>
      <c r="H411" s="4"/>
      <c r="I411" s="4"/>
    </row>
    <row r="412" spans="5:9">
      <c r="E412" s="3"/>
      <c r="F412" s="3"/>
      <c r="G412" s="5"/>
      <c r="H412" s="4"/>
      <c r="I412" s="4"/>
    </row>
    <row r="413" spans="5:9">
      <c r="E413" s="3"/>
      <c r="F413" s="3"/>
      <c r="G413" s="5"/>
      <c r="H413" s="4"/>
      <c r="I413" s="4"/>
    </row>
    <row r="414" spans="5:9">
      <c r="E414" s="3"/>
      <c r="F414" s="3"/>
      <c r="G414" s="5"/>
      <c r="H414" s="4"/>
      <c r="I414" s="4"/>
    </row>
    <row r="415" spans="5:9">
      <c r="E415" s="3"/>
      <c r="F415" s="3"/>
      <c r="G415" s="5"/>
      <c r="H415" s="4"/>
      <c r="I415" s="4"/>
    </row>
    <row r="416" spans="5:9">
      <c r="E416" s="3"/>
      <c r="F416" s="3"/>
      <c r="G416" s="5"/>
      <c r="H416" s="4"/>
      <c r="I416" s="4"/>
    </row>
    <row r="417" spans="5:9">
      <c r="E417" s="3"/>
      <c r="F417" s="3"/>
      <c r="G417" s="5"/>
      <c r="H417" s="4"/>
      <c r="I417" s="4"/>
    </row>
    <row r="418" spans="5:9">
      <c r="E418" s="3"/>
      <c r="F418" s="3"/>
      <c r="G418" s="5"/>
      <c r="H418" s="4"/>
      <c r="I418" s="4"/>
    </row>
    <row r="419" spans="5:9">
      <c r="E419" s="3"/>
      <c r="F419" s="3"/>
      <c r="G419" s="5"/>
      <c r="H419" s="4"/>
      <c r="I419" s="4"/>
    </row>
    <row r="420" spans="5:9">
      <c r="E420" s="3"/>
      <c r="F420" s="3"/>
      <c r="G420" s="5"/>
      <c r="H420" s="4"/>
      <c r="I420" s="4"/>
    </row>
    <row r="421" spans="5:9">
      <c r="E421" s="3"/>
      <c r="F421" s="3"/>
      <c r="G421" s="5"/>
      <c r="H421" s="4"/>
      <c r="I421" s="4"/>
    </row>
    <row r="422" spans="5:9">
      <c r="E422" s="3"/>
      <c r="F422" s="3"/>
      <c r="G422" s="5"/>
      <c r="H422" s="4"/>
      <c r="I422" s="4"/>
    </row>
    <row r="423" spans="5:9">
      <c r="E423" s="3"/>
      <c r="F423" s="3"/>
      <c r="G423" s="5"/>
      <c r="H423" s="4"/>
      <c r="I423" s="4"/>
    </row>
    <row r="424" spans="5:9">
      <c r="E424" s="3"/>
      <c r="F424" s="3"/>
      <c r="G424" s="5"/>
      <c r="H424" s="4"/>
      <c r="I424" s="4"/>
    </row>
    <row r="425" spans="5:9">
      <c r="E425" s="3"/>
      <c r="F425" s="3"/>
      <c r="G425" s="5"/>
      <c r="H425" s="4"/>
      <c r="I425" s="4"/>
    </row>
    <row r="426" spans="5:9">
      <c r="E426" s="3"/>
      <c r="F426" s="3"/>
      <c r="G426" s="5"/>
      <c r="H426" s="4"/>
      <c r="I426" s="4"/>
    </row>
    <row r="427" spans="5:9">
      <c r="E427" s="3"/>
      <c r="F427" s="3"/>
      <c r="G427" s="5"/>
      <c r="H427" s="4"/>
      <c r="I427" s="4"/>
    </row>
    <row r="428" spans="5:9">
      <c r="E428" s="3"/>
      <c r="F428" s="3"/>
      <c r="G428" s="5"/>
      <c r="H428" s="4"/>
      <c r="I428" s="4"/>
    </row>
    <row r="429" spans="5:9">
      <c r="E429" s="3"/>
      <c r="F429" s="3"/>
      <c r="G429" s="5"/>
      <c r="H429" s="4"/>
      <c r="I429" s="4"/>
    </row>
    <row r="430" spans="5:9">
      <c r="E430" s="3"/>
      <c r="F430" s="3"/>
      <c r="G430" s="5"/>
      <c r="H430" s="4"/>
      <c r="I430" s="4"/>
    </row>
    <row r="431" spans="5:9">
      <c r="E431" s="3"/>
      <c r="F431" s="3"/>
      <c r="G431" s="5"/>
      <c r="H431" s="4"/>
      <c r="I431" s="4"/>
    </row>
    <row r="432" spans="5:9">
      <c r="E432" s="3"/>
      <c r="F432" s="3"/>
      <c r="G432" s="5"/>
      <c r="H432" s="4"/>
      <c r="I432" s="4"/>
    </row>
    <row r="433" spans="5:9">
      <c r="E433" s="3"/>
      <c r="F433" s="3"/>
      <c r="G433" s="5"/>
      <c r="H433" s="4"/>
      <c r="I433" s="4"/>
    </row>
    <row r="434" spans="5:9">
      <c r="E434" s="3"/>
      <c r="F434" s="3"/>
      <c r="G434" s="5"/>
      <c r="H434" s="4"/>
      <c r="I434" s="4"/>
    </row>
    <row r="435" spans="5:9">
      <c r="E435" s="3"/>
      <c r="F435" s="3"/>
      <c r="G435" s="5"/>
      <c r="H435" s="4"/>
      <c r="I435" s="4"/>
    </row>
    <row r="436" spans="5:9">
      <c r="E436" s="3"/>
      <c r="F436" s="3"/>
      <c r="G436" s="5"/>
      <c r="H436" s="4"/>
      <c r="I436" s="4"/>
    </row>
    <row r="437" spans="5:9">
      <c r="E437" s="3"/>
      <c r="F437" s="3"/>
      <c r="G437" s="5"/>
      <c r="H437" s="4"/>
      <c r="I437" s="4"/>
    </row>
    <row r="438" spans="5:9">
      <c r="E438" s="3"/>
      <c r="F438" s="3"/>
      <c r="G438" s="5"/>
      <c r="H438" s="4"/>
      <c r="I438" s="4"/>
    </row>
    <row r="439" spans="5:9">
      <c r="E439" s="3"/>
      <c r="F439" s="3"/>
      <c r="G439" s="5"/>
      <c r="H439" s="4"/>
      <c r="I439" s="4"/>
    </row>
    <row r="440" spans="5:9">
      <c r="E440" s="3"/>
      <c r="F440" s="3"/>
      <c r="G440" s="5"/>
      <c r="H440" s="4"/>
      <c r="I440" s="4"/>
    </row>
    <row r="441" spans="5:9">
      <c r="E441" s="3"/>
      <c r="F441" s="3"/>
      <c r="G441" s="5"/>
      <c r="H441" s="4"/>
      <c r="I441" s="4"/>
    </row>
    <row r="442" spans="5:9">
      <c r="E442" s="3"/>
      <c r="F442" s="3"/>
      <c r="G442" s="5"/>
      <c r="H442" s="4"/>
      <c r="I442" s="4"/>
    </row>
    <row r="443" spans="5:9">
      <c r="E443" s="3"/>
      <c r="F443" s="3"/>
      <c r="G443" s="5"/>
      <c r="H443" s="4"/>
      <c r="I443" s="4"/>
    </row>
    <row r="444" spans="5:9">
      <c r="E444" s="3"/>
      <c r="F444" s="3"/>
      <c r="G444" s="5"/>
      <c r="H444" s="4"/>
      <c r="I444" s="4"/>
    </row>
    <row r="445" spans="5:9">
      <c r="E445" s="3"/>
      <c r="F445" s="3"/>
      <c r="G445" s="5"/>
      <c r="H445" s="4"/>
      <c r="I445" s="4"/>
    </row>
    <row r="446" spans="5:9">
      <c r="E446" s="3"/>
      <c r="F446" s="3"/>
      <c r="G446" s="5"/>
      <c r="H446" s="4"/>
      <c r="I446" s="4"/>
    </row>
    <row r="447" spans="5:9">
      <c r="E447" s="3"/>
      <c r="F447" s="3"/>
      <c r="G447" s="5"/>
      <c r="H447" s="4"/>
      <c r="I447" s="4"/>
    </row>
    <row r="448" spans="5:9">
      <c r="E448" s="3"/>
      <c r="F448" s="3"/>
      <c r="G448" s="5"/>
      <c r="H448" s="4"/>
      <c r="I448" s="4"/>
    </row>
    <row r="449" spans="5:9">
      <c r="E449" s="3"/>
      <c r="F449" s="3"/>
      <c r="G449" s="5"/>
      <c r="H449" s="4"/>
      <c r="I449" s="4"/>
    </row>
    <row r="450" spans="5:9">
      <c r="E450" s="3"/>
      <c r="F450" s="3"/>
      <c r="G450" s="5"/>
      <c r="H450" s="4"/>
      <c r="I450" s="4"/>
    </row>
    <row r="451" spans="5:9">
      <c r="E451" s="3"/>
      <c r="F451" s="3"/>
      <c r="G451" s="5"/>
      <c r="H451" s="4"/>
      <c r="I451" s="4"/>
    </row>
    <row r="452" spans="5:9">
      <c r="E452" s="3"/>
      <c r="F452" s="3"/>
      <c r="G452" s="5"/>
      <c r="H452" s="4"/>
      <c r="I452" s="4"/>
    </row>
    <row r="453" spans="5:9">
      <c r="E453" s="3"/>
      <c r="F453" s="3"/>
      <c r="G453" s="5"/>
      <c r="H453" s="4"/>
      <c r="I453" s="4"/>
    </row>
    <row r="454" spans="5:9">
      <c r="E454" s="3"/>
      <c r="F454" s="3"/>
      <c r="G454" s="5"/>
      <c r="H454" s="4"/>
      <c r="I454" s="4"/>
    </row>
    <row r="455" spans="5:9">
      <c r="E455" s="3"/>
      <c r="F455" s="3"/>
      <c r="G455" s="5"/>
      <c r="H455" s="4"/>
      <c r="I455" s="4"/>
    </row>
    <row r="456" spans="5:9">
      <c r="E456" s="3"/>
      <c r="F456" s="3"/>
      <c r="G456" s="5"/>
      <c r="H456" s="4"/>
      <c r="I456" s="4"/>
    </row>
    <row r="457" spans="5:9">
      <c r="E457" s="3"/>
      <c r="F457" s="3"/>
      <c r="G457" s="5"/>
      <c r="H457" s="4"/>
      <c r="I457" s="4"/>
    </row>
    <row r="458" spans="5:9">
      <c r="E458" s="3"/>
      <c r="F458" s="3"/>
      <c r="G458" s="5"/>
      <c r="H458" s="4"/>
      <c r="I458" s="4"/>
    </row>
    <row r="459" spans="5:9">
      <c r="E459" s="3"/>
      <c r="F459" s="3"/>
      <c r="G459" s="5"/>
      <c r="H459" s="4"/>
      <c r="I459" s="4"/>
    </row>
    <row r="460" spans="5:9">
      <c r="E460" s="3"/>
      <c r="F460" s="3"/>
      <c r="G460" s="5"/>
      <c r="H460" s="4"/>
      <c r="I460" s="4"/>
    </row>
    <row r="461" spans="5:9">
      <c r="E461" s="3"/>
      <c r="F461" s="3"/>
      <c r="G461" s="5"/>
      <c r="H461" s="4"/>
      <c r="I461" s="4"/>
    </row>
    <row r="462" spans="5:9">
      <c r="E462" s="3"/>
      <c r="F462" s="3"/>
      <c r="G462" s="5"/>
      <c r="H462" s="4"/>
      <c r="I462" s="4"/>
    </row>
    <row r="463" spans="5:9">
      <c r="E463" s="3"/>
      <c r="F463" s="3"/>
      <c r="G463" s="5"/>
      <c r="H463" s="4"/>
      <c r="I463" s="4"/>
    </row>
    <row r="464" spans="5:9">
      <c r="E464" s="3"/>
      <c r="F464" s="3"/>
      <c r="G464" s="5"/>
      <c r="H464" s="4"/>
      <c r="I464" s="4"/>
    </row>
    <row r="465" spans="5:9">
      <c r="E465" s="3"/>
      <c r="F465" s="3"/>
      <c r="G465" s="5"/>
      <c r="H465" s="4"/>
      <c r="I465" s="4"/>
    </row>
    <row r="466" spans="5:9">
      <c r="E466" s="3"/>
      <c r="F466" s="3"/>
      <c r="G466" s="5"/>
      <c r="H466" s="4"/>
      <c r="I466" s="4"/>
    </row>
    <row r="467" spans="5:9">
      <c r="E467" s="3"/>
      <c r="F467" s="3"/>
      <c r="G467" s="5"/>
      <c r="H467" s="4"/>
      <c r="I467" s="4"/>
    </row>
    <row r="468" spans="5:9">
      <c r="E468" s="3"/>
      <c r="F468" s="3"/>
      <c r="G468" s="5"/>
      <c r="H468" s="4"/>
      <c r="I468" s="4"/>
    </row>
    <row r="469" spans="5:9">
      <c r="E469" s="3"/>
      <c r="F469" s="3"/>
      <c r="G469" s="5"/>
      <c r="H469" s="4"/>
      <c r="I469" s="4"/>
    </row>
    <row r="470" spans="5:9">
      <c r="E470" s="3"/>
      <c r="F470" s="3"/>
      <c r="G470" s="5"/>
      <c r="H470" s="4"/>
      <c r="I470" s="4"/>
    </row>
    <row r="471" spans="5:9">
      <c r="E471" s="3"/>
      <c r="F471" s="3"/>
      <c r="G471" s="5"/>
      <c r="H471" s="4"/>
      <c r="I471" s="4"/>
    </row>
    <row r="472" spans="5:9">
      <c r="E472" s="3"/>
      <c r="F472" s="3"/>
      <c r="G472" s="5"/>
      <c r="H472" s="4"/>
      <c r="I472" s="4"/>
    </row>
    <row r="473" spans="5:9">
      <c r="E473" s="3"/>
      <c r="F473" s="3"/>
      <c r="G473" s="5"/>
      <c r="H473" s="4"/>
      <c r="I473" s="4"/>
    </row>
    <row r="474" spans="5:9">
      <c r="E474" s="3"/>
      <c r="F474" s="3"/>
      <c r="G474" s="5"/>
      <c r="H474" s="4"/>
      <c r="I474" s="4"/>
    </row>
    <row r="475" spans="5:9">
      <c r="E475" s="3"/>
      <c r="F475" s="3"/>
      <c r="G475" s="5"/>
      <c r="H475" s="4"/>
      <c r="I475" s="4"/>
    </row>
    <row r="476" spans="5:9">
      <c r="E476" s="3"/>
      <c r="F476" s="3"/>
      <c r="G476" s="5"/>
      <c r="H476" s="4"/>
      <c r="I476" s="4"/>
    </row>
    <row r="477" spans="5:9">
      <c r="E477" s="3"/>
      <c r="F477" s="3"/>
      <c r="G477" s="5"/>
      <c r="H477" s="4"/>
      <c r="I477" s="4"/>
    </row>
    <row r="478" spans="5:9">
      <c r="E478" s="3"/>
      <c r="F478" s="3"/>
      <c r="G478" s="5"/>
      <c r="H478" s="4"/>
      <c r="I478" s="4"/>
    </row>
    <row r="479" spans="5:9">
      <c r="E479" s="3"/>
      <c r="F479" s="3"/>
      <c r="G479" s="5"/>
      <c r="H479" s="4"/>
      <c r="I479" s="4"/>
    </row>
    <row r="480" spans="5:9">
      <c r="E480" s="3"/>
      <c r="F480" s="3"/>
      <c r="G480" s="5"/>
      <c r="H480" s="4"/>
      <c r="I480" s="4"/>
    </row>
    <row r="481" spans="5:9">
      <c r="E481" s="3"/>
      <c r="F481" s="3"/>
      <c r="G481" s="5"/>
      <c r="H481" s="4"/>
      <c r="I481" s="4"/>
    </row>
    <row r="482" spans="5:9">
      <c r="E482" s="3"/>
      <c r="F482" s="3"/>
      <c r="G482" s="5"/>
      <c r="H482" s="4"/>
      <c r="I482" s="4"/>
    </row>
    <row r="483" spans="5:9">
      <c r="E483" s="3"/>
      <c r="F483" s="3"/>
      <c r="G483" s="5"/>
      <c r="H483" s="4"/>
      <c r="I483" s="4"/>
    </row>
    <row r="484" spans="5:9">
      <c r="E484" s="3"/>
      <c r="F484" s="3"/>
      <c r="G484" s="5"/>
      <c r="H484" s="4"/>
      <c r="I484" s="4"/>
    </row>
    <row r="485" spans="5:9">
      <c r="E485" s="3"/>
      <c r="F485" s="3"/>
      <c r="G485" s="5"/>
      <c r="H485" s="4"/>
      <c r="I485" s="4"/>
    </row>
    <row r="486" spans="5:9">
      <c r="E486" s="3"/>
      <c r="F486" s="3"/>
      <c r="G486" s="5"/>
      <c r="H486" s="4"/>
      <c r="I486" s="4"/>
    </row>
    <row r="487" spans="5:9">
      <c r="E487" s="3"/>
      <c r="F487" s="3"/>
      <c r="G487" s="5"/>
      <c r="H487" s="4"/>
      <c r="I487" s="4"/>
    </row>
    <row r="488" spans="5:9">
      <c r="E488" s="3"/>
      <c r="F488" s="3"/>
      <c r="G488" s="5"/>
      <c r="H488" s="4"/>
      <c r="I488" s="4"/>
    </row>
    <row r="489" spans="5:9">
      <c r="E489" s="3"/>
      <c r="F489" s="3"/>
      <c r="G489" s="5"/>
      <c r="H489" s="4"/>
      <c r="I489" s="4"/>
    </row>
    <row r="490" spans="5:9">
      <c r="E490" s="3"/>
      <c r="F490" s="3"/>
      <c r="G490" s="5"/>
      <c r="H490" s="4"/>
      <c r="I490" s="4"/>
    </row>
    <row r="491" spans="5:9">
      <c r="E491" s="3"/>
      <c r="F491" s="3"/>
      <c r="G491" s="5"/>
      <c r="H491" s="4"/>
      <c r="I491" s="4"/>
    </row>
    <row r="492" spans="5:9">
      <c r="E492" s="3"/>
      <c r="F492" s="3"/>
      <c r="G492" s="5"/>
      <c r="H492" s="4"/>
      <c r="I492" s="4"/>
    </row>
    <row r="493" spans="5:9">
      <c r="E493" s="3"/>
      <c r="F493" s="3"/>
      <c r="G493" s="5"/>
      <c r="H493" s="4"/>
      <c r="I493" s="4"/>
    </row>
    <row r="494" spans="5:9">
      <c r="E494" s="3"/>
      <c r="F494" s="3"/>
      <c r="G494" s="5"/>
      <c r="H494" s="4"/>
      <c r="I494" s="4"/>
    </row>
    <row r="495" spans="5:9">
      <c r="E495" s="3"/>
      <c r="F495" s="3"/>
      <c r="G495" s="5"/>
      <c r="H495" s="4"/>
      <c r="I495" s="4"/>
    </row>
    <row r="496" spans="5:9">
      <c r="E496" s="3"/>
      <c r="F496" s="3"/>
      <c r="G496" s="5"/>
      <c r="H496" s="4"/>
      <c r="I496" s="4"/>
    </row>
    <row r="497" spans="5:9">
      <c r="E497" s="3"/>
      <c r="F497" s="3"/>
      <c r="G497" s="5"/>
      <c r="H497" s="4"/>
      <c r="I497" s="4"/>
    </row>
    <row r="498" spans="5:9">
      <c r="E498" s="3"/>
      <c r="F498" s="3"/>
      <c r="G498" s="5"/>
      <c r="H498" s="4"/>
      <c r="I498" s="4"/>
    </row>
    <row r="499" spans="5:9">
      <c r="E499" s="3"/>
      <c r="F499" s="3"/>
      <c r="G499" s="5"/>
      <c r="H499" s="4"/>
      <c r="I499" s="4"/>
    </row>
    <row r="500" spans="5:9">
      <c r="E500" s="3"/>
      <c r="F500" s="3"/>
      <c r="G500" s="5"/>
      <c r="H500" s="4"/>
      <c r="I500" s="4"/>
    </row>
    <row r="501" spans="5:9">
      <c r="E501" s="3"/>
      <c r="F501" s="3"/>
      <c r="G501" s="5"/>
      <c r="H501" s="4"/>
      <c r="I501" s="4"/>
    </row>
    <row r="502" spans="5:9">
      <c r="E502" s="3"/>
      <c r="F502" s="3"/>
      <c r="G502" s="5"/>
      <c r="H502" s="4"/>
      <c r="I502" s="4"/>
    </row>
    <row r="503" spans="5:9">
      <c r="E503" s="3"/>
      <c r="F503" s="3"/>
      <c r="G503" s="5"/>
      <c r="H503" s="4"/>
      <c r="I503" s="4"/>
    </row>
    <row r="504" spans="5:9">
      <c r="E504" s="3"/>
      <c r="F504" s="3"/>
      <c r="G504" s="5"/>
      <c r="H504" s="4"/>
      <c r="I504" s="4"/>
    </row>
    <row r="505" spans="5:9">
      <c r="E505" s="3"/>
      <c r="F505" s="3"/>
      <c r="G505" s="5"/>
      <c r="H505" s="4"/>
      <c r="I505" s="4"/>
    </row>
    <row r="506" spans="5:9">
      <c r="E506" s="3"/>
      <c r="F506" s="3"/>
      <c r="G506" s="5"/>
      <c r="H506" s="4"/>
      <c r="I506" s="4"/>
    </row>
    <row r="507" spans="5:9">
      <c r="E507" s="3"/>
      <c r="F507" s="3"/>
      <c r="G507" s="5"/>
      <c r="H507" s="4"/>
      <c r="I507" s="4"/>
    </row>
    <row r="508" spans="5:9">
      <c r="E508" s="3"/>
      <c r="F508" s="3"/>
      <c r="G508" s="5"/>
      <c r="H508" s="4"/>
      <c r="I508" s="4"/>
    </row>
    <row r="509" spans="5:9">
      <c r="E509" s="3"/>
      <c r="F509" s="3"/>
      <c r="G509" s="5"/>
      <c r="H509" s="4"/>
      <c r="I509" s="4"/>
    </row>
    <row r="510" spans="5:9">
      <c r="E510" s="3"/>
      <c r="F510" s="3"/>
      <c r="G510" s="5"/>
      <c r="H510" s="4"/>
      <c r="I510" s="4"/>
    </row>
    <row r="511" spans="5:9">
      <c r="E511" s="3"/>
      <c r="F511" s="3"/>
      <c r="G511" s="5"/>
      <c r="H511" s="4"/>
      <c r="I511" s="4"/>
    </row>
    <row r="512" spans="5:9">
      <c r="E512" s="3"/>
      <c r="F512" s="3"/>
      <c r="G512" s="5"/>
      <c r="H512" s="4"/>
      <c r="I512" s="4"/>
    </row>
    <row r="513" spans="5:9">
      <c r="E513" s="3"/>
      <c r="F513" s="3"/>
      <c r="G513" s="5"/>
      <c r="H513" s="4"/>
      <c r="I513" s="4"/>
    </row>
    <row r="514" spans="5:9">
      <c r="E514" s="3"/>
      <c r="F514" s="3"/>
      <c r="G514" s="5"/>
      <c r="H514" s="4"/>
      <c r="I514" s="4"/>
    </row>
    <row r="515" spans="5:9">
      <c r="E515" s="3"/>
      <c r="F515" s="3"/>
      <c r="G515" s="5"/>
      <c r="H515" s="4"/>
      <c r="I515" s="4"/>
    </row>
    <row r="516" spans="5:9">
      <c r="E516" s="3"/>
      <c r="F516" s="3"/>
      <c r="G516" s="5"/>
      <c r="H516" s="4"/>
      <c r="I516" s="4"/>
    </row>
    <row r="517" spans="5:9">
      <c r="E517" s="3"/>
      <c r="F517" s="3"/>
      <c r="G517" s="5"/>
      <c r="H517" s="4"/>
      <c r="I517" s="4"/>
    </row>
    <row r="518" spans="5:9">
      <c r="E518" s="3"/>
      <c r="F518" s="3"/>
      <c r="G518" s="5"/>
      <c r="H518" s="4"/>
      <c r="I518" s="4"/>
    </row>
    <row r="519" spans="5:9">
      <c r="E519" s="3"/>
      <c r="F519" s="3"/>
      <c r="G519" s="5"/>
      <c r="H519" s="4"/>
      <c r="I519" s="4"/>
    </row>
    <row r="520" spans="5:9">
      <c r="E520" s="3"/>
      <c r="F520" s="3"/>
      <c r="G520" s="5"/>
      <c r="H520" s="4"/>
      <c r="I520" s="4"/>
    </row>
    <row r="521" spans="5:9">
      <c r="E521" s="3"/>
      <c r="F521" s="3"/>
      <c r="G521" s="5"/>
      <c r="H521" s="4"/>
      <c r="I521" s="4"/>
    </row>
    <row r="522" spans="5:9">
      <c r="E522" s="3"/>
      <c r="F522" s="3"/>
      <c r="G522" s="5"/>
      <c r="H522" s="4"/>
      <c r="I522" s="4"/>
    </row>
    <row r="523" spans="5:9">
      <c r="E523" s="3"/>
      <c r="F523" s="3"/>
      <c r="G523" s="5"/>
      <c r="H523" s="4"/>
      <c r="I523" s="4"/>
    </row>
    <row r="524" spans="5:9">
      <c r="E524" s="3"/>
      <c r="F524" s="3"/>
      <c r="G524" s="5"/>
      <c r="H524" s="4"/>
      <c r="I524" s="4"/>
    </row>
    <row r="525" spans="5:9">
      <c r="E525" s="3"/>
      <c r="F525" s="3"/>
      <c r="G525" s="5"/>
      <c r="H525" s="4"/>
      <c r="I525" s="4"/>
    </row>
    <row r="526" spans="5:9">
      <c r="E526" s="3"/>
      <c r="F526" s="3"/>
      <c r="G526" s="5"/>
      <c r="H526" s="4"/>
      <c r="I526" s="4"/>
    </row>
    <row r="527" spans="5:9">
      <c r="E527" s="3"/>
      <c r="F527" s="3"/>
      <c r="G527" s="5"/>
      <c r="H527" s="4"/>
      <c r="I527" s="4"/>
    </row>
    <row r="528" spans="5:9">
      <c r="E528" s="3"/>
      <c r="F528" s="3"/>
      <c r="G528" s="5"/>
      <c r="H528" s="4"/>
      <c r="I528" s="4"/>
    </row>
    <row r="529" spans="5:9">
      <c r="E529" s="3"/>
      <c r="F529" s="3"/>
      <c r="G529" s="5"/>
      <c r="H529" s="4"/>
      <c r="I529" s="4"/>
    </row>
    <row r="530" spans="5:9">
      <c r="E530" s="3"/>
      <c r="F530" s="3"/>
      <c r="G530" s="5"/>
      <c r="H530" s="4"/>
      <c r="I530" s="4"/>
    </row>
    <row r="531" spans="5:9">
      <c r="E531" s="3"/>
      <c r="F531" s="3"/>
      <c r="G531" s="5"/>
      <c r="H531" s="4"/>
      <c r="I531" s="4"/>
    </row>
    <row r="532" spans="5:9">
      <c r="E532" s="3"/>
      <c r="F532" s="3"/>
      <c r="G532" s="5"/>
      <c r="H532" s="4"/>
      <c r="I532" s="4"/>
    </row>
    <row r="533" spans="5:9">
      <c r="E533" s="3"/>
      <c r="F533" s="3"/>
      <c r="G533" s="5"/>
      <c r="H533" s="4"/>
      <c r="I533" s="4"/>
    </row>
    <row r="534" spans="5:9">
      <c r="E534" s="3"/>
      <c r="F534" s="3"/>
      <c r="G534" s="5"/>
      <c r="H534" s="4"/>
      <c r="I534" s="4"/>
    </row>
    <row r="535" spans="5:9">
      <c r="E535" s="3"/>
      <c r="F535" s="3"/>
      <c r="G535" s="5"/>
      <c r="H535" s="4"/>
      <c r="I535" s="4"/>
    </row>
    <row r="536" spans="5:9">
      <c r="E536" s="3"/>
      <c r="F536" s="3"/>
      <c r="G536" s="5"/>
      <c r="H536" s="4"/>
      <c r="I536" s="4"/>
    </row>
    <row r="537" spans="5:9">
      <c r="E537" s="3"/>
      <c r="F537" s="3"/>
      <c r="G537" s="5"/>
      <c r="H537" s="4"/>
      <c r="I537" s="4"/>
    </row>
    <row r="538" spans="5:9">
      <c r="E538" s="3"/>
      <c r="F538" s="3"/>
      <c r="G538" s="5"/>
      <c r="H538" s="4"/>
      <c r="I538" s="4"/>
    </row>
    <row r="539" spans="5:9">
      <c r="E539" s="3"/>
      <c r="F539" s="3"/>
      <c r="G539" s="5"/>
      <c r="H539" s="4"/>
      <c r="I539" s="4"/>
    </row>
    <row r="540" spans="5:9">
      <c r="E540" s="3"/>
      <c r="F540" s="3"/>
      <c r="G540" s="5"/>
      <c r="H540" s="4"/>
      <c r="I540" s="4"/>
    </row>
    <row r="541" spans="5:9">
      <c r="E541" s="3"/>
      <c r="F541" s="3"/>
      <c r="G541" s="5"/>
      <c r="H541" s="4"/>
      <c r="I541" s="4"/>
    </row>
    <row r="542" spans="5:9">
      <c r="E542" s="3"/>
      <c r="F542" s="3"/>
      <c r="G542" s="5"/>
      <c r="H542" s="4"/>
      <c r="I542" s="4"/>
    </row>
    <row r="543" spans="5:9">
      <c r="E543" s="3"/>
      <c r="F543" s="3"/>
      <c r="G543" s="5"/>
      <c r="H543" s="4"/>
      <c r="I543" s="4"/>
    </row>
    <row r="544" spans="5:9">
      <c r="E544" s="3"/>
      <c r="F544" s="3"/>
      <c r="G544" s="5"/>
      <c r="H544" s="4"/>
      <c r="I544" s="4"/>
    </row>
    <row r="545" spans="5:9">
      <c r="E545" s="3"/>
      <c r="F545" s="3"/>
      <c r="G545" s="5"/>
      <c r="H545" s="4"/>
      <c r="I545" s="4"/>
    </row>
    <row r="546" spans="5:9">
      <c r="E546" s="3"/>
      <c r="F546" s="3"/>
      <c r="G546" s="5"/>
      <c r="H546" s="4"/>
      <c r="I546" s="4"/>
    </row>
    <row r="547" spans="5:9">
      <c r="E547" s="3"/>
      <c r="F547" s="3"/>
      <c r="G547" s="5"/>
      <c r="H547" s="4"/>
      <c r="I547" s="4"/>
    </row>
    <row r="548" spans="5:9">
      <c r="E548" s="3"/>
      <c r="F548" s="3"/>
      <c r="G548" s="5"/>
      <c r="H548" s="4"/>
      <c r="I548" s="4"/>
    </row>
    <row r="549" spans="5:9">
      <c r="E549" s="3"/>
      <c r="F549" s="3"/>
      <c r="G549" s="5"/>
      <c r="H549" s="4"/>
      <c r="I549" s="4"/>
    </row>
    <row r="550" spans="5:9">
      <c r="E550" s="3"/>
      <c r="F550" s="3"/>
      <c r="G550" s="5"/>
      <c r="H550" s="4"/>
      <c r="I550" s="4"/>
    </row>
    <row r="551" spans="5:9">
      <c r="E551" s="3"/>
      <c r="F551" s="3"/>
      <c r="G551" s="5"/>
      <c r="H551" s="4"/>
      <c r="I551" s="4"/>
    </row>
    <row r="552" spans="5:9">
      <c r="E552" s="3"/>
      <c r="F552" s="3"/>
      <c r="G552" s="5"/>
      <c r="H552" s="4"/>
      <c r="I552" s="4"/>
    </row>
    <row r="553" spans="5:9">
      <c r="E553" s="3"/>
      <c r="F553" s="3"/>
      <c r="G553" s="5"/>
      <c r="H553" s="4"/>
      <c r="I553" s="4"/>
    </row>
    <row r="554" spans="5:9">
      <c r="E554" s="3"/>
      <c r="F554" s="3"/>
      <c r="G554" s="5"/>
      <c r="H554" s="4"/>
      <c r="I554" s="4"/>
    </row>
    <row r="555" spans="5:9">
      <c r="E555" s="3"/>
      <c r="F555" s="3"/>
      <c r="G555" s="5"/>
      <c r="H555" s="4"/>
      <c r="I555" s="4"/>
    </row>
    <row r="556" spans="5:9">
      <c r="E556" s="3"/>
      <c r="F556" s="3"/>
      <c r="G556" s="5"/>
      <c r="H556" s="4"/>
      <c r="I556" s="4"/>
    </row>
    <row r="557" spans="5:9">
      <c r="E557" s="3"/>
      <c r="F557" s="3"/>
      <c r="G557" s="5"/>
      <c r="H557" s="4"/>
      <c r="I557" s="4"/>
    </row>
    <row r="558" spans="5:9">
      <c r="E558" s="3"/>
      <c r="F558" s="3"/>
      <c r="G558" s="5"/>
      <c r="H558" s="4"/>
      <c r="I558" s="4"/>
    </row>
    <row r="559" spans="5:9">
      <c r="E559" s="3"/>
      <c r="F559" s="3"/>
      <c r="G559" s="5"/>
      <c r="H559" s="4"/>
      <c r="I559" s="4"/>
    </row>
    <row r="560" spans="5:9">
      <c r="E560" s="3"/>
      <c r="F560" s="3"/>
      <c r="G560" s="5"/>
      <c r="H560" s="4"/>
      <c r="I560" s="4"/>
    </row>
    <row r="561" spans="5:9">
      <c r="E561" s="3"/>
      <c r="F561" s="3"/>
      <c r="G561" s="5"/>
      <c r="H561" s="4"/>
      <c r="I561" s="4"/>
    </row>
    <row r="562" spans="5:9">
      <c r="E562" s="3"/>
      <c r="F562" s="3"/>
      <c r="G562" s="5"/>
      <c r="H562" s="4"/>
      <c r="I562" s="4"/>
    </row>
    <row r="563" spans="5:9">
      <c r="E563" s="3"/>
      <c r="F563" s="3"/>
      <c r="G563" s="5"/>
      <c r="H563" s="4"/>
      <c r="I563" s="4"/>
    </row>
    <row r="564" spans="5:9">
      <c r="E564" s="3"/>
      <c r="F564" s="3"/>
      <c r="G564" s="5"/>
      <c r="H564" s="4"/>
      <c r="I564" s="4"/>
    </row>
    <row r="565" spans="5:9">
      <c r="E565" s="3"/>
      <c r="F565" s="3"/>
      <c r="G565" s="5"/>
      <c r="H565" s="4"/>
      <c r="I565" s="4"/>
    </row>
    <row r="566" spans="5:9">
      <c r="E566" s="3"/>
      <c r="F566" s="3"/>
      <c r="G566" s="5"/>
      <c r="H566" s="4"/>
      <c r="I566" s="4"/>
    </row>
    <row r="567" spans="5:9">
      <c r="E567" s="3"/>
      <c r="F567" s="3"/>
      <c r="G567" s="5"/>
      <c r="H567" s="4"/>
      <c r="I567" s="4"/>
    </row>
    <row r="568" spans="5:9">
      <c r="E568" s="3"/>
      <c r="F568" s="3"/>
      <c r="G568" s="5"/>
      <c r="H568" s="4"/>
      <c r="I568" s="4"/>
    </row>
    <row r="569" spans="5:9">
      <c r="E569" s="3"/>
      <c r="F569" s="3"/>
      <c r="G569" s="5"/>
      <c r="H569" s="4"/>
      <c r="I569" s="4"/>
    </row>
    <row r="570" spans="5:9">
      <c r="E570" s="3"/>
      <c r="F570" s="3"/>
      <c r="G570" s="5"/>
      <c r="H570" s="4"/>
      <c r="I570" s="4"/>
    </row>
    <row r="571" spans="5:9">
      <c r="E571" s="3"/>
      <c r="F571" s="3"/>
      <c r="G571" s="5"/>
      <c r="H571" s="4"/>
      <c r="I571" s="4"/>
    </row>
    <row r="572" spans="5:9">
      <c r="E572" s="3"/>
      <c r="F572" s="3"/>
      <c r="G572" s="5"/>
      <c r="H572" s="4"/>
      <c r="I572" s="4"/>
    </row>
    <row r="573" spans="5:9">
      <c r="E573" s="3"/>
      <c r="F573" s="3"/>
      <c r="G573" s="5"/>
      <c r="H573" s="4"/>
      <c r="I573" s="4"/>
    </row>
    <row r="574" spans="5:9">
      <c r="E574" s="3"/>
      <c r="F574" s="3"/>
      <c r="G574" s="5"/>
      <c r="H574" s="4"/>
      <c r="I574" s="4"/>
    </row>
    <row r="575" spans="5:9">
      <c r="E575" s="3"/>
      <c r="F575" s="3"/>
      <c r="G575" s="5"/>
      <c r="H575" s="4"/>
      <c r="I575" s="4"/>
    </row>
    <row r="576" spans="5:9">
      <c r="E576" s="3"/>
      <c r="F576" s="3"/>
      <c r="G576" s="5"/>
      <c r="H576" s="4"/>
      <c r="I576" s="4"/>
    </row>
    <row r="577" spans="5:9">
      <c r="E577" s="3"/>
      <c r="F577" s="3"/>
      <c r="G577" s="5"/>
      <c r="H577" s="4"/>
      <c r="I577" s="4"/>
    </row>
    <row r="578" spans="5:9">
      <c r="E578" s="3"/>
      <c r="F578" s="3"/>
      <c r="G578" s="5"/>
      <c r="H578" s="4"/>
      <c r="I578" s="4"/>
    </row>
    <row r="579" spans="5:9">
      <c r="E579" s="3"/>
      <c r="F579" s="3"/>
      <c r="G579" s="5"/>
      <c r="H579" s="4"/>
      <c r="I579" s="4"/>
    </row>
    <row r="580" spans="5:9">
      <c r="E580" s="3"/>
      <c r="F580" s="3"/>
      <c r="G580" s="5"/>
      <c r="H580" s="4"/>
      <c r="I580" s="4"/>
    </row>
    <row r="581" spans="5:9">
      <c r="E581" s="3"/>
      <c r="F581" s="3"/>
      <c r="G581" s="5"/>
      <c r="H581" s="4"/>
      <c r="I581" s="4"/>
    </row>
    <row r="582" spans="5:9">
      <c r="E582" s="3"/>
      <c r="F582" s="3"/>
      <c r="G582" s="5"/>
      <c r="H582" s="4"/>
      <c r="I582" s="4"/>
    </row>
    <row r="583" spans="5:9">
      <c r="E583" s="3"/>
      <c r="F583" s="3"/>
      <c r="G583" s="5"/>
      <c r="H583" s="4"/>
      <c r="I583" s="4"/>
    </row>
    <row r="584" spans="5:9">
      <c r="E584" s="3"/>
      <c r="F584" s="3"/>
      <c r="G584" s="5"/>
      <c r="H584" s="4"/>
      <c r="I584" s="4"/>
    </row>
    <row r="585" spans="5:9">
      <c r="E585" s="3"/>
      <c r="F585" s="3"/>
      <c r="G585" s="5"/>
      <c r="H585" s="4"/>
      <c r="I585" s="4"/>
    </row>
    <row r="586" spans="5:9">
      <c r="E586" s="3"/>
      <c r="F586" s="3"/>
      <c r="G586" s="5"/>
      <c r="H586" s="4"/>
      <c r="I586" s="4"/>
    </row>
    <row r="587" spans="5:9">
      <c r="E587" s="3"/>
      <c r="F587" s="3"/>
      <c r="G587" s="5"/>
      <c r="H587" s="4"/>
      <c r="I587" s="4"/>
    </row>
    <row r="588" spans="5:9">
      <c r="E588" s="3"/>
      <c r="F588" s="3"/>
      <c r="G588" s="5"/>
      <c r="H588" s="4"/>
      <c r="I588" s="4"/>
    </row>
    <row r="589" spans="5:9">
      <c r="E589" s="3"/>
      <c r="F589" s="3"/>
      <c r="G589" s="5"/>
      <c r="H589" s="4"/>
      <c r="I589" s="4"/>
    </row>
    <row r="590" spans="5:9">
      <c r="E590" s="3"/>
      <c r="F590" s="3"/>
      <c r="G590" s="5"/>
      <c r="H590" s="4"/>
      <c r="I590" s="4"/>
    </row>
    <row r="591" spans="5:9">
      <c r="E591" s="3"/>
      <c r="F591" s="3"/>
      <c r="G591" s="5"/>
      <c r="H591" s="4"/>
      <c r="I591" s="4"/>
    </row>
    <row r="592" spans="5:9">
      <c r="E592" s="3"/>
      <c r="F592" s="3"/>
      <c r="G592" s="5"/>
      <c r="H592" s="4"/>
      <c r="I592" s="4"/>
    </row>
    <row r="593" spans="5:9">
      <c r="E593" s="3"/>
      <c r="F593" s="3"/>
      <c r="G593" s="5"/>
      <c r="H593" s="4"/>
      <c r="I593" s="4"/>
    </row>
    <row r="594" spans="5:9">
      <c r="E594" s="3"/>
      <c r="F594" s="3"/>
      <c r="G594" s="5"/>
      <c r="H594" s="4"/>
      <c r="I594" s="4"/>
    </row>
    <row r="595" spans="5:9">
      <c r="E595" s="3"/>
      <c r="F595" s="3"/>
      <c r="G595" s="5"/>
      <c r="H595" s="4"/>
      <c r="I595" s="4"/>
    </row>
    <row r="596" spans="5:9">
      <c r="E596" s="3"/>
      <c r="F596" s="3"/>
      <c r="G596" s="5"/>
      <c r="H596" s="4"/>
      <c r="I596" s="4"/>
    </row>
    <row r="597" spans="5:9">
      <c r="E597" s="3"/>
      <c r="F597" s="3"/>
      <c r="G597" s="5"/>
      <c r="H597" s="4"/>
      <c r="I597" s="4"/>
    </row>
    <row r="598" spans="5:9">
      <c r="E598" s="3"/>
      <c r="F598" s="3"/>
      <c r="G598" s="5"/>
      <c r="H598" s="4"/>
      <c r="I598" s="4"/>
    </row>
    <row r="599" spans="5:9">
      <c r="E599" s="3"/>
      <c r="F599" s="3"/>
      <c r="G599" s="5"/>
      <c r="H599" s="4"/>
      <c r="I599" s="4"/>
    </row>
    <row r="600" spans="5:9">
      <c r="E600" s="3"/>
      <c r="F600" s="3"/>
      <c r="G600" s="5"/>
      <c r="H600" s="4"/>
      <c r="I600" s="4"/>
    </row>
    <row r="601" spans="5:9">
      <c r="E601" s="3"/>
      <c r="F601" s="3"/>
      <c r="G601" s="5"/>
      <c r="H601" s="4"/>
      <c r="I601" s="4"/>
    </row>
    <row r="602" spans="5:9">
      <c r="E602" s="3"/>
      <c r="F602" s="3"/>
      <c r="G602" s="5"/>
      <c r="H602" s="4"/>
      <c r="I602" s="4"/>
    </row>
    <row r="603" spans="5:9">
      <c r="E603" s="3"/>
      <c r="F603" s="3"/>
      <c r="G603" s="5"/>
      <c r="H603" s="4"/>
      <c r="I603" s="4"/>
    </row>
    <row r="604" spans="5:9">
      <c r="E604" s="3"/>
      <c r="F604" s="3"/>
      <c r="G604" s="5"/>
      <c r="H604" s="4"/>
      <c r="I604" s="4"/>
    </row>
    <row r="605" spans="5:9">
      <c r="E605" s="3"/>
      <c r="F605" s="3"/>
      <c r="G605" s="5"/>
      <c r="H605" s="4"/>
      <c r="I605" s="4"/>
    </row>
    <row r="606" spans="5:9">
      <c r="E606" s="3"/>
      <c r="F606" s="3"/>
      <c r="G606" s="5"/>
      <c r="H606" s="4"/>
      <c r="I606" s="4"/>
    </row>
    <row r="607" spans="5:9">
      <c r="E607" s="3"/>
      <c r="F607" s="3"/>
      <c r="G607" s="5"/>
      <c r="H607" s="4"/>
      <c r="I607" s="4"/>
    </row>
    <row r="608" spans="5:9">
      <c r="E608" s="3"/>
      <c r="F608" s="3"/>
      <c r="G608" s="5"/>
      <c r="H608" s="4"/>
      <c r="I608" s="4"/>
    </row>
    <row r="609" spans="5:9">
      <c r="E609" s="3"/>
      <c r="F609" s="3"/>
      <c r="G609" s="5"/>
      <c r="H609" s="4"/>
      <c r="I609" s="4"/>
    </row>
    <row r="610" spans="5:9">
      <c r="E610" s="3"/>
      <c r="F610" s="3"/>
      <c r="G610" s="5"/>
      <c r="H610" s="4"/>
      <c r="I610" s="4"/>
    </row>
    <row r="611" spans="5:9">
      <c r="E611" s="3"/>
      <c r="F611" s="3"/>
      <c r="G611" s="5"/>
      <c r="H611" s="4"/>
      <c r="I611" s="4"/>
    </row>
    <row r="612" spans="5:9">
      <c r="E612" s="3"/>
      <c r="F612" s="3"/>
      <c r="G612" s="5"/>
      <c r="H612" s="4"/>
      <c r="I612" s="4"/>
    </row>
    <row r="613" spans="5:9">
      <c r="E613" s="3"/>
      <c r="F613" s="3"/>
      <c r="G613" s="5"/>
      <c r="H613" s="4"/>
      <c r="I613" s="4"/>
    </row>
    <row r="614" spans="5:9">
      <c r="E614" s="3"/>
      <c r="F614" s="3"/>
      <c r="G614" s="5"/>
      <c r="H614" s="4"/>
      <c r="I614" s="4"/>
    </row>
    <row r="615" spans="5:9">
      <c r="E615" s="3"/>
      <c r="F615" s="3"/>
      <c r="G615" s="5"/>
      <c r="H615" s="4"/>
      <c r="I615" s="4"/>
    </row>
    <row r="616" spans="5:9">
      <c r="E616" s="3"/>
      <c r="F616" s="3"/>
      <c r="G616" s="5"/>
      <c r="H616" s="4"/>
      <c r="I616" s="4"/>
    </row>
    <row r="617" spans="5:9">
      <c r="E617" s="3"/>
      <c r="F617" s="3"/>
      <c r="G617" s="5"/>
      <c r="H617" s="4"/>
      <c r="I617" s="4"/>
    </row>
    <row r="618" spans="5:9">
      <c r="E618" s="3"/>
      <c r="F618" s="3"/>
      <c r="G618" s="5"/>
      <c r="H618" s="4"/>
      <c r="I618" s="4"/>
    </row>
    <row r="619" spans="5:9">
      <c r="E619" s="3"/>
      <c r="F619" s="3"/>
      <c r="G619" s="5"/>
      <c r="H619" s="4"/>
      <c r="I619" s="4"/>
    </row>
    <row r="620" spans="5:9">
      <c r="E620" s="3"/>
      <c r="F620" s="3"/>
      <c r="G620" s="5"/>
      <c r="H620" s="4"/>
      <c r="I620" s="4"/>
    </row>
    <row r="621" spans="5:9">
      <c r="E621" s="3"/>
      <c r="F621" s="3"/>
      <c r="G621" s="5"/>
      <c r="H621" s="4"/>
      <c r="I621" s="4"/>
    </row>
    <row r="622" spans="5:9">
      <c r="E622" s="3"/>
      <c r="F622" s="3"/>
      <c r="G622" s="5"/>
      <c r="H622" s="4"/>
      <c r="I622" s="4"/>
    </row>
    <row r="623" spans="5:9">
      <c r="E623" s="3"/>
      <c r="F623" s="3"/>
      <c r="G623" s="5"/>
      <c r="H623" s="4"/>
      <c r="I623" s="4"/>
    </row>
    <row r="624" spans="5:9">
      <c r="E624" s="3"/>
      <c r="F624" s="3"/>
      <c r="G624" s="5"/>
      <c r="H624" s="4"/>
      <c r="I624" s="4"/>
    </row>
    <row r="625" spans="5:9">
      <c r="E625" s="3"/>
      <c r="F625" s="3"/>
      <c r="G625" s="5"/>
      <c r="H625" s="4"/>
      <c r="I625" s="4"/>
    </row>
    <row r="626" spans="5:9">
      <c r="E626" s="3"/>
      <c r="F626" s="3"/>
      <c r="G626" s="5"/>
      <c r="H626" s="4"/>
      <c r="I626" s="4"/>
    </row>
    <row r="627" spans="5:9">
      <c r="E627" s="3"/>
      <c r="F627" s="3"/>
      <c r="G627" s="5"/>
      <c r="H627" s="4"/>
      <c r="I627" s="4"/>
    </row>
    <row r="628" spans="5:9">
      <c r="E628" s="3"/>
      <c r="F628" s="3"/>
      <c r="G628" s="5"/>
      <c r="H628" s="4"/>
      <c r="I628" s="4"/>
    </row>
    <row r="629" spans="5:9">
      <c r="E629" s="3"/>
      <c r="F629" s="3"/>
      <c r="G629" s="5"/>
      <c r="H629" s="4"/>
      <c r="I629" s="4"/>
    </row>
    <row r="630" spans="5:9">
      <c r="E630" s="3"/>
      <c r="F630" s="3"/>
      <c r="G630" s="5"/>
      <c r="H630" s="4"/>
      <c r="I630" s="4"/>
    </row>
    <row r="631" spans="5:9">
      <c r="E631" s="3"/>
      <c r="F631" s="3"/>
      <c r="G631" s="5"/>
      <c r="H631" s="4"/>
      <c r="I631" s="4"/>
    </row>
    <row r="632" spans="5:9">
      <c r="E632" s="3"/>
      <c r="F632" s="3"/>
      <c r="G632" s="5"/>
      <c r="H632" s="4"/>
      <c r="I632" s="4"/>
    </row>
    <row r="633" spans="5:9">
      <c r="E633" s="3"/>
      <c r="F633" s="3"/>
      <c r="G633" s="5"/>
      <c r="H633" s="4"/>
      <c r="I633" s="4"/>
    </row>
    <row r="634" spans="5:9">
      <c r="E634" s="3"/>
      <c r="F634" s="3"/>
      <c r="G634" s="5"/>
      <c r="H634" s="4"/>
      <c r="I634" s="4"/>
    </row>
    <row r="635" spans="5:9">
      <c r="E635" s="3"/>
      <c r="F635" s="3"/>
      <c r="G635" s="5"/>
      <c r="H635" s="4"/>
      <c r="I635" s="4"/>
    </row>
    <row r="636" spans="5:9">
      <c r="E636" s="3"/>
      <c r="F636" s="3"/>
      <c r="G636" s="5"/>
      <c r="H636" s="4"/>
      <c r="I636" s="4"/>
    </row>
    <row r="637" spans="5:9">
      <c r="E637" s="3"/>
      <c r="F637" s="3"/>
      <c r="G637" s="5"/>
      <c r="H637" s="4"/>
      <c r="I637" s="4"/>
    </row>
    <row r="638" spans="5:9">
      <c r="E638" s="3"/>
      <c r="F638" s="3"/>
      <c r="G638" s="5"/>
      <c r="H638" s="4"/>
      <c r="I638" s="4"/>
    </row>
    <row r="639" spans="5:9">
      <c r="E639" s="3"/>
      <c r="F639" s="3"/>
      <c r="G639" s="5"/>
      <c r="H639" s="4"/>
      <c r="I639" s="4"/>
    </row>
    <row r="640" spans="5:9">
      <c r="E640" s="3"/>
      <c r="F640" s="3"/>
      <c r="G640" s="5"/>
      <c r="H640" s="4"/>
      <c r="I640" s="4"/>
    </row>
    <row r="641" spans="5:9">
      <c r="E641" s="3"/>
      <c r="F641" s="3"/>
      <c r="G641" s="5"/>
      <c r="H641" s="4"/>
      <c r="I641" s="4"/>
    </row>
    <row r="642" spans="5:9">
      <c r="E642" s="3"/>
      <c r="F642" s="3"/>
      <c r="G642" s="5"/>
      <c r="H642" s="4"/>
      <c r="I642" s="4"/>
    </row>
    <row r="643" spans="5:9">
      <c r="E643" s="3"/>
      <c r="F643" s="3"/>
      <c r="G643" s="5"/>
      <c r="H643" s="4"/>
      <c r="I643" s="4"/>
    </row>
    <row r="644" spans="5:9">
      <c r="E644" s="3"/>
      <c r="F644" s="3"/>
      <c r="G644" s="5"/>
      <c r="H644" s="4"/>
      <c r="I644" s="4"/>
    </row>
    <row r="645" spans="5:9">
      <c r="E645" s="3"/>
      <c r="F645" s="3"/>
      <c r="G645" s="5"/>
      <c r="H645" s="4"/>
      <c r="I645" s="4"/>
    </row>
    <row r="646" spans="5:9">
      <c r="E646" s="3"/>
      <c r="F646" s="3"/>
      <c r="G646" s="5"/>
      <c r="H646" s="4"/>
      <c r="I646" s="4"/>
    </row>
    <row r="647" spans="5:9">
      <c r="E647" s="3"/>
      <c r="F647" s="3"/>
      <c r="G647" s="5"/>
      <c r="H647" s="4"/>
      <c r="I647" s="4"/>
    </row>
    <row r="648" spans="5:9">
      <c r="E648" s="3"/>
      <c r="F648" s="3"/>
      <c r="G648" s="5"/>
      <c r="H648" s="4"/>
      <c r="I648" s="4"/>
    </row>
    <row r="649" spans="5:9">
      <c r="E649" s="3"/>
      <c r="F649" s="3"/>
      <c r="G649" s="5"/>
      <c r="H649" s="4"/>
      <c r="I649" s="4"/>
    </row>
    <row r="650" spans="5:9">
      <c r="E650" s="3"/>
      <c r="F650" s="3"/>
      <c r="G650" s="5"/>
      <c r="H650" s="4"/>
      <c r="I650" s="4"/>
    </row>
    <row r="651" spans="5:9">
      <c r="E651" s="3"/>
      <c r="F651" s="3"/>
      <c r="G651" s="5"/>
      <c r="H651" s="4"/>
      <c r="I651" s="4"/>
    </row>
    <row r="652" spans="5:9">
      <c r="E652" s="3"/>
      <c r="F652" s="3"/>
      <c r="G652" s="5"/>
      <c r="H652" s="4"/>
      <c r="I652" s="4"/>
    </row>
    <row r="653" spans="5:9">
      <c r="E653" s="3"/>
      <c r="F653" s="3"/>
      <c r="G653" s="5"/>
      <c r="H653" s="4"/>
      <c r="I653" s="4"/>
    </row>
    <row r="654" spans="5:9">
      <c r="E654" s="3"/>
      <c r="F654" s="3"/>
      <c r="G654" s="5"/>
      <c r="H654" s="4"/>
      <c r="I654" s="4"/>
    </row>
    <row r="655" spans="5:9">
      <c r="E655" s="3"/>
      <c r="F655" s="3"/>
      <c r="G655" s="5"/>
      <c r="H655" s="4"/>
      <c r="I655" s="4"/>
    </row>
  </sheetData>
  <sortState ref="A2:I248">
    <sortCondition descending="1" ref="F2:F2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19" sqref="H19"/>
    </sheetView>
  </sheetViews>
  <sheetFormatPr defaultColWidth="8.875" defaultRowHeight="14.3"/>
  <cols>
    <col min="1" max="1" width="13.875" bestFit="1" customWidth="1"/>
    <col min="2" max="2" width="14.875" customWidth="1"/>
    <col min="3" max="3" width="10.125" customWidth="1"/>
    <col min="4" max="4" width="6.75" customWidth="1"/>
    <col min="5" max="5" width="21.375" customWidth="1"/>
  </cols>
  <sheetData>
    <row r="1" spans="1:5">
      <c r="A1" t="s">
        <v>129</v>
      </c>
      <c r="B1" t="s">
        <v>130</v>
      </c>
      <c r="C1" t="s">
        <v>131</v>
      </c>
      <c r="D1" t="s">
        <v>132</v>
      </c>
      <c r="E1" t="s">
        <v>133</v>
      </c>
    </row>
    <row r="2" spans="1:5">
      <c r="A2" s="1">
        <v>43131</v>
      </c>
      <c r="B2" s="2" t="s">
        <v>138</v>
      </c>
      <c r="C2" s="2" t="s">
        <v>139</v>
      </c>
      <c r="D2">
        <v>1</v>
      </c>
      <c r="E2">
        <v>267.7</v>
      </c>
    </row>
    <row r="3" spans="1:5">
      <c r="A3" s="1">
        <v>43131</v>
      </c>
      <c r="B3" s="2" t="s">
        <v>136</v>
      </c>
      <c r="C3" s="2" t="s">
        <v>137</v>
      </c>
      <c r="D3">
        <v>1</v>
      </c>
      <c r="E3">
        <f>E12</f>
        <v>311.89999999999998</v>
      </c>
    </row>
    <row r="4" spans="1:5">
      <c r="A4" s="1">
        <v>43131</v>
      </c>
      <c r="B4" s="2" t="s">
        <v>134</v>
      </c>
      <c r="C4" s="2" t="s">
        <v>135</v>
      </c>
      <c r="D4">
        <v>1</v>
      </c>
      <c r="E4">
        <v>310.60000000000002</v>
      </c>
    </row>
    <row r="9" spans="1:5">
      <c r="B9" t="s">
        <v>178</v>
      </c>
    </row>
    <row r="10" spans="1:5">
      <c r="B10" t="s">
        <v>130</v>
      </c>
      <c r="C10" t="s">
        <v>131</v>
      </c>
      <c r="D10" t="s">
        <v>132</v>
      </c>
      <c r="E10" t="s">
        <v>133</v>
      </c>
    </row>
    <row r="11" spans="1:5">
      <c r="A11" t="s">
        <v>173</v>
      </c>
      <c r="B11" t="s">
        <v>138</v>
      </c>
      <c r="C11" t="s">
        <v>139</v>
      </c>
      <c r="D11">
        <v>1</v>
      </c>
      <c r="E11">
        <v>270.89</v>
      </c>
    </row>
    <row r="12" spans="1:5">
      <c r="A12" t="s">
        <v>173</v>
      </c>
      <c r="B12" t="s">
        <v>134</v>
      </c>
      <c r="C12" t="s">
        <v>135</v>
      </c>
      <c r="D12">
        <v>1</v>
      </c>
      <c r="E12">
        <v>311.89999999999998</v>
      </c>
    </row>
    <row r="13" spans="1:5">
      <c r="A13" t="s">
        <v>173</v>
      </c>
      <c r="B13" t="s">
        <v>136</v>
      </c>
      <c r="C13" t="s">
        <v>137</v>
      </c>
      <c r="D13">
        <v>1</v>
      </c>
      <c r="E13">
        <v>253.23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8 3 1 1 3 7 5 - 6 0 b e - 4 8 b 5 - 8 5 6 d - e b 9 9 8 5 c 3 a 7 8 6 "   x m l n s = " h t t p : / / s c h e m a s . m i c r o s o f t . c o m / D a t a M a s h u p " > A A A A A E I E A A B Q S w M E F A A C A A g A B F 4 / T E w U m 5 y n A A A A + A A A A B I A H A B D b 2 5 m a W c v U G F j a 2 F n Z S 5 4 b W w g o h g A K K A U A A A A A A A A A A A A A A A A A A A A A A A A A A A A h Y 8 x D o I w G I W v Q r r T l q o J k p 8 y u D h I Y m I 0 r k 2 p 0 A j F Q G u 5 m 4 N H 8 g q S K O r m + L 7 3 D e 8 9 b n f I h q Y O r q r r d W t S F G G K A m V k W 2 h T p s j Z U x i j j M N W y L M o V T D K p k + G v k h R Z e 0 l I c R 7 j / 0 M t 1 1 J G K U R O e a b n a x U I 9 B H 1 v / l U J v e C i M V 4 n B 4 j e E M L x i e L 1 m E o 5 g B m T D k 2 n y V s a W Y A v m B s H K 1 d Z 3 i l Q v X e y B T B P J + w Z 9 Q S w M E F A A C A A g A B F 4 /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R e P 0 z F H h e c O Q E A A M A B A A A T A B w A R m 9 y b X V s Y X M v U 2 V j d G l v b j E u b S C i G A A o o B Q A A A A A A A A A A A A A A A A A A A A A A A A A A A B 9 k M F O g 0 A Q h u 8 k v M N I L 2 1 C a E 2 M B x s P 2 m r 0 o G k i i Q f j Y Z A p R W B p d g c q E B 7 G I 4 e e f I R 9 M R f a n k y c y 0 7 + L / P v z K / o g + N c w M v h P Z / b l m 2 p D U o K Y e T c w B N G F U p 4 p q w m j u E W R Q I l p g V j q b 9 T 1 t 8 q B q Z S d w m J S u k u I g Z B G Z R 9 W 5 8 5 c A 0 p s W 2 B q f t c S j N g p F c K v B V G N O 6 b R S 6 Y B K u x s 2 H e q q v p d L f b e Z k I v E 0 x R b n O 0 w q z P H E m E / f g s 0 T G m X E 5 + j W z 9 q 2 X 3 o 9 4 5 P h 6 v y 0 U Z P o n z J X e c 4 n 9 H j 4 G K X m + R K H W u c w W e V p k w q + 2 p M a D o 9 s 0 z g N h S N J x g Y 0 O I T K 1 L j T O S n e i N m e d A N M X D 2 B J Z V y j 0 F 3 5 B 9 1 F Q x 5 G f x R 8 e e H 1 P w 3 A r B 0 L D l B A E q / p k 0 y w D L q T b E I 8 u Y g i C 0 i 2 7 c S 2 Y v H P W f N f U E s B A i 0 A F A A C A A g A B F 4 / T E w U m 5 y n A A A A + A A A A B I A A A A A A A A A A A A A A A A A A A A A A E N v b m Z p Z y 9 Q Y W N r Y W d l L n h t b F B L A Q I t A B Q A A g A I A A R e P 0 w P y u m r p A A A A O k A A A A T A A A A A A A A A A A A A A A A A P M A A A B b Q 2 9 u d G V u d F 9 U e X B l c 1 0 u e G 1 s U E s B A i 0 A F A A C A A g A B F 4 / T M U e F 5 w 5 A Q A A w A E A A B M A A A A A A A A A A A A A A A A A 5 A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A 8 A A A A A A A A W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S U y M E 1 h Z 3 l h c i U y M E 5 l b X p l d G k l M j B C Y W 5 r J T I w d m F s d X R h d i V D M y V B M W x 0 J U M z J U E x c 2 k l M j B 0 Z X Y l Q z M l Q T l r Z W 5 5 c y V D M y V B O W d l d C U y M G 5 l b S U y M H Y l Q z M l Q T l n Z X o h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V 9 N Y W d 5 Y X J f T m V t e m V 0 a V 9 C Y W 5 r X 3 Z h b H V 0 Y X b D o W x 0 w 6 F z a V 9 0 Z X b D q W t l b n l z w 6 l n Z X R f b m V t X 3 b D q W d l e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B N Y W d 5 Y X I g T m V t e m V 0 a S B C Y W 5 r I H Z h b H V 0 Y X b D o W x 0 w 6 F z a S B 0 Z X b D q W t l b n l z w 6 l n Z X Q g b m V t I H b D q W d l e i E v V M O t c H V z I G 3 D s 2 R v c 8 O t d H Z h L n t I Z W F k Z X I s M H 0 m c X V v d D s s J n F 1 b 3 Q 7 U 2 V j d G l v b j E v Q S B N Y W d 5 Y X I g T m V t e m V 0 a S B C Y W 5 r I H Z h b H V 0 Y X b D o W x 0 w 6 F z a S B 0 Z X b D q W t l b n l z w 6 l n Z X Q g b m V t I H b D q W d l e i E v V M O t c H V z I G 3 D s 2 R v c 8 O t d H Z h L n t Q w 6 l u e m 5 l b S w x f S Z x d W 9 0 O y w m c X V v d D t T Z W N 0 a W 9 u M S 9 B I E 1 h Z 3 l h c i B O Z W 1 6 Z X R p I E J h b m s g d m F s d X R h d s O h b H T D o X N p I H R l d s O p a 2 V u e X P D q W d l d C B u Z W 0 g d s O p Z 2 V 6 I S 9 U w 6 1 w d X M g b c O z Z G 9 z w 6 1 0 d m E u e 0 R l d m l 6 Y W 7 D q X Y s M n 0 m c X V v d D s s J n F 1 b 3 Q 7 U 2 V j d G l v b j E v Q S B N Y W d 5 Y X I g T m V t e m V 0 a S B C Y W 5 r I H Z h b H V 0 Y X b D o W x 0 w 6 F z a S B 0 Z X b D q W t l b n l z w 6 l n Z X Q g b m V t I H b D q W d l e i E v V M O t c H V z I G 3 D s 2 R v c 8 O t d H Z h L n t F Z 3 l z w 6 l n L D N 9 J n F 1 b 3 Q 7 L C Z x d W 9 0 O 1 N l Y 3 R p b 2 4 x L 0 E g T W F n e W F y I E 5 l b X p l d G k g Q m F u a y B 2 Y W x 1 d G F 2 w 6 F s d M O h c 2 k g d G V 2 w 6 l r Z W 5 5 c 8 O p Z 2 V 0 I G 5 l b S B 2 w 6 l n Z X o h L 1 T D r X B 1 c y B t w 7 N k b 3 P D r X R 2 Y S 5 7 R m 9 y a W 5 0 Y m F u I G t p Z m V q Z X p l d H Q g w 6 l y d M O p a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I E 1 h Z 3 l h c i B O Z W 1 6 Z X R p I E J h b m s g d m F s d X R h d s O h b H T D o X N p I H R l d s O p a 2 V u e X P D q W d l d C B u Z W 0 g d s O p Z 2 V 6 I S 9 U w 6 1 w d X M g b c O z Z G 9 z w 6 1 0 d m E u e 0 h l Y W R l c i w w f S Z x d W 9 0 O y w m c X V v d D t T Z W N 0 a W 9 u M S 9 B I E 1 h Z 3 l h c i B O Z W 1 6 Z X R p I E J h b m s g d m F s d X R h d s O h b H T D o X N p I H R l d s O p a 2 V u e X P D q W d l d C B u Z W 0 g d s O p Z 2 V 6 I S 9 U w 6 1 w d X M g b c O z Z G 9 z w 6 1 0 d m E u e 1 D D q W 5 6 b m V t L D F 9 J n F 1 b 3 Q 7 L C Z x d W 9 0 O 1 N l Y 3 R p b 2 4 x L 0 E g T W F n e W F y I E 5 l b X p l d G k g Q m F u a y B 2 Y W x 1 d G F 2 w 6 F s d M O h c 2 k g d G V 2 w 6 l r Z W 5 5 c 8 O p Z 2 V 0 I G 5 l b S B 2 w 6 l n Z X o h L 1 T D r X B 1 c y B t w 7 N k b 3 P D r X R 2 Y S 5 7 R G V 2 a X p h b s O p d i w y f S Z x d W 9 0 O y w m c X V v d D t T Z W N 0 a W 9 u M S 9 B I E 1 h Z 3 l h c i B O Z W 1 6 Z X R p I E J h b m s g d m F s d X R h d s O h b H T D o X N p I H R l d s O p a 2 V u e X P D q W d l d C B u Z W 0 g d s O p Z 2 V 6 I S 9 U w 6 1 w d X M g b c O z Z G 9 z w 6 1 0 d m E u e 0 V n e X P D q W c s M 3 0 m c X V v d D s s J n F 1 b 3 Q 7 U 2 V j d G l v b j E v Q S B N Y W d 5 Y X I g T m V t e m V 0 a S B C Y W 5 r I H Z h b H V 0 Y X b D o W x 0 w 6 F z a S B 0 Z X b D q W t l b n l z w 6 l n Z X Q g b m V t I H b D q W d l e i E v V M O t c H V z I G 3 D s 2 R v c 8 O t d H Z h L n t G b 3 J p b n R i Y W 4 g a 2 l m Z W p l e m V 0 d C D D q X J 0 w 6 l r L D R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T G F z d F V w Z G F 0 Z W Q i I F Z h b H V l P S J k M j A x O C 0 w M S 0 z M V Q x M D o 0 N z o 0 O S 4 5 O T M 4 M z M y W i I g L z 4 8 R W 5 0 c n k g V H l w Z T 0 i R m l s b E N v b H V t b k 5 h b W V z I i B W Y W x 1 Z T 0 i c 1 s m c X V v d D t I Z W F k Z X I m c X V v d D s s J n F 1 b 3 Q 7 U M O p b n p u Z W 0 m c X V v d D s s J n F 1 b 3 Q 7 R G V 2 a X p h b s O p d i Z x d W 9 0 O y w m c X V v d D t F Z 3 l z w 6 l n J n F 1 b 3 Q 7 L C Z x d W 9 0 O 0 Z v c m l u d G J h b i B r a W Z l a m V 6 Z X R 0 I M O p c n T D q W s m c X V v d D t d I i A v P j x F b n R y e S B U e X B l P S J G a W x s Q 2 9 s d W 1 u V H l w Z X M i I F Z h b H V l P S J z Q 1 F Z R 0 F 3 V T 0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U X V l c n l J R C I g V m F s d W U 9 I n M y O T I 4 N z U 3 M C 0 y Z j Q 5 L T Q 4 Z D U t O T Z i M C 0 3 Z D c 1 N G Q z Z T M 1 Z j U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S U y M E 1 h Z 3 l h c i U y M E 5 l b X p l d G k l M j B C Y W 5 r J T I w d m F s d X R h d i V D M y V B M W x 0 J U M z J U E x c 2 k l M j B 0 Z X Y l Q z M l Q T l r Z W 5 5 c y V D M y V B O W d l d C U y M G 5 l b S U y M H Y l Q z M l Q T l n Z X o h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E 1 h Z 3 l h c i U y M E 5 l b X p l d G k l M j B C Y W 5 r J T I w d m F s d X R h d i V D M y V B M W x 0 J U M z J U E x c 2 k l M j B 0 Z X Y l Q z M l Q T l r Z W 5 5 c y V D M y V B O W d l d C U y M G 5 l b S U y M H Y l Q z M l Q T l n Z X o h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E 1 h Z 3 l h c i U y M E 5 l b X p l d G k l M j B C Y W 5 r J T I w d m F s d X R h d i V D M y V B M W x 0 J U M z J U E x c 2 k l M j B 0 Z X Y l Q z M l Q T l r Z W 5 5 c y V D M y V B O W d l d C U y M G 5 l b S U y M H Y l Q z M l Q T l n Z X o h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K l g U 1 u w L x L r w p 7 v m 0 T G U s A A A A A A g A A A A A A E G Y A A A A B A A A g A A A A J 0 c C a q 3 u I o s u Y x N m W 0 q v W V Y 7 d v s w 5 m V r 4 N z J + 8 j d F o k A A A A A D o A A A A A C A A A g A A A A U f 7 i U 2 S 4 g c M K S I t g 4 6 C U i N a g Y / u f e 4 h Q d j y M I / p + H e R Q A A A A F i + P M o H 4 N N r s + H + U E B t N X o b + z O J P 5 4 0 V 2 x r Y T y J D 0 D Y W i K y T q Q G 4 R k m n P W B Z A j Y o y M B 3 e y X d / a k h C 6 S z X / 2 T 3 A Z A I R 9 o a + + o y / S P 7 e G 2 q z Z A A A A A D p 0 h y p e R w s + 7 F e x n A b q f x p I q B Q w R 3 5 Z d 8 V f J t S U d q q Q c H Y C E t D x g 3 j M 8 F 1 P 1 G h F u 7 1 L o K 2 X 1 n p 2 j A 6 E y W 4 y 2 d w = = < / D a t a M a s h u p > 
</file>

<file path=customXml/itemProps1.xml><?xml version="1.0" encoding="utf-8"?>
<ds:datastoreItem xmlns:ds="http://schemas.openxmlformats.org/officeDocument/2006/customXml" ds:itemID="{2589DF0C-D306-453B-9CE2-ECDFEE5699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6</vt:i4>
      </vt:variant>
      <vt:variant>
        <vt:lpstr>Névvel ellátott tartományok</vt:lpstr>
      </vt:variant>
      <vt:variant>
        <vt:i4>1</vt:i4>
      </vt:variant>
    </vt:vector>
  </HeadingPairs>
  <TitlesOfParts>
    <vt:vector size="7" baseType="lpstr">
      <vt:lpstr>Eredmények</vt:lpstr>
      <vt:lpstr>Input facebook</vt:lpstr>
      <vt:lpstr>Táblázat segéd</vt:lpstr>
      <vt:lpstr>Input google</vt:lpstr>
      <vt:lpstr>google input 2</vt:lpstr>
      <vt:lpstr>Input MNB</vt:lpstr>
      <vt:lpstr>'Input MNB'!arfolyamok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B-boy</dc:creator>
  <cp:lastModifiedBy>Franyó Bellarmin</cp:lastModifiedBy>
  <cp:lastPrinted>2019-09-16T13:30:10Z</cp:lastPrinted>
  <dcterms:created xsi:type="dcterms:W3CDTF">2018-01-29T14:18:27Z</dcterms:created>
  <dcterms:modified xsi:type="dcterms:W3CDTF">2020-03-03T11:34:42Z</dcterms:modified>
</cp:coreProperties>
</file>