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Banco de Dados/Aulas - DB/Avaliação A1/"/>
    </mc:Choice>
  </mc:AlternateContent>
  <xr:revisionPtr revIDLastSave="3237" documentId="8_{A21EBF41-5E7E-49C2-86BF-A97CACB78BE7}" xr6:coauthVersionLast="47" xr6:coauthVersionMax="47" xr10:uidLastSave="{837AE6CD-25ED-4C69-B1C4-8B566352EE91}"/>
  <bookViews>
    <workbookView xWindow="28695" yWindow="0" windowWidth="14610" windowHeight="163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F21" i="1" s="1"/>
  <c r="C14" i="1"/>
  <c r="AT14" i="1" s="1"/>
  <c r="C4" i="1"/>
  <c r="AU4" i="1" s="1"/>
  <c r="B20" i="2"/>
  <c r="J20" i="2" s="1"/>
  <c r="B13" i="2"/>
  <c r="H13" i="2" s="1"/>
  <c r="B3" i="2"/>
  <c r="M3" i="2" s="1"/>
  <c r="B32" i="3"/>
  <c r="D32" i="3" s="1"/>
  <c r="D30" i="3"/>
  <c r="D28" i="3"/>
  <c r="D26" i="3"/>
  <c r="B17" i="3"/>
  <c r="D17" i="3" s="1"/>
  <c r="B3" i="3"/>
  <c r="D3" i="3" s="1"/>
  <c r="AE21" i="1" l="1"/>
  <c r="AT21" i="1"/>
  <c r="AO21" i="1"/>
  <c r="AN21" i="1"/>
  <c r="AD21" i="1"/>
  <c r="AU21" i="1"/>
  <c r="W21" i="1"/>
  <c r="AM21" i="1"/>
  <c r="Y21" i="1"/>
  <c r="X21" i="1"/>
  <c r="AL21" i="1"/>
  <c r="V21" i="1"/>
  <c r="AW21" i="1"/>
  <c r="AG21" i="1"/>
  <c r="Q21" i="1"/>
  <c r="AV21" i="1"/>
  <c r="AF21" i="1"/>
  <c r="P21" i="1"/>
  <c r="O21" i="1"/>
  <c r="N21" i="1"/>
  <c r="K21" i="1"/>
  <c r="I21" i="1"/>
  <c r="G21" i="1"/>
  <c r="M21" i="1"/>
  <c r="L21" i="1"/>
  <c r="W3" i="2"/>
  <c r="W2" i="2" s="1"/>
  <c r="Y13" i="2"/>
  <c r="AR13" i="2"/>
  <c r="AL13" i="2"/>
  <c r="AS21" i="1"/>
  <c r="AK21" i="1"/>
  <c r="AC21" i="1"/>
  <c r="U21" i="1"/>
  <c r="AD13" i="2"/>
  <c r="E21" i="1"/>
  <c r="AR21" i="1"/>
  <c r="AJ21" i="1"/>
  <c r="AB21" i="1"/>
  <c r="T21" i="1"/>
  <c r="W20" i="2"/>
  <c r="AY21" i="1"/>
  <c r="AQ21" i="1"/>
  <c r="AI21" i="1"/>
  <c r="AA21" i="1"/>
  <c r="S21" i="1"/>
  <c r="W13" i="2"/>
  <c r="AX21" i="1"/>
  <c r="AP21" i="1"/>
  <c r="AH21" i="1"/>
  <c r="Z21" i="1"/>
  <c r="R21" i="1"/>
  <c r="J21" i="1"/>
  <c r="H21" i="1"/>
  <c r="AU14" i="1"/>
  <c r="G14" i="1"/>
  <c r="Z14" i="1"/>
  <c r="AV14" i="1"/>
  <c r="H14" i="1"/>
  <c r="AE14" i="1"/>
  <c r="AW14" i="1"/>
  <c r="X14" i="1"/>
  <c r="J14" i="1"/>
  <c r="AF14" i="1"/>
  <c r="O14" i="1"/>
  <c r="AG14" i="1"/>
  <c r="P14" i="1"/>
  <c r="AM14" i="1"/>
  <c r="X4" i="1"/>
  <c r="Q14" i="1"/>
  <c r="AN14" i="1"/>
  <c r="AP4" i="1"/>
  <c r="W14" i="1"/>
  <c r="AP14" i="1"/>
  <c r="Y4" i="1"/>
  <c r="AV4" i="1"/>
  <c r="H4" i="1"/>
  <c r="Z4" i="1"/>
  <c r="AW4" i="1"/>
  <c r="I4" i="1"/>
  <c r="AF4" i="1"/>
  <c r="AX4" i="1"/>
  <c r="J4" i="1"/>
  <c r="AG4" i="1"/>
  <c r="R14" i="1"/>
  <c r="AH14" i="1"/>
  <c r="AX14" i="1"/>
  <c r="P4" i="1"/>
  <c r="AH4" i="1"/>
  <c r="Q4" i="1"/>
  <c r="AN4" i="1"/>
  <c r="R4" i="1"/>
  <c r="AO4" i="1"/>
  <c r="I14" i="1"/>
  <c r="Y14" i="1"/>
  <c r="AO14" i="1"/>
  <c r="K4" i="1"/>
  <c r="AA4" i="1"/>
  <c r="AI4" i="1"/>
  <c r="AQ4" i="1"/>
  <c r="AY4" i="1"/>
  <c r="E4" i="1"/>
  <c r="T4" i="1"/>
  <c r="AB4" i="1"/>
  <c r="AJ4" i="1"/>
  <c r="AR4" i="1"/>
  <c r="K14" i="1"/>
  <c r="AA14" i="1"/>
  <c r="AQ14" i="1"/>
  <c r="M4" i="1"/>
  <c r="U4" i="1"/>
  <c r="AK4" i="1"/>
  <c r="AS4" i="1"/>
  <c r="E14" i="1"/>
  <c r="L14" i="1"/>
  <c r="T14" i="1"/>
  <c r="AB14" i="1"/>
  <c r="AJ14" i="1"/>
  <c r="AR14" i="1"/>
  <c r="S4" i="1"/>
  <c r="L4" i="1"/>
  <c r="S14" i="1"/>
  <c r="AI14" i="1"/>
  <c r="AY14" i="1"/>
  <c r="AC4" i="1"/>
  <c r="F4" i="1"/>
  <c r="N4" i="1"/>
  <c r="V4" i="1"/>
  <c r="AD4" i="1"/>
  <c r="AL4" i="1"/>
  <c r="AT4" i="1"/>
  <c r="M14" i="1"/>
  <c r="U14" i="1"/>
  <c r="AC14" i="1"/>
  <c r="AK14" i="1"/>
  <c r="AS14" i="1"/>
  <c r="G4" i="1"/>
  <c r="O4" i="1"/>
  <c r="W4" i="1"/>
  <c r="AE4" i="1"/>
  <c r="AM4" i="1"/>
  <c r="F14" i="1"/>
  <c r="N14" i="1"/>
  <c r="V14" i="1"/>
  <c r="AD14" i="1"/>
  <c r="AL14" i="1"/>
  <c r="AJ13" i="2"/>
  <c r="AF13" i="2"/>
  <c r="D13" i="2"/>
  <c r="AB13" i="2"/>
  <c r="AV13" i="2"/>
  <c r="U13" i="2"/>
  <c r="AT13" i="2"/>
  <c r="S13" i="2"/>
  <c r="O13" i="2"/>
  <c r="AU13" i="2"/>
  <c r="AE13" i="2"/>
  <c r="N13" i="2"/>
  <c r="M13" i="2"/>
  <c r="K13" i="2"/>
  <c r="AN13" i="2"/>
  <c r="X13" i="2"/>
  <c r="G13" i="2"/>
  <c r="AM13" i="2"/>
  <c r="V13" i="2"/>
  <c r="F13" i="2"/>
  <c r="AY3" i="2"/>
  <c r="E3" i="2"/>
  <c r="AW3" i="2"/>
  <c r="AK3" i="2"/>
  <c r="AI3" i="2"/>
  <c r="T3" i="2"/>
  <c r="R3" i="2"/>
  <c r="K3" i="2"/>
  <c r="J3" i="2"/>
  <c r="AC3" i="2"/>
  <c r="AS3" i="2"/>
  <c r="AB3" i="2"/>
  <c r="AR3" i="2"/>
  <c r="AA3" i="2"/>
  <c r="AQ3" i="2"/>
  <c r="AO3" i="2"/>
  <c r="S3" i="2"/>
  <c r="D3" i="2"/>
  <c r="AJ3" i="2"/>
  <c r="L3" i="2"/>
  <c r="AQ20" i="2"/>
  <c r="AX20" i="2"/>
  <c r="AW20" i="2"/>
  <c r="AO20" i="2"/>
  <c r="Y20" i="2"/>
  <c r="P20" i="2"/>
  <c r="H20" i="2"/>
  <c r="AA20" i="2"/>
  <c r="Z20" i="2"/>
  <c r="AG20" i="2"/>
  <c r="D20" i="2"/>
  <c r="AV20" i="2"/>
  <c r="AN20" i="2"/>
  <c r="AF20" i="2"/>
  <c r="X20" i="2"/>
  <c r="O20" i="2"/>
  <c r="G20" i="2"/>
  <c r="AS13" i="2"/>
  <c r="AK13" i="2"/>
  <c r="AC13" i="2"/>
  <c r="T13" i="2"/>
  <c r="L13" i="2"/>
  <c r="AX3" i="2"/>
  <c r="AP3" i="2"/>
  <c r="AH3" i="2"/>
  <c r="Z3" i="2"/>
  <c r="Q3" i="2"/>
  <c r="I3" i="2"/>
  <c r="AP20" i="2"/>
  <c r="AE20" i="2"/>
  <c r="V20" i="2"/>
  <c r="N20" i="2"/>
  <c r="F20" i="2"/>
  <c r="AG3" i="2"/>
  <c r="Y3" i="2"/>
  <c r="P3" i="2"/>
  <c r="H3" i="2"/>
  <c r="AY20" i="2"/>
  <c r="Q20" i="2"/>
  <c r="AU20" i="2"/>
  <c r="E13" i="2"/>
  <c r="AT20" i="2"/>
  <c r="AL20" i="2"/>
  <c r="AD20" i="2"/>
  <c r="U20" i="2"/>
  <c r="M20" i="2"/>
  <c r="AY13" i="2"/>
  <c r="AQ13" i="2"/>
  <c r="AI13" i="2"/>
  <c r="AA13" i="2"/>
  <c r="R13" i="2"/>
  <c r="J13" i="2"/>
  <c r="AV3" i="2"/>
  <c r="AN3" i="2"/>
  <c r="AF3" i="2"/>
  <c r="X3" i="2"/>
  <c r="O3" i="2"/>
  <c r="G3" i="2"/>
  <c r="R20" i="2"/>
  <c r="AH20" i="2"/>
  <c r="AS20" i="2"/>
  <c r="AK20" i="2"/>
  <c r="AC20" i="2"/>
  <c r="T20" i="2"/>
  <c r="L20" i="2"/>
  <c r="AX13" i="2"/>
  <c r="AP13" i="2"/>
  <c r="AH13" i="2"/>
  <c r="Z13" i="2"/>
  <c r="Q13" i="2"/>
  <c r="I13" i="2"/>
  <c r="AU3" i="2"/>
  <c r="AM3" i="2"/>
  <c r="AE3" i="2"/>
  <c r="V3" i="2"/>
  <c r="N3" i="2"/>
  <c r="F3" i="2"/>
  <c r="AI20" i="2"/>
  <c r="I20" i="2"/>
  <c r="AM20" i="2"/>
  <c r="E20" i="2"/>
  <c r="AR20" i="2"/>
  <c r="AJ20" i="2"/>
  <c r="AB20" i="2"/>
  <c r="S20" i="2"/>
  <c r="K20" i="2"/>
  <c r="AW13" i="2"/>
  <c r="AO13" i="2"/>
  <c r="AG13" i="2"/>
  <c r="P13" i="2"/>
  <c r="AT3" i="2"/>
  <c r="AL3" i="2"/>
  <c r="AL2" i="2" s="1"/>
  <c r="AD3" i="2"/>
  <c r="U3" i="2"/>
  <c r="D2" i="3"/>
  <c r="AY2" i="2" l="1"/>
  <c r="AX2" i="2"/>
  <c r="AW2" i="2"/>
  <c r="AV2" i="2"/>
  <c r="AU2" i="2"/>
  <c r="AD2" i="2"/>
  <c r="L2" i="2"/>
  <c r="H2" i="2"/>
  <c r="F2" i="2"/>
  <c r="U2" i="2"/>
  <c r="AN2" i="2"/>
  <c r="AC2" i="2"/>
  <c r="J2" i="2"/>
  <c r="O2" i="2"/>
  <c r="M2" i="2"/>
  <c r="AF2" i="2"/>
  <c r="N2" i="2"/>
  <c r="G2" i="2"/>
  <c r="AM2" i="2"/>
  <c r="AI2" i="2"/>
  <c r="AP2" i="2"/>
  <c r="P2" i="2"/>
  <c r="AO2" i="2"/>
  <c r="S2" i="2"/>
  <c r="R2" i="2"/>
  <c r="K2" i="2"/>
  <c r="E2" i="2"/>
  <c r="AK2" i="2"/>
  <c r="AB2" i="2"/>
  <c r="AA2" i="2"/>
  <c r="T2" i="2"/>
  <c r="AJ2" i="2"/>
  <c r="AR2" i="2"/>
  <c r="D2" i="2"/>
  <c r="AS2" i="2"/>
  <c r="AQ2" i="2"/>
  <c r="Y2" i="2"/>
  <c r="AT2" i="2"/>
  <c r="X2" i="2"/>
  <c r="AG2" i="2"/>
  <c r="I2" i="2"/>
  <c r="Q2" i="2"/>
  <c r="V2" i="2"/>
  <c r="Z2" i="2"/>
  <c r="AE2" i="2"/>
  <c r="AH2" i="2"/>
  <c r="AR3" i="1"/>
  <c r="X3" i="1"/>
  <c r="N3" i="1"/>
  <c r="L3" i="1"/>
  <c r="Y3" i="1"/>
  <c r="E3" i="1"/>
  <c r="AB3" i="1"/>
  <c r="AX3" i="1"/>
  <c r="AM3" i="1"/>
  <c r="Q3" i="1"/>
  <c r="M3" i="1"/>
  <c r="AS3" i="1"/>
  <c r="AV3" i="1"/>
  <c r="AO3" i="1"/>
  <c r="AE3" i="1"/>
  <c r="AC3" i="1"/>
  <c r="J3" i="1"/>
  <c r="AJ3" i="1"/>
  <c r="P3" i="1"/>
  <c r="Z3" i="1"/>
  <c r="AH3" i="1"/>
  <c r="K3" i="1"/>
  <c r="AK3" i="1"/>
  <c r="S3" i="1"/>
  <c r="R3" i="1"/>
  <c r="AW3" i="1"/>
  <c r="AL3" i="1"/>
  <c r="AQ3" i="1"/>
  <c r="AP3" i="1"/>
  <c r="I3" i="1"/>
  <c r="AY3" i="1"/>
  <c r="AF3" i="1"/>
  <c r="F3" i="1"/>
  <c r="AA3" i="1"/>
  <c r="T3" i="1"/>
  <c r="V3" i="1"/>
  <c r="O3" i="1"/>
  <c r="G3" i="1"/>
  <c r="AN3" i="1"/>
  <c r="AI3" i="1"/>
  <c r="U3" i="1"/>
  <c r="AD3" i="1"/>
  <c r="AG3" i="1"/>
  <c r="H3" i="1"/>
  <c r="AT3" i="1"/>
  <c r="AU3" i="1"/>
  <c r="W3" i="1"/>
</calcChain>
</file>

<file path=xl/sharedStrings.xml><?xml version="1.0" encoding="utf-8"?>
<sst xmlns="http://schemas.openxmlformats.org/spreadsheetml/2006/main" count="141" uniqueCount="135">
  <si>
    <t>Prova Fórmula</t>
  </si>
  <si>
    <t>Total</t>
  </si>
  <si>
    <t>Questão 1 - A</t>
  </si>
  <si>
    <t>Entidade Time</t>
  </si>
  <si>
    <t>Entidade Jogador</t>
  </si>
  <si>
    <t>Entidade Jogo</t>
  </si>
  <si>
    <t>Relação time-jogador</t>
  </si>
  <si>
    <t>Cardinalidade Time-jogador 1-N</t>
  </si>
  <si>
    <t>Relação Time-Jogo</t>
  </si>
  <si>
    <t>Cardinalidade Time-Jogo N-N</t>
  </si>
  <si>
    <t>Relação Jogador-Jogo</t>
  </si>
  <si>
    <t>Cardinalidade Jogador-Jogo N-N</t>
  </si>
  <si>
    <t>Atributos Jogo (local, dia)</t>
  </si>
  <si>
    <t>Estatística EmCasa/Visitante</t>
  </si>
  <si>
    <t>Estatística Pontos a Favor/Contra</t>
  </si>
  <si>
    <t>Estatítica Faltas Favor/Contra</t>
  </si>
  <si>
    <t>Questão 1 - B</t>
  </si>
  <si>
    <t>Tabela Time (com PK)</t>
  </si>
  <si>
    <t>Tabela Jogador (com PK)</t>
  </si>
  <si>
    <t>Tabela Jogo (com PK)</t>
  </si>
  <si>
    <t>Conversão relação Time-Jogo (FK)</t>
  </si>
  <si>
    <t>Conversão relação Time-Jogador</t>
  </si>
  <si>
    <t>Conversão relação Jogo-Jogador</t>
  </si>
  <si>
    <t>Estatística Pontos A favor/contra</t>
  </si>
  <si>
    <t>Estatística Faltas A favor/contra</t>
  </si>
  <si>
    <t>Questão 2 - A</t>
  </si>
  <si>
    <t>Entidades Fortes: Piloto, Tipo Avião, Aeronave, Hangar, Proprietário, Pessoa, Corporação, Funcionário (8)</t>
  </si>
  <si>
    <t>Questão 2 - B</t>
  </si>
  <si>
    <t>Entidade Fraca: serviço
Chave Parcial: Código Serviço
relacionamento de identificação:  Plano de Serviço
Restrição: dependente da aeronave</t>
  </si>
  <si>
    <t>Questão 2 - C</t>
  </si>
  <si>
    <t>Questão 2 - D</t>
  </si>
  <si>
    <t>Tabela Piloto (PK NumLicenca)</t>
  </si>
  <si>
    <t>Tabela Piloto_TipoAvião 
- PK/FK Modelo
- PK/FK NumLic</t>
  </si>
  <si>
    <t>Tabela TipoAvião (PK Modelo)</t>
  </si>
  <si>
    <t>Tabela Aeronave 
- PK NúmeroRegistro
- FK ProprietárioID
- FK HangarId
- FK Modelo</t>
  </si>
  <si>
    <t>Tabela Hangar (PK HangarId)</t>
  </si>
  <si>
    <t>Tabela TipoAvião_Funcionário
- PK/FK Id funcionário
- PK/FK Número Lincença</t>
  </si>
  <si>
    <t>Tabela Funcionário (PK Funcionário)</t>
  </si>
  <si>
    <t>Tabela Funcionário_Serviço
- PK/FK Idfuncionário
- PK/FK NumeroRegistro
- PK/FK CódigoServiço</t>
  </si>
  <si>
    <t>Tabela Serviço
- PK/FK Número Registro
- Pk Código Serviço</t>
  </si>
  <si>
    <t>Tabela Proprietário (PK IdProprietário)</t>
  </si>
  <si>
    <t>Tabela Coorporação
- PK/FK IdProprietário
- PK CNPJ</t>
  </si>
  <si>
    <t>Tabela Pessoa
- PK/FK IdProprietário
- PK CPF</t>
  </si>
  <si>
    <t>Ligação entre tabelas</t>
  </si>
  <si>
    <t>Barbara</t>
  </si>
  <si>
    <t>Relação 1:N (Ministra) idProf em disc</t>
  </si>
  <si>
    <t>Endereço (CEP, Rua, Cidade) em Aluno</t>
  </si>
  <si>
    <t>Tabela Aluno (PK)</t>
  </si>
  <si>
    <t>Tabela Participa (PK/FK idDisciplina, idProfessor, nota)</t>
  </si>
  <si>
    <t>Tabela Telefone (PK/FK Telefone, PK)</t>
  </si>
  <si>
    <t>Tabela CV (IdCurriculo)</t>
  </si>
  <si>
    <t>Tabela Disciplina (PK idDisciplina, FK Professor)</t>
  </si>
  <si>
    <t>A) Qual o nome dos Clientes em ordem alfabética?</t>
  </si>
  <si>
    <t>C) Quais Gerentes têm sobrenome Santos?</t>
  </si>
  <si>
    <t>H) Atualize o valor da transação com id 13 para 11.85.</t>
  </si>
  <si>
    <t xml:space="preserve">K) Crie um registro para um novo cliente e cadastre um novo endereço para ele. </t>
  </si>
  <si>
    <t xml:space="preserve">L) Crie uma conta para o cliente cadastrado no exercício anterior, com todas as colunas </t>
  </si>
  <si>
    <t>preenchidas</t>
  </si>
  <si>
    <t>Questão 1 - A Escola</t>
  </si>
  <si>
    <t>Questão 2 - A Banco</t>
  </si>
  <si>
    <t>Relação N:N (Participa) nova tabela + Nota</t>
  </si>
  <si>
    <t>- CV (idCuv, graduação, semestre, doutorado)</t>
  </si>
  <si>
    <t>- Professor (nome, IdProfessor)</t>
  </si>
  <si>
    <t>- Disciplina (Ano, Semestre, IdDisciplima, Nome)</t>
  </si>
  <si>
    <t>- Aluno (Nome,CPF, Matricula)</t>
  </si>
  <si>
    <t>Relação 1:1 (Possui) idCV em Prof</t>
  </si>
  <si>
    <t>Tabela Telefone (Professor)</t>
  </si>
  <si>
    <t>Tabela Professor (PK idProf, FK idCV)</t>
  </si>
  <si>
    <t>E) Qual a soma do valor de TODAS transações feitas pelo Rafael Oliveira do tipo Saque? SUM = 39011</t>
  </si>
  <si>
    <t>F) Quantas transações financeiras aconteceram antes de 2022? 12</t>
  </si>
  <si>
    <t>G) Qual a média de valor das Transações Financeiras do tipo Depósito? 9666</t>
  </si>
  <si>
    <t>I) Qual o nome dos gerentes que administram mais do que 2 Contas? José Silva e José Souza</t>
  </si>
  <si>
    <t>J) Calcule a soma das transações de cada tipo - Saque ou Depósito – com somente um comando.  S 96011 D 1160000</t>
  </si>
  <si>
    <t>B) Quantos Gerentes estão cadastrados? 10</t>
  </si>
  <si>
    <t>D) Qual o nome dos clientes que não tem endereço cadastrado? Count = 18</t>
  </si>
  <si>
    <t>- Cliente (Cliente, CPF, Código)</t>
  </si>
  <si>
    <t>- Gerente (CPF,Nome)</t>
  </si>
  <si>
    <t>- Conta (IdConta, Data Abertura)</t>
  </si>
  <si>
    <t>Relação N:N (realiza) nova tabela + Saque/Depósito</t>
  </si>
  <si>
    <t>Relação 1:N (Gerencia) idGerente em Conta</t>
  </si>
  <si>
    <t>Relação 1:1 (Possui) idCliente em Conta</t>
  </si>
  <si>
    <t>Tabela Endereço (Cliente)</t>
  </si>
  <si>
    <t>Telefone (DDD, Número Tel) em Cliente</t>
  </si>
  <si>
    <t>- Transação (IdTransa, Data, Valor)</t>
  </si>
  <si>
    <t>Tabela Cliente (PK)</t>
  </si>
  <si>
    <t>Tabela Gerente</t>
  </si>
  <si>
    <t>Tabela Conta</t>
  </si>
  <si>
    <t>Tabela Transação</t>
  </si>
  <si>
    <t>Tabela Realiza (PK/FK idConta, IdTransa)</t>
  </si>
  <si>
    <t>Tabela endereço</t>
  </si>
  <si>
    <t>Qual o nome dos Professores ordenados em ordem alfabética? Amanda, Ana</t>
  </si>
  <si>
    <t>Qual o nome dos alunos que estão matriculados na disciplina de Física? José Souza, Rafael Oliveira</t>
  </si>
  <si>
    <t>Quais professores têm sobrenome Souza? "%Souza"</t>
  </si>
  <si>
    <t>Qual o nome das disciplinas que foram ofertadas no primeiro semestre de 2023? Mat, Qui..., Russo</t>
  </si>
  <si>
    <t>Qual a maior nota do aluno Roberto Souza? 80</t>
  </si>
  <si>
    <t>Qual a média das notas da disciplina de Biologia? 59</t>
  </si>
  <si>
    <t>Atualize a nota do Aluno "Luiz Pereira" na Disciplina de "Sociologia" ministrada no segundo semestre de 2023 para 100.</t>
  </si>
  <si>
    <t>Crie o Registro para um novo professor, cadastre um Currículo para ele (com todas as colunas completas).</t>
  </si>
  <si>
    <t>Crie uma disciplina "Árabe" que será ministrada pelo professor criado no exercício anterior durante o primeiro semestre de 2024</t>
  </si>
  <si>
    <t>Quantos alunos estão cadastrados na escola? 20</t>
  </si>
  <si>
    <t>Qual o nome dos professores que ministram ou já ministraram para duas ou mais disciplinas? Maria Santos, .. Luiz Pereira</t>
  </si>
  <si>
    <t>Douglas Emanoel Veiga de Paula</t>
  </si>
  <si>
    <t>Pedro Dawybida França</t>
  </si>
  <si>
    <t>Henrique Rubio Sanches</t>
  </si>
  <si>
    <t>Evandro Gabriel Alvarez dos Santos</t>
  </si>
  <si>
    <t>Daniel Taboga</t>
  </si>
  <si>
    <t>Eduardo Martins</t>
  </si>
  <si>
    <t xml:space="preserve"> </t>
  </si>
  <si>
    <t>Questão 1 - Banco</t>
  </si>
  <si>
    <t xml:space="preserve">Alisson Jean dos Santos Silva </t>
  </si>
  <si>
    <t xml:space="preserve">Heros de Oliveira Freitas Dinão </t>
  </si>
  <si>
    <t xml:space="preserve">Vitor Marques Amorim </t>
  </si>
  <si>
    <t>Qual o nome dos alunos que não estão matriculados em nenhuma disciplina? Santos Silva, ..., Mariana Pereira</t>
  </si>
  <si>
    <t xml:space="preserve">Gabriel Silva Vargas Pereira </t>
  </si>
  <si>
    <t>Emanuelle Skolut Jose</t>
  </si>
  <si>
    <t>João Claudio da Silva Berardi</t>
  </si>
  <si>
    <t>Leonardo Alves Rambo</t>
  </si>
  <si>
    <t xml:space="preserve">Izabella Ferreira dos Passos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</si>
  <si>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</si>
  <si>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</si>
  <si>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</si>
  <si>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</si>
  <si>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</si>
  <si>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</si>
  <si>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</si>
  <si>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</si>
  <si>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</si>
  <si>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</si>
  <si>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</si>
  <si>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</si>
  <si>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Guilherme Romero da Rosa</t>
  </si>
  <si>
    <t>Ana Caroline Ferreira dos Passos</t>
  </si>
  <si>
    <t>Victor Hiroshi Nakao Almeida</t>
  </si>
  <si>
    <t>Vitor Marcelo Barzick Nogueira</t>
  </si>
  <si>
    <t>Gabriel Alvelino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</si>
</sst>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quotePrefix="1" applyAlignment="1">
      <alignment wrapText="1"/>
    </xf>
    <xf numFmtId="0" fontId="0" fillId="3" borderId="0" xfId="0" quotePrefix="1" applyFill="1" applyAlignment="1">
      <alignment wrapText="1"/>
    </xf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"/>
  <sheetViews>
    <sheetView tabSelected="1" zoomScale="115" zoomScaleNormal="115" workbookViewId="0">
      <pane xSplit="5" ySplit="3" topLeftCell="R4" activePane="bottomRight" state="frozen"/>
      <selection pane="topRight" activeCell="E1" sqref="E1"/>
      <selection pane="bottomLeft" activeCell="A3" sqref="A3"/>
      <selection pane="bottomRight" activeCell="S14" sqref="S14"/>
    </sheetView>
  </sheetViews>
  <sheetFormatPr defaultRowHeight="14.4" x14ac:dyDescent="0.3"/>
  <cols>
    <col min="1" max="1" width="2.21875" bestFit="1" customWidth="1"/>
    <col min="2" max="2" width="39" customWidth="1"/>
    <col min="3" max="3" width="21.5546875" hidden="1" customWidth="1"/>
    <col min="4" max="4" width="8.33203125" hidden="1" customWidth="1"/>
    <col min="5" max="5" width="21.5546875" hidden="1" customWidth="1"/>
    <col min="6" max="6" width="21.6640625" bestFit="1" customWidth="1"/>
    <col min="7" max="7" width="15.77734375" customWidth="1"/>
    <col min="8" max="8" width="18.33203125" customWidth="1"/>
    <col min="9" max="9" width="20.5546875" bestFit="1" customWidth="1"/>
    <col min="10" max="10" width="16.109375" bestFit="1" customWidth="1"/>
    <col min="11" max="11" width="29.44140625" bestFit="1" customWidth="1"/>
    <col min="12" max="12" width="25" bestFit="1" customWidth="1"/>
    <col min="13" max="13" width="20.5546875" bestFit="1" customWidth="1"/>
    <col min="14" max="14" width="17.109375" bestFit="1" customWidth="1"/>
    <col min="15" max="15" width="21" bestFit="1" customWidth="1"/>
    <col min="16" max="16" width="21.109375" bestFit="1" customWidth="1"/>
    <col min="17" max="17" width="27.109375" bestFit="1" customWidth="1"/>
    <col min="18" max="18" width="25.44140625" bestFit="1" customWidth="1"/>
    <col min="19" max="19" width="22" bestFit="1" customWidth="1"/>
    <col min="20" max="20" width="17.21875" bestFit="1" customWidth="1"/>
    <col min="33" max="33" width="10.6640625" customWidth="1"/>
  </cols>
  <sheetData>
    <row r="1" spans="1:51" x14ac:dyDescent="0.3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</row>
    <row r="2" spans="1:51" x14ac:dyDescent="0.3">
      <c r="B2" s="1"/>
      <c r="E2" t="s">
        <v>0</v>
      </c>
      <c r="F2" t="s">
        <v>106</v>
      </c>
      <c r="G2" t="s">
        <v>109</v>
      </c>
      <c r="H2" t="s">
        <v>110</v>
      </c>
      <c r="I2" t="s">
        <v>111</v>
      </c>
      <c r="J2" t="s">
        <v>113</v>
      </c>
      <c r="K2" t="s">
        <v>114</v>
      </c>
      <c r="L2" t="s">
        <v>115</v>
      </c>
      <c r="M2" t="s">
        <v>116</v>
      </c>
      <c r="N2" t="s">
        <v>117</v>
      </c>
      <c r="O2" t="s">
        <v>130</v>
      </c>
      <c r="P2" t="s">
        <v>131</v>
      </c>
      <c r="Q2" t="s">
        <v>132</v>
      </c>
      <c r="R2" t="s">
        <v>133</v>
      </c>
      <c r="S2" t="s">
        <v>134</v>
      </c>
    </row>
    <row r="3" spans="1:51" x14ac:dyDescent="0.3">
      <c r="B3" s="1" t="s">
        <v>1</v>
      </c>
      <c r="E3" s="4">
        <f>E4+E14+E21</f>
        <v>1</v>
      </c>
      <c r="F3" s="4">
        <f t="shared" ref="F3:AY3" si="0">F4+F14+F21</f>
        <v>0.25</v>
      </c>
      <c r="G3" s="4">
        <f t="shared" si="0"/>
        <v>0.3888888888888889</v>
      </c>
      <c r="H3" s="4">
        <f t="shared" si="0"/>
        <v>0.83055555555555549</v>
      </c>
      <c r="I3" s="4">
        <f t="shared" si="0"/>
        <v>0.56805555555555554</v>
      </c>
      <c r="J3" s="4">
        <f t="shared" si="0"/>
        <v>0.1111111111111111</v>
      </c>
      <c r="K3" s="4">
        <f t="shared" si="0"/>
        <v>0.85416666666666663</v>
      </c>
      <c r="L3" s="4">
        <f t="shared" si="0"/>
        <v>1</v>
      </c>
      <c r="M3" s="4">
        <f t="shared" si="0"/>
        <v>0.79166666666666663</v>
      </c>
      <c r="N3" s="4">
        <f t="shared" si="0"/>
        <v>0.41666666666666669</v>
      </c>
      <c r="O3" s="4">
        <f t="shared" si="0"/>
        <v>0.77500000000000002</v>
      </c>
      <c r="P3" s="4">
        <f t="shared" si="0"/>
        <v>0.93055555555555558</v>
      </c>
      <c r="Q3" s="4">
        <f t="shared" si="0"/>
        <v>0.57638888888888884</v>
      </c>
      <c r="R3" s="4">
        <f t="shared" si="0"/>
        <v>0.94444444444444442</v>
      </c>
      <c r="S3" s="4">
        <f t="shared" si="0"/>
        <v>0.625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W4+W14+W21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  <c r="AK3" s="4">
        <f t="shared" si="0"/>
        <v>0</v>
      </c>
      <c r="AL3" s="4">
        <f t="shared" si="0"/>
        <v>0</v>
      </c>
      <c r="AM3" s="4">
        <f t="shared" si="0"/>
        <v>0</v>
      </c>
      <c r="AN3" s="4">
        <f t="shared" si="0"/>
        <v>0</v>
      </c>
      <c r="AO3" s="4">
        <f t="shared" si="0"/>
        <v>0</v>
      </c>
      <c r="AP3" s="4">
        <f t="shared" si="0"/>
        <v>0</v>
      </c>
      <c r="AQ3" s="4">
        <f t="shared" si="0"/>
        <v>0</v>
      </c>
      <c r="AR3" s="4">
        <f t="shared" si="0"/>
        <v>0</v>
      </c>
      <c r="AS3" s="4">
        <f t="shared" si="0"/>
        <v>0</v>
      </c>
      <c r="AT3" s="4">
        <f t="shared" si="0"/>
        <v>0</v>
      </c>
      <c r="AU3" s="4">
        <f t="shared" si="0"/>
        <v>0</v>
      </c>
      <c r="AV3" s="4">
        <f t="shared" si="0"/>
        <v>0</v>
      </c>
      <c r="AW3" s="4">
        <f t="shared" si="0"/>
        <v>0</v>
      </c>
      <c r="AX3" s="4">
        <f t="shared" si="0"/>
        <v>0</v>
      </c>
      <c r="AY3" s="4">
        <f t="shared" si="0"/>
        <v>1</v>
      </c>
    </row>
    <row r="4" spans="1:51" s="2" customFormat="1" x14ac:dyDescent="0.3">
      <c r="A4" s="5"/>
      <c r="B4" s="5" t="s">
        <v>108</v>
      </c>
      <c r="C4" s="2">
        <f>SUM(C5:C13)</f>
        <v>9</v>
      </c>
      <c r="D4" s="2">
        <v>0.25</v>
      </c>
      <c r="E4" s="3">
        <f>SUM(E5:E13)/$C$4*$D$4</f>
        <v>0.25</v>
      </c>
      <c r="F4" s="3">
        <f t="shared" ref="F4:AY4" si="1">SUM(F5:F13)/$C$4*$D$4</f>
        <v>0</v>
      </c>
      <c r="G4" s="3">
        <f t="shared" si="1"/>
        <v>0.1388888888888889</v>
      </c>
      <c r="H4" s="3">
        <f t="shared" si="1"/>
        <v>0.16388888888888889</v>
      </c>
      <c r="I4" s="3">
        <f t="shared" si="1"/>
        <v>8.8888888888888892E-2</v>
      </c>
      <c r="J4" s="3">
        <f t="shared" si="1"/>
        <v>0.1111111111111111</v>
      </c>
      <c r="K4" s="3">
        <f t="shared" si="1"/>
        <v>0.16666666666666666</v>
      </c>
      <c r="L4" s="3">
        <f t="shared" si="1"/>
        <v>0.25</v>
      </c>
      <c r="M4" s="3">
        <f t="shared" si="1"/>
        <v>0.16666666666666666</v>
      </c>
      <c r="N4" s="3">
        <f t="shared" si="1"/>
        <v>0</v>
      </c>
      <c r="O4" s="3">
        <f t="shared" si="1"/>
        <v>0.19166666666666668</v>
      </c>
      <c r="P4" s="3">
        <f t="shared" si="1"/>
        <v>0.22222222222222221</v>
      </c>
      <c r="Q4" s="3">
        <f t="shared" si="1"/>
        <v>0.1388888888888889</v>
      </c>
      <c r="R4" s="3">
        <f t="shared" si="1"/>
        <v>0.19444444444444445</v>
      </c>
      <c r="S4" s="3">
        <f t="shared" si="1"/>
        <v>0.16666666666666666</v>
      </c>
      <c r="T4" s="3">
        <f t="shared" si="1"/>
        <v>0</v>
      </c>
      <c r="U4" s="3">
        <f t="shared" si="1"/>
        <v>0</v>
      </c>
      <c r="V4" s="3">
        <f t="shared" si="1"/>
        <v>0</v>
      </c>
      <c r="W4" s="3">
        <f t="shared" si="1"/>
        <v>0</v>
      </c>
      <c r="X4" s="3">
        <f t="shared" si="1"/>
        <v>0</v>
      </c>
      <c r="Y4" s="3">
        <f t="shared" si="1"/>
        <v>0</v>
      </c>
      <c r="Z4" s="3">
        <f t="shared" si="1"/>
        <v>0</v>
      </c>
      <c r="AA4" s="3">
        <f t="shared" si="1"/>
        <v>0</v>
      </c>
      <c r="AB4" s="3">
        <f t="shared" si="1"/>
        <v>0</v>
      </c>
      <c r="AC4" s="3">
        <f t="shared" si="1"/>
        <v>0</v>
      </c>
      <c r="AD4" s="3">
        <f t="shared" si="1"/>
        <v>0</v>
      </c>
      <c r="AE4" s="3">
        <f t="shared" si="1"/>
        <v>0</v>
      </c>
      <c r="AF4" s="3">
        <f t="shared" si="1"/>
        <v>0</v>
      </c>
      <c r="AG4" s="3">
        <f t="shared" si="1"/>
        <v>0</v>
      </c>
      <c r="AH4" s="3">
        <f t="shared" si="1"/>
        <v>0</v>
      </c>
      <c r="AI4" s="3">
        <f t="shared" si="1"/>
        <v>0</v>
      </c>
      <c r="AJ4" s="3">
        <f t="shared" si="1"/>
        <v>0</v>
      </c>
      <c r="AK4" s="3">
        <f t="shared" si="1"/>
        <v>0</v>
      </c>
      <c r="AL4" s="3">
        <f t="shared" si="1"/>
        <v>0</v>
      </c>
      <c r="AM4" s="3">
        <f t="shared" si="1"/>
        <v>0</v>
      </c>
      <c r="AN4" s="3">
        <f t="shared" si="1"/>
        <v>0</v>
      </c>
      <c r="AO4" s="3">
        <f t="shared" si="1"/>
        <v>0</v>
      </c>
      <c r="AP4" s="3">
        <f t="shared" si="1"/>
        <v>0</v>
      </c>
      <c r="AQ4" s="3">
        <f t="shared" si="1"/>
        <v>0</v>
      </c>
      <c r="AR4" s="3">
        <f t="shared" si="1"/>
        <v>0</v>
      </c>
      <c r="AS4" s="3">
        <f t="shared" si="1"/>
        <v>0</v>
      </c>
      <c r="AT4" s="3">
        <f t="shared" si="1"/>
        <v>0</v>
      </c>
      <c r="AU4" s="3">
        <f t="shared" si="1"/>
        <v>0</v>
      </c>
      <c r="AV4" s="3">
        <f t="shared" si="1"/>
        <v>0</v>
      </c>
      <c r="AW4" s="3">
        <f t="shared" si="1"/>
        <v>0</v>
      </c>
      <c r="AX4" s="3">
        <f t="shared" si="1"/>
        <v>0</v>
      </c>
      <c r="AY4" s="3">
        <f t="shared" si="1"/>
        <v>0.25</v>
      </c>
    </row>
    <row r="5" spans="1:51" x14ac:dyDescent="0.3">
      <c r="A5" s="9"/>
      <c r="B5" s="9" t="s">
        <v>75</v>
      </c>
      <c r="C5" s="7">
        <v>1</v>
      </c>
      <c r="D5" s="7"/>
      <c r="E5" s="7">
        <v>1</v>
      </c>
      <c r="F5" s="7" t="s">
        <v>107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0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>
        <v>1</v>
      </c>
    </row>
    <row r="6" spans="1:51" x14ac:dyDescent="0.3">
      <c r="A6" s="8"/>
      <c r="B6" s="8" t="s">
        <v>76</v>
      </c>
      <c r="C6">
        <v>1</v>
      </c>
      <c r="E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AY6" s="7">
        <v>1</v>
      </c>
    </row>
    <row r="7" spans="1:51" x14ac:dyDescent="0.3">
      <c r="A7" s="9"/>
      <c r="B7" s="9" t="s">
        <v>77</v>
      </c>
      <c r="C7" s="7">
        <v>1</v>
      </c>
      <c r="D7" s="7"/>
      <c r="E7" s="7">
        <v>1</v>
      </c>
      <c r="F7" s="7"/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0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>
        <v>1</v>
      </c>
    </row>
    <row r="8" spans="1:51" x14ac:dyDescent="0.3">
      <c r="A8" s="8"/>
      <c r="B8" s="8" t="s">
        <v>83</v>
      </c>
      <c r="C8">
        <v>1</v>
      </c>
      <c r="E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AY8" s="7">
        <v>1</v>
      </c>
    </row>
    <row r="9" spans="1:51" ht="28.8" x14ac:dyDescent="0.3">
      <c r="A9" s="6"/>
      <c r="B9" s="6" t="s">
        <v>78</v>
      </c>
      <c r="C9" s="7">
        <v>1</v>
      </c>
      <c r="D9" s="7"/>
      <c r="E9" s="7">
        <v>1</v>
      </c>
      <c r="F9" s="7"/>
      <c r="G9" s="7">
        <v>0</v>
      </c>
      <c r="H9" s="7">
        <v>0.9</v>
      </c>
      <c r="I9" s="7">
        <v>0.2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>
        <v>0.9</v>
      </c>
      <c r="P9" s="7">
        <v>0</v>
      </c>
      <c r="Q9" s="7">
        <v>0</v>
      </c>
      <c r="R9" s="7">
        <v>1</v>
      </c>
      <c r="S9" s="7">
        <v>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>
        <v>1</v>
      </c>
    </row>
    <row r="10" spans="1:51" x14ac:dyDescent="0.3">
      <c r="A10" s="1"/>
      <c r="B10" s="1" t="s">
        <v>79</v>
      </c>
      <c r="C10">
        <v>1</v>
      </c>
      <c r="E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AY10" s="7">
        <v>1</v>
      </c>
    </row>
    <row r="11" spans="1:51" x14ac:dyDescent="0.3">
      <c r="A11" s="6"/>
      <c r="B11" s="6" t="s">
        <v>80</v>
      </c>
      <c r="C11" s="7">
        <v>1</v>
      </c>
      <c r="D11" s="7"/>
      <c r="E11" s="7">
        <v>1</v>
      </c>
      <c r="F11" s="7"/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1</v>
      </c>
      <c r="M11" s="7">
        <v>1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>
        <v>1</v>
      </c>
    </row>
    <row r="12" spans="1:51" x14ac:dyDescent="0.3">
      <c r="A12" s="1"/>
      <c r="B12" s="1" t="s">
        <v>81</v>
      </c>
      <c r="C12">
        <v>1</v>
      </c>
      <c r="E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AY12" s="7">
        <v>1</v>
      </c>
    </row>
    <row r="13" spans="1:51" x14ac:dyDescent="0.3">
      <c r="A13" s="6"/>
      <c r="B13" s="6" t="s">
        <v>82</v>
      </c>
      <c r="C13" s="7">
        <v>1</v>
      </c>
      <c r="D13" s="7"/>
      <c r="E13" s="7">
        <v>1</v>
      </c>
      <c r="F13" s="7"/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1</v>
      </c>
      <c r="Q13" s="7">
        <v>1</v>
      </c>
      <c r="R13" s="7">
        <v>0</v>
      </c>
      <c r="S13" s="7">
        <v>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>
        <v>1</v>
      </c>
    </row>
    <row r="14" spans="1:51" x14ac:dyDescent="0.3">
      <c r="A14" s="5"/>
      <c r="B14" s="5" t="s">
        <v>16</v>
      </c>
      <c r="C14" s="2">
        <f>SUM(C15:C20)</f>
        <v>6</v>
      </c>
      <c r="D14" s="2">
        <v>0.25</v>
      </c>
      <c r="E14" s="3">
        <f>SUM(E15:E20)/$C$14*$D$14</f>
        <v>0.25</v>
      </c>
      <c r="F14" s="3">
        <f t="shared" ref="F14:AY14" si="2">SUM(F15:F20)/$C$14*$D$14</f>
        <v>0.125</v>
      </c>
      <c r="G14" s="3">
        <f t="shared" si="2"/>
        <v>0.16666666666666666</v>
      </c>
      <c r="H14" s="3">
        <f t="shared" si="2"/>
        <v>0.20833333333333334</v>
      </c>
      <c r="I14" s="3">
        <f t="shared" si="2"/>
        <v>0</v>
      </c>
      <c r="J14" s="3">
        <f>SUM(J15:J20)/$C$14*$D$14</f>
        <v>0</v>
      </c>
      <c r="K14" s="3">
        <f>SUM(K15:K20)/$C$14*$D$14</f>
        <v>0.1875</v>
      </c>
      <c r="L14" s="3">
        <f t="shared" si="2"/>
        <v>0.25</v>
      </c>
      <c r="M14" s="3">
        <f t="shared" si="2"/>
        <v>0.16666666666666666</v>
      </c>
      <c r="N14" s="3">
        <f t="shared" si="2"/>
        <v>0</v>
      </c>
      <c r="O14" s="3">
        <f t="shared" si="2"/>
        <v>8.3333333333333329E-2</v>
      </c>
      <c r="P14" s="3">
        <f t="shared" si="2"/>
        <v>0.20833333333333334</v>
      </c>
      <c r="Q14" s="3">
        <f t="shared" si="2"/>
        <v>0.16666666666666666</v>
      </c>
      <c r="R14" s="3">
        <f t="shared" si="2"/>
        <v>0.25</v>
      </c>
      <c r="S14" s="3">
        <f t="shared" si="2"/>
        <v>0.125</v>
      </c>
      <c r="T14" s="3">
        <f t="shared" si="2"/>
        <v>0</v>
      </c>
      <c r="U14" s="3">
        <f t="shared" si="2"/>
        <v>0</v>
      </c>
      <c r="V14" s="3">
        <f t="shared" si="2"/>
        <v>0</v>
      </c>
      <c r="W14" s="3">
        <f t="shared" si="2"/>
        <v>0</v>
      </c>
      <c r="X14" s="3">
        <f t="shared" si="2"/>
        <v>0</v>
      </c>
      <c r="Y14" s="3">
        <f t="shared" si="2"/>
        <v>0</v>
      </c>
      <c r="Z14" s="3">
        <f t="shared" si="2"/>
        <v>0</v>
      </c>
      <c r="AA14" s="3">
        <f t="shared" si="2"/>
        <v>0</v>
      </c>
      <c r="AB14" s="3">
        <f t="shared" si="2"/>
        <v>0</v>
      </c>
      <c r="AC14" s="3">
        <f t="shared" si="2"/>
        <v>0</v>
      </c>
      <c r="AD14" s="3">
        <f t="shared" si="2"/>
        <v>0</v>
      </c>
      <c r="AE14" s="3">
        <f t="shared" si="2"/>
        <v>0</v>
      </c>
      <c r="AF14" s="3">
        <f t="shared" si="2"/>
        <v>0</v>
      </c>
      <c r="AG14" s="3">
        <f t="shared" si="2"/>
        <v>0</v>
      </c>
      <c r="AH14" s="3">
        <f t="shared" si="2"/>
        <v>0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0</v>
      </c>
      <c r="AM14" s="3">
        <f t="shared" si="2"/>
        <v>0</v>
      </c>
      <c r="AN14" s="3">
        <f t="shared" si="2"/>
        <v>0</v>
      </c>
      <c r="AO14" s="3">
        <f t="shared" si="2"/>
        <v>0</v>
      </c>
      <c r="AP14" s="3">
        <f t="shared" si="2"/>
        <v>0</v>
      </c>
      <c r="AQ14" s="3">
        <f t="shared" si="2"/>
        <v>0</v>
      </c>
      <c r="AR14" s="3">
        <f t="shared" si="2"/>
        <v>0</v>
      </c>
      <c r="AS14" s="3">
        <f t="shared" si="2"/>
        <v>0</v>
      </c>
      <c r="AT14" s="3">
        <f t="shared" si="2"/>
        <v>0</v>
      </c>
      <c r="AU14" s="3">
        <f t="shared" si="2"/>
        <v>0</v>
      </c>
      <c r="AV14" s="3">
        <f t="shared" si="2"/>
        <v>0</v>
      </c>
      <c r="AW14" s="3">
        <f t="shared" si="2"/>
        <v>0</v>
      </c>
      <c r="AX14" s="3">
        <f t="shared" si="2"/>
        <v>0</v>
      </c>
      <c r="AY14" s="3">
        <f t="shared" si="2"/>
        <v>0.25</v>
      </c>
    </row>
    <row r="15" spans="1:51" x14ac:dyDescent="0.3">
      <c r="A15" s="1"/>
      <c r="B15" s="1" t="s">
        <v>84</v>
      </c>
      <c r="C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AY15" s="7">
        <v>1</v>
      </c>
    </row>
    <row r="16" spans="1:51" x14ac:dyDescent="0.3">
      <c r="A16" s="6"/>
      <c r="B16" s="6" t="s">
        <v>85</v>
      </c>
      <c r="C16" s="7">
        <v>1</v>
      </c>
      <c r="D16" s="7"/>
      <c r="E16" s="7">
        <v>1</v>
      </c>
      <c r="F16" s="7">
        <v>0</v>
      </c>
      <c r="G16" s="7">
        <v>1</v>
      </c>
      <c r="H16" s="7">
        <v>1</v>
      </c>
      <c r="I16" s="7">
        <v>0</v>
      </c>
      <c r="J16" s="7">
        <v>0</v>
      </c>
      <c r="K16" s="7">
        <v>1</v>
      </c>
      <c r="L16" s="7">
        <v>1</v>
      </c>
      <c r="M16" s="7">
        <v>1</v>
      </c>
      <c r="N16" s="7">
        <v>0</v>
      </c>
      <c r="O16" s="7">
        <v>0</v>
      </c>
      <c r="P16" s="7">
        <v>1</v>
      </c>
      <c r="Q16" s="7">
        <v>1</v>
      </c>
      <c r="R16" s="7">
        <v>1</v>
      </c>
      <c r="S16" s="7">
        <v>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>
        <v>1</v>
      </c>
    </row>
    <row r="17" spans="1:51" x14ac:dyDescent="0.3">
      <c r="A17" s="1"/>
      <c r="B17" s="1" t="s">
        <v>86</v>
      </c>
      <c r="C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AY17" s="7">
        <v>1</v>
      </c>
    </row>
    <row r="18" spans="1:51" s="2" customFormat="1" x14ac:dyDescent="0.3">
      <c r="A18" s="6"/>
      <c r="B18" s="6" t="s">
        <v>87</v>
      </c>
      <c r="C18" s="7">
        <v>1</v>
      </c>
      <c r="D18" s="7"/>
      <c r="E18" s="7">
        <v>1</v>
      </c>
      <c r="F18" s="7">
        <v>1</v>
      </c>
      <c r="G18" s="7">
        <v>1</v>
      </c>
      <c r="H18" s="7">
        <v>1</v>
      </c>
      <c r="I18" s="7">
        <v>0</v>
      </c>
      <c r="J18" s="7">
        <v>0</v>
      </c>
      <c r="K18" s="7">
        <v>0</v>
      </c>
      <c r="L18" s="7">
        <v>1</v>
      </c>
      <c r="M18" s="7">
        <v>1</v>
      </c>
      <c r="N18" s="7">
        <v>0</v>
      </c>
      <c r="O18" s="7">
        <v>0</v>
      </c>
      <c r="P18" s="7">
        <v>1</v>
      </c>
      <c r="Q18" s="7">
        <v>1</v>
      </c>
      <c r="R18" s="7">
        <v>1</v>
      </c>
      <c r="S18" s="7">
        <v>1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>
        <v>1</v>
      </c>
    </row>
    <row r="19" spans="1:51" x14ac:dyDescent="0.3">
      <c r="A19" s="1"/>
      <c r="B19" s="1" t="s">
        <v>88</v>
      </c>
      <c r="C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0.5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AY19" s="7">
        <v>1</v>
      </c>
    </row>
    <row r="20" spans="1:51" x14ac:dyDescent="0.3">
      <c r="A20" s="6"/>
      <c r="B20" s="6" t="s">
        <v>89</v>
      </c>
      <c r="C20" s="7">
        <v>1</v>
      </c>
      <c r="D20" s="7"/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</v>
      </c>
      <c r="L20" s="7">
        <v>1</v>
      </c>
      <c r="M20" s="7">
        <v>0</v>
      </c>
      <c r="N20" s="7">
        <v>0</v>
      </c>
      <c r="O20" s="7">
        <v>1</v>
      </c>
      <c r="P20" s="7">
        <v>1</v>
      </c>
      <c r="Q20" s="7">
        <v>0</v>
      </c>
      <c r="R20" s="7">
        <v>1</v>
      </c>
      <c r="S20" s="7">
        <v>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>
        <v>1</v>
      </c>
    </row>
    <row r="21" spans="1:51" x14ac:dyDescent="0.3">
      <c r="A21" s="5"/>
      <c r="B21" s="5" t="s">
        <v>59</v>
      </c>
      <c r="C21" s="2">
        <f>SUM(C22:C33)</f>
        <v>12</v>
      </c>
      <c r="D21" s="2">
        <v>0.5</v>
      </c>
      <c r="E21" s="3">
        <f>SUM(E22:E33)/$C$21*$D$21</f>
        <v>0.5</v>
      </c>
      <c r="F21" s="3">
        <f t="shared" ref="F21:AY21" si="3">SUM(F22:F33)/$C$21*$D$21</f>
        <v>0.125</v>
      </c>
      <c r="G21" s="3">
        <f t="shared" si="3"/>
        <v>8.3333333333333329E-2</v>
      </c>
      <c r="H21" s="3">
        <f t="shared" si="3"/>
        <v>0.45833333333333331</v>
      </c>
      <c r="I21" s="3">
        <f t="shared" si="3"/>
        <v>0.47916666666666669</v>
      </c>
      <c r="J21" s="3">
        <f t="shared" si="3"/>
        <v>0</v>
      </c>
      <c r="K21" s="3">
        <f t="shared" si="3"/>
        <v>0.5</v>
      </c>
      <c r="L21" s="3">
        <f t="shared" si="3"/>
        <v>0.5</v>
      </c>
      <c r="M21" s="3">
        <f t="shared" si="3"/>
        <v>0.45833333333333331</v>
      </c>
      <c r="N21" s="3">
        <f t="shared" si="3"/>
        <v>0.41666666666666669</v>
      </c>
      <c r="O21" s="3">
        <f t="shared" si="3"/>
        <v>0.5</v>
      </c>
      <c r="P21" s="3">
        <f t="shared" si="3"/>
        <v>0.5</v>
      </c>
      <c r="Q21" s="3">
        <f t="shared" si="3"/>
        <v>0.27083333333333331</v>
      </c>
      <c r="R21" s="3">
        <f t="shared" si="3"/>
        <v>0.5</v>
      </c>
      <c r="S21" s="3">
        <f t="shared" si="3"/>
        <v>0.33333333333333331</v>
      </c>
      <c r="T21" s="3">
        <f t="shared" si="3"/>
        <v>0</v>
      </c>
      <c r="U21" s="3">
        <f t="shared" si="3"/>
        <v>0</v>
      </c>
      <c r="V21" s="3">
        <f t="shared" si="3"/>
        <v>0</v>
      </c>
      <c r="W21" s="3">
        <f t="shared" si="3"/>
        <v>0</v>
      </c>
      <c r="X21" s="3">
        <f t="shared" si="3"/>
        <v>0</v>
      </c>
      <c r="Y21" s="3">
        <f t="shared" si="3"/>
        <v>0</v>
      </c>
      <c r="Z21" s="3">
        <f t="shared" si="3"/>
        <v>0</v>
      </c>
      <c r="AA21" s="3">
        <f t="shared" si="3"/>
        <v>0</v>
      </c>
      <c r="AB21" s="3">
        <f t="shared" si="3"/>
        <v>0</v>
      </c>
      <c r="AC21" s="3">
        <f t="shared" si="3"/>
        <v>0</v>
      </c>
      <c r="AD21" s="3">
        <f t="shared" si="3"/>
        <v>0</v>
      </c>
      <c r="AE21" s="3">
        <f t="shared" si="3"/>
        <v>0</v>
      </c>
      <c r="AF21" s="3">
        <f t="shared" si="3"/>
        <v>0</v>
      </c>
      <c r="AG21" s="3">
        <f t="shared" si="3"/>
        <v>0</v>
      </c>
      <c r="AH21" s="3">
        <f t="shared" si="3"/>
        <v>0</v>
      </c>
      <c r="AI21" s="3">
        <f t="shared" si="3"/>
        <v>0</v>
      </c>
      <c r="AJ21" s="3">
        <f t="shared" si="3"/>
        <v>0</v>
      </c>
      <c r="AK21" s="3">
        <f t="shared" si="3"/>
        <v>0</v>
      </c>
      <c r="AL21" s="3">
        <f t="shared" si="3"/>
        <v>0</v>
      </c>
      <c r="AM21" s="3">
        <f t="shared" si="3"/>
        <v>0</v>
      </c>
      <c r="AN21" s="3">
        <f t="shared" si="3"/>
        <v>0</v>
      </c>
      <c r="AO21" s="3">
        <f t="shared" si="3"/>
        <v>0</v>
      </c>
      <c r="AP21" s="3">
        <f t="shared" si="3"/>
        <v>0</v>
      </c>
      <c r="AQ21" s="3">
        <f t="shared" si="3"/>
        <v>0</v>
      </c>
      <c r="AR21" s="3">
        <f t="shared" si="3"/>
        <v>0</v>
      </c>
      <c r="AS21" s="3">
        <f t="shared" si="3"/>
        <v>0</v>
      </c>
      <c r="AT21" s="3">
        <f t="shared" si="3"/>
        <v>0</v>
      </c>
      <c r="AU21" s="3">
        <f t="shared" si="3"/>
        <v>0</v>
      </c>
      <c r="AV21" s="3">
        <f t="shared" si="3"/>
        <v>0</v>
      </c>
      <c r="AW21" s="3">
        <f t="shared" si="3"/>
        <v>0</v>
      </c>
      <c r="AX21" s="3">
        <f t="shared" si="3"/>
        <v>0</v>
      </c>
      <c r="AY21" s="3">
        <f t="shared" si="3"/>
        <v>0.5</v>
      </c>
    </row>
    <row r="22" spans="1:51" ht="28.8" x14ac:dyDescent="0.3">
      <c r="A22" s="1" t="s">
        <v>118</v>
      </c>
      <c r="B22" s="1" t="s">
        <v>90</v>
      </c>
      <c r="C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AY22" s="7">
        <v>1</v>
      </c>
    </row>
    <row r="23" spans="1:51" ht="28.8" x14ac:dyDescent="0.3">
      <c r="A23" s="6" t="s">
        <v>119</v>
      </c>
      <c r="B23" s="6" t="s">
        <v>99</v>
      </c>
      <c r="C23" s="7">
        <v>1</v>
      </c>
      <c r="D23" s="7"/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0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>
        <v>1</v>
      </c>
    </row>
    <row r="24" spans="1:51" ht="28.2" customHeight="1" x14ac:dyDescent="0.3">
      <c r="A24" s="1" t="s">
        <v>120</v>
      </c>
      <c r="B24" s="1" t="s">
        <v>92</v>
      </c>
      <c r="C24">
        <v>1</v>
      </c>
      <c r="E24">
        <v>1</v>
      </c>
      <c r="F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AY24" s="7">
        <v>1</v>
      </c>
    </row>
    <row r="25" spans="1:51" ht="43.2" x14ac:dyDescent="0.3">
      <c r="A25" s="6" t="s">
        <v>121</v>
      </c>
      <c r="B25" s="6" t="s">
        <v>93</v>
      </c>
      <c r="C25" s="7">
        <v>1</v>
      </c>
      <c r="D25" s="7"/>
      <c r="E25" s="7">
        <v>1</v>
      </c>
      <c r="F25" s="7">
        <v>1</v>
      </c>
      <c r="G25" s="7"/>
      <c r="H25" s="7">
        <v>1</v>
      </c>
      <c r="I25" s="7">
        <v>1</v>
      </c>
      <c r="J25" s="7">
        <v>0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>
        <v>1</v>
      </c>
    </row>
    <row r="26" spans="1:51" ht="28.8" x14ac:dyDescent="0.3">
      <c r="A26" s="1" t="s">
        <v>122</v>
      </c>
      <c r="B26" s="1" t="s">
        <v>94</v>
      </c>
      <c r="C26">
        <v>1</v>
      </c>
      <c r="E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AY26" s="7">
        <v>1</v>
      </c>
    </row>
    <row r="27" spans="1:51" s="2" customFormat="1" ht="43.2" x14ac:dyDescent="0.3">
      <c r="A27" s="6" t="s">
        <v>123</v>
      </c>
      <c r="B27" s="6" t="s">
        <v>91</v>
      </c>
      <c r="C27" s="7">
        <v>1</v>
      </c>
      <c r="D27" s="7"/>
      <c r="E27" s="7">
        <v>1</v>
      </c>
      <c r="F27" s="7"/>
      <c r="G27" s="7"/>
      <c r="H27" s="7">
        <v>1</v>
      </c>
      <c r="I27" s="7">
        <v>1</v>
      </c>
      <c r="J27" s="7">
        <v>0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0</v>
      </c>
      <c r="R27" s="7">
        <v>1</v>
      </c>
      <c r="S27" s="7">
        <v>1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>
        <v>1</v>
      </c>
    </row>
    <row r="28" spans="1:51" ht="28.8" x14ac:dyDescent="0.3">
      <c r="A28" s="1" t="s">
        <v>124</v>
      </c>
      <c r="B28" s="1" t="s">
        <v>95</v>
      </c>
      <c r="C28">
        <v>1</v>
      </c>
      <c r="E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AY28" s="7">
        <v>1</v>
      </c>
    </row>
    <row r="29" spans="1:51" s="2" customFormat="1" ht="43.2" x14ac:dyDescent="0.3">
      <c r="A29" s="6" t="s">
        <v>125</v>
      </c>
      <c r="B29" s="6" t="s">
        <v>96</v>
      </c>
      <c r="C29" s="7">
        <v>1</v>
      </c>
      <c r="D29" s="7"/>
      <c r="E29" s="7">
        <v>1</v>
      </c>
      <c r="F29" s="7"/>
      <c r="G29" s="7"/>
      <c r="H29" s="7">
        <v>1</v>
      </c>
      <c r="I29" s="7">
        <v>1</v>
      </c>
      <c r="J29" s="7">
        <v>0</v>
      </c>
      <c r="K29" s="7">
        <v>1</v>
      </c>
      <c r="L29" s="7">
        <v>1</v>
      </c>
      <c r="M29" s="7">
        <v>1</v>
      </c>
      <c r="N29" s="7">
        <v>0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>
        <v>1</v>
      </c>
    </row>
    <row r="30" spans="1:51" ht="51" customHeight="1" x14ac:dyDescent="0.3">
      <c r="A30" s="1" t="s">
        <v>126</v>
      </c>
      <c r="B30" s="1" t="s">
        <v>100</v>
      </c>
      <c r="C30">
        <v>1</v>
      </c>
      <c r="E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AY30" s="7">
        <v>1</v>
      </c>
    </row>
    <row r="31" spans="1:51" s="2" customFormat="1" ht="43.2" x14ac:dyDescent="0.3">
      <c r="A31" s="6" t="s">
        <v>127</v>
      </c>
      <c r="B31" s="6" t="s">
        <v>112</v>
      </c>
      <c r="C31" s="7">
        <v>1</v>
      </c>
      <c r="D31" s="7"/>
      <c r="E31" s="7">
        <v>1</v>
      </c>
      <c r="F31" s="7"/>
      <c r="G31" s="7"/>
      <c r="H31" s="7">
        <v>0</v>
      </c>
      <c r="I31" s="7">
        <v>1</v>
      </c>
      <c r="J31" s="7">
        <v>0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0</v>
      </c>
      <c r="R31" s="7">
        <v>1</v>
      </c>
      <c r="S31" s="7">
        <v>0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>
        <v>1</v>
      </c>
    </row>
    <row r="32" spans="1:51" ht="43.2" x14ac:dyDescent="0.3">
      <c r="A32" s="1" t="s">
        <v>128</v>
      </c>
      <c r="B32" s="1" t="s">
        <v>97</v>
      </c>
      <c r="C32">
        <v>1</v>
      </c>
      <c r="E32">
        <v>1</v>
      </c>
      <c r="H32">
        <v>1</v>
      </c>
      <c r="I32">
        <v>0.5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0.5</v>
      </c>
      <c r="R32">
        <v>1</v>
      </c>
      <c r="S32">
        <v>1</v>
      </c>
      <c r="AY32" s="7">
        <v>1</v>
      </c>
    </row>
    <row r="33" spans="1:51" s="7" customFormat="1" ht="43.2" x14ac:dyDescent="0.3">
      <c r="A33" s="6" t="s">
        <v>129</v>
      </c>
      <c r="B33" s="6" t="s">
        <v>98</v>
      </c>
      <c r="C33" s="7">
        <v>1</v>
      </c>
      <c r="E33" s="7">
        <v>1</v>
      </c>
      <c r="H33" s="7">
        <v>1</v>
      </c>
      <c r="I33" s="7">
        <v>1</v>
      </c>
      <c r="J33" s="7">
        <v>0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AY33" s="7">
        <v>1</v>
      </c>
    </row>
    <row r="34" spans="1:51" x14ac:dyDescent="0.3">
      <c r="B34" s="1"/>
      <c r="M34" s="3"/>
    </row>
    <row r="35" spans="1:51" x14ac:dyDescent="0.3">
      <c r="P35" s="7"/>
    </row>
    <row r="36" spans="1:51" x14ac:dyDescent="0.3">
      <c r="B36" s="1"/>
      <c r="M36" s="3"/>
    </row>
    <row r="38" spans="1:51" x14ac:dyDescent="0.3">
      <c r="B38" s="1"/>
      <c r="M38" s="3"/>
    </row>
    <row r="40" spans="1:51" x14ac:dyDescent="0.3">
      <c r="B40" s="1"/>
      <c r="M40" s="3"/>
    </row>
    <row r="41" spans="1:51" x14ac:dyDescent="0.3">
      <c r="B41" s="1"/>
    </row>
    <row r="42" spans="1:51" x14ac:dyDescent="0.3">
      <c r="B42" s="1"/>
      <c r="M42" s="3"/>
    </row>
    <row r="43" spans="1:51" x14ac:dyDescent="0.3">
      <c r="B43" s="1"/>
    </row>
    <row r="44" spans="1:51" x14ac:dyDescent="0.3">
      <c r="B44" s="1"/>
      <c r="M44" s="3"/>
    </row>
    <row r="45" spans="1:51" x14ac:dyDescent="0.3">
      <c r="B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8A8-DE97-4FAE-8B1C-C9275726676C}">
  <dimension ref="A1:AY33"/>
  <sheetViews>
    <sheetView zoomScale="115" zoomScaleNormal="115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G28" sqref="G28"/>
    </sheetView>
  </sheetViews>
  <sheetFormatPr defaultRowHeight="14.4" x14ac:dyDescent="0.3"/>
  <cols>
    <col min="1" max="1" width="40.109375" style="1" customWidth="1"/>
    <col min="4" max="4" width="13" customWidth="1"/>
    <col min="5" max="5" width="12.33203125" customWidth="1"/>
  </cols>
  <sheetData>
    <row r="1" spans="1:51" x14ac:dyDescent="0.3">
      <c r="D1" t="s">
        <v>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</row>
    <row r="2" spans="1:51" x14ac:dyDescent="0.3">
      <c r="A2" s="1" t="s">
        <v>1</v>
      </c>
      <c r="D2" s="4">
        <f>D3+D13+D20</f>
        <v>1</v>
      </c>
      <c r="E2" s="4">
        <f>E3+E13+E20</f>
        <v>0.83333333333333326</v>
      </c>
      <c r="F2" s="4">
        <f t="shared" ref="F2:AY2" si="0">F3+F13+F20</f>
        <v>0.73888888888888893</v>
      </c>
      <c r="G2" s="4">
        <f t="shared" si="0"/>
        <v>0.45833333333333337</v>
      </c>
      <c r="H2" s="4">
        <f t="shared" si="0"/>
        <v>0.61944444444444446</v>
      </c>
      <c r="I2" s="4">
        <f t="shared" si="0"/>
        <v>0.57777777777777772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 t="shared" si="0"/>
        <v>0</v>
      </c>
      <c r="AH2" s="4">
        <f t="shared" si="0"/>
        <v>0</v>
      </c>
      <c r="AI2" s="4">
        <f t="shared" si="0"/>
        <v>0</v>
      </c>
      <c r="AJ2" s="4">
        <f t="shared" si="0"/>
        <v>0</v>
      </c>
      <c r="AK2" s="4">
        <f t="shared" si="0"/>
        <v>0</v>
      </c>
      <c r="AL2" s="4">
        <f t="shared" si="0"/>
        <v>0</v>
      </c>
      <c r="AM2" s="4">
        <f t="shared" si="0"/>
        <v>0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0</v>
      </c>
      <c r="AR2" s="4">
        <f t="shared" si="0"/>
        <v>0</v>
      </c>
      <c r="AS2" s="4">
        <f t="shared" si="0"/>
        <v>0</v>
      </c>
      <c r="AT2" s="4">
        <f t="shared" si="0"/>
        <v>0</v>
      </c>
      <c r="AU2" s="4">
        <f t="shared" si="0"/>
        <v>0</v>
      </c>
      <c r="AV2" s="4">
        <f t="shared" si="0"/>
        <v>0</v>
      </c>
      <c r="AW2" s="4">
        <f t="shared" si="0"/>
        <v>0</v>
      </c>
      <c r="AX2" s="4">
        <f t="shared" si="0"/>
        <v>0</v>
      </c>
      <c r="AY2" s="4">
        <f t="shared" si="0"/>
        <v>0</v>
      </c>
    </row>
    <row r="3" spans="1:51" x14ac:dyDescent="0.3">
      <c r="A3" s="5" t="s">
        <v>58</v>
      </c>
      <c r="B3" s="2">
        <f>SUM(B4:B12)</f>
        <v>9</v>
      </c>
      <c r="C3" s="2">
        <v>0.25</v>
      </c>
      <c r="D3" s="3">
        <f>SUM(D4:D12)/$B$3*$C$3</f>
        <v>0.25</v>
      </c>
      <c r="E3" s="3">
        <f>SUM(E4:E12)/$B$3*$C$3</f>
        <v>0.16666666666666666</v>
      </c>
      <c r="F3" s="3">
        <f t="shared" ref="F3:AY3" si="1">SUM(F4:F12)/$B$3*$C$3</f>
        <v>0.15555555555555556</v>
      </c>
      <c r="G3" s="3">
        <f t="shared" si="1"/>
        <v>0</v>
      </c>
      <c r="H3" s="3">
        <f t="shared" si="1"/>
        <v>0.16111111111111109</v>
      </c>
      <c r="I3" s="3">
        <f t="shared" si="1"/>
        <v>0.16111111111111109</v>
      </c>
      <c r="J3" s="3">
        <f t="shared" si="1"/>
        <v>0</v>
      </c>
      <c r="K3" s="3">
        <f t="shared" si="1"/>
        <v>0</v>
      </c>
      <c r="L3" s="3">
        <f t="shared" si="1"/>
        <v>0</v>
      </c>
      <c r="M3" s="3">
        <f t="shared" si="1"/>
        <v>0</v>
      </c>
      <c r="N3" s="3">
        <f t="shared" si="1"/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  <c r="R3" s="3">
        <f t="shared" si="1"/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3">
        <f t="shared" si="1"/>
        <v>0</v>
      </c>
      <c r="W3" s="3">
        <f t="shared" si="1"/>
        <v>0</v>
      </c>
      <c r="X3" s="3">
        <f t="shared" si="1"/>
        <v>0</v>
      </c>
      <c r="Y3" s="3">
        <f t="shared" si="1"/>
        <v>0</v>
      </c>
      <c r="Z3" s="3">
        <f t="shared" si="1"/>
        <v>0</v>
      </c>
      <c r="AA3" s="3">
        <f t="shared" si="1"/>
        <v>0</v>
      </c>
      <c r="AB3" s="3">
        <f t="shared" si="1"/>
        <v>0</v>
      </c>
      <c r="AC3" s="3">
        <f t="shared" si="1"/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  <c r="AK3" s="3">
        <f t="shared" si="1"/>
        <v>0</v>
      </c>
      <c r="AL3" s="3">
        <f t="shared" si="1"/>
        <v>0</v>
      </c>
      <c r="AM3" s="3">
        <f t="shared" si="1"/>
        <v>0</v>
      </c>
      <c r="AN3" s="3">
        <f t="shared" si="1"/>
        <v>0</v>
      </c>
      <c r="AO3" s="3">
        <f t="shared" si="1"/>
        <v>0</v>
      </c>
      <c r="AP3" s="3">
        <f t="shared" si="1"/>
        <v>0</v>
      </c>
      <c r="AQ3" s="3">
        <f t="shared" si="1"/>
        <v>0</v>
      </c>
      <c r="AR3" s="3">
        <f t="shared" si="1"/>
        <v>0</v>
      </c>
      <c r="AS3" s="3">
        <f t="shared" si="1"/>
        <v>0</v>
      </c>
      <c r="AT3" s="3">
        <f t="shared" si="1"/>
        <v>0</v>
      </c>
      <c r="AU3" s="3">
        <f t="shared" si="1"/>
        <v>0</v>
      </c>
      <c r="AV3" s="3">
        <f t="shared" si="1"/>
        <v>0</v>
      </c>
      <c r="AW3" s="3">
        <f t="shared" si="1"/>
        <v>0</v>
      </c>
      <c r="AX3" s="3">
        <f t="shared" si="1"/>
        <v>0</v>
      </c>
      <c r="AY3" s="3">
        <f t="shared" si="1"/>
        <v>0</v>
      </c>
    </row>
    <row r="4" spans="1:51" s="7" customFormat="1" x14ac:dyDescent="0.3">
      <c r="A4" s="9" t="s">
        <v>64</v>
      </c>
      <c r="B4" s="7">
        <v>1</v>
      </c>
      <c r="D4" s="7">
        <v>1</v>
      </c>
      <c r="E4" s="7">
        <v>1</v>
      </c>
      <c r="F4" s="7">
        <v>1</v>
      </c>
      <c r="G4" s="7">
        <v>0</v>
      </c>
      <c r="H4" s="7">
        <v>1</v>
      </c>
      <c r="I4" s="7">
        <v>1</v>
      </c>
    </row>
    <row r="5" spans="1:51" x14ac:dyDescent="0.3">
      <c r="A5" s="8" t="s">
        <v>63</v>
      </c>
      <c r="B5">
        <v>1</v>
      </c>
      <c r="D5">
        <v>1</v>
      </c>
      <c r="E5">
        <v>1</v>
      </c>
      <c r="F5">
        <v>1</v>
      </c>
      <c r="G5" s="7">
        <v>0</v>
      </c>
      <c r="H5">
        <v>1</v>
      </c>
      <c r="I5">
        <v>1</v>
      </c>
    </row>
    <row r="6" spans="1:51" s="7" customFormat="1" x14ac:dyDescent="0.3">
      <c r="A6" s="9" t="s">
        <v>62</v>
      </c>
      <c r="B6" s="7">
        <v>1</v>
      </c>
      <c r="D6" s="7">
        <v>1</v>
      </c>
      <c r="E6" s="7">
        <v>1</v>
      </c>
      <c r="F6" s="7">
        <v>1</v>
      </c>
      <c r="G6" s="7">
        <v>0</v>
      </c>
      <c r="H6" s="7">
        <v>1</v>
      </c>
      <c r="I6" s="7">
        <v>1</v>
      </c>
    </row>
    <row r="7" spans="1:51" x14ac:dyDescent="0.3">
      <c r="A7" s="1" t="s">
        <v>61</v>
      </c>
      <c r="B7">
        <v>1</v>
      </c>
      <c r="D7">
        <v>1</v>
      </c>
      <c r="E7">
        <v>1</v>
      </c>
      <c r="F7">
        <v>1</v>
      </c>
      <c r="G7" s="7">
        <v>0</v>
      </c>
      <c r="H7">
        <v>1</v>
      </c>
      <c r="I7">
        <v>1</v>
      </c>
    </row>
    <row r="8" spans="1:51" s="7" customFormat="1" x14ac:dyDescent="0.3">
      <c r="A8" s="6" t="s">
        <v>60</v>
      </c>
      <c r="B8" s="7">
        <v>1</v>
      </c>
      <c r="D8" s="7">
        <v>1</v>
      </c>
      <c r="E8" s="7">
        <v>1</v>
      </c>
      <c r="F8" s="7">
        <v>0.8</v>
      </c>
      <c r="G8" s="7">
        <v>0</v>
      </c>
      <c r="H8" s="7">
        <v>0</v>
      </c>
      <c r="I8" s="7">
        <v>0</v>
      </c>
    </row>
    <row r="9" spans="1:51" x14ac:dyDescent="0.3">
      <c r="A9" s="1" t="s">
        <v>45</v>
      </c>
      <c r="B9">
        <v>1</v>
      </c>
      <c r="D9">
        <v>1</v>
      </c>
      <c r="E9">
        <v>0</v>
      </c>
      <c r="F9">
        <v>0</v>
      </c>
      <c r="G9" s="7">
        <v>0</v>
      </c>
      <c r="H9">
        <v>0</v>
      </c>
      <c r="I9">
        <v>0</v>
      </c>
    </row>
    <row r="10" spans="1:51" s="7" customFormat="1" x14ac:dyDescent="0.3">
      <c r="A10" s="6" t="s">
        <v>65</v>
      </c>
      <c r="B10" s="7">
        <v>1</v>
      </c>
      <c r="D10" s="7">
        <v>1</v>
      </c>
      <c r="E10" s="7">
        <v>0</v>
      </c>
      <c r="F10" s="7">
        <v>0.8</v>
      </c>
      <c r="G10" s="7">
        <v>0</v>
      </c>
      <c r="H10" s="7">
        <v>0.8</v>
      </c>
      <c r="I10" s="7">
        <v>0.8</v>
      </c>
    </row>
    <row r="11" spans="1:51" x14ac:dyDescent="0.3">
      <c r="A11" s="1" t="s">
        <v>66</v>
      </c>
      <c r="B11">
        <v>1</v>
      </c>
      <c r="D11">
        <v>1</v>
      </c>
      <c r="E11">
        <v>0</v>
      </c>
      <c r="F11">
        <v>0</v>
      </c>
      <c r="G11" s="7">
        <v>0</v>
      </c>
      <c r="H11">
        <v>0</v>
      </c>
      <c r="I11">
        <v>0</v>
      </c>
    </row>
    <row r="12" spans="1:51" s="7" customFormat="1" x14ac:dyDescent="0.3">
      <c r="A12" s="6" t="s">
        <v>46</v>
      </c>
      <c r="B12" s="7">
        <v>1</v>
      </c>
      <c r="D12" s="7">
        <v>1</v>
      </c>
      <c r="E12" s="7">
        <v>1</v>
      </c>
      <c r="F12" s="7">
        <v>0</v>
      </c>
      <c r="G12" s="7">
        <v>0</v>
      </c>
      <c r="H12" s="7">
        <v>1</v>
      </c>
      <c r="I12" s="7">
        <v>1</v>
      </c>
    </row>
    <row r="13" spans="1:51" x14ac:dyDescent="0.3">
      <c r="A13" s="5" t="s">
        <v>16</v>
      </c>
      <c r="B13" s="2">
        <f>SUM(B14:B19)</f>
        <v>6</v>
      </c>
      <c r="C13" s="2">
        <v>0.25</v>
      </c>
      <c r="D13" s="3">
        <f>SUM(D14:D19)/$B$13*$C$13</f>
        <v>0.25</v>
      </c>
      <c r="E13" s="3">
        <f>SUM(E14:E19)/$B$13*$C$13</f>
        <v>0.20833333333333334</v>
      </c>
      <c r="F13" s="3">
        <f t="shared" ref="F13:AY13" si="2">SUM(F14:F19)/$B$13*$C$13</f>
        <v>0.16666666666666666</v>
      </c>
      <c r="G13" s="3">
        <f t="shared" si="2"/>
        <v>4.1666666666666664E-2</v>
      </c>
      <c r="H13" s="3">
        <f t="shared" si="2"/>
        <v>0</v>
      </c>
      <c r="I13" s="3">
        <f t="shared" si="2"/>
        <v>0.16666666666666666</v>
      </c>
      <c r="J13" s="3">
        <f>SUM(J14:J19)/$B$13*$C$13</f>
        <v>0</v>
      </c>
      <c r="K13" s="3">
        <f>SUM(K14:K19)/$B$13*$C$13</f>
        <v>0</v>
      </c>
      <c r="L13" s="3">
        <f t="shared" si="2"/>
        <v>0</v>
      </c>
      <c r="M13" s="3">
        <f t="shared" si="2"/>
        <v>0</v>
      </c>
      <c r="N13" s="3">
        <f t="shared" si="2"/>
        <v>0</v>
      </c>
      <c r="O13" s="3">
        <f t="shared" si="2"/>
        <v>0</v>
      </c>
      <c r="P13" s="3">
        <f t="shared" si="2"/>
        <v>0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W13" s="3">
        <f t="shared" si="2"/>
        <v>0</v>
      </c>
      <c r="X13" s="3">
        <f t="shared" si="2"/>
        <v>0</v>
      </c>
      <c r="Y13" s="3">
        <f t="shared" si="2"/>
        <v>0</v>
      </c>
      <c r="Z13" s="3">
        <f t="shared" si="2"/>
        <v>0</v>
      </c>
      <c r="AA13" s="3">
        <f t="shared" si="2"/>
        <v>0</v>
      </c>
      <c r="AB13" s="3">
        <f t="shared" si="2"/>
        <v>0</v>
      </c>
      <c r="AC13" s="3">
        <f t="shared" si="2"/>
        <v>0</v>
      </c>
      <c r="AD13" s="3">
        <f t="shared" si="2"/>
        <v>0</v>
      </c>
      <c r="AE13" s="3">
        <f t="shared" si="2"/>
        <v>0</v>
      </c>
      <c r="AF13" s="3">
        <f t="shared" si="2"/>
        <v>0</v>
      </c>
      <c r="AG13" s="3">
        <f t="shared" si="2"/>
        <v>0</v>
      </c>
      <c r="AH13" s="3">
        <f t="shared" si="2"/>
        <v>0</v>
      </c>
      <c r="AI13" s="3">
        <f t="shared" si="2"/>
        <v>0</v>
      </c>
      <c r="AJ13" s="3">
        <f t="shared" si="2"/>
        <v>0</v>
      </c>
      <c r="AK13" s="3">
        <f t="shared" si="2"/>
        <v>0</v>
      </c>
      <c r="AL13" s="3">
        <f t="shared" si="2"/>
        <v>0</v>
      </c>
      <c r="AM13" s="3">
        <f t="shared" si="2"/>
        <v>0</v>
      </c>
      <c r="AN13" s="3">
        <f t="shared" si="2"/>
        <v>0</v>
      </c>
      <c r="AO13" s="3">
        <f t="shared" si="2"/>
        <v>0</v>
      </c>
      <c r="AP13" s="3">
        <f t="shared" si="2"/>
        <v>0</v>
      </c>
      <c r="AQ13" s="3">
        <f t="shared" si="2"/>
        <v>0</v>
      </c>
      <c r="AR13" s="3">
        <f t="shared" si="2"/>
        <v>0</v>
      </c>
      <c r="AS13" s="3">
        <f t="shared" si="2"/>
        <v>0</v>
      </c>
      <c r="AT13" s="3">
        <f t="shared" si="2"/>
        <v>0</v>
      </c>
      <c r="AU13" s="3">
        <f t="shared" si="2"/>
        <v>0</v>
      </c>
      <c r="AV13" s="3">
        <f t="shared" si="2"/>
        <v>0</v>
      </c>
      <c r="AW13" s="3">
        <f t="shared" si="2"/>
        <v>0</v>
      </c>
      <c r="AX13" s="3">
        <f t="shared" si="2"/>
        <v>0</v>
      </c>
      <c r="AY13" s="3">
        <f t="shared" si="2"/>
        <v>0</v>
      </c>
    </row>
    <row r="14" spans="1:51" x14ac:dyDescent="0.3">
      <c r="A14" s="1" t="s">
        <v>47</v>
      </c>
      <c r="B14">
        <v>1</v>
      </c>
      <c r="D14">
        <v>1</v>
      </c>
      <c r="E14">
        <v>1</v>
      </c>
      <c r="F14">
        <v>1</v>
      </c>
      <c r="G14" s="7">
        <v>0.5</v>
      </c>
      <c r="H14">
        <v>0</v>
      </c>
      <c r="I14">
        <v>1</v>
      </c>
    </row>
    <row r="15" spans="1:51" s="7" customFormat="1" x14ac:dyDescent="0.3">
      <c r="A15" s="6" t="s">
        <v>51</v>
      </c>
      <c r="B15" s="7">
        <v>1</v>
      </c>
      <c r="D15" s="7">
        <v>1</v>
      </c>
      <c r="E15" s="7">
        <v>1</v>
      </c>
      <c r="F15" s="7">
        <v>1</v>
      </c>
      <c r="G15" s="7">
        <v>0.5</v>
      </c>
      <c r="H15" s="7">
        <v>0</v>
      </c>
      <c r="I15" s="7">
        <v>1</v>
      </c>
    </row>
    <row r="16" spans="1:51" x14ac:dyDescent="0.3">
      <c r="A16" s="1" t="s">
        <v>67</v>
      </c>
      <c r="B16">
        <v>1</v>
      </c>
      <c r="D16">
        <v>1</v>
      </c>
      <c r="E16">
        <v>1</v>
      </c>
      <c r="F16">
        <v>1</v>
      </c>
      <c r="G16" s="7">
        <v>0</v>
      </c>
      <c r="H16">
        <v>0</v>
      </c>
      <c r="I16">
        <v>1</v>
      </c>
    </row>
    <row r="17" spans="1:51" s="7" customFormat="1" x14ac:dyDescent="0.3">
      <c r="A17" s="6" t="s">
        <v>50</v>
      </c>
      <c r="B17" s="7">
        <v>1</v>
      </c>
      <c r="D17" s="7">
        <v>1</v>
      </c>
      <c r="E17" s="7">
        <v>1</v>
      </c>
      <c r="F17" s="7">
        <v>1</v>
      </c>
      <c r="G17" s="7">
        <v>0</v>
      </c>
      <c r="H17" s="7">
        <v>0</v>
      </c>
      <c r="I17" s="7">
        <v>1</v>
      </c>
    </row>
    <row r="18" spans="1:51" ht="28.8" x14ac:dyDescent="0.3">
      <c r="A18" s="1" t="s">
        <v>48</v>
      </c>
      <c r="B18">
        <v>1</v>
      </c>
      <c r="D18">
        <v>1</v>
      </c>
      <c r="E18">
        <v>1</v>
      </c>
      <c r="F18">
        <v>0</v>
      </c>
      <c r="G18" s="7">
        <v>0</v>
      </c>
      <c r="H18">
        <v>0</v>
      </c>
      <c r="I18">
        <v>0</v>
      </c>
    </row>
    <row r="19" spans="1:51" s="7" customFormat="1" x14ac:dyDescent="0.3">
      <c r="A19" s="6" t="s">
        <v>49</v>
      </c>
      <c r="B19" s="7">
        <v>1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51" x14ac:dyDescent="0.3">
      <c r="A20" s="5" t="s">
        <v>59</v>
      </c>
      <c r="B20" s="2">
        <f>SUM(B21:B32)</f>
        <v>12</v>
      </c>
      <c r="C20" s="2">
        <v>0.5</v>
      </c>
      <c r="D20" s="3">
        <f>SUM(D21:D32)/$B$20*$C$20</f>
        <v>0.5</v>
      </c>
      <c r="E20" s="3">
        <f>SUM(E21:E32)/$B$20*$C$20</f>
        <v>0.45833333333333331</v>
      </c>
      <c r="F20" s="3">
        <f t="shared" ref="F20:AY20" si="3">SUM(F21:F32)/$B$20*$C$20</f>
        <v>0.41666666666666669</v>
      </c>
      <c r="G20" s="3">
        <f t="shared" si="3"/>
        <v>0.41666666666666669</v>
      </c>
      <c r="H20" s="3">
        <f t="shared" si="3"/>
        <v>0.45833333333333331</v>
      </c>
      <c r="I20" s="3">
        <f t="shared" si="3"/>
        <v>0.25</v>
      </c>
      <c r="J20" s="3">
        <f t="shared" si="3"/>
        <v>0</v>
      </c>
      <c r="K20" s="3">
        <f t="shared" si="3"/>
        <v>0</v>
      </c>
      <c r="L20" s="3">
        <f t="shared" si="3"/>
        <v>0</v>
      </c>
      <c r="M20" s="3">
        <f t="shared" si="3"/>
        <v>0</v>
      </c>
      <c r="N20" s="3">
        <f t="shared" si="3"/>
        <v>0</v>
      </c>
      <c r="O20" s="3">
        <f t="shared" si="3"/>
        <v>0</v>
      </c>
      <c r="P20" s="3">
        <f t="shared" si="3"/>
        <v>0</v>
      </c>
      <c r="Q20" s="3">
        <f t="shared" si="3"/>
        <v>0</v>
      </c>
      <c r="R20" s="3">
        <f t="shared" si="3"/>
        <v>0</v>
      </c>
      <c r="S20" s="3">
        <f t="shared" si="3"/>
        <v>0</v>
      </c>
      <c r="T20" s="3">
        <f t="shared" si="3"/>
        <v>0</v>
      </c>
      <c r="U20" s="3">
        <f t="shared" si="3"/>
        <v>0</v>
      </c>
      <c r="V20" s="3">
        <f t="shared" si="3"/>
        <v>0</v>
      </c>
      <c r="W20" s="3">
        <f t="shared" si="3"/>
        <v>0</v>
      </c>
      <c r="X20" s="3">
        <f t="shared" si="3"/>
        <v>0</v>
      </c>
      <c r="Y20" s="3">
        <f t="shared" si="3"/>
        <v>0</v>
      </c>
      <c r="Z20" s="3">
        <f t="shared" si="3"/>
        <v>0</v>
      </c>
      <c r="AA20" s="3">
        <f t="shared" si="3"/>
        <v>0</v>
      </c>
      <c r="AB20" s="3">
        <f t="shared" si="3"/>
        <v>0</v>
      </c>
      <c r="AC20" s="3">
        <f t="shared" si="3"/>
        <v>0</v>
      </c>
      <c r="AD20" s="3">
        <f t="shared" si="3"/>
        <v>0</v>
      </c>
      <c r="AE20" s="3">
        <f t="shared" si="3"/>
        <v>0</v>
      </c>
      <c r="AF20" s="3">
        <f t="shared" si="3"/>
        <v>0</v>
      </c>
      <c r="AG20" s="3">
        <f t="shared" si="3"/>
        <v>0</v>
      </c>
      <c r="AH20" s="3">
        <f t="shared" si="3"/>
        <v>0</v>
      </c>
      <c r="AI20" s="3">
        <f t="shared" si="3"/>
        <v>0</v>
      </c>
      <c r="AJ20" s="3">
        <f t="shared" si="3"/>
        <v>0</v>
      </c>
      <c r="AK20" s="3">
        <f t="shared" si="3"/>
        <v>0</v>
      </c>
      <c r="AL20" s="3">
        <f t="shared" si="3"/>
        <v>0</v>
      </c>
      <c r="AM20" s="3">
        <f t="shared" si="3"/>
        <v>0</v>
      </c>
      <c r="AN20" s="3">
        <f t="shared" si="3"/>
        <v>0</v>
      </c>
      <c r="AO20" s="3">
        <f t="shared" si="3"/>
        <v>0</v>
      </c>
      <c r="AP20" s="3">
        <f t="shared" si="3"/>
        <v>0</v>
      </c>
      <c r="AQ20" s="3">
        <f t="shared" si="3"/>
        <v>0</v>
      </c>
      <c r="AR20" s="3">
        <f t="shared" si="3"/>
        <v>0</v>
      </c>
      <c r="AS20" s="3">
        <f t="shared" si="3"/>
        <v>0</v>
      </c>
      <c r="AT20" s="3">
        <f t="shared" si="3"/>
        <v>0</v>
      </c>
      <c r="AU20" s="3">
        <f t="shared" si="3"/>
        <v>0</v>
      </c>
      <c r="AV20" s="3">
        <f t="shared" si="3"/>
        <v>0</v>
      </c>
      <c r="AW20" s="3">
        <f t="shared" si="3"/>
        <v>0</v>
      </c>
      <c r="AX20" s="3">
        <f t="shared" si="3"/>
        <v>0</v>
      </c>
      <c r="AY20" s="3">
        <f t="shared" si="3"/>
        <v>0</v>
      </c>
    </row>
    <row r="21" spans="1:51" x14ac:dyDescent="0.3">
      <c r="A21" s="1" t="s">
        <v>52</v>
      </c>
      <c r="B21">
        <v>1</v>
      </c>
      <c r="D21">
        <v>1</v>
      </c>
      <c r="E21">
        <v>1</v>
      </c>
      <c r="F21">
        <v>1</v>
      </c>
      <c r="G21" s="7">
        <v>1</v>
      </c>
      <c r="H21">
        <v>1</v>
      </c>
      <c r="I21">
        <v>1</v>
      </c>
    </row>
    <row r="22" spans="1:51" s="7" customFormat="1" x14ac:dyDescent="0.3">
      <c r="A22" s="6" t="s">
        <v>73</v>
      </c>
      <c r="B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</row>
    <row r="23" spans="1:51" x14ac:dyDescent="0.3">
      <c r="A23" s="1" t="s">
        <v>53</v>
      </c>
      <c r="B23">
        <v>1</v>
      </c>
      <c r="D23">
        <v>1</v>
      </c>
      <c r="E23">
        <v>1</v>
      </c>
      <c r="F23">
        <v>1</v>
      </c>
      <c r="G23" s="7">
        <v>0</v>
      </c>
      <c r="H23">
        <v>1</v>
      </c>
      <c r="I23">
        <v>0</v>
      </c>
    </row>
    <row r="24" spans="1:51" s="7" customFormat="1" ht="28.8" x14ac:dyDescent="0.3">
      <c r="A24" s="6" t="s">
        <v>74</v>
      </c>
      <c r="B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0</v>
      </c>
    </row>
    <row r="25" spans="1:51" ht="42.6" customHeight="1" x14ac:dyDescent="0.3">
      <c r="A25" s="1" t="s">
        <v>68</v>
      </c>
      <c r="B25">
        <v>1</v>
      </c>
      <c r="D25">
        <v>1</v>
      </c>
      <c r="E25" s="10">
        <v>0</v>
      </c>
      <c r="F25">
        <v>0</v>
      </c>
      <c r="G25" s="7">
        <v>0</v>
      </c>
      <c r="H25">
        <v>0</v>
      </c>
      <c r="I25">
        <v>0</v>
      </c>
    </row>
    <row r="26" spans="1:51" s="7" customFormat="1" ht="28.8" x14ac:dyDescent="0.3">
      <c r="A26" s="6" t="s">
        <v>69</v>
      </c>
      <c r="B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</row>
    <row r="27" spans="1:51" ht="28.8" x14ac:dyDescent="0.3">
      <c r="A27" s="1" t="s">
        <v>70</v>
      </c>
      <c r="B27">
        <v>1</v>
      </c>
      <c r="D27">
        <v>1</v>
      </c>
      <c r="E27" s="10">
        <v>1</v>
      </c>
      <c r="F27">
        <v>0</v>
      </c>
      <c r="G27" s="7">
        <v>1</v>
      </c>
      <c r="H27">
        <v>1</v>
      </c>
      <c r="I27">
        <v>0</v>
      </c>
    </row>
    <row r="28" spans="1:51" s="7" customFormat="1" x14ac:dyDescent="0.3">
      <c r="A28" s="6" t="s">
        <v>54</v>
      </c>
      <c r="B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</row>
    <row r="29" spans="1:51" ht="28.8" x14ac:dyDescent="0.3">
      <c r="A29" s="1" t="s">
        <v>71</v>
      </c>
      <c r="B29">
        <v>1</v>
      </c>
      <c r="D29">
        <v>1</v>
      </c>
      <c r="E29">
        <v>1</v>
      </c>
      <c r="F29">
        <v>1</v>
      </c>
      <c r="G29" s="7">
        <v>1</v>
      </c>
      <c r="H29">
        <v>1</v>
      </c>
      <c r="I29">
        <v>0</v>
      </c>
    </row>
    <row r="30" spans="1:51" s="7" customFormat="1" ht="42.6" customHeight="1" x14ac:dyDescent="0.3">
      <c r="A30" s="6" t="s">
        <v>72</v>
      </c>
      <c r="B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0</v>
      </c>
    </row>
    <row r="31" spans="1:51" ht="28.8" x14ac:dyDescent="0.3">
      <c r="A31" s="1" t="s">
        <v>55</v>
      </c>
      <c r="B31">
        <v>1</v>
      </c>
      <c r="D31">
        <v>1</v>
      </c>
      <c r="E31" s="10">
        <v>1</v>
      </c>
      <c r="F31">
        <v>1</v>
      </c>
      <c r="G31" s="7">
        <v>1</v>
      </c>
      <c r="H31">
        <v>1</v>
      </c>
      <c r="I31">
        <v>1</v>
      </c>
    </row>
    <row r="32" spans="1:51" s="7" customFormat="1" ht="28.8" x14ac:dyDescent="0.3">
      <c r="A32" s="6" t="s">
        <v>56</v>
      </c>
      <c r="B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</row>
    <row r="33" spans="1:1" x14ac:dyDescent="0.3">
      <c r="A33" s="1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280-7252-4E9C-B141-46AB6A74A475}">
  <dimension ref="A1:D45"/>
  <sheetViews>
    <sheetView zoomScale="70" zoomScaleNormal="70" workbookViewId="0">
      <selection activeCell="D4" sqref="D4"/>
    </sheetView>
  </sheetViews>
  <sheetFormatPr defaultRowHeight="14.4" x14ac:dyDescent="0.3"/>
  <cols>
    <col min="1" max="1" width="60.6640625" customWidth="1"/>
    <col min="2" max="3" width="0" hidden="1" customWidth="1"/>
    <col min="4" max="4" width="13" customWidth="1"/>
  </cols>
  <sheetData>
    <row r="1" spans="1:4" x14ac:dyDescent="0.3">
      <c r="D1" t="s">
        <v>44</v>
      </c>
    </row>
    <row r="2" spans="1:4" x14ac:dyDescent="0.3">
      <c r="A2" t="s">
        <v>1</v>
      </c>
      <c r="D2" s="4">
        <f>D3*$C$3+D17*$C$17+D26*$C$26+D28*$C$28+D30*$C$30+D32*$C$32</f>
        <v>0.2663461538461539</v>
      </c>
    </row>
    <row r="3" spans="1:4" x14ac:dyDescent="0.3">
      <c r="A3" s="2" t="s">
        <v>2</v>
      </c>
      <c r="B3" s="2">
        <f>SUM(B4:B16)</f>
        <v>13</v>
      </c>
      <c r="C3" s="2">
        <v>0.25</v>
      </c>
      <c r="D3" s="3">
        <f>SUM(D4:D16)/$B$3</f>
        <v>0.46153846153846156</v>
      </c>
    </row>
    <row r="4" spans="1:4" x14ac:dyDescent="0.3">
      <c r="A4" t="s">
        <v>3</v>
      </c>
      <c r="B4">
        <v>1</v>
      </c>
      <c r="D4">
        <v>1</v>
      </c>
    </row>
    <row r="5" spans="1:4" x14ac:dyDescent="0.3">
      <c r="A5" t="s">
        <v>4</v>
      </c>
      <c r="B5">
        <v>1</v>
      </c>
      <c r="D5">
        <v>1</v>
      </c>
    </row>
    <row r="6" spans="1:4" x14ac:dyDescent="0.3">
      <c r="A6" t="s">
        <v>5</v>
      </c>
      <c r="B6">
        <v>1</v>
      </c>
      <c r="D6">
        <v>1</v>
      </c>
    </row>
    <row r="7" spans="1:4" x14ac:dyDescent="0.3">
      <c r="A7" t="s">
        <v>6</v>
      </c>
      <c r="B7">
        <v>1</v>
      </c>
      <c r="D7">
        <v>1</v>
      </c>
    </row>
    <row r="8" spans="1:4" x14ac:dyDescent="0.3">
      <c r="A8" t="s">
        <v>7</v>
      </c>
      <c r="B8">
        <v>1</v>
      </c>
      <c r="D8">
        <v>1</v>
      </c>
    </row>
    <row r="9" spans="1:4" x14ac:dyDescent="0.3">
      <c r="A9" t="s">
        <v>8</v>
      </c>
      <c r="B9">
        <v>1</v>
      </c>
      <c r="D9">
        <v>1</v>
      </c>
    </row>
    <row r="10" spans="1:4" x14ac:dyDescent="0.3">
      <c r="A10" t="s">
        <v>9</v>
      </c>
      <c r="B10">
        <v>1</v>
      </c>
    </row>
    <row r="11" spans="1:4" x14ac:dyDescent="0.3">
      <c r="A11" t="s">
        <v>10</v>
      </c>
      <c r="B11">
        <v>1</v>
      </c>
    </row>
    <row r="12" spans="1:4" x14ac:dyDescent="0.3">
      <c r="A12" t="s">
        <v>11</v>
      </c>
      <c r="B12">
        <v>1</v>
      </c>
    </row>
    <row r="13" spans="1:4" x14ac:dyDescent="0.3">
      <c r="A13" t="s">
        <v>12</v>
      </c>
      <c r="B13">
        <v>1</v>
      </c>
    </row>
    <row r="14" spans="1:4" x14ac:dyDescent="0.3">
      <c r="A14" t="s">
        <v>13</v>
      </c>
      <c r="B14">
        <v>1</v>
      </c>
    </row>
    <row r="15" spans="1:4" x14ac:dyDescent="0.3">
      <c r="A15" t="s">
        <v>14</v>
      </c>
      <c r="B15">
        <v>1</v>
      </c>
    </row>
    <row r="16" spans="1:4" x14ac:dyDescent="0.3">
      <c r="A16" t="s">
        <v>15</v>
      </c>
      <c r="B16">
        <v>1</v>
      </c>
    </row>
    <row r="17" spans="1:4" x14ac:dyDescent="0.3">
      <c r="A17" s="2" t="s">
        <v>16</v>
      </c>
      <c r="B17" s="2">
        <f>SUM(B18:B25)</f>
        <v>8</v>
      </c>
      <c r="C17" s="2">
        <v>0.25</v>
      </c>
      <c r="D17" s="3">
        <f>SUM(D18:D25)/$B$17</f>
        <v>0.25</v>
      </c>
    </row>
    <row r="18" spans="1:4" x14ac:dyDescent="0.3">
      <c r="A18" t="s">
        <v>17</v>
      </c>
      <c r="B18">
        <v>1</v>
      </c>
      <c r="D18">
        <v>1</v>
      </c>
    </row>
    <row r="19" spans="1:4" x14ac:dyDescent="0.3">
      <c r="A19" t="s">
        <v>18</v>
      </c>
      <c r="B19">
        <v>1</v>
      </c>
      <c r="D19">
        <v>1</v>
      </c>
    </row>
    <row r="20" spans="1:4" x14ac:dyDescent="0.3">
      <c r="A20" t="s">
        <v>19</v>
      </c>
      <c r="B20">
        <v>1</v>
      </c>
    </row>
    <row r="21" spans="1:4" x14ac:dyDescent="0.3">
      <c r="A21" t="s">
        <v>20</v>
      </c>
      <c r="B21">
        <v>1</v>
      </c>
    </row>
    <row r="22" spans="1:4" x14ac:dyDescent="0.3">
      <c r="A22" t="s">
        <v>21</v>
      </c>
      <c r="B22">
        <v>1</v>
      </c>
    </row>
    <row r="23" spans="1:4" x14ac:dyDescent="0.3">
      <c r="A23" t="s">
        <v>22</v>
      </c>
      <c r="B23">
        <v>1</v>
      </c>
    </row>
    <row r="24" spans="1:4" x14ac:dyDescent="0.3">
      <c r="A24" t="s">
        <v>23</v>
      </c>
      <c r="B24">
        <v>1</v>
      </c>
    </row>
    <row r="25" spans="1:4" x14ac:dyDescent="0.3">
      <c r="A25" t="s">
        <v>24</v>
      </c>
      <c r="B25">
        <v>1</v>
      </c>
    </row>
    <row r="26" spans="1:4" x14ac:dyDescent="0.3">
      <c r="A26" s="2" t="s">
        <v>25</v>
      </c>
      <c r="B26" s="2">
        <v>1</v>
      </c>
      <c r="C26" s="2">
        <v>0.05</v>
      </c>
      <c r="D26" s="3">
        <f>D27</f>
        <v>1</v>
      </c>
    </row>
    <row r="27" spans="1:4" ht="28.8" x14ac:dyDescent="0.3">
      <c r="A27" s="1" t="s">
        <v>26</v>
      </c>
      <c r="D27">
        <v>1</v>
      </c>
    </row>
    <row r="28" spans="1:4" x14ac:dyDescent="0.3">
      <c r="A28" s="2" t="s">
        <v>27</v>
      </c>
      <c r="B28" s="2">
        <v>1</v>
      </c>
      <c r="C28" s="2">
        <v>0.1</v>
      </c>
      <c r="D28" s="3">
        <f>D29</f>
        <v>0</v>
      </c>
    </row>
    <row r="29" spans="1:4" ht="57.6" x14ac:dyDescent="0.3">
      <c r="A29" s="1" t="s">
        <v>28</v>
      </c>
    </row>
    <row r="30" spans="1:4" x14ac:dyDescent="0.3">
      <c r="A30" s="2" t="s">
        <v>29</v>
      </c>
      <c r="B30" s="2">
        <v>1</v>
      </c>
      <c r="C30" s="2">
        <v>0.1</v>
      </c>
      <c r="D30" s="3">
        <f>D31</f>
        <v>0</v>
      </c>
    </row>
    <row r="32" spans="1:4" x14ac:dyDescent="0.3">
      <c r="A32" s="2" t="s">
        <v>30</v>
      </c>
      <c r="B32" s="2">
        <f>SUM(B33:B45)</f>
        <v>13</v>
      </c>
      <c r="C32" s="2">
        <v>0.25</v>
      </c>
      <c r="D32" s="3">
        <f>SUM(D33:D45)/$B$32</f>
        <v>0.15384615384615385</v>
      </c>
    </row>
    <row r="33" spans="1:4" x14ac:dyDescent="0.3">
      <c r="A33" t="s">
        <v>31</v>
      </c>
      <c r="B33">
        <v>1</v>
      </c>
      <c r="D33">
        <v>1</v>
      </c>
    </row>
    <row r="34" spans="1:4" ht="43.2" x14ac:dyDescent="0.3">
      <c r="A34" s="1" t="s">
        <v>32</v>
      </c>
      <c r="B34">
        <v>1</v>
      </c>
      <c r="D34">
        <v>1</v>
      </c>
    </row>
    <row r="35" spans="1:4" x14ac:dyDescent="0.3">
      <c r="A35" t="s">
        <v>33</v>
      </c>
      <c r="B35">
        <v>1</v>
      </c>
    </row>
    <row r="36" spans="1:4" ht="72" x14ac:dyDescent="0.3">
      <c r="A36" s="1" t="s">
        <v>34</v>
      </c>
      <c r="B36">
        <v>1</v>
      </c>
    </row>
    <row r="37" spans="1:4" x14ac:dyDescent="0.3">
      <c r="A37" t="s">
        <v>35</v>
      </c>
      <c r="B37">
        <v>1</v>
      </c>
    </row>
    <row r="38" spans="1:4" ht="43.2" x14ac:dyDescent="0.3">
      <c r="A38" s="1" t="s">
        <v>36</v>
      </c>
      <c r="B38">
        <v>1</v>
      </c>
    </row>
    <row r="39" spans="1:4" x14ac:dyDescent="0.3">
      <c r="A39" t="s">
        <v>37</v>
      </c>
      <c r="B39">
        <v>1</v>
      </c>
    </row>
    <row r="40" spans="1:4" ht="57.6" x14ac:dyDescent="0.3">
      <c r="A40" s="1" t="s">
        <v>38</v>
      </c>
      <c r="B40">
        <v>1</v>
      </c>
    </row>
    <row r="41" spans="1:4" ht="43.2" x14ac:dyDescent="0.3">
      <c r="A41" s="1" t="s">
        <v>39</v>
      </c>
      <c r="B41">
        <v>1</v>
      </c>
    </row>
    <row r="42" spans="1:4" x14ac:dyDescent="0.3">
      <c r="A42" s="1" t="s">
        <v>40</v>
      </c>
      <c r="B42">
        <v>1</v>
      </c>
    </row>
    <row r="43" spans="1:4" ht="43.2" x14ac:dyDescent="0.3">
      <c r="A43" s="1" t="s">
        <v>41</v>
      </c>
      <c r="B43">
        <v>1</v>
      </c>
    </row>
    <row r="44" spans="1:4" ht="43.2" x14ac:dyDescent="0.3">
      <c r="A44" s="1" t="s">
        <v>42</v>
      </c>
      <c r="B44">
        <v>1</v>
      </c>
    </row>
    <row r="45" spans="1:4" x14ac:dyDescent="0.3">
      <c r="A45" s="1" t="s">
        <v>43</v>
      </c>
      <c r="B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Benghi</dc:creator>
  <cp:keywords/>
  <dc:description/>
  <cp:lastModifiedBy>Felipe Benghi</cp:lastModifiedBy>
  <cp:revision/>
  <dcterms:created xsi:type="dcterms:W3CDTF">2015-06-05T18:17:20Z</dcterms:created>
  <dcterms:modified xsi:type="dcterms:W3CDTF">2023-12-14T02:30:26Z</dcterms:modified>
  <cp:category/>
  <cp:contentStatus/>
</cp:coreProperties>
</file>