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2 - Parcial 2/"/>
    </mc:Choice>
  </mc:AlternateContent>
  <xr:revisionPtr revIDLastSave="3711" documentId="11_F25DC773A252ABDACC1048355119478A5BDE58EE" xr6:coauthVersionLast="47" xr6:coauthVersionMax="47" xr10:uidLastSave="{1824AC36-7F78-412C-9FB4-999CDB03606F}"/>
  <bookViews>
    <workbookView xWindow="47010" yWindow="2190" windowWidth="10695" windowHeight="16305" activeTab="1" xr2:uid="{4BDDD897-97E4-42DB-8E9B-DE808C7CE5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" i="2" l="1"/>
  <c r="AM6" i="2"/>
  <c r="AN6" i="2"/>
  <c r="AB3" i="2"/>
  <c r="AB6" i="2"/>
  <c r="Y6" i="2"/>
  <c r="Y2" i="2" s="1"/>
  <c r="Z6" i="2"/>
  <c r="AA6" i="2"/>
  <c r="AC6" i="2"/>
  <c r="AD6" i="2"/>
  <c r="AE6" i="2"/>
  <c r="AF6" i="2"/>
  <c r="AG6" i="2"/>
  <c r="AH6" i="2"/>
  <c r="AI6" i="2"/>
  <c r="AJ6" i="2"/>
  <c r="AK6" i="2"/>
  <c r="AL6" i="2"/>
  <c r="W6" i="2"/>
  <c r="U6" i="2"/>
  <c r="G6" i="2"/>
  <c r="I6" i="2"/>
  <c r="H6" i="2"/>
  <c r="K6" i="2"/>
  <c r="L6" i="2"/>
  <c r="S6" i="2"/>
  <c r="T6" i="2"/>
  <c r="V6" i="2"/>
  <c r="B6" i="2"/>
  <c r="E6" i="2" s="1"/>
  <c r="AX3" i="1"/>
  <c r="AX2" i="1" s="1"/>
  <c r="AW6" i="1"/>
  <c r="AI6" i="1"/>
  <c r="I3" i="1"/>
  <c r="J3" i="1"/>
  <c r="AV6" i="1"/>
  <c r="AU6" i="1"/>
  <c r="AT6" i="1"/>
  <c r="AN6" i="1"/>
  <c r="AM6" i="1"/>
  <c r="AL6" i="1"/>
  <c r="AF6" i="1"/>
  <c r="AE6" i="1"/>
  <c r="AD6" i="1"/>
  <c r="X6" i="1"/>
  <c r="W6" i="1"/>
  <c r="V6" i="1"/>
  <c r="P6" i="1"/>
  <c r="O6" i="1"/>
  <c r="N6" i="1"/>
  <c r="H6" i="1"/>
  <c r="G6" i="1"/>
  <c r="F6" i="1"/>
  <c r="B6" i="1"/>
  <c r="AU3" i="1"/>
  <c r="AT3" i="1"/>
  <c r="AS3" i="1"/>
  <c r="AP3" i="1"/>
  <c r="AM3" i="1"/>
  <c r="AL3" i="1"/>
  <c r="AK3" i="1"/>
  <c r="AH3" i="1"/>
  <c r="AE3" i="1"/>
  <c r="AD3" i="1"/>
  <c r="AC3" i="1"/>
  <c r="Z3" i="1"/>
  <c r="X3" i="1"/>
  <c r="W3" i="1"/>
  <c r="V3" i="1"/>
  <c r="U3" i="1"/>
  <c r="R3" i="1"/>
  <c r="P3" i="1"/>
  <c r="O3" i="1"/>
  <c r="N3" i="1"/>
  <c r="M3" i="1"/>
  <c r="H3" i="1"/>
  <c r="G3" i="1"/>
  <c r="F3" i="1"/>
  <c r="E3" i="1"/>
  <c r="B3" i="1"/>
  <c r="AV3" i="1" s="1"/>
  <c r="B32" i="3"/>
  <c r="D32" i="3" s="1"/>
  <c r="D30" i="3"/>
  <c r="D28" i="3"/>
  <c r="D26" i="3"/>
  <c r="B17" i="3"/>
  <c r="D17" i="3" s="1"/>
  <c r="B3" i="3"/>
  <c r="D3" i="3" s="1"/>
  <c r="B3" i="2"/>
  <c r="AQ3" i="2" s="1"/>
  <c r="AB2" i="2" l="1"/>
  <c r="R6" i="2"/>
  <c r="J6" i="2"/>
  <c r="D6" i="2"/>
  <c r="Q6" i="2"/>
  <c r="X6" i="2"/>
  <c r="P6" i="2"/>
  <c r="E3" i="2"/>
  <c r="O6" i="2"/>
  <c r="N6" i="2"/>
  <c r="F6" i="2"/>
  <c r="M6" i="2"/>
  <c r="AR6" i="2"/>
  <c r="AR2" i="2" s="1"/>
  <c r="AV2" i="1"/>
  <c r="AU2" i="1"/>
  <c r="AT2" i="1"/>
  <c r="AM2" i="1"/>
  <c r="AL2" i="1"/>
  <c r="AE2" i="1"/>
  <c r="AD2" i="1"/>
  <c r="X2" i="1"/>
  <c r="W2" i="1"/>
  <c r="V2" i="1"/>
  <c r="P2" i="1"/>
  <c r="O2" i="1"/>
  <c r="N2" i="1"/>
  <c r="H2" i="1"/>
  <c r="F2" i="1"/>
  <c r="G2" i="1"/>
  <c r="AF3" i="1"/>
  <c r="AF2" i="1" s="1"/>
  <c r="Q3" i="1"/>
  <c r="Y3" i="1"/>
  <c r="AG3" i="1"/>
  <c r="AO3" i="1"/>
  <c r="AW3" i="1"/>
  <c r="AW2" i="1" s="1"/>
  <c r="J6" i="1"/>
  <c r="J2" i="1" s="1"/>
  <c r="R6" i="1"/>
  <c r="R2" i="1" s="1"/>
  <c r="Z6" i="1"/>
  <c r="Z2" i="1" s="1"/>
  <c r="AH6" i="1"/>
  <c r="AH2" i="1" s="1"/>
  <c r="AP6" i="1"/>
  <c r="AP2" i="1" s="1"/>
  <c r="S6" i="1"/>
  <c r="K3" i="1"/>
  <c r="S3" i="1"/>
  <c r="AA3" i="1"/>
  <c r="AI3" i="1"/>
  <c r="AQ3" i="1"/>
  <c r="D6" i="1"/>
  <c r="L6" i="1"/>
  <c r="T6" i="1"/>
  <c r="AB6" i="1"/>
  <c r="AJ6" i="1"/>
  <c r="AR6" i="1"/>
  <c r="K6" i="1"/>
  <c r="AA6" i="1"/>
  <c r="AQ6" i="1"/>
  <c r="D3" i="1"/>
  <c r="L3" i="1"/>
  <c r="T3" i="1"/>
  <c r="AB3" i="1"/>
  <c r="AJ3" i="1"/>
  <c r="AR3" i="1"/>
  <c r="E6" i="1"/>
  <c r="E2" i="1" s="1"/>
  <c r="M6" i="1"/>
  <c r="M2" i="1" s="1"/>
  <c r="U6" i="1"/>
  <c r="U2" i="1" s="1"/>
  <c r="AC6" i="1"/>
  <c r="AC2" i="1" s="1"/>
  <c r="AK6" i="1"/>
  <c r="AK2" i="1" s="1"/>
  <c r="AS6" i="1"/>
  <c r="AS2" i="1" s="1"/>
  <c r="AN3" i="1"/>
  <c r="AN2" i="1" s="1"/>
  <c r="I6" i="1"/>
  <c r="Q6" i="1"/>
  <c r="Y6" i="1"/>
  <c r="AG6" i="1"/>
  <c r="AO6" i="1"/>
  <c r="D2" i="3"/>
  <c r="I3" i="2"/>
  <c r="I2" i="2" s="1"/>
  <c r="Q3" i="2"/>
  <c r="Y3" i="2"/>
  <c r="AG3" i="2"/>
  <c r="AG2" i="2" s="1"/>
  <c r="AO3" i="2"/>
  <c r="AW3" i="2"/>
  <c r="AP6" i="2"/>
  <c r="AP2" i="2" s="1"/>
  <c r="J3" i="2"/>
  <c r="R3" i="2"/>
  <c r="Z3" i="2"/>
  <c r="Z2" i="2" s="1"/>
  <c r="AH3" i="2"/>
  <c r="AP3" i="2"/>
  <c r="K2" i="2"/>
  <c r="AQ6" i="2"/>
  <c r="AQ2" i="2" s="1"/>
  <c r="L3" i="2"/>
  <c r="L2" i="2" s="1"/>
  <c r="M3" i="2"/>
  <c r="U3" i="2"/>
  <c r="AC3" i="2"/>
  <c r="AC2" i="2" s="1"/>
  <c r="AK3" i="2"/>
  <c r="AS3" i="2"/>
  <c r="AT6" i="2"/>
  <c r="AT2" i="2" s="1"/>
  <c r="D3" i="2"/>
  <c r="T3" i="2"/>
  <c r="T2" i="2" s="1"/>
  <c r="AJ3" i="2"/>
  <c r="AJ2" i="2" s="1"/>
  <c r="AR3" i="2"/>
  <c r="AS6" i="2"/>
  <c r="AS2" i="2" s="1"/>
  <c r="F3" i="2"/>
  <c r="N3" i="2"/>
  <c r="V3" i="2"/>
  <c r="V2" i="2" s="1"/>
  <c r="AD3" i="2"/>
  <c r="AD2" i="2" s="1"/>
  <c r="AL3" i="2"/>
  <c r="AT3" i="2"/>
  <c r="AU6" i="2"/>
  <c r="G3" i="2"/>
  <c r="G2" i="2" s="1"/>
  <c r="O3" i="2"/>
  <c r="W3" i="2"/>
  <c r="AE3" i="2"/>
  <c r="AE2" i="2" s="1"/>
  <c r="AM3" i="2"/>
  <c r="AU3" i="2"/>
  <c r="AV6" i="2"/>
  <c r="H3" i="2"/>
  <c r="P3" i="2"/>
  <c r="X3" i="2"/>
  <c r="AF3" i="2"/>
  <c r="AN3" i="2"/>
  <c r="AV3" i="2"/>
  <c r="AW6" i="2"/>
  <c r="AW2" i="2" s="1"/>
  <c r="K3" i="2"/>
  <c r="S3" i="2"/>
  <c r="S2" i="2" s="1"/>
  <c r="AA3" i="2"/>
  <c r="AI3" i="2"/>
  <c r="AI2" i="2" s="1"/>
  <c r="D2" i="2"/>
  <c r="AO2" i="2" l="1"/>
  <c r="AN2" i="2"/>
  <c r="AM2" i="2"/>
  <c r="W2" i="2"/>
  <c r="R2" i="2"/>
  <c r="Q2" i="2"/>
  <c r="O2" i="2"/>
  <c r="N2" i="2"/>
  <c r="M2" i="2"/>
  <c r="J2" i="2"/>
  <c r="H2" i="2"/>
  <c r="U2" i="2"/>
  <c r="X2" i="2"/>
  <c r="P2" i="2"/>
  <c r="AA2" i="2"/>
  <c r="AH2" i="2"/>
  <c r="AV2" i="2"/>
  <c r="AL2" i="2"/>
  <c r="AF2" i="2"/>
  <c r="AK2" i="2"/>
  <c r="AU2" i="2"/>
  <c r="F2" i="2"/>
  <c r="E2" i="2"/>
  <c r="AJ2" i="1"/>
  <c r="AB2" i="1"/>
  <c r="AA2" i="1"/>
  <c r="D2" i="1"/>
  <c r="AG2" i="1"/>
  <c r="Y2" i="1"/>
  <c r="AR2" i="1"/>
  <c r="AQ2" i="1"/>
  <c r="I2" i="1"/>
  <c r="Q2" i="1"/>
  <c r="AI2" i="1"/>
  <c r="T2" i="1"/>
  <c r="S2" i="1"/>
  <c r="L2" i="1"/>
  <c r="K2" i="1"/>
  <c r="AO2" i="1"/>
</calcChain>
</file>

<file path=xl/sharedStrings.xml><?xml version="1.0" encoding="utf-8"?>
<sst xmlns="http://schemas.openxmlformats.org/spreadsheetml/2006/main" count="163" uniqueCount="152">
  <si>
    <t>Questão 1 - A</t>
  </si>
  <si>
    <t>Relação time-jogador</t>
  </si>
  <si>
    <t>Relação Time-Jogo</t>
  </si>
  <si>
    <t>Cardinalidade Time-jogador 1-N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</si>
  <si>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</si>
  <si>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</si>
  <si>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</si>
  <si>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</si>
  <si>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</si>
  <si>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</si>
  <si>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</si>
  <si>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</si>
  <si>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Entidade Time</t>
  </si>
  <si>
    <t>Entidade Jogador</t>
  </si>
  <si>
    <t>Entidade Jogo</t>
  </si>
  <si>
    <t>Tabela Time (com PK)</t>
  </si>
  <si>
    <t>Tabela Jogador (com PK)</t>
  </si>
  <si>
    <t>Tabela Jogo (com PK)</t>
  </si>
  <si>
    <t>Conversão relação Time-Jogador</t>
  </si>
  <si>
    <t>Conversão relação Jogo-Jogador</t>
  </si>
  <si>
    <t>Estatística Pontos A favor/contra</t>
  </si>
  <si>
    <t>Estatística Faltas A favor/contra</t>
  </si>
  <si>
    <t>Tabela Piloto (PK NumLicenca)</t>
  </si>
  <si>
    <t>Tabela TipoAvião (PK Modelo)</t>
  </si>
  <si>
    <t>Tabela Aeronave 
- PK NúmeroRegistro
- FK ProprietárioID
- FK HangarId
- FK Modelo</t>
  </si>
  <si>
    <t>Tabela Piloto_TipoAvião 
- PK/FK Modelo
- PK/FK NumLic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</si>
  <si>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</si>
  <si>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</si>
  <si>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</si>
  <si>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</si>
  <si>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</si>
  <si>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</si>
  <si>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Pessoa
- PK/FK IdProprietário
- PK CPF</t>
  </si>
  <si>
    <t>Ligação entre tabelas</t>
  </si>
  <si>
    <t>Conversão relação Time-Jogo (FK)</t>
  </si>
  <si>
    <t>Alexandre Hosang Filho</t>
  </si>
  <si>
    <t>Total</t>
  </si>
  <si>
    <t>Questão 2 - B</t>
  </si>
  <si>
    <t>Questão 2 - C</t>
  </si>
  <si>
    <t>Questão 2 - A</t>
  </si>
  <si>
    <t>Questão 2 - D</t>
  </si>
  <si>
    <t>Prova Fórmula</t>
  </si>
  <si>
    <t>Entidades Fortes: Piloto, Tipo Avião, Aeronave, Hangar, Proprietário, Pessoa, Corporação, Funcionário (8)</t>
  </si>
  <si>
    <t>Entidade Fraca: serviço
Chave Parcial: Código Serviço
relacionamento de identificação:  Plano de Serviço
Restrição: dependente da aeronave</t>
  </si>
  <si>
    <t>Bernardo Plottegher</t>
  </si>
  <si>
    <t>Tabela Coorporação
- PK/FK IdProprietário
- PK CNPJ</t>
  </si>
  <si>
    <t>Gabriel Silva Vargas Pereira</t>
  </si>
  <si>
    <t>Getúlio Costa Owsiany</t>
  </si>
  <si>
    <t>João Victor da Silva Bueno</t>
  </si>
  <si>
    <t>Lucas da Cunha de Oliveira</t>
  </si>
  <si>
    <t>Yuri Congenca Terato Ramos</t>
  </si>
  <si>
    <t>Eduardo de Carvalho Higuti</t>
  </si>
  <si>
    <t>Fernanda Vogt</t>
  </si>
  <si>
    <t>Mateus Brasileiro Paulista</t>
  </si>
  <si>
    <t>Oswaldo Henrique Deco Costa Soares Neto</t>
  </si>
  <si>
    <t>Bruno Alexandre Alves Martins</t>
  </si>
  <si>
    <t>Bruno do Nascimento</t>
  </si>
  <si>
    <t>Bruno Franceschi Somera</t>
  </si>
  <si>
    <t>Emanuelly Cristine de Oliveira</t>
  </si>
  <si>
    <t>Felipe Zgoda Borges</t>
  </si>
  <si>
    <t>Guilhermy Palmeira da Silva Gonçalves da Rosa</t>
  </si>
  <si>
    <t>Barbara</t>
  </si>
  <si>
    <t>Criar Tabelas</t>
  </si>
  <si>
    <t>Inserir Dados</t>
  </si>
  <si>
    <t>Questão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</si>
  <si>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</si>
  <si>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</si>
  <si>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</si>
  <si>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</si>
  <si>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</si>
  <si>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</si>
  <si>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</si>
  <si>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</si>
  <si>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</si>
  <si>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</si>
  <si>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Ana Paula Alves </t>
  </si>
  <si>
    <t>Vitor Campos da Silva</t>
  </si>
  <si>
    <t>Delvity Taverni Chervonica</t>
  </si>
  <si>
    <t>Ryan Lucas Allessi de Arruda</t>
  </si>
  <si>
    <t>Victor Hiroshi Nakao Almeida</t>
  </si>
  <si>
    <t>Herbert</t>
  </si>
  <si>
    <t xml:space="preserve">Bruno Miguel Vieira de Andrade </t>
  </si>
  <si>
    <t>igual bernardino</t>
  </si>
  <si>
    <t xml:space="preserve">Eduardo Martins </t>
  </si>
  <si>
    <t xml:space="preserve">
Gabriel Broza da Silva de Moraes</t>
  </si>
  <si>
    <t>Dupla Delvity</t>
  </si>
  <si>
    <t>igual Getúlio</t>
  </si>
  <si>
    <t>Luiz Fernando Grentesk</t>
  </si>
  <si>
    <t>Vitor Marcelo Barzick Nogueira</t>
  </si>
  <si>
    <t>Dupla Pedro</t>
  </si>
  <si>
    <t>Rafael Zacharkim</t>
  </si>
  <si>
    <t>Pedro Henrique Picanço</t>
  </si>
  <si>
    <t>Abdiel Evaristo</t>
  </si>
  <si>
    <t xml:space="preserve">ANA CAROLINE FERREIRA DOS PASSOS </t>
  </si>
  <si>
    <t xml:space="preserve">
IZABELLA FERREIRA DOS PASSOS</t>
  </si>
  <si>
    <t xml:space="preserve">Guilherme Romero da Rosa </t>
  </si>
  <si>
    <t>Heros de Oliveira Freitas Dinão</t>
  </si>
  <si>
    <t>Gabriel Alvelino da Silva</t>
  </si>
  <si>
    <t>Jhenyffer C Ridieri de Oliveira</t>
  </si>
  <si>
    <t>Lucas Onazes Fensterseifer</t>
  </si>
  <si>
    <t>Thiago Tinfre Marcelino</t>
  </si>
  <si>
    <t>Nicollas Kvasnei Oliveira</t>
  </si>
  <si>
    <t>Vinicius Miranda Menezes</t>
  </si>
  <si>
    <t>Vitor Marques Amorim</t>
  </si>
  <si>
    <t>Pedro Henrique Trombetta Kappes</t>
  </si>
  <si>
    <t>a CPFs + salário entre R$ 3.000,00 e R$ 6.000</t>
  </si>
  <si>
    <t>c não trabalham TI</t>
  </si>
  <si>
    <t xml:space="preserve">j Apague os registros </t>
  </si>
  <si>
    <t>i Controladoria + 3 funcionarios</t>
  </si>
  <si>
    <t>h nome - idFuncionario 14</t>
  </si>
  <si>
    <t>g chave estrangeira / Gerente</t>
  </si>
  <si>
    <t>f Alterar tabela / dataInicio</t>
  </si>
  <si>
    <t>e LIKE "%Felipe%</t>
  </si>
  <si>
    <t>Barbara Ramos Borges</t>
  </si>
  <si>
    <t>Daniel Kopetski</t>
  </si>
  <si>
    <t>d “Maria%” primeiro nome</t>
  </si>
  <si>
    <t>Diego Rover Rodrigues</t>
  </si>
  <si>
    <t>b salários distinct DESC</t>
  </si>
  <si>
    <t>Daniel Taboga</t>
  </si>
  <si>
    <t>Douglas Emanoel Veiga de Paula</t>
  </si>
  <si>
    <t>LUIZ FELIPE PEREIRA DO SANTOS</t>
  </si>
  <si>
    <t>EDUARDO GABRIEL DOS SANTOS DE PAULA</t>
  </si>
  <si>
    <t>vandro Gabriel Alvarez dos Santos</t>
  </si>
  <si>
    <t>Gabriel José Lauro Avanço</t>
  </si>
  <si>
    <t xml:space="preserve">Jennifer Cristine da Silva </t>
  </si>
  <si>
    <t>João Vitor Borges Rocha</t>
  </si>
  <si>
    <t>Kelvin Patrick Gomes Rodrigues</t>
  </si>
  <si>
    <t>Abner Ricardo dos Santos</t>
  </si>
  <si>
    <t>Ana Julia Mengarda</t>
  </si>
  <si>
    <t>RUAN FELIPE SOUZA SILVA</t>
  </si>
  <si>
    <t>Anakin Leandro de Lacerda Coutinho</t>
  </si>
  <si>
    <t xml:space="preserve">Christopher Novakoski </t>
  </si>
  <si>
    <t xml:space="preserve">Daniel Tavares da Mata </t>
  </si>
  <si>
    <t>Davi Fabricio de Oliveira</t>
  </si>
  <si>
    <t>Erick Frederico de Oliveira</t>
  </si>
  <si>
    <t>Sibele Andressa Dimas Paz</t>
  </si>
  <si>
    <t>Francyne Leocadio</t>
  </si>
  <si>
    <t>Renan Santos</t>
  </si>
  <si>
    <t>Gabriel Lincon Demétrio</t>
  </si>
  <si>
    <t>Henrique Lopes do Nascimento</t>
  </si>
  <si>
    <t>Henrique Moraes Onorato</t>
  </si>
  <si>
    <t xml:space="preserve">Ivan Boeno de Camargo Junior </t>
  </si>
  <si>
    <t>William de Oliveira</t>
  </si>
  <si>
    <t>João Vitor Matsumoto</t>
  </si>
  <si>
    <t>José Victor Barbosa Guimarães</t>
  </si>
  <si>
    <t>Davi Oliveira</t>
  </si>
  <si>
    <t>Lilian Miguel Zamboni</t>
  </si>
  <si>
    <t>Luciano Mitiharo Kawano Junior</t>
  </si>
  <si>
    <t>Patrick Andrade Pereira</t>
  </si>
  <si>
    <t>Paulo Sergio Bruske Junior</t>
  </si>
  <si>
    <t>Vinicius Gonçalves Ribeiro</t>
  </si>
  <si>
    <t>Weslei de Lima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</si>
</sst>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8"/>
  <sheetViews>
    <sheetView topLeftCell="AB1" workbookViewId="0">
      <selection activeCell="AE28" sqref="AE28"/>
    </sheetView>
  </sheetViews>
  <sheetFormatPr defaultRowHeight="14.4" x14ac:dyDescent="0.3"/>
  <cols>
    <col min="1" max="1" width="14.21875" customWidth="1"/>
    <col min="4" max="4" width="13" customWidth="1"/>
    <col min="5" max="5" width="12.21875" customWidth="1"/>
    <col min="10" max="10" width="7.21875" bestFit="1" customWidth="1"/>
  </cols>
  <sheetData>
    <row r="1" spans="1:50" x14ac:dyDescent="0.3">
      <c r="A1" t="s">
        <v>100</v>
      </c>
      <c r="D1" t="s">
        <v>41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35</v>
      </c>
      <c r="K1" t="s">
        <v>80</v>
      </c>
      <c r="L1" t="s">
        <v>44</v>
      </c>
      <c r="M1" t="s">
        <v>81</v>
      </c>
      <c r="N1" t="s">
        <v>83</v>
      </c>
      <c r="O1" t="s">
        <v>84</v>
      </c>
      <c r="P1" t="s">
        <v>46</v>
      </c>
      <c r="Q1" t="s">
        <v>47</v>
      </c>
      <c r="R1" t="s">
        <v>48</v>
      </c>
      <c r="S1" t="s">
        <v>49</v>
      </c>
      <c r="T1" t="s">
        <v>87</v>
      </c>
      <c r="U1" t="s">
        <v>88</v>
      </c>
      <c r="V1" t="s">
        <v>50</v>
      </c>
      <c r="W1" t="s">
        <v>51</v>
      </c>
      <c r="X1" t="s">
        <v>90</v>
      </c>
      <c r="Y1" t="s">
        <v>52</v>
      </c>
      <c r="Z1" t="s">
        <v>53</v>
      </c>
      <c r="AA1" t="s">
        <v>54</v>
      </c>
      <c r="AB1" t="s">
        <v>91</v>
      </c>
      <c r="AC1" t="s">
        <v>92</v>
      </c>
      <c r="AD1" t="s">
        <v>93</v>
      </c>
      <c r="AE1" t="s">
        <v>94</v>
      </c>
      <c r="AF1" t="s">
        <v>55</v>
      </c>
      <c r="AG1" t="s">
        <v>57</v>
      </c>
      <c r="AH1" t="s">
        <v>56</v>
      </c>
      <c r="AI1" t="s">
        <v>95</v>
      </c>
      <c r="AJ1" t="s">
        <v>58</v>
      </c>
      <c r="AK1" t="s">
        <v>59</v>
      </c>
      <c r="AL1" t="s">
        <v>96</v>
      </c>
      <c r="AM1" t="s">
        <v>97</v>
      </c>
      <c r="AN1" t="s">
        <v>60</v>
      </c>
      <c r="AO1" t="s">
        <v>98</v>
      </c>
      <c r="AP1" t="s">
        <v>99</v>
      </c>
      <c r="AR1" s="5" t="s">
        <v>100</v>
      </c>
      <c r="AS1" t="s">
        <v>101</v>
      </c>
      <c r="AT1" t="s">
        <v>102</v>
      </c>
      <c r="AU1" t="s">
        <v>100</v>
      </c>
      <c r="AV1" t="s">
        <v>102</v>
      </c>
      <c r="AW1" t="s">
        <v>103</v>
      </c>
      <c r="AX1" t="s">
        <v>104</v>
      </c>
    </row>
    <row r="2" spans="1:50" x14ac:dyDescent="0.3">
      <c r="A2" t="s">
        <v>36</v>
      </c>
      <c r="D2" s="4">
        <f>D3*$C$3+D6*$C$6</f>
        <v>1</v>
      </c>
      <c r="E2" s="4">
        <f t="shared" ref="E2:AW2" si="0">E3*$C$3+E6*$C$6</f>
        <v>0.91874999999999996</v>
      </c>
      <c r="F2" s="4">
        <f t="shared" si="0"/>
        <v>0.91874999999999996</v>
      </c>
      <c r="G2" s="4">
        <f t="shared" si="0"/>
        <v>0.92500000000000004</v>
      </c>
      <c r="H2" s="4">
        <f t="shared" si="0"/>
        <v>0.96875</v>
      </c>
      <c r="I2" s="4">
        <f t="shared" si="0"/>
        <v>0.9375</v>
      </c>
      <c r="J2" s="4">
        <f>J3*$C$3+J6*$C$6</f>
        <v>1</v>
      </c>
      <c r="K2" s="4">
        <f t="shared" si="0"/>
        <v>1</v>
      </c>
      <c r="L2" s="4">
        <f t="shared" si="0"/>
        <v>1</v>
      </c>
      <c r="M2" s="4">
        <f t="shared" si="0"/>
        <v>1</v>
      </c>
      <c r="N2" s="4">
        <f t="shared" si="0"/>
        <v>0.4375</v>
      </c>
      <c r="O2" s="4">
        <f t="shared" si="0"/>
        <v>1</v>
      </c>
      <c r="P2" s="4">
        <f t="shared" si="0"/>
        <v>0.85</v>
      </c>
      <c r="Q2" s="4">
        <f t="shared" si="0"/>
        <v>1</v>
      </c>
      <c r="R2" s="4">
        <f t="shared" si="0"/>
        <v>0.92500000000000004</v>
      </c>
      <c r="S2" s="4">
        <f t="shared" si="0"/>
        <v>1</v>
      </c>
      <c r="T2" s="4">
        <f t="shared" si="0"/>
        <v>1</v>
      </c>
      <c r="U2" s="4">
        <f t="shared" si="0"/>
        <v>0.8125</v>
      </c>
      <c r="V2" s="4">
        <f t="shared" si="0"/>
        <v>0.9375</v>
      </c>
      <c r="W2" s="4">
        <f t="shared" si="0"/>
        <v>0.91874999999999996</v>
      </c>
      <c r="X2" s="4">
        <f t="shared" si="0"/>
        <v>0.91874999999999996</v>
      </c>
      <c r="Y2" s="4">
        <f t="shared" si="0"/>
        <v>0.91249999999999998</v>
      </c>
      <c r="Z2" s="4">
        <f t="shared" si="0"/>
        <v>1</v>
      </c>
      <c r="AA2" s="4">
        <f t="shared" si="0"/>
        <v>0.8125</v>
      </c>
      <c r="AB2" s="4">
        <f t="shared" si="0"/>
        <v>0.9375</v>
      </c>
      <c r="AC2" s="4">
        <f t="shared" si="0"/>
        <v>0.92500000000000004</v>
      </c>
      <c r="AD2" s="4">
        <f t="shared" si="0"/>
        <v>0.96875</v>
      </c>
      <c r="AE2" s="4">
        <f t="shared" si="0"/>
        <v>0.96875</v>
      </c>
      <c r="AF2" s="4">
        <f t="shared" si="0"/>
        <v>0.8</v>
      </c>
      <c r="AG2" s="4">
        <f t="shared" si="0"/>
        <v>0.8</v>
      </c>
      <c r="AH2" s="4">
        <f t="shared" si="0"/>
        <v>1</v>
      </c>
      <c r="AI2" s="4">
        <f t="shared" si="0"/>
        <v>1</v>
      </c>
      <c r="AJ2" s="4">
        <f t="shared" si="0"/>
        <v>1</v>
      </c>
      <c r="AK2" s="4">
        <f t="shared" si="0"/>
        <v>1</v>
      </c>
      <c r="AL2" s="4">
        <f t="shared" si="0"/>
        <v>1</v>
      </c>
      <c r="AM2" s="4">
        <f t="shared" si="0"/>
        <v>0.95</v>
      </c>
      <c r="AN2" s="4">
        <f t="shared" si="0"/>
        <v>0.73750000000000004</v>
      </c>
      <c r="AO2" s="4">
        <f t="shared" si="0"/>
        <v>1</v>
      </c>
      <c r="AP2" s="4">
        <f t="shared" si="0"/>
        <v>0.95</v>
      </c>
      <c r="AQ2" s="4">
        <f t="shared" si="0"/>
        <v>0.95</v>
      </c>
      <c r="AR2" s="4">
        <f t="shared" si="0"/>
        <v>0.95</v>
      </c>
      <c r="AS2" s="4">
        <f t="shared" si="0"/>
        <v>1</v>
      </c>
      <c r="AT2" s="4">
        <f t="shared" si="0"/>
        <v>1</v>
      </c>
      <c r="AU2" s="4">
        <f>AU3*$C$3+AU6*$C$6</f>
        <v>1</v>
      </c>
      <c r="AV2" s="4">
        <f t="shared" si="0"/>
        <v>1</v>
      </c>
      <c r="AW2" s="4">
        <f t="shared" si="0"/>
        <v>0.95</v>
      </c>
      <c r="AX2" s="4">
        <f t="shared" ref="AX2" si="1">AX3*$C$3+AX6*$C$6</f>
        <v>0.4</v>
      </c>
    </row>
    <row r="3" spans="1:50" x14ac:dyDescent="0.3">
      <c r="A3" s="2" t="s">
        <v>0</v>
      </c>
      <c r="B3" s="2">
        <f>SUM(B4:B5)</f>
        <v>2</v>
      </c>
      <c r="C3" s="2">
        <v>0.5</v>
      </c>
      <c r="D3" s="3">
        <f>SUM(D4:D5)/$B$3</f>
        <v>1</v>
      </c>
      <c r="E3" s="3">
        <f>SUM(E4:E5)/$B$3</f>
        <v>0.9</v>
      </c>
      <c r="F3" s="3">
        <f>SUM(F4:F5)/$B$3</f>
        <v>0.9</v>
      </c>
      <c r="G3" s="3">
        <f>SUM(G4:G5)/$B$3</f>
        <v>0.85</v>
      </c>
      <c r="H3" s="3">
        <f>SUM(H4:H5)/$B$3</f>
        <v>1</v>
      </c>
      <c r="I3" s="3">
        <f t="shared" ref="I3:J3" si="2">SUM(I4:I5)/$B$3</f>
        <v>1</v>
      </c>
      <c r="J3" s="3">
        <f t="shared" si="2"/>
        <v>1</v>
      </c>
      <c r="K3" s="3">
        <f t="shared" ref="K3:AX3" si="3">SUM(K4:K5)/$B$3</f>
        <v>1</v>
      </c>
      <c r="L3" s="3">
        <f t="shared" si="3"/>
        <v>1</v>
      </c>
      <c r="M3" s="3">
        <f t="shared" si="3"/>
        <v>1</v>
      </c>
      <c r="N3" s="3">
        <f t="shared" si="3"/>
        <v>0</v>
      </c>
      <c r="O3" s="3">
        <f t="shared" si="3"/>
        <v>1</v>
      </c>
      <c r="P3" s="3">
        <f t="shared" si="3"/>
        <v>0.7</v>
      </c>
      <c r="Q3" s="3">
        <f t="shared" si="3"/>
        <v>1</v>
      </c>
      <c r="R3" s="3">
        <f t="shared" si="3"/>
        <v>0.85</v>
      </c>
      <c r="S3" s="3">
        <f t="shared" si="3"/>
        <v>1</v>
      </c>
      <c r="T3" s="3">
        <f t="shared" si="3"/>
        <v>1</v>
      </c>
      <c r="U3" s="3">
        <f t="shared" si="3"/>
        <v>1</v>
      </c>
      <c r="V3" s="3">
        <f t="shared" si="3"/>
        <v>1</v>
      </c>
      <c r="W3" s="3">
        <f t="shared" si="3"/>
        <v>0.9</v>
      </c>
      <c r="X3" s="3">
        <f t="shared" si="3"/>
        <v>0.9</v>
      </c>
      <c r="Y3" s="3">
        <f t="shared" si="3"/>
        <v>0.95</v>
      </c>
      <c r="Z3" s="3">
        <f t="shared" si="3"/>
        <v>1</v>
      </c>
      <c r="AA3" s="3">
        <f t="shared" si="3"/>
        <v>1</v>
      </c>
      <c r="AB3" s="3">
        <f t="shared" si="3"/>
        <v>1</v>
      </c>
      <c r="AC3" s="3">
        <f t="shared" si="3"/>
        <v>0.85</v>
      </c>
      <c r="AD3" s="3">
        <f t="shared" si="3"/>
        <v>1</v>
      </c>
      <c r="AE3" s="3">
        <f t="shared" si="3"/>
        <v>1</v>
      </c>
      <c r="AF3" s="3">
        <f t="shared" si="3"/>
        <v>0.6</v>
      </c>
      <c r="AG3" s="3">
        <f t="shared" si="3"/>
        <v>0.6</v>
      </c>
      <c r="AH3" s="3">
        <f t="shared" si="3"/>
        <v>1</v>
      </c>
      <c r="AI3" s="3">
        <f t="shared" si="3"/>
        <v>1</v>
      </c>
      <c r="AJ3" s="3">
        <f t="shared" si="3"/>
        <v>1</v>
      </c>
      <c r="AK3" s="3">
        <f t="shared" si="3"/>
        <v>1</v>
      </c>
      <c r="AL3" s="3">
        <f t="shared" si="3"/>
        <v>1</v>
      </c>
      <c r="AM3" s="3">
        <f t="shared" si="3"/>
        <v>0.9</v>
      </c>
      <c r="AN3" s="3">
        <f t="shared" si="3"/>
        <v>0.6</v>
      </c>
      <c r="AO3" s="3">
        <f t="shared" si="3"/>
        <v>1</v>
      </c>
      <c r="AP3" s="3">
        <f t="shared" si="3"/>
        <v>0.9</v>
      </c>
      <c r="AQ3" s="3">
        <f t="shared" si="3"/>
        <v>0.9</v>
      </c>
      <c r="AR3" s="3">
        <f t="shared" si="3"/>
        <v>0.9</v>
      </c>
      <c r="AS3" s="3">
        <f t="shared" si="3"/>
        <v>1</v>
      </c>
      <c r="AT3" s="3">
        <f t="shared" si="3"/>
        <v>1</v>
      </c>
      <c r="AU3" s="3">
        <f t="shared" si="3"/>
        <v>1</v>
      </c>
      <c r="AV3" s="3">
        <f t="shared" si="3"/>
        <v>1</v>
      </c>
      <c r="AW3" s="3">
        <f t="shared" si="3"/>
        <v>0.9</v>
      </c>
      <c r="AX3" s="3">
        <f t="shared" si="3"/>
        <v>0.8</v>
      </c>
    </row>
    <row r="4" spans="1:50" x14ac:dyDescent="0.3">
      <c r="A4" t="s">
        <v>62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0.7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0.8</v>
      </c>
      <c r="X4">
        <v>0.8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0.6</v>
      </c>
      <c r="AG4">
        <v>0.6</v>
      </c>
      <c r="AH4">
        <v>1</v>
      </c>
      <c r="AI4">
        <v>1</v>
      </c>
      <c r="AJ4">
        <v>1</v>
      </c>
      <c r="AK4">
        <v>1</v>
      </c>
      <c r="AL4">
        <v>1</v>
      </c>
      <c r="AM4">
        <v>0.8</v>
      </c>
      <c r="AN4">
        <v>0.6</v>
      </c>
      <c r="AO4">
        <v>1</v>
      </c>
      <c r="AP4">
        <v>0.8</v>
      </c>
      <c r="AQ4">
        <v>0.8</v>
      </c>
      <c r="AR4">
        <v>0.8</v>
      </c>
      <c r="AS4">
        <v>1</v>
      </c>
      <c r="AT4">
        <v>1</v>
      </c>
      <c r="AU4">
        <v>1</v>
      </c>
      <c r="AV4">
        <v>1</v>
      </c>
      <c r="AW4">
        <v>0.8</v>
      </c>
      <c r="AX4">
        <v>1</v>
      </c>
    </row>
    <row r="5" spans="1:50" x14ac:dyDescent="0.3">
      <c r="A5" t="s">
        <v>63</v>
      </c>
      <c r="B5">
        <v>1</v>
      </c>
      <c r="D5">
        <v>1</v>
      </c>
      <c r="E5">
        <v>0.8</v>
      </c>
      <c r="F5">
        <v>0.8</v>
      </c>
      <c r="G5">
        <v>0.7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0.7</v>
      </c>
      <c r="Q5">
        <v>1</v>
      </c>
      <c r="R5">
        <v>0.7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0.9</v>
      </c>
      <c r="Z5">
        <v>1</v>
      </c>
      <c r="AA5">
        <v>1</v>
      </c>
      <c r="AB5">
        <v>1</v>
      </c>
      <c r="AC5">
        <v>0.7</v>
      </c>
      <c r="AD5">
        <v>1</v>
      </c>
      <c r="AE5">
        <v>1</v>
      </c>
      <c r="AF5">
        <v>0.6</v>
      </c>
      <c r="AG5">
        <v>0.6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0.6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0.6</v>
      </c>
    </row>
    <row r="6" spans="1:50" x14ac:dyDescent="0.3">
      <c r="A6" s="2" t="s">
        <v>64</v>
      </c>
      <c r="B6" s="2">
        <f>SUM(B7:B14)</f>
        <v>8</v>
      </c>
      <c r="C6" s="2">
        <v>0.5</v>
      </c>
      <c r="D6" s="3">
        <f>SUM(D7:D14)/$B$6</f>
        <v>1</v>
      </c>
      <c r="E6" s="2">
        <f>SUM(E7:E14)/$B$6</f>
        <v>0.9375</v>
      </c>
      <c r="F6" s="2">
        <f t="shared" ref="F6:AW6" si="4">SUM(F7:F14)/$B$6</f>
        <v>0.9375</v>
      </c>
      <c r="G6" s="2">
        <f t="shared" si="4"/>
        <v>1</v>
      </c>
      <c r="H6" s="2">
        <f t="shared" si="4"/>
        <v>0.9375</v>
      </c>
      <c r="I6" s="2">
        <f t="shared" si="4"/>
        <v>0.875</v>
      </c>
      <c r="J6" s="2">
        <f t="shared" si="4"/>
        <v>1</v>
      </c>
      <c r="K6" s="2">
        <f t="shared" si="4"/>
        <v>1</v>
      </c>
      <c r="L6" s="2">
        <f>SUM(L7:L14)/$B$6</f>
        <v>1</v>
      </c>
      <c r="M6" s="2">
        <f t="shared" si="4"/>
        <v>1</v>
      </c>
      <c r="N6" s="2">
        <f t="shared" si="4"/>
        <v>0.875</v>
      </c>
      <c r="O6" s="2">
        <f t="shared" si="4"/>
        <v>1</v>
      </c>
      <c r="P6" s="2">
        <f t="shared" si="4"/>
        <v>1</v>
      </c>
      <c r="Q6" s="2">
        <f t="shared" si="4"/>
        <v>1</v>
      </c>
      <c r="R6" s="2">
        <f t="shared" si="4"/>
        <v>1</v>
      </c>
      <c r="S6" s="2">
        <f t="shared" si="4"/>
        <v>1</v>
      </c>
      <c r="T6" s="2">
        <f t="shared" si="4"/>
        <v>1</v>
      </c>
      <c r="U6" s="2">
        <f t="shared" si="4"/>
        <v>0.625</v>
      </c>
      <c r="V6" s="2">
        <f t="shared" si="4"/>
        <v>0.875</v>
      </c>
      <c r="W6" s="2">
        <f t="shared" si="4"/>
        <v>0.9375</v>
      </c>
      <c r="X6" s="2">
        <f t="shared" si="4"/>
        <v>0.9375</v>
      </c>
      <c r="Y6" s="2">
        <f t="shared" si="4"/>
        <v>0.875</v>
      </c>
      <c r="Z6" s="2">
        <f t="shared" si="4"/>
        <v>1</v>
      </c>
      <c r="AA6" s="2">
        <f t="shared" si="4"/>
        <v>0.625</v>
      </c>
      <c r="AB6" s="2">
        <f t="shared" si="4"/>
        <v>0.875</v>
      </c>
      <c r="AC6" s="2">
        <f t="shared" si="4"/>
        <v>1</v>
      </c>
      <c r="AD6" s="2">
        <f t="shared" si="4"/>
        <v>0.9375</v>
      </c>
      <c r="AE6" s="2">
        <f t="shared" si="4"/>
        <v>0.9375</v>
      </c>
      <c r="AF6" s="2">
        <f t="shared" si="4"/>
        <v>1</v>
      </c>
      <c r="AG6" s="2">
        <f t="shared" si="4"/>
        <v>1</v>
      </c>
      <c r="AH6" s="2">
        <f t="shared" si="4"/>
        <v>1</v>
      </c>
      <c r="AI6" s="2">
        <f t="shared" si="4"/>
        <v>1</v>
      </c>
      <c r="AJ6" s="2">
        <f t="shared" si="4"/>
        <v>1</v>
      </c>
      <c r="AK6" s="2">
        <f t="shared" si="4"/>
        <v>1</v>
      </c>
      <c r="AL6" s="2">
        <f t="shared" si="4"/>
        <v>1</v>
      </c>
      <c r="AM6" s="2">
        <f t="shared" si="4"/>
        <v>1</v>
      </c>
      <c r="AN6" s="2">
        <f t="shared" si="4"/>
        <v>0.875</v>
      </c>
      <c r="AO6" s="2">
        <f t="shared" si="4"/>
        <v>1</v>
      </c>
      <c r="AP6" s="2">
        <f t="shared" si="4"/>
        <v>1</v>
      </c>
      <c r="AQ6" s="2">
        <f t="shared" si="4"/>
        <v>1</v>
      </c>
      <c r="AR6" s="2">
        <f t="shared" si="4"/>
        <v>1</v>
      </c>
      <c r="AS6" s="2">
        <f t="shared" si="4"/>
        <v>1</v>
      </c>
      <c r="AT6" s="2">
        <f t="shared" si="4"/>
        <v>1</v>
      </c>
      <c r="AU6" s="2">
        <f t="shared" si="4"/>
        <v>1</v>
      </c>
      <c r="AV6" s="2">
        <f t="shared" si="4"/>
        <v>1</v>
      </c>
      <c r="AW6" s="2">
        <f t="shared" si="4"/>
        <v>1</v>
      </c>
      <c r="AX6" s="2"/>
    </row>
    <row r="7" spans="1:50" x14ac:dyDescent="0.3">
      <c r="A7" t="s">
        <v>65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3">
      <c r="A8" t="s">
        <v>66</v>
      </c>
      <c r="B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0.5</v>
      </c>
      <c r="X8">
        <v>0.5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3">
      <c r="A9" t="s">
        <v>67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3">
      <c r="A10" t="s">
        <v>68</v>
      </c>
      <c r="B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0.5</v>
      </c>
      <c r="AE10">
        <v>0.5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3">
      <c r="A11" t="s">
        <v>69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3">
      <c r="A12" t="s">
        <v>70</v>
      </c>
      <c r="B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3">
      <c r="A13" t="s">
        <v>71</v>
      </c>
      <c r="B13">
        <v>1</v>
      </c>
      <c r="D13">
        <v>1</v>
      </c>
      <c r="E13">
        <v>0.5</v>
      </c>
      <c r="F13">
        <v>0.5</v>
      </c>
      <c r="G13">
        <v>1</v>
      </c>
      <c r="H13">
        <v>0.5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3">
      <c r="A14" t="s">
        <v>72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3">
      <c r="A15" t="s">
        <v>73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3">
      <c r="A16" s="1" t="s">
        <v>74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35" x14ac:dyDescent="0.3">
      <c r="E17">
        <v>8836043869</v>
      </c>
      <c r="F17">
        <v>8833384703</v>
      </c>
      <c r="L17" s="5">
        <v>88315020</v>
      </c>
      <c r="M17" s="5">
        <v>33881782</v>
      </c>
      <c r="R17" t="s">
        <v>85</v>
      </c>
      <c r="S17" t="s">
        <v>86</v>
      </c>
      <c r="V17" t="s">
        <v>89</v>
      </c>
      <c r="AH17">
        <v>34651063</v>
      </c>
      <c r="AI17">
        <v>34212086</v>
      </c>
    </row>
    <row r="18" spans="1:35" x14ac:dyDescent="0.3">
      <c r="A18" s="1"/>
      <c r="M18" t="s">
        <v>82</v>
      </c>
    </row>
    <row r="20" spans="1:35" x14ac:dyDescent="0.3">
      <c r="A20" s="1"/>
    </row>
    <row r="22" spans="1:35" x14ac:dyDescent="0.3">
      <c r="A22" s="1"/>
    </row>
    <row r="23" spans="1:35" x14ac:dyDescent="0.3">
      <c r="A23" s="1"/>
    </row>
    <row r="24" spans="1:35" x14ac:dyDescent="0.3">
      <c r="A24" s="1"/>
    </row>
    <row r="25" spans="1:35" x14ac:dyDescent="0.3">
      <c r="A25" s="1"/>
    </row>
    <row r="26" spans="1:35" x14ac:dyDescent="0.3">
      <c r="A26" s="1"/>
    </row>
    <row r="27" spans="1:35" x14ac:dyDescent="0.3">
      <c r="A27" s="1"/>
    </row>
    <row r="28" spans="1:35" x14ac:dyDescent="0.3">
      <c r="H28" s="1"/>
      <c r="I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28"/>
  <sheetViews>
    <sheetView tabSelected="1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N6" sqref="AN6:AO6"/>
    </sheetView>
  </sheetViews>
  <sheetFormatPr defaultRowHeight="14.4" x14ac:dyDescent="0.3"/>
  <cols>
    <col min="1" max="1" width="43.109375" customWidth="1"/>
    <col min="4" max="4" width="13" customWidth="1"/>
    <col min="5" max="5" width="12.21875" customWidth="1"/>
  </cols>
  <sheetData>
    <row r="1" spans="1:50" x14ac:dyDescent="0.3">
      <c r="D1" t="s">
        <v>41</v>
      </c>
      <c r="E1" t="s">
        <v>113</v>
      </c>
      <c r="F1" t="s">
        <v>114</v>
      </c>
      <c r="G1" t="s">
        <v>118</v>
      </c>
      <c r="H1" t="s">
        <v>116</v>
      </c>
      <c r="I1" t="s">
        <v>119</v>
      </c>
      <c r="J1" t="s">
        <v>121</v>
      </c>
      <c r="K1" t="s">
        <v>120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134</v>
      </c>
      <c r="Y1" s="6" t="s">
        <v>135</v>
      </c>
      <c r="Z1" s="6" t="s">
        <v>136</v>
      </c>
      <c r="AA1" s="6" t="s">
        <v>137</v>
      </c>
      <c r="AB1" s="6" t="s">
        <v>138</v>
      </c>
      <c r="AC1" s="6" t="s">
        <v>139</v>
      </c>
      <c r="AD1" s="6" t="s">
        <v>140</v>
      </c>
      <c r="AE1" s="6" t="s">
        <v>141</v>
      </c>
      <c r="AF1" s="6" t="s">
        <v>142</v>
      </c>
      <c r="AG1" s="6" t="s">
        <v>143</v>
      </c>
      <c r="AH1" s="6" t="s">
        <v>144</v>
      </c>
      <c r="AI1" s="6" t="s">
        <v>145</v>
      </c>
      <c r="AJ1" s="6" t="s">
        <v>146</v>
      </c>
      <c r="AK1" s="6" t="s">
        <v>147</v>
      </c>
      <c r="AL1" s="6" t="s">
        <v>148</v>
      </c>
      <c r="AM1" s="6" t="s">
        <v>149</v>
      </c>
      <c r="AN1" s="6" t="s">
        <v>150</v>
      </c>
      <c r="AO1" s="6" t="s">
        <v>151</v>
      </c>
      <c r="AR1" s="5"/>
    </row>
    <row r="2" spans="1:50" x14ac:dyDescent="0.3">
      <c r="A2" t="s">
        <v>36</v>
      </c>
      <c r="D2" s="4">
        <f>D3*$C$3+D6*$C$6</f>
        <v>1</v>
      </c>
      <c r="E2" s="4">
        <f t="shared" ref="E2:AW2" si="0">E3*$C$3+E6*$C$6</f>
        <v>0.92500000000000004</v>
      </c>
      <c r="F2" s="4">
        <f>F3*$C$3+F6*$C$6</f>
        <v>0.875</v>
      </c>
      <c r="G2" s="4">
        <f t="shared" si="0"/>
        <v>0.84000000000000008</v>
      </c>
      <c r="H2" s="4">
        <f t="shared" si="0"/>
        <v>0.85</v>
      </c>
      <c r="I2" s="4">
        <f t="shared" si="0"/>
        <v>0.85</v>
      </c>
      <c r="J2" s="4">
        <f t="shared" si="0"/>
        <v>0.9</v>
      </c>
      <c r="K2" s="4">
        <f t="shared" si="0"/>
        <v>0.9</v>
      </c>
      <c r="L2" s="4">
        <f t="shared" si="0"/>
        <v>0.8</v>
      </c>
      <c r="M2" s="4">
        <f t="shared" si="0"/>
        <v>0.875</v>
      </c>
      <c r="N2" s="4">
        <f t="shared" si="0"/>
        <v>0.82499999999999996</v>
      </c>
      <c r="O2" s="4">
        <f t="shared" si="0"/>
        <v>0.5</v>
      </c>
      <c r="P2" s="4">
        <f t="shared" si="0"/>
        <v>1</v>
      </c>
      <c r="Q2" s="4">
        <f t="shared" si="0"/>
        <v>0.97499999999999998</v>
      </c>
      <c r="R2" s="4">
        <f t="shared" si="0"/>
        <v>0.85</v>
      </c>
      <c r="S2" s="4">
        <f t="shared" si="0"/>
        <v>0.85</v>
      </c>
      <c r="T2" s="4">
        <f t="shared" si="0"/>
        <v>0.85</v>
      </c>
      <c r="U2" s="4">
        <f t="shared" si="0"/>
        <v>0.65</v>
      </c>
      <c r="V2" s="4">
        <f t="shared" si="0"/>
        <v>0.85</v>
      </c>
      <c r="W2" s="4">
        <f t="shared" si="0"/>
        <v>0.97499999999999998</v>
      </c>
      <c r="X2" s="4">
        <f t="shared" si="0"/>
        <v>0.97499999999999998</v>
      </c>
      <c r="Y2" s="4">
        <f>Y3*$C$3+Y6*$C$6</f>
        <v>0.97499999999999998</v>
      </c>
      <c r="Z2" s="4">
        <f t="shared" si="0"/>
        <v>1</v>
      </c>
      <c r="AA2" s="4">
        <f t="shared" si="0"/>
        <v>1</v>
      </c>
      <c r="AB2" s="4">
        <f t="shared" si="0"/>
        <v>1</v>
      </c>
      <c r="AC2" s="4">
        <f t="shared" si="0"/>
        <v>0.95</v>
      </c>
      <c r="AD2" s="4">
        <f t="shared" si="0"/>
        <v>0.95</v>
      </c>
      <c r="AE2" s="4">
        <f t="shared" si="0"/>
        <v>0.92500000000000004</v>
      </c>
      <c r="AF2" s="4">
        <f t="shared" si="0"/>
        <v>0.92500000000000004</v>
      </c>
      <c r="AG2" s="4">
        <f t="shared" si="0"/>
        <v>1</v>
      </c>
      <c r="AH2" s="4">
        <f t="shared" si="0"/>
        <v>0.97499999999999998</v>
      </c>
      <c r="AI2" s="4">
        <f t="shared" si="0"/>
        <v>0.97499999999999998</v>
      </c>
      <c r="AJ2" s="4">
        <f t="shared" si="0"/>
        <v>0.97499999999999998</v>
      </c>
      <c r="AK2" s="4">
        <f t="shared" si="0"/>
        <v>0.95</v>
      </c>
      <c r="AL2" s="4">
        <f t="shared" si="0"/>
        <v>1</v>
      </c>
      <c r="AM2" s="4">
        <f>AM3*$C$3+AM6*$C$6</f>
        <v>0.80499999999999994</v>
      </c>
      <c r="AN2" s="4">
        <f t="shared" si="0"/>
        <v>0.85</v>
      </c>
      <c r="AO2" s="4">
        <f t="shared" si="0"/>
        <v>1</v>
      </c>
      <c r="AP2" s="4">
        <f t="shared" si="0"/>
        <v>0</v>
      </c>
      <c r="AQ2" s="4">
        <f t="shared" si="0"/>
        <v>0</v>
      </c>
      <c r="AR2" s="4">
        <f t="shared" si="0"/>
        <v>0</v>
      </c>
      <c r="AS2" s="4">
        <f t="shared" si="0"/>
        <v>0</v>
      </c>
      <c r="AT2" s="4">
        <f t="shared" si="0"/>
        <v>0</v>
      </c>
      <c r="AU2" s="4">
        <f t="shared" si="0"/>
        <v>0</v>
      </c>
      <c r="AV2" s="4">
        <f t="shared" si="0"/>
        <v>0</v>
      </c>
      <c r="AW2" s="4">
        <f t="shared" si="0"/>
        <v>0</v>
      </c>
    </row>
    <row r="3" spans="1:50" x14ac:dyDescent="0.3">
      <c r="A3" s="2" t="s">
        <v>0</v>
      </c>
      <c r="B3" s="2">
        <f>SUM(B4:B5)</f>
        <v>2</v>
      </c>
      <c r="C3" s="2">
        <v>0.5</v>
      </c>
      <c r="D3" s="3">
        <f t="shared" ref="D3:AW3" si="1">SUM(D4:D5)/$B$3</f>
        <v>1</v>
      </c>
      <c r="E3" s="3">
        <f>SUM(E4:E5)/$B$3</f>
        <v>0.85</v>
      </c>
      <c r="F3" s="3">
        <f t="shared" si="1"/>
        <v>0.75</v>
      </c>
      <c r="G3" s="3">
        <f t="shared" si="1"/>
        <v>0.7</v>
      </c>
      <c r="H3" s="3">
        <f t="shared" si="1"/>
        <v>0.7</v>
      </c>
      <c r="I3" s="3">
        <f t="shared" si="1"/>
        <v>0.7</v>
      </c>
      <c r="J3" s="3">
        <f t="shared" si="1"/>
        <v>0.8</v>
      </c>
      <c r="K3" s="3">
        <f t="shared" si="1"/>
        <v>0.8</v>
      </c>
      <c r="L3" s="3">
        <f t="shared" si="1"/>
        <v>0.7</v>
      </c>
      <c r="M3" s="3">
        <f t="shared" si="1"/>
        <v>1</v>
      </c>
      <c r="N3" s="3">
        <f t="shared" si="1"/>
        <v>0.7</v>
      </c>
      <c r="O3" s="3">
        <f t="shared" si="1"/>
        <v>0</v>
      </c>
      <c r="P3" s="3">
        <f t="shared" si="1"/>
        <v>1</v>
      </c>
      <c r="Q3" s="3">
        <f t="shared" si="1"/>
        <v>1</v>
      </c>
      <c r="R3" s="3">
        <f t="shared" si="1"/>
        <v>0.7</v>
      </c>
      <c r="S3" s="3">
        <f t="shared" si="1"/>
        <v>0.7</v>
      </c>
      <c r="T3" s="3">
        <f t="shared" si="1"/>
        <v>0.7</v>
      </c>
      <c r="U3" s="3">
        <f t="shared" si="1"/>
        <v>0.3</v>
      </c>
      <c r="V3" s="3">
        <f t="shared" si="1"/>
        <v>0.7</v>
      </c>
      <c r="W3" s="3">
        <f t="shared" si="1"/>
        <v>1</v>
      </c>
      <c r="X3" s="3">
        <f t="shared" si="1"/>
        <v>1</v>
      </c>
      <c r="Y3" s="3">
        <f t="shared" si="1"/>
        <v>1</v>
      </c>
      <c r="Z3" s="3">
        <f t="shared" si="1"/>
        <v>1</v>
      </c>
      <c r="AA3" s="3">
        <f t="shared" si="1"/>
        <v>1</v>
      </c>
      <c r="AB3" s="3">
        <f t="shared" si="1"/>
        <v>1</v>
      </c>
      <c r="AC3" s="3">
        <f t="shared" si="1"/>
        <v>1</v>
      </c>
      <c r="AD3" s="3">
        <f t="shared" si="1"/>
        <v>0.9</v>
      </c>
      <c r="AE3" s="3">
        <f t="shared" si="1"/>
        <v>0.9</v>
      </c>
      <c r="AF3" s="3">
        <f t="shared" si="1"/>
        <v>0.9</v>
      </c>
      <c r="AG3" s="3">
        <f t="shared" si="1"/>
        <v>1</v>
      </c>
      <c r="AH3" s="3">
        <f t="shared" si="1"/>
        <v>0.95</v>
      </c>
      <c r="AI3" s="3">
        <f t="shared" si="1"/>
        <v>1</v>
      </c>
      <c r="AJ3" s="3">
        <f t="shared" si="1"/>
        <v>1</v>
      </c>
      <c r="AK3" s="3">
        <f t="shared" si="1"/>
        <v>1</v>
      </c>
      <c r="AL3" s="3">
        <f t="shared" si="1"/>
        <v>1</v>
      </c>
      <c r="AM3" s="3">
        <f t="shared" si="1"/>
        <v>0.7</v>
      </c>
      <c r="AN3" s="3">
        <f t="shared" si="1"/>
        <v>0.7</v>
      </c>
      <c r="AO3" s="3">
        <f t="shared" si="1"/>
        <v>1</v>
      </c>
      <c r="AP3" s="3">
        <f t="shared" si="1"/>
        <v>0</v>
      </c>
      <c r="AQ3" s="3">
        <f t="shared" si="1"/>
        <v>0</v>
      </c>
      <c r="AR3" s="3">
        <f t="shared" si="1"/>
        <v>0</v>
      </c>
      <c r="AS3" s="3">
        <f t="shared" si="1"/>
        <v>0</v>
      </c>
      <c r="AT3" s="3">
        <f t="shared" si="1"/>
        <v>0</v>
      </c>
      <c r="AU3" s="3">
        <f t="shared" si="1"/>
        <v>0</v>
      </c>
      <c r="AV3" s="3">
        <f t="shared" si="1"/>
        <v>0</v>
      </c>
      <c r="AW3" s="3">
        <f t="shared" si="1"/>
        <v>0</v>
      </c>
      <c r="AX3" s="2"/>
    </row>
    <row r="4" spans="1:50" x14ac:dyDescent="0.3">
      <c r="A4" t="s">
        <v>62</v>
      </c>
      <c r="B4">
        <v>1</v>
      </c>
      <c r="D4">
        <v>1</v>
      </c>
      <c r="E4">
        <v>1</v>
      </c>
      <c r="F4">
        <v>0.7</v>
      </c>
      <c r="G4">
        <v>0.7</v>
      </c>
      <c r="H4">
        <v>0.7</v>
      </c>
      <c r="I4">
        <v>0.7</v>
      </c>
      <c r="J4">
        <v>0.8</v>
      </c>
      <c r="K4">
        <v>0.8</v>
      </c>
      <c r="L4">
        <v>0.7</v>
      </c>
      <c r="M4">
        <v>1</v>
      </c>
      <c r="N4">
        <v>0.7</v>
      </c>
      <c r="O4">
        <v>0</v>
      </c>
      <c r="P4">
        <v>1</v>
      </c>
      <c r="Q4">
        <v>1</v>
      </c>
      <c r="R4">
        <v>0.7</v>
      </c>
      <c r="S4">
        <v>0.7</v>
      </c>
      <c r="T4">
        <v>0.7</v>
      </c>
      <c r="U4">
        <v>0.3</v>
      </c>
      <c r="V4">
        <v>0.7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0.8</v>
      </c>
      <c r="AE4">
        <v>0.8</v>
      </c>
      <c r="AF4">
        <v>0.8</v>
      </c>
      <c r="AG4">
        <v>1</v>
      </c>
      <c r="AH4">
        <v>0.9</v>
      </c>
      <c r="AI4">
        <v>1</v>
      </c>
      <c r="AJ4">
        <v>1</v>
      </c>
      <c r="AK4">
        <v>1</v>
      </c>
      <c r="AL4">
        <v>1</v>
      </c>
      <c r="AM4">
        <v>0.7</v>
      </c>
      <c r="AN4">
        <v>0.7</v>
      </c>
      <c r="AO4">
        <v>1</v>
      </c>
    </row>
    <row r="5" spans="1:50" x14ac:dyDescent="0.3">
      <c r="A5" t="s">
        <v>63</v>
      </c>
      <c r="B5">
        <v>1</v>
      </c>
      <c r="D5">
        <v>1</v>
      </c>
      <c r="E5">
        <v>0.7</v>
      </c>
      <c r="F5">
        <v>0.8</v>
      </c>
      <c r="G5">
        <v>0.7</v>
      </c>
      <c r="H5">
        <v>0.7</v>
      </c>
      <c r="I5">
        <v>0.7</v>
      </c>
      <c r="J5">
        <v>0.8</v>
      </c>
      <c r="K5">
        <v>0.8</v>
      </c>
      <c r="L5">
        <v>0.7</v>
      </c>
      <c r="M5">
        <v>1</v>
      </c>
      <c r="N5">
        <v>0.7</v>
      </c>
      <c r="O5">
        <v>0</v>
      </c>
      <c r="P5">
        <v>1</v>
      </c>
      <c r="Q5">
        <v>1</v>
      </c>
      <c r="R5">
        <v>0.7</v>
      </c>
      <c r="S5">
        <v>0.7</v>
      </c>
      <c r="T5">
        <v>0.7</v>
      </c>
      <c r="U5">
        <v>0.3</v>
      </c>
      <c r="V5">
        <v>0.7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0.7</v>
      </c>
      <c r="AN5">
        <v>0.7</v>
      </c>
      <c r="AO5">
        <v>1</v>
      </c>
    </row>
    <row r="6" spans="1:50" x14ac:dyDescent="0.3">
      <c r="A6" s="2" t="s">
        <v>64</v>
      </c>
      <c r="B6" s="2">
        <f>SUM(B7:B16)</f>
        <v>10</v>
      </c>
      <c r="C6" s="2">
        <v>0.5</v>
      </c>
      <c r="D6" s="3">
        <f>SUM(D7:D16)/$B$6</f>
        <v>1</v>
      </c>
      <c r="E6" s="3">
        <f t="shared" ref="E6:X6" si="2">SUM(E7:E16)/$B$6</f>
        <v>1</v>
      </c>
      <c r="F6" s="3">
        <f t="shared" si="2"/>
        <v>1</v>
      </c>
      <c r="G6" s="3">
        <f>SUM(G7:G16)/$B$6</f>
        <v>0.98000000000000009</v>
      </c>
      <c r="H6" s="3">
        <f>SUM(H7:H16)/$B$6</f>
        <v>1</v>
      </c>
      <c r="I6" s="3">
        <f>SUM(I7:I16)/$B$6</f>
        <v>1</v>
      </c>
      <c r="J6" s="3">
        <f t="shared" si="2"/>
        <v>1</v>
      </c>
      <c r="K6" s="3">
        <f t="shared" si="2"/>
        <v>1</v>
      </c>
      <c r="L6" s="3">
        <f t="shared" si="2"/>
        <v>0.9</v>
      </c>
      <c r="M6" s="3">
        <f t="shared" si="2"/>
        <v>0.75</v>
      </c>
      <c r="N6" s="3">
        <f t="shared" si="2"/>
        <v>0.95</v>
      </c>
      <c r="O6" s="3">
        <f t="shared" si="2"/>
        <v>1</v>
      </c>
      <c r="P6" s="3">
        <f t="shared" si="2"/>
        <v>1</v>
      </c>
      <c r="Q6" s="3">
        <f t="shared" si="2"/>
        <v>0.95</v>
      </c>
      <c r="R6" s="3">
        <f t="shared" si="2"/>
        <v>1</v>
      </c>
      <c r="S6" s="3">
        <f t="shared" si="2"/>
        <v>1</v>
      </c>
      <c r="T6" s="3">
        <f t="shared" si="2"/>
        <v>1</v>
      </c>
      <c r="U6" s="3">
        <f t="shared" si="2"/>
        <v>1</v>
      </c>
      <c r="V6" s="3">
        <f t="shared" si="2"/>
        <v>1</v>
      </c>
      <c r="W6" s="3">
        <f t="shared" si="2"/>
        <v>0.95</v>
      </c>
      <c r="X6" s="3">
        <f t="shared" si="2"/>
        <v>0.95</v>
      </c>
      <c r="Y6" s="3">
        <f t="shared" ref="Y6" si="3">SUM(Y7:Y16)/$B$6</f>
        <v>0.95</v>
      </c>
      <c r="Z6" s="3">
        <f t="shared" ref="Z6" si="4">SUM(Z7:Z16)/$B$6</f>
        <v>1</v>
      </c>
      <c r="AA6" s="3">
        <f t="shared" ref="AA6" si="5">SUM(AA7:AA16)/$B$6</f>
        <v>1</v>
      </c>
      <c r="AB6" s="3">
        <f t="shared" ref="AB6" si="6">SUM(AB7:AB16)/$B$6</f>
        <v>1</v>
      </c>
      <c r="AC6" s="3">
        <f t="shared" ref="AC6" si="7">SUM(AC7:AC16)/$B$6</f>
        <v>0.9</v>
      </c>
      <c r="AD6" s="3">
        <f t="shared" ref="AD6" si="8">SUM(AD7:AD16)/$B$6</f>
        <v>1</v>
      </c>
      <c r="AE6" s="3">
        <f t="shared" ref="AE6" si="9">SUM(AE7:AE16)/$B$6</f>
        <v>0.95</v>
      </c>
      <c r="AF6" s="3">
        <f t="shared" ref="AF6" si="10">SUM(AF7:AF16)/$B$6</f>
        <v>0.95</v>
      </c>
      <c r="AG6" s="3">
        <f t="shared" ref="AG6" si="11">SUM(AG7:AG16)/$B$6</f>
        <v>1</v>
      </c>
      <c r="AH6" s="3">
        <f t="shared" ref="AH6" si="12">SUM(AH7:AH16)/$B$6</f>
        <v>1</v>
      </c>
      <c r="AI6" s="3">
        <f t="shared" ref="AI6" si="13">SUM(AI7:AI16)/$B$6</f>
        <v>0.95</v>
      </c>
      <c r="AJ6" s="3">
        <f t="shared" ref="AJ6" si="14">SUM(AJ7:AJ16)/$B$6</f>
        <v>0.95</v>
      </c>
      <c r="AK6" s="3">
        <f t="shared" ref="AK6" si="15">SUM(AK7:AK16)/$B$6</f>
        <v>0.9</v>
      </c>
      <c r="AL6" s="3">
        <f t="shared" ref="AL6" si="16">SUM(AL7:AL16)/$B$6</f>
        <v>1</v>
      </c>
      <c r="AM6" s="3">
        <f t="shared" ref="AM6" si="17">SUM(AM7:AM16)/$B$6</f>
        <v>0.90999999999999992</v>
      </c>
      <c r="AN6" s="3">
        <f t="shared" ref="AN6:AO6" si="18">SUM(AN7:AN16)/$B$6</f>
        <v>1</v>
      </c>
      <c r="AO6" s="3">
        <f t="shared" si="18"/>
        <v>1</v>
      </c>
      <c r="AP6" s="2">
        <f t="shared" ref="Y6:AW6" si="19">SUM(AP7:AP14)/$B$6</f>
        <v>0</v>
      </c>
      <c r="AQ6" s="2">
        <f t="shared" si="19"/>
        <v>0</v>
      </c>
      <c r="AR6" s="2">
        <f t="shared" si="19"/>
        <v>0</v>
      </c>
      <c r="AS6" s="2">
        <f t="shared" si="19"/>
        <v>0</v>
      </c>
      <c r="AT6" s="2">
        <f t="shared" si="19"/>
        <v>0</v>
      </c>
      <c r="AU6" s="2">
        <f t="shared" si="19"/>
        <v>0</v>
      </c>
      <c r="AV6" s="2">
        <f t="shared" si="19"/>
        <v>0</v>
      </c>
      <c r="AW6" s="2">
        <f t="shared" si="19"/>
        <v>0</v>
      </c>
      <c r="AX6" s="2"/>
    </row>
    <row r="7" spans="1:50" x14ac:dyDescent="0.3">
      <c r="A7" t="s">
        <v>105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50" x14ac:dyDescent="0.3">
      <c r="A8" t="s">
        <v>117</v>
      </c>
      <c r="B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0.8</v>
      </c>
      <c r="AN8">
        <v>1</v>
      </c>
      <c r="AO8">
        <v>1</v>
      </c>
    </row>
    <row r="9" spans="1:50" x14ac:dyDescent="0.3">
      <c r="A9" t="s">
        <v>106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0.5</v>
      </c>
      <c r="R9">
        <v>1</v>
      </c>
      <c r="S9">
        <v>1</v>
      </c>
      <c r="T9">
        <v>1</v>
      </c>
      <c r="U9">
        <v>1</v>
      </c>
      <c r="V9">
        <v>1</v>
      </c>
      <c r="W9">
        <v>0.5</v>
      </c>
      <c r="X9">
        <v>0.5</v>
      </c>
      <c r="Y9">
        <v>0.5</v>
      </c>
      <c r="Z9">
        <v>1</v>
      </c>
      <c r="AA9">
        <v>1</v>
      </c>
      <c r="AB9">
        <v>1</v>
      </c>
      <c r="AC9">
        <v>0</v>
      </c>
      <c r="AD9">
        <v>1</v>
      </c>
      <c r="AE9">
        <v>0.5</v>
      </c>
      <c r="AF9">
        <v>0.5</v>
      </c>
      <c r="AG9">
        <v>1</v>
      </c>
      <c r="AH9">
        <v>1</v>
      </c>
      <c r="AI9">
        <v>0.5</v>
      </c>
      <c r="AJ9">
        <v>0.5</v>
      </c>
      <c r="AK9">
        <v>1</v>
      </c>
      <c r="AL9">
        <v>1</v>
      </c>
      <c r="AM9">
        <v>0.8</v>
      </c>
      <c r="AN9">
        <v>1</v>
      </c>
      <c r="AO9">
        <v>1</v>
      </c>
    </row>
    <row r="10" spans="1:50" x14ac:dyDescent="0.3">
      <c r="A10" t="s">
        <v>115</v>
      </c>
      <c r="B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</row>
    <row r="11" spans="1:50" x14ac:dyDescent="0.3">
      <c r="A11" t="s">
        <v>112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0.5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50" x14ac:dyDescent="0.3">
      <c r="A12" t="s">
        <v>111</v>
      </c>
      <c r="B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</row>
    <row r="13" spans="1:50" x14ac:dyDescent="0.3">
      <c r="A13" t="s">
        <v>110</v>
      </c>
      <c r="B13">
        <v>1</v>
      </c>
      <c r="D13">
        <v>1</v>
      </c>
      <c r="E13">
        <v>1</v>
      </c>
      <c r="F13">
        <v>1</v>
      </c>
      <c r="G13">
        <v>0.8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0.5</v>
      </c>
      <c r="AN13">
        <v>1</v>
      </c>
      <c r="AO13">
        <v>1</v>
      </c>
    </row>
    <row r="14" spans="1:50" x14ac:dyDescent="0.3">
      <c r="A14" t="s">
        <v>109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</row>
    <row r="15" spans="1:50" x14ac:dyDescent="0.3">
      <c r="A15" t="s">
        <v>108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0.5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50" x14ac:dyDescent="0.3">
      <c r="A16" s="1" t="s">
        <v>107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8" spans="1:9" x14ac:dyDescent="0.3">
      <c r="A18" s="1"/>
    </row>
    <row r="20" spans="1:9" x14ac:dyDescent="0.3">
      <c r="A20" s="1"/>
    </row>
    <row r="22" spans="1:9" x14ac:dyDescent="0.3">
      <c r="A22" s="1"/>
    </row>
    <row r="23" spans="1:9" x14ac:dyDescent="0.3">
      <c r="A23" s="1"/>
    </row>
    <row r="24" spans="1:9" x14ac:dyDescent="0.3">
      <c r="A24" s="1"/>
    </row>
    <row r="25" spans="1:9" x14ac:dyDescent="0.3">
      <c r="A25" s="1"/>
    </row>
    <row r="26" spans="1:9" x14ac:dyDescent="0.3">
      <c r="A26" s="1"/>
    </row>
    <row r="27" spans="1:9" x14ac:dyDescent="0.3">
      <c r="A27" s="1"/>
    </row>
    <row r="28" spans="1:9" x14ac:dyDescent="0.3">
      <c r="H28" s="1"/>
      <c r="I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workbookViewId="0"/>
  </sheetViews>
  <sheetFormatPr defaultRowHeight="14.4" x14ac:dyDescent="0.3"/>
  <cols>
    <col min="1" max="1" width="60.77734375" customWidth="1"/>
    <col min="2" max="3" width="0" hidden="1" customWidth="1"/>
    <col min="4" max="4" width="13" customWidth="1"/>
  </cols>
  <sheetData>
    <row r="1" spans="1:4" x14ac:dyDescent="0.3">
      <c r="D1" t="s">
        <v>61</v>
      </c>
    </row>
    <row r="2" spans="1:4" x14ac:dyDescent="0.3">
      <c r="A2" t="s">
        <v>36</v>
      </c>
      <c r="D2" s="4">
        <f>D3*$C$3+D17*$C$17+D26*$C$26+D28*$C$28+D30*$C$30+D32*$C$32</f>
        <v>0.2663461538461539</v>
      </c>
    </row>
    <row r="3" spans="1:4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12</v>
      </c>
      <c r="B4">
        <v>1</v>
      </c>
      <c r="D4">
        <v>1</v>
      </c>
    </row>
    <row r="5" spans="1:4" x14ac:dyDescent="0.3">
      <c r="A5" t="s">
        <v>13</v>
      </c>
      <c r="B5">
        <v>1</v>
      </c>
      <c r="D5">
        <v>1</v>
      </c>
    </row>
    <row r="6" spans="1:4" x14ac:dyDescent="0.3">
      <c r="A6" t="s">
        <v>14</v>
      </c>
      <c r="B6">
        <v>1</v>
      </c>
      <c r="D6">
        <v>1</v>
      </c>
    </row>
    <row r="7" spans="1:4" x14ac:dyDescent="0.3">
      <c r="A7" t="s">
        <v>1</v>
      </c>
      <c r="B7">
        <v>1</v>
      </c>
      <c r="D7">
        <v>1</v>
      </c>
    </row>
    <row r="8" spans="1:4" x14ac:dyDescent="0.3">
      <c r="A8" t="s">
        <v>3</v>
      </c>
      <c r="B8">
        <v>1</v>
      </c>
      <c r="D8">
        <v>1</v>
      </c>
    </row>
    <row r="9" spans="1:4" x14ac:dyDescent="0.3">
      <c r="A9" t="s">
        <v>2</v>
      </c>
      <c r="B9">
        <v>1</v>
      </c>
      <c r="D9">
        <v>1</v>
      </c>
    </row>
    <row r="10" spans="1:4" x14ac:dyDescent="0.3">
      <c r="A10" t="s">
        <v>4</v>
      </c>
      <c r="B10">
        <v>1</v>
      </c>
    </row>
    <row r="11" spans="1:4" x14ac:dyDescent="0.3">
      <c r="A11" t="s">
        <v>5</v>
      </c>
      <c r="B11">
        <v>1</v>
      </c>
    </row>
    <row r="12" spans="1:4" x14ac:dyDescent="0.3">
      <c r="A12" t="s">
        <v>6</v>
      </c>
      <c r="B12">
        <v>1</v>
      </c>
    </row>
    <row r="13" spans="1:4" x14ac:dyDescent="0.3">
      <c r="A13" t="s">
        <v>7</v>
      </c>
      <c r="B13">
        <v>1</v>
      </c>
    </row>
    <row r="14" spans="1:4" x14ac:dyDescent="0.3">
      <c r="A14" t="s">
        <v>8</v>
      </c>
      <c r="B14">
        <v>1</v>
      </c>
    </row>
    <row r="15" spans="1:4" x14ac:dyDescent="0.3">
      <c r="A15" t="s">
        <v>9</v>
      </c>
      <c r="B15">
        <v>1</v>
      </c>
    </row>
    <row r="16" spans="1:4" x14ac:dyDescent="0.3">
      <c r="A16" t="s">
        <v>10</v>
      </c>
      <c r="B16">
        <v>1</v>
      </c>
    </row>
    <row r="17" spans="1:4" x14ac:dyDescent="0.3">
      <c r="A17" s="2" t="s">
        <v>11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15</v>
      </c>
      <c r="B18">
        <v>1</v>
      </c>
      <c r="D18">
        <v>1</v>
      </c>
    </row>
    <row r="19" spans="1:4" x14ac:dyDescent="0.3">
      <c r="A19" t="s">
        <v>16</v>
      </c>
      <c r="B19">
        <v>1</v>
      </c>
      <c r="D19">
        <v>1</v>
      </c>
    </row>
    <row r="20" spans="1:4" x14ac:dyDescent="0.3">
      <c r="A20" t="s">
        <v>17</v>
      </c>
      <c r="B20">
        <v>1</v>
      </c>
    </row>
    <row r="21" spans="1:4" x14ac:dyDescent="0.3">
      <c r="A21" t="s">
        <v>34</v>
      </c>
      <c r="B21">
        <v>1</v>
      </c>
    </row>
    <row r="22" spans="1:4" x14ac:dyDescent="0.3">
      <c r="A22" t="s">
        <v>18</v>
      </c>
      <c r="B22">
        <v>1</v>
      </c>
    </row>
    <row r="23" spans="1:4" x14ac:dyDescent="0.3">
      <c r="A23" t="s">
        <v>19</v>
      </c>
      <c r="B23">
        <v>1</v>
      </c>
    </row>
    <row r="24" spans="1:4" x14ac:dyDescent="0.3">
      <c r="A24" t="s">
        <v>20</v>
      </c>
      <c r="B24">
        <v>1</v>
      </c>
    </row>
    <row r="25" spans="1:4" x14ac:dyDescent="0.3">
      <c r="A25" t="s">
        <v>21</v>
      </c>
      <c r="B25">
        <v>1</v>
      </c>
    </row>
    <row r="26" spans="1:4" x14ac:dyDescent="0.3">
      <c r="A26" s="2" t="s">
        <v>39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42</v>
      </c>
      <c r="D27">
        <v>1</v>
      </c>
    </row>
    <row r="28" spans="1:4" x14ac:dyDescent="0.3">
      <c r="A28" s="2" t="s">
        <v>37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43</v>
      </c>
    </row>
    <row r="30" spans="1:4" x14ac:dyDescent="0.3">
      <c r="A30" s="2" t="s">
        <v>38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40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22</v>
      </c>
      <c r="B33">
        <v>1</v>
      </c>
      <c r="D33">
        <v>1</v>
      </c>
    </row>
    <row r="34" spans="1:4" ht="43.2" x14ac:dyDescent="0.3">
      <c r="A34" s="1" t="s">
        <v>25</v>
      </c>
      <c r="B34">
        <v>1</v>
      </c>
      <c r="D34">
        <v>1</v>
      </c>
    </row>
    <row r="35" spans="1:4" x14ac:dyDescent="0.3">
      <c r="A35" t="s">
        <v>23</v>
      </c>
      <c r="B35">
        <v>1</v>
      </c>
    </row>
    <row r="36" spans="1:4" ht="72" x14ac:dyDescent="0.3">
      <c r="A36" s="1" t="s">
        <v>24</v>
      </c>
      <c r="B36">
        <v>1</v>
      </c>
    </row>
    <row r="37" spans="1:4" x14ac:dyDescent="0.3">
      <c r="A37" t="s">
        <v>26</v>
      </c>
      <c r="B37">
        <v>1</v>
      </c>
    </row>
    <row r="38" spans="1:4" ht="43.2" x14ac:dyDescent="0.3">
      <c r="A38" s="1" t="s">
        <v>27</v>
      </c>
      <c r="B38">
        <v>1</v>
      </c>
    </row>
    <row r="39" spans="1:4" x14ac:dyDescent="0.3">
      <c r="A39" t="s">
        <v>28</v>
      </c>
      <c r="B39">
        <v>1</v>
      </c>
    </row>
    <row r="40" spans="1:4" ht="57.6" x14ac:dyDescent="0.3">
      <c r="A40" s="1" t="s">
        <v>29</v>
      </c>
      <c r="B40">
        <v>1</v>
      </c>
    </row>
    <row r="41" spans="1:4" ht="43.2" x14ac:dyDescent="0.3">
      <c r="A41" s="1" t="s">
        <v>30</v>
      </c>
      <c r="B41">
        <v>1</v>
      </c>
    </row>
    <row r="42" spans="1:4" x14ac:dyDescent="0.3">
      <c r="A42" s="1" t="s">
        <v>31</v>
      </c>
      <c r="B42">
        <v>1</v>
      </c>
    </row>
    <row r="43" spans="1:4" ht="43.2" x14ac:dyDescent="0.3">
      <c r="A43" s="1" t="s">
        <v>45</v>
      </c>
      <c r="B43">
        <v>1</v>
      </c>
    </row>
    <row r="44" spans="1:4" ht="43.2" x14ac:dyDescent="0.3">
      <c r="A44" s="1" t="s">
        <v>32</v>
      </c>
      <c r="B44">
        <v>1</v>
      </c>
    </row>
    <row r="45" spans="1:4" x14ac:dyDescent="0.3">
      <c r="A45" s="1" t="s">
        <v>33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2015-06-05T18:17:20Z</dcterms:created>
  <dcterms:modified xsi:type="dcterms:W3CDTF">2023-11-18T18:16:50Z</dcterms:modified>
</cp:coreProperties>
</file>