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59f546f4393ec3d/Documentos/UniversidadePositivo/Disciplina/Banco de Dados/Aulas - DB/Avaliação A2 - Parcial 3/"/>
    </mc:Choice>
  </mc:AlternateContent>
  <xr:revisionPtr revIDLastSave="3830" documentId="11_F25DC773A252ABDACC1048355119478A5BDE58EE" xr6:coauthVersionLast="47" xr6:coauthVersionMax="47" xr10:uidLastSave="{BB481CE1-2732-4461-A3A0-D832EC12E487}"/>
  <bookViews>
    <workbookView xWindow="-108" yWindow="-108" windowWidth="23256" windowHeight="12456" xr2:uid="{4BDDD897-97E4-42DB-8E9B-DE808C7CE5A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" i="1" l="1"/>
  <c r="AV3" i="1"/>
  <c r="AV2" i="1" s="1"/>
  <c r="AS3" i="1"/>
  <c r="AR3" i="1"/>
  <c r="AR2" i="1" s="1"/>
  <c r="AP3" i="1"/>
  <c r="AP2" i="1" s="1"/>
  <c r="AO3" i="1"/>
  <c r="AN3" i="1"/>
  <c r="AN2" i="1" s="1"/>
  <c r="AL3" i="1"/>
  <c r="AL2" i="1" s="1"/>
  <c r="AK3" i="1"/>
  <c r="AJ3" i="1"/>
  <c r="AJ2" i="1" s="1"/>
  <c r="AH3" i="1"/>
  <c r="AH2" i="1" s="1"/>
  <c r="AG3" i="1"/>
  <c r="AF3" i="1"/>
  <c r="AF2" i="1" s="1"/>
  <c r="AD3" i="1"/>
  <c r="AD2" i="1" s="1"/>
  <c r="AC3" i="1"/>
  <c r="AC2" i="1" s="1"/>
  <c r="AB3" i="1"/>
  <c r="AB2" i="1" s="1"/>
  <c r="Z3" i="1"/>
  <c r="Z2" i="1" s="1"/>
  <c r="Y3" i="1"/>
  <c r="X3" i="1"/>
  <c r="X2" i="1" s="1"/>
  <c r="V3" i="1"/>
  <c r="V2" i="1" s="1"/>
  <c r="U3" i="1"/>
  <c r="U2" i="1" s="1"/>
  <c r="T3" i="1"/>
  <c r="T2" i="1" s="1"/>
  <c r="R3" i="1"/>
  <c r="R2" i="1" s="1"/>
  <c r="Q3" i="1"/>
  <c r="P3" i="1"/>
  <c r="P2" i="1" s="1"/>
  <c r="N3" i="1"/>
  <c r="N2" i="1" s="1"/>
  <c r="M3" i="1"/>
  <c r="M2" i="1" s="1"/>
  <c r="L3" i="1"/>
  <c r="L2" i="1" s="1"/>
  <c r="J3" i="1"/>
  <c r="J2" i="1" s="1"/>
  <c r="I3" i="1"/>
  <c r="H3" i="1"/>
  <c r="H2" i="1" s="1"/>
  <c r="F3" i="1"/>
  <c r="F2" i="1" s="1"/>
  <c r="E3" i="1"/>
  <c r="E2" i="1" s="1"/>
  <c r="D3" i="1"/>
  <c r="D2" i="1" s="1"/>
  <c r="B3" i="1"/>
  <c r="AU3" i="1" s="1"/>
  <c r="AU2" i="1" s="1"/>
  <c r="AW2" i="1"/>
  <c r="AS2" i="1"/>
  <c r="AO2" i="1"/>
  <c r="AK2" i="1"/>
  <c r="AG2" i="1"/>
  <c r="Y2" i="1"/>
  <c r="Q2" i="1"/>
  <c r="I2" i="1"/>
  <c r="AV3" i="2"/>
  <c r="AV2" i="2" s="1"/>
  <c r="AT3" i="2"/>
  <c r="AT2" i="2" s="1"/>
  <c r="AP3" i="2"/>
  <c r="AP2" i="2" s="1"/>
  <c r="AN3" i="2"/>
  <c r="AN2" i="2" s="1"/>
  <c r="AL3" i="2"/>
  <c r="AL2" i="2" s="1"/>
  <c r="AH3" i="2"/>
  <c r="AH2" i="2" s="1"/>
  <c r="AF3" i="2"/>
  <c r="AF2" i="2" s="1"/>
  <c r="AD3" i="2"/>
  <c r="AD2" i="2" s="1"/>
  <c r="Z3" i="2"/>
  <c r="Z2" i="2" s="1"/>
  <c r="X3" i="2"/>
  <c r="X2" i="2" s="1"/>
  <c r="V3" i="2"/>
  <c r="V2" i="2" s="1"/>
  <c r="R3" i="2"/>
  <c r="R2" i="2" s="1"/>
  <c r="P3" i="2"/>
  <c r="P2" i="2" s="1"/>
  <c r="N3" i="2"/>
  <c r="N2" i="2" s="1"/>
  <c r="J3" i="2"/>
  <c r="J2" i="2" s="1"/>
  <c r="H3" i="2"/>
  <c r="H2" i="2" s="1"/>
  <c r="F3" i="2"/>
  <c r="F2" i="2" s="1"/>
  <c r="E3" i="2"/>
  <c r="E2" i="2" s="1"/>
  <c r="B3" i="2"/>
  <c r="B32" i="3"/>
  <c r="D32" i="3" s="1"/>
  <c r="D30" i="3"/>
  <c r="D28" i="3"/>
  <c r="D26" i="3"/>
  <c r="B17" i="3"/>
  <c r="D17" i="3" s="1"/>
  <c r="B3" i="3"/>
  <c r="D3" i="3" s="1"/>
  <c r="K3" i="1" l="1"/>
  <c r="K2" i="1" s="1"/>
  <c r="S3" i="1"/>
  <c r="S2" i="1" s="1"/>
  <c r="AA3" i="1"/>
  <c r="AA2" i="1" s="1"/>
  <c r="AI3" i="1"/>
  <c r="AI2" i="1" s="1"/>
  <c r="AQ3" i="1"/>
  <c r="AQ2" i="1" s="1"/>
  <c r="AT3" i="1"/>
  <c r="AT2" i="1" s="1"/>
  <c r="G3" i="1"/>
  <c r="G2" i="1" s="1"/>
  <c r="O3" i="1"/>
  <c r="O2" i="1" s="1"/>
  <c r="W3" i="1"/>
  <c r="W2" i="1" s="1"/>
  <c r="AE3" i="1"/>
  <c r="AE2" i="1" s="1"/>
  <c r="AM3" i="1"/>
  <c r="AM2" i="1" s="1"/>
  <c r="K3" i="2"/>
  <c r="K2" i="2" s="1"/>
  <c r="S3" i="2"/>
  <c r="S2" i="2" s="1"/>
  <c r="AA3" i="2"/>
  <c r="AA2" i="2" s="1"/>
  <c r="AI3" i="2"/>
  <c r="AI2" i="2" s="1"/>
  <c r="AQ3" i="2"/>
  <c r="AQ2" i="2" s="1"/>
  <c r="D3" i="2"/>
  <c r="D2" i="2" s="1"/>
  <c r="L3" i="2"/>
  <c r="L2" i="2" s="1"/>
  <c r="T3" i="2"/>
  <c r="T2" i="2" s="1"/>
  <c r="AB3" i="2"/>
  <c r="AB2" i="2" s="1"/>
  <c r="AJ3" i="2"/>
  <c r="AJ2" i="2" s="1"/>
  <c r="AR3" i="2"/>
  <c r="AR2" i="2" s="1"/>
  <c r="M3" i="2"/>
  <c r="M2" i="2" s="1"/>
  <c r="U3" i="2"/>
  <c r="U2" i="2" s="1"/>
  <c r="AC3" i="2"/>
  <c r="AC2" i="2" s="1"/>
  <c r="AK3" i="2"/>
  <c r="AK2" i="2" s="1"/>
  <c r="AS3" i="2"/>
  <c r="AS2" i="2" s="1"/>
  <c r="G3" i="2"/>
  <c r="G2" i="2" s="1"/>
  <c r="O3" i="2"/>
  <c r="O2" i="2" s="1"/>
  <c r="W3" i="2"/>
  <c r="W2" i="2" s="1"/>
  <c r="AE3" i="2"/>
  <c r="AE2" i="2" s="1"/>
  <c r="AM3" i="2"/>
  <c r="AM2" i="2" s="1"/>
  <c r="AU3" i="2"/>
  <c r="AU2" i="2" s="1"/>
  <c r="I3" i="2"/>
  <c r="I2" i="2" s="1"/>
  <c r="Q3" i="2"/>
  <c r="Q2" i="2" s="1"/>
  <c r="Y3" i="2"/>
  <c r="Y2" i="2" s="1"/>
  <c r="AG3" i="2"/>
  <c r="AG2" i="2" s="1"/>
  <c r="AO3" i="2"/>
  <c r="AO2" i="2" s="1"/>
  <c r="AW3" i="2"/>
  <c r="AW2" i="2" s="1"/>
  <c r="D2" i="3"/>
</calcChain>
</file>

<file path=xl/sharedStrings.xml><?xml version="1.0" encoding="utf-8"?>
<sst xmlns="http://schemas.openxmlformats.org/spreadsheetml/2006/main" count="131" uniqueCount="119">
  <si>
    <t>Questão 1 - A</t>
  </si>
  <si>
    <t>Relação time-jogador</t>
  </si>
  <si>
    <t>Relação Time-Jogo</t>
  </si>
  <si>
    <t>Cardinalidade Time-jogador 1-N</t>
  </si>
  <si>
    <t>Cardinalidade Time-Jogo N-N</t>
  </si>
  <si>
    <t>Relação Jogador-Jogo</t>
  </si>
  <si>
    <t>Cardinalidade Jogador-Jogo N-N</t>
  </si>
  <si>
    <t>Atributos Jogo (local, dia)</t>
  </si>
  <si>
    <t>Estatística EmCasa/Visitante</t>
  </si>
  <si>
    <t>Estatística Pontos a Favor/Contra</t>
  </si>
  <si>
    <t>Estatítica Faltas Favor/Contra</t>
  </si>
  <si>
    <t>Questão 1 - B</t>
  </si>
  <si>
    <t>Entidade Time</t>
  </si>
  <si>
    <t>Entidade Jogador</t>
  </si>
  <si>
    <t>Entidade Jogo</t>
  </si>
  <si>
    <t>Tabela Time (com PK)</t>
  </si>
  <si>
    <t>Tabela Jogador (com PK)</t>
  </si>
  <si>
    <t>Tabela Jogo (com PK)</t>
  </si>
  <si>
    <t>Conversão relação Time-Jogador</t>
  </si>
  <si>
    <t>Conversão relação Jogo-Jogador</t>
  </si>
  <si>
    <t>Estatística Pontos A favor/contra</t>
  </si>
  <si>
    <t>Estatística Faltas A favor/contra</t>
  </si>
  <si>
    <t>Tabela Piloto (PK NumLicenca)</t>
  </si>
  <si>
    <t>Tabela TipoAvião (PK Modelo)</t>
  </si>
  <si>
    <t>Tabela Aeronave 
- PK NúmeroRegistro
- FK ProprietárioID
- FK HangarId
- FK Modelo</t>
  </si>
  <si>
    <t>Tabela Piloto_TipoAvião 
- PK/FK Modelo
- PK/FK NumLic</t>
  </si>
  <si>
    <t>Tabela Hangar (PK HangarId)</t>
  </si>
  <si>
    <t>Tabela TipoAvião_Funcionário
- PK/FK Id funcionário
- PK/FK Número Lincença</t>
  </si>
  <si>
    <t>Tabela Funcionário (PK Funcionário)</t>
  </si>
  <si>
    <t>Tabela Funcionário_Serviço
- PK/FK Idfuncionário
- PK/FK NumeroRegistro
- PK/FK CódigoServiço</t>
  </si>
  <si>
    <t>Tabela Serviço
- PK/FK Número Registro
- Pk Código Serviço</t>
  </si>
  <si>
    <t>Tabela Proprietário (PK IdProprietário)</t>
  </si>
  <si>
    <t>Tabela Pessoa
- PK/FK IdProprietário
- PK CPF</t>
  </si>
  <si>
    <t>Ligação entre tabelas</t>
  </si>
  <si>
    <t>Conversão relação Time-Jogo (FK)</t>
  </si>
  <si>
    <t>Alexandre Hosang Filho</t>
  </si>
  <si>
    <t>Total</t>
  </si>
  <si>
    <t>Questão 2 - B</t>
  </si>
  <si>
    <t>Questão 2 - C</t>
  </si>
  <si>
    <t>Questão 2 - A</t>
  </si>
  <si>
    <t>Questão 2 - D</t>
  </si>
  <si>
    <t>Prova Fórmula</t>
  </si>
  <si>
    <t>Entidades Fortes: Piloto, Tipo Avião, Aeronave, Hangar, Proprietário, Pessoa, Corporação, Funcionário (8)</t>
  </si>
  <si>
    <t>Entidade Fraca: serviço
Chave Parcial: Código Serviço
relacionamento de identificação:  Plano de Serviço
Restrição: dependente da aeronave</t>
  </si>
  <si>
    <t>Bernardo Plottegher</t>
  </si>
  <si>
    <t>Tabela Coorporação
- PK/FK IdProprietário
- PK CNPJ</t>
  </si>
  <si>
    <t>Gabriel Silva Vargas Pereira</t>
  </si>
  <si>
    <t>Lucas da Cunha de Oliveira</t>
  </si>
  <si>
    <t>Yuri Congenca Terato Ramos</t>
  </si>
  <si>
    <t>Oswaldo Henrique Deco Costa Soares Neto</t>
  </si>
  <si>
    <t>Felipe Zgoda Borges</t>
  </si>
  <si>
    <t>Barbara</t>
  </si>
  <si>
    <t>Delvity Taverni Chervonica</t>
  </si>
  <si>
    <t>Victor Hiroshi Nakao Almeida</t>
  </si>
  <si>
    <t>Vitor Marcelo Barzick Nogueira</t>
  </si>
  <si>
    <t xml:space="preserve">Guilherme Romero da Rosa </t>
  </si>
  <si>
    <t>Heros de Oliveira Freitas Dinão</t>
  </si>
  <si>
    <t>Gabriel Alvelino da Silva</t>
  </si>
  <si>
    <t>Lucas Onazes Fensterseifer</t>
  </si>
  <si>
    <t>Diego Rover Rodrigues</t>
  </si>
  <si>
    <t>Daniel Taboga</t>
  </si>
  <si>
    <t>Douglas Emanoel Veiga de Paula</t>
  </si>
  <si>
    <t>Gabriel José Lauro Avanço</t>
  </si>
  <si>
    <t>Abner Ricardo dos Santos</t>
  </si>
  <si>
    <t>Ana Julia Mengarda</t>
  </si>
  <si>
    <t>Anakin Leandro de Lacerda Coutinho</t>
  </si>
  <si>
    <t>Davi Fabricio de Oliveira</t>
  </si>
  <si>
    <t>Gabriel Lincon Demétrio</t>
  </si>
  <si>
    <t>William de Oliveira</t>
  </si>
  <si>
    <t>Paulo Sergio Bruske Junior</t>
  </si>
  <si>
    <t>Vinicius Gonçalves Ribeiro</t>
  </si>
  <si>
    <t>Weslei de Lima Barbosa</t>
  </si>
  <si>
    <t xml:space="preserve">Qual departamento tem o maior gasto com salário? Qual o valor? </t>
  </si>
  <si>
    <t xml:space="preserve">Qual departamento tem o maior gasto total com funcionários (salário + benefício)? Qual o valor? </t>
  </si>
  <si>
    <t xml:space="preserve">Quais departamentos têm folha salarial + benefícios superiores a 15.000 reais? Quais os valores? </t>
  </si>
  <si>
    <t>Liste o nome dos funcionários que trabalham no projeto "novo produto".</t>
  </si>
  <si>
    <t>Qual projeto tem o gestor com menor salário? Qual o nome do gestor?</t>
  </si>
  <si>
    <t>Algum funcionário não está alocado a nenhum projeto?</t>
  </si>
  <si>
    <t>Quais departamentos têm mais do que 2 funcionários em um mesmo projeto?</t>
  </si>
  <si>
    <t xml:space="preserve">Barbara Ramos Borges </t>
  </si>
  <si>
    <t xml:space="preserve">Daniel Kopetski </t>
  </si>
  <si>
    <t>Eduardo Gabriel dos Santos de Paula</t>
  </si>
  <si>
    <t>Evandro Gabriel Alvarez dos Santos</t>
  </si>
  <si>
    <t xml:space="preserve">João Vitor Borges Rocha </t>
  </si>
  <si>
    <t>Luiz Felipe Pereira dos Santos</t>
  </si>
  <si>
    <t>Daniel Tavares da Mata</t>
  </si>
  <si>
    <t xml:space="preserve">Erick Frederico de Oliveira </t>
  </si>
  <si>
    <t>Paulo Sergio Bruske Júnior</t>
  </si>
  <si>
    <t>Francyne Aparecida Leocadio Ramos</t>
  </si>
  <si>
    <t>Renan Luiz dos Santos</t>
  </si>
  <si>
    <t>Ruan Felipe Souza Silva</t>
  </si>
  <si>
    <t>Sibele Andressa Paz Dimas</t>
  </si>
  <si>
    <t>Ana Paula Alves</t>
  </si>
  <si>
    <t>Bruno Miguel Vieira de Andrade</t>
  </si>
  <si>
    <t>Emanuelle Skolut Jose</t>
  </si>
  <si>
    <t>Gabriel Broza da Silva de Moraes</t>
  </si>
  <si>
    <t xml:space="preserve">Getúlio Costa Owsiany </t>
  </si>
  <si>
    <t>Herbert Albino Hofstatter</t>
  </si>
  <si>
    <t>João Claudio da Silva Berardi</t>
  </si>
  <si>
    <t>Luiz Fernando Grenteski</t>
  </si>
  <si>
    <t xml:space="preserve">João Claudio da Silva Berardi </t>
  </si>
  <si>
    <t xml:space="preserve">Lucas da Cunha de Oliveira </t>
  </si>
  <si>
    <t xml:space="preserve">Eduardo de Carvalho Higuti </t>
  </si>
  <si>
    <t xml:space="preserve">Mateus Brasileiro Paulista </t>
  </si>
  <si>
    <t>Pedro Henrique Picanço Alves</t>
  </si>
  <si>
    <t>Rafael Zacharkim Galvão</t>
  </si>
  <si>
    <t>Abdiel Ladino Evaristo</t>
  </si>
  <si>
    <t>Alisson Jean dos Santos Silva</t>
  </si>
  <si>
    <t>Ana Caroline Ferreira dos Passos</t>
  </si>
  <si>
    <t xml:space="preserve">Bruno Alexandre Alves Martins </t>
  </si>
  <si>
    <t>Bruno do Nascimento UP_Sistemas de Informação</t>
  </si>
  <si>
    <t xml:space="preserve">Bruno Franceschi Somera </t>
  </si>
  <si>
    <t>Giselle Marry Schroeder</t>
  </si>
  <si>
    <t xml:space="preserve">Guilhermy Palmeira da Silva Gonçalves da Rosa </t>
  </si>
  <si>
    <t xml:space="preserve">Izabella Ferreira dos Passos </t>
  </si>
  <si>
    <t>Jhenyffer Christynna Ridieri de Oliveira</t>
  </si>
  <si>
    <t>Leonardo Alves Rambo</t>
  </si>
  <si>
    <t>Thiago Tinfre Marcelin</t>
  </si>
  <si>
    <t xml:space="preserve">Vinicius Miranda Menezes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</si>
</sst>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9" fontId="0" fillId="2" borderId="0" xfId="1" applyFont="1" applyFill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7"/>
  <sheetViews>
    <sheetView tabSelected="1" workbookViewId="0">
      <selection activeCell="AT1" sqref="AT1"/>
    </sheetView>
  </sheetViews>
  <sheetFormatPr defaultRowHeight="14.4" x14ac:dyDescent="0.3"/>
  <cols>
    <col min="1" max="1" width="43.109375" customWidth="1"/>
    <col min="4" max="4" width="13" customWidth="1"/>
    <col min="5" max="5" width="12.21875" customWidth="1"/>
  </cols>
  <sheetData>
    <row r="1" spans="1:50" x14ac:dyDescent="0.3">
      <c r="D1" t="s">
        <v>41</v>
      </c>
      <c r="E1" t="s">
        <v>92</v>
      </c>
      <c r="F1" t="s">
        <v>52</v>
      </c>
      <c r="G1" t="s">
        <v>35</v>
      </c>
      <c r="H1" t="s">
        <v>44</v>
      </c>
      <c r="I1" t="s">
        <v>93</v>
      </c>
      <c r="J1" t="s">
        <v>94</v>
      </c>
      <c r="K1" t="s">
        <v>95</v>
      </c>
      <c r="L1" t="s">
        <v>46</v>
      </c>
      <c r="M1" t="s">
        <v>96</v>
      </c>
      <c r="N1" t="s">
        <v>97</v>
      </c>
      <c r="O1" t="s">
        <v>98</v>
      </c>
      <c r="P1" t="s">
        <v>47</v>
      </c>
      <c r="Q1" t="s">
        <v>99</v>
      </c>
      <c r="R1" t="s">
        <v>100</v>
      </c>
      <c r="S1" t="s">
        <v>101</v>
      </c>
      <c r="T1" t="s">
        <v>99</v>
      </c>
      <c r="U1" t="s">
        <v>53</v>
      </c>
      <c r="V1" t="s">
        <v>54</v>
      </c>
      <c r="W1" t="s">
        <v>48</v>
      </c>
      <c r="X1" t="s">
        <v>102</v>
      </c>
      <c r="Y1" t="s">
        <v>103</v>
      </c>
      <c r="Z1" t="s">
        <v>49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50</v>
      </c>
      <c r="AJ1" t="s">
        <v>57</v>
      </c>
      <c r="AK1" t="s">
        <v>112</v>
      </c>
      <c r="AL1" t="s">
        <v>55</v>
      </c>
      <c r="AM1" t="s">
        <v>113</v>
      </c>
      <c r="AN1" t="s">
        <v>56</v>
      </c>
      <c r="AO1" t="s">
        <v>114</v>
      </c>
      <c r="AP1" t="s">
        <v>115</v>
      </c>
      <c r="AQ1" t="s">
        <v>116</v>
      </c>
      <c r="AR1" s="5" t="s">
        <v>58</v>
      </c>
      <c r="AS1" t="s">
        <v>117</v>
      </c>
      <c r="AT1" t="s">
        <v>118</v>
      </c>
    </row>
    <row r="2" spans="1:50" x14ac:dyDescent="0.3">
      <c r="A2" t="s">
        <v>36</v>
      </c>
      <c r="D2" s="4">
        <f>D3*Sheet1!$C$3</f>
        <v>0.5</v>
      </c>
      <c r="E2" s="4">
        <f>E3*Sheet1!$C$3</f>
        <v>0</v>
      </c>
      <c r="F2" s="4">
        <f>F3*Sheet1!$C$3</f>
        <v>0</v>
      </c>
      <c r="G2" s="4">
        <f>G3*Sheet1!$C$3</f>
        <v>0</v>
      </c>
      <c r="H2" s="4">
        <f>H3*Sheet1!$C$3</f>
        <v>0</v>
      </c>
      <c r="I2" s="4">
        <f>I3*Sheet1!$C$3</f>
        <v>0</v>
      </c>
      <c r="J2" s="4">
        <f>J3*Sheet1!$C$3</f>
        <v>0</v>
      </c>
      <c r="K2" s="4">
        <f>K3*Sheet1!$C$3</f>
        <v>0</v>
      </c>
      <c r="L2" s="4">
        <f>L3*Sheet1!$C$3</f>
        <v>0</v>
      </c>
      <c r="M2" s="4">
        <f>M3*Sheet1!$C$3</f>
        <v>0</v>
      </c>
      <c r="N2" s="4">
        <f>N3*Sheet1!$C$3</f>
        <v>0</v>
      </c>
      <c r="O2" s="4">
        <f>O3*Sheet1!$C$3</f>
        <v>0</v>
      </c>
      <c r="P2" s="4">
        <f>P3*Sheet1!$C$3</f>
        <v>0</v>
      </c>
      <c r="Q2" s="4">
        <f>Q3*Sheet1!$C$3</f>
        <v>0</v>
      </c>
      <c r="R2" s="4">
        <f>R3*Sheet1!$C$3</f>
        <v>0</v>
      </c>
      <c r="S2" s="4">
        <f>S3*Sheet1!$C$3</f>
        <v>0</v>
      </c>
      <c r="T2" s="4">
        <f>T3*Sheet1!$C$3</f>
        <v>0</v>
      </c>
      <c r="U2" s="4">
        <f>U3*Sheet1!$C$3</f>
        <v>0</v>
      </c>
      <c r="V2" s="4">
        <f>V3*Sheet1!$C$3</f>
        <v>0</v>
      </c>
      <c r="W2" s="4">
        <f>W3*Sheet1!$C$3</f>
        <v>0</v>
      </c>
      <c r="X2" s="4">
        <f>X3*Sheet1!$C$3</f>
        <v>0</v>
      </c>
      <c r="Y2" s="4">
        <f>Y3*Sheet1!$C$3</f>
        <v>0</v>
      </c>
      <c r="Z2" s="4">
        <f>Z3*Sheet1!$C$3</f>
        <v>0</v>
      </c>
      <c r="AA2" s="4">
        <f>AA3*Sheet1!$C$3</f>
        <v>0</v>
      </c>
      <c r="AB2" s="4">
        <f>AB3*Sheet1!$C$3</f>
        <v>0</v>
      </c>
      <c r="AC2" s="4">
        <f>AC3*Sheet1!$C$3</f>
        <v>0</v>
      </c>
      <c r="AD2" s="4">
        <f>AD3*Sheet1!$C$3</f>
        <v>0</v>
      </c>
      <c r="AE2" s="4">
        <f>AE3*Sheet1!$C$3</f>
        <v>0</v>
      </c>
      <c r="AF2" s="4">
        <f>AF3*Sheet1!$C$3</f>
        <v>0</v>
      </c>
      <c r="AG2" s="4">
        <f>AG3*Sheet1!$C$3</f>
        <v>0</v>
      </c>
      <c r="AH2" s="4">
        <f>AH3*Sheet1!$C$3</f>
        <v>0</v>
      </c>
      <c r="AI2" s="4">
        <f>AI3*Sheet1!$C$3</f>
        <v>0</v>
      </c>
      <c r="AJ2" s="4">
        <f>AJ3*Sheet1!$C$3</f>
        <v>0</v>
      </c>
      <c r="AK2" s="4">
        <f>AK3*Sheet1!$C$3</f>
        <v>0</v>
      </c>
      <c r="AL2" s="4">
        <f>AL3*Sheet1!$C$3</f>
        <v>0</v>
      </c>
      <c r="AM2" s="4">
        <f>AM3*Sheet1!$C$3</f>
        <v>0</v>
      </c>
      <c r="AN2" s="4">
        <f>AN3*Sheet1!$C$3</f>
        <v>0</v>
      </c>
      <c r="AO2" s="4">
        <f>AO3*Sheet1!$C$3</f>
        <v>0</v>
      </c>
      <c r="AP2" s="4">
        <f>AP3*Sheet1!$C$3</f>
        <v>0</v>
      </c>
      <c r="AQ2" s="4">
        <f>AQ3*Sheet1!$C$3</f>
        <v>0</v>
      </c>
      <c r="AR2" s="4">
        <f>AR3*Sheet1!$C$3</f>
        <v>0</v>
      </c>
      <c r="AS2" s="4">
        <f>AS3*Sheet1!$C$3</f>
        <v>0</v>
      </c>
      <c r="AT2" s="4">
        <f>AT3*Sheet1!$C$3</f>
        <v>0</v>
      </c>
      <c r="AU2" s="4">
        <f>AU3*Sheet1!$C$3</f>
        <v>0</v>
      </c>
      <c r="AV2" s="4">
        <f>AV3*Sheet1!$C$3</f>
        <v>0</v>
      </c>
      <c r="AW2" s="4">
        <f>AW3*Sheet1!$C$3</f>
        <v>0</v>
      </c>
    </row>
    <row r="3" spans="1:50" x14ac:dyDescent="0.3">
      <c r="A3" s="2"/>
      <c r="B3" s="2">
        <f>SUM(B4:B10)</f>
        <v>7</v>
      </c>
      <c r="C3" s="2">
        <v>0.5</v>
      </c>
      <c r="D3" s="3">
        <f>SUM(D4:D10)/Sheet1!$B$3</f>
        <v>1</v>
      </c>
      <c r="E3" s="3">
        <f>SUM(E4:E10)/Sheet1!$B$3</f>
        <v>0</v>
      </c>
      <c r="F3" s="3">
        <f>SUM(F4:F10)/Sheet1!$B$3</f>
        <v>0</v>
      </c>
      <c r="G3" s="3">
        <f>SUM(G4:G10)/Sheet1!$B$3</f>
        <v>0</v>
      </c>
      <c r="H3" s="3">
        <f>SUM(H4:H10)/Sheet1!$B$3</f>
        <v>0</v>
      </c>
      <c r="I3" s="3">
        <f>SUM(I4:I10)/Sheet1!$B$3</f>
        <v>0</v>
      </c>
      <c r="J3" s="3">
        <f>SUM(J4:J10)/Sheet1!$B$3</f>
        <v>0</v>
      </c>
      <c r="K3" s="3">
        <f>SUM(K4:K10)/Sheet1!$B$3</f>
        <v>0</v>
      </c>
      <c r="L3" s="3">
        <f>SUM(L4:L10)/Sheet1!$B$3</f>
        <v>0</v>
      </c>
      <c r="M3" s="3">
        <f>SUM(M4:M10)/Sheet1!$B$3</f>
        <v>0</v>
      </c>
      <c r="N3" s="3">
        <f>SUM(N4:N10)/Sheet1!$B$3</f>
        <v>0</v>
      </c>
      <c r="O3" s="3">
        <f>SUM(O4:O10)/Sheet1!$B$3</f>
        <v>0</v>
      </c>
      <c r="P3" s="3">
        <f>SUM(P4:P10)/Sheet1!$B$3</f>
        <v>0</v>
      </c>
      <c r="Q3" s="3">
        <f>SUM(Q4:Q10)/Sheet1!$B$3</f>
        <v>0</v>
      </c>
      <c r="R3" s="3">
        <f>SUM(R4:R10)/Sheet1!$B$3</f>
        <v>0</v>
      </c>
      <c r="S3" s="3">
        <f>SUM(S4:S10)/Sheet1!$B$3</f>
        <v>0</v>
      </c>
      <c r="T3" s="3">
        <f>SUM(T4:T10)/Sheet1!$B$3</f>
        <v>0</v>
      </c>
      <c r="U3" s="3">
        <f>SUM(U4:U10)/Sheet1!$B$3</f>
        <v>0</v>
      </c>
      <c r="V3" s="3">
        <f>SUM(V4:V10)/Sheet1!$B$3</f>
        <v>0</v>
      </c>
      <c r="W3" s="3">
        <f>SUM(W4:W10)/Sheet1!$B$3</f>
        <v>0</v>
      </c>
      <c r="X3" s="3">
        <f>SUM(X4:X10)/Sheet1!$B$3</f>
        <v>0</v>
      </c>
      <c r="Y3" s="3">
        <f>SUM(Y4:Y10)/Sheet1!$B$3</f>
        <v>0</v>
      </c>
      <c r="Z3" s="3">
        <f>SUM(Z4:Z10)/Sheet1!$B$3</f>
        <v>0</v>
      </c>
      <c r="AA3" s="3">
        <f>SUM(AA4:AA10)/Sheet1!$B$3</f>
        <v>0</v>
      </c>
      <c r="AB3" s="3">
        <f>SUM(AB4:AB10)/Sheet1!$B$3</f>
        <v>0</v>
      </c>
      <c r="AC3" s="3">
        <f>SUM(AC4:AC10)/Sheet1!$B$3</f>
        <v>0</v>
      </c>
      <c r="AD3" s="3">
        <f>SUM(AD4:AD10)/Sheet1!$B$3</f>
        <v>0</v>
      </c>
      <c r="AE3" s="3">
        <f>SUM(AE4:AE10)/Sheet1!$B$3</f>
        <v>0</v>
      </c>
      <c r="AF3" s="3">
        <f>SUM(AF4:AF10)/Sheet1!$B$3</f>
        <v>0</v>
      </c>
      <c r="AG3" s="3">
        <f>SUM(AG4:AG10)/Sheet1!$B$3</f>
        <v>0</v>
      </c>
      <c r="AH3" s="3">
        <f>SUM(AH4:AH10)/Sheet1!$B$3</f>
        <v>0</v>
      </c>
      <c r="AI3" s="3">
        <f>SUM(AI4:AI10)/Sheet1!$B$3</f>
        <v>0</v>
      </c>
      <c r="AJ3" s="3">
        <f>SUM(AJ4:AJ10)/Sheet1!$B$3</f>
        <v>0</v>
      </c>
      <c r="AK3" s="3">
        <f>SUM(AK4:AK10)/Sheet1!$B$3</f>
        <v>0</v>
      </c>
      <c r="AL3" s="3">
        <f>SUM(AL4:AL10)/Sheet1!$B$3</f>
        <v>0</v>
      </c>
      <c r="AM3" s="3">
        <f>SUM(AM4:AM10)/Sheet1!$B$3</f>
        <v>0</v>
      </c>
      <c r="AN3" s="3">
        <f>SUM(AN4:AN10)/Sheet1!$B$3</f>
        <v>0</v>
      </c>
      <c r="AO3" s="3">
        <f>SUM(AO4:AO10)/Sheet1!$B$3</f>
        <v>0</v>
      </c>
      <c r="AP3" s="3">
        <f>SUM(AP4:AP10)/Sheet1!$B$3</f>
        <v>0</v>
      </c>
      <c r="AQ3" s="3">
        <f>SUM(AQ4:AQ10)/Sheet1!$B$3</f>
        <v>0</v>
      </c>
      <c r="AR3" s="3">
        <f>SUM(AR4:AR10)/Sheet1!$B$3</f>
        <v>0</v>
      </c>
      <c r="AS3" s="3">
        <f>SUM(AS4:AS10)/Sheet1!$B$3</f>
        <v>0</v>
      </c>
      <c r="AT3" s="3">
        <f>SUM(AT4:AT10)/Sheet1!$B$3</f>
        <v>0</v>
      </c>
      <c r="AU3" s="3">
        <f>SUM(AU4:AU10)/Sheet1!$B$3</f>
        <v>0</v>
      </c>
      <c r="AV3" s="3">
        <f>SUM(AV4:AV10)/Sheet1!$B$3</f>
        <v>0</v>
      </c>
      <c r="AW3" s="3">
        <f>SUM(AW4:AW10)/Sheet1!$B$3</f>
        <v>0</v>
      </c>
      <c r="AX3" s="2"/>
    </row>
    <row r="4" spans="1:50" x14ac:dyDescent="0.3">
      <c r="A4" t="s">
        <v>72</v>
      </c>
      <c r="B4">
        <v>1</v>
      </c>
      <c r="D4">
        <v>1</v>
      </c>
    </row>
    <row r="5" spans="1:50" ht="28.8" x14ac:dyDescent="0.3">
      <c r="A5" s="1" t="s">
        <v>73</v>
      </c>
      <c r="B5">
        <v>1</v>
      </c>
      <c r="D5">
        <v>1</v>
      </c>
    </row>
    <row r="6" spans="1:50" x14ac:dyDescent="0.3">
      <c r="A6" t="s">
        <v>74</v>
      </c>
      <c r="B6">
        <v>1</v>
      </c>
      <c r="D6">
        <v>1</v>
      </c>
    </row>
    <row r="7" spans="1:50" ht="28.8" x14ac:dyDescent="0.3">
      <c r="A7" s="1" t="s">
        <v>75</v>
      </c>
      <c r="B7">
        <v>1</v>
      </c>
      <c r="D7">
        <v>1</v>
      </c>
    </row>
    <row r="8" spans="1:50" x14ac:dyDescent="0.3">
      <c r="A8" t="s">
        <v>76</v>
      </c>
      <c r="B8">
        <v>1</v>
      </c>
      <c r="D8">
        <v>1</v>
      </c>
    </row>
    <row r="9" spans="1:50" ht="28.8" x14ac:dyDescent="0.3">
      <c r="A9" s="1" t="s">
        <v>77</v>
      </c>
      <c r="B9">
        <v>1</v>
      </c>
      <c r="D9">
        <v>1</v>
      </c>
    </row>
    <row r="10" spans="1:50" ht="28.8" x14ac:dyDescent="0.3">
      <c r="A10" s="1" t="s">
        <v>78</v>
      </c>
      <c r="B10">
        <v>1</v>
      </c>
      <c r="D10">
        <v>1</v>
      </c>
    </row>
    <row r="11" spans="1:50" x14ac:dyDescent="0.3">
      <c r="A11" s="1"/>
    </row>
    <row r="12" spans="1:50" x14ac:dyDescent="0.3">
      <c r="A12" s="1"/>
    </row>
    <row r="13" spans="1:50" x14ac:dyDescent="0.3">
      <c r="A13" s="1"/>
    </row>
    <row r="14" spans="1:50" x14ac:dyDescent="0.3">
      <c r="A1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98A8-DE97-4FAE-8B1C-C9275726676C}">
  <dimension ref="A1:AX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X10"/>
    </sheetView>
  </sheetViews>
  <sheetFormatPr defaultRowHeight="14.4" x14ac:dyDescent="0.3"/>
  <cols>
    <col min="1" max="1" width="43.109375" customWidth="1"/>
    <col min="4" max="4" width="13" customWidth="1"/>
    <col min="5" max="5" width="12.21875" customWidth="1"/>
  </cols>
  <sheetData>
    <row r="1" spans="1:50" x14ac:dyDescent="0.3">
      <c r="D1" t="s">
        <v>41</v>
      </c>
      <c r="E1" t="s">
        <v>79</v>
      </c>
      <c r="F1" t="s">
        <v>80</v>
      </c>
      <c r="G1" t="s">
        <v>60</v>
      </c>
      <c r="H1" t="s">
        <v>59</v>
      </c>
      <c r="I1" t="s">
        <v>61</v>
      </c>
      <c r="K1" t="s">
        <v>81</v>
      </c>
      <c r="L1" t="s">
        <v>81</v>
      </c>
      <c r="M1" t="s">
        <v>82</v>
      </c>
      <c r="N1" t="s">
        <v>62</v>
      </c>
      <c r="P1" t="s">
        <v>83</v>
      </c>
      <c r="R1" t="s">
        <v>84</v>
      </c>
      <c r="T1" t="s">
        <v>63</v>
      </c>
      <c r="V1" t="s">
        <v>64</v>
      </c>
      <c r="X1" t="s">
        <v>65</v>
      </c>
      <c r="Z1" t="s">
        <v>85</v>
      </c>
      <c r="AA1" t="s">
        <v>66</v>
      </c>
      <c r="AB1" t="s">
        <v>86</v>
      </c>
      <c r="AC1" t="s">
        <v>87</v>
      </c>
      <c r="AE1" t="s">
        <v>88</v>
      </c>
      <c r="AF1" t="s">
        <v>67</v>
      </c>
      <c r="AG1" t="s">
        <v>69</v>
      </c>
      <c r="AH1" t="s">
        <v>89</v>
      </c>
      <c r="AI1" t="s">
        <v>90</v>
      </c>
      <c r="AJ1" t="s">
        <v>91</v>
      </c>
      <c r="AK1" t="s">
        <v>70</v>
      </c>
      <c r="AL1" t="s">
        <v>68</v>
      </c>
      <c r="AM1" t="s">
        <v>71</v>
      </c>
      <c r="AR1" s="5"/>
    </row>
    <row r="2" spans="1:50" x14ac:dyDescent="0.3">
      <c r="A2" t="s">
        <v>36</v>
      </c>
      <c r="D2" s="4">
        <f>D3*Sheet1!$C$3</f>
        <v>0.5</v>
      </c>
      <c r="E2" s="4">
        <f>E3*Sheet1!$C$3</f>
        <v>0</v>
      </c>
      <c r="F2" s="4">
        <f>F3*Sheet1!$C$3</f>
        <v>0</v>
      </c>
      <c r="G2" s="4">
        <f>G3*Sheet1!$C$3</f>
        <v>0</v>
      </c>
      <c r="H2" s="4">
        <f>H3*Sheet1!$C$3</f>
        <v>0</v>
      </c>
      <c r="I2" s="4">
        <f>I3*Sheet1!$C$3</f>
        <v>0</v>
      </c>
      <c r="J2" s="4">
        <f>J3*Sheet1!$C$3</f>
        <v>0</v>
      </c>
      <c r="K2" s="4">
        <f>K3*Sheet1!$C$3</f>
        <v>0</v>
      </c>
      <c r="L2" s="4">
        <f>L3*Sheet1!$C$3</f>
        <v>0</v>
      </c>
      <c r="M2" s="4">
        <f>M3*Sheet1!$C$3</f>
        <v>0</v>
      </c>
      <c r="N2" s="4">
        <f>N3*Sheet1!$C$3</f>
        <v>0</v>
      </c>
      <c r="O2" s="4">
        <f>O3*Sheet1!$C$3</f>
        <v>0</v>
      </c>
      <c r="P2" s="4">
        <f>P3*Sheet1!$C$3</f>
        <v>0</v>
      </c>
      <c r="Q2" s="4">
        <f>Q3*Sheet1!$C$3</f>
        <v>0</v>
      </c>
      <c r="R2" s="4">
        <f>R3*Sheet1!$C$3</f>
        <v>0</v>
      </c>
      <c r="S2" s="4">
        <f>S3*Sheet1!$C$3</f>
        <v>0</v>
      </c>
      <c r="T2" s="4">
        <f>T3*Sheet1!$C$3</f>
        <v>0</v>
      </c>
      <c r="U2" s="4">
        <f>U3*Sheet1!$C$3</f>
        <v>0</v>
      </c>
      <c r="V2" s="4">
        <f>V3*Sheet1!$C$3</f>
        <v>0</v>
      </c>
      <c r="W2" s="4">
        <f>W3*Sheet1!$C$3</f>
        <v>0</v>
      </c>
      <c r="X2" s="4">
        <f>X3*Sheet1!$C$3</f>
        <v>0</v>
      </c>
      <c r="Y2" s="4">
        <f>Y3*Sheet1!$C$3</f>
        <v>0</v>
      </c>
      <c r="Z2" s="4">
        <f>Z3*Sheet1!$C$3</f>
        <v>0</v>
      </c>
      <c r="AA2" s="4">
        <f>AA3*Sheet1!$C$3</f>
        <v>0</v>
      </c>
      <c r="AB2" s="4">
        <f>AB3*Sheet1!$C$3</f>
        <v>0</v>
      </c>
      <c r="AC2" s="4">
        <f>AC3*Sheet1!$C$3</f>
        <v>0</v>
      </c>
      <c r="AD2" s="4">
        <f>AD3*Sheet1!$C$3</f>
        <v>0</v>
      </c>
      <c r="AE2" s="4">
        <f>AE3*Sheet1!$C$3</f>
        <v>0</v>
      </c>
      <c r="AF2" s="4">
        <f>AF3*Sheet1!$C$3</f>
        <v>0</v>
      </c>
      <c r="AG2" s="4">
        <f>AG3*Sheet1!$C$3</f>
        <v>0</v>
      </c>
      <c r="AH2" s="4">
        <f>AH3*Sheet1!$C$3</f>
        <v>0</v>
      </c>
      <c r="AI2" s="4">
        <f>AI3*Sheet1!$C$3</f>
        <v>0</v>
      </c>
      <c r="AJ2" s="4">
        <f>AJ3*Sheet1!$C$3</f>
        <v>0</v>
      </c>
      <c r="AK2" s="4">
        <f>AK3*Sheet1!$C$3</f>
        <v>0</v>
      </c>
      <c r="AL2" s="4">
        <f>AL3*Sheet1!$C$3</f>
        <v>0</v>
      </c>
      <c r="AM2" s="4">
        <f>AM3*Sheet1!$C$3</f>
        <v>0</v>
      </c>
      <c r="AN2" s="4">
        <f>AN3*Sheet1!$C$3</f>
        <v>0</v>
      </c>
      <c r="AO2" s="4">
        <f>AO3*Sheet1!$C$3</f>
        <v>0</v>
      </c>
      <c r="AP2" s="4">
        <f>AP3*Sheet1!$C$3</f>
        <v>0</v>
      </c>
      <c r="AQ2" s="4">
        <f>AQ3*Sheet1!$C$3</f>
        <v>0</v>
      </c>
      <c r="AR2" s="4">
        <f>AR3*Sheet1!$C$3</f>
        <v>0</v>
      </c>
      <c r="AS2" s="4">
        <f>AS3*Sheet1!$C$3</f>
        <v>0</v>
      </c>
      <c r="AT2" s="4">
        <f>AT3*Sheet1!$C$3</f>
        <v>0</v>
      </c>
      <c r="AU2" s="4">
        <f>AU3*Sheet1!$C$3</f>
        <v>0</v>
      </c>
      <c r="AV2" s="4">
        <f>AV3*Sheet1!$C$3</f>
        <v>0</v>
      </c>
      <c r="AW2" s="4">
        <f>AW3*Sheet1!$C$3</f>
        <v>0</v>
      </c>
    </row>
    <row r="3" spans="1:50" x14ac:dyDescent="0.3">
      <c r="A3" s="2"/>
      <c r="B3" s="2">
        <f>SUM(B4:B10)</f>
        <v>7</v>
      </c>
      <c r="C3" s="2">
        <v>0.5</v>
      </c>
      <c r="D3" s="3">
        <f>SUM(D4:D10)/Sheet1!$B$3</f>
        <v>1</v>
      </c>
      <c r="E3" s="3">
        <f>SUM(E4:E10)/Sheet1!$B$3</f>
        <v>0</v>
      </c>
      <c r="F3" s="3">
        <f>SUM(F4:F10)/Sheet1!$B$3</f>
        <v>0</v>
      </c>
      <c r="G3" s="3">
        <f>SUM(G4:G10)/Sheet1!$B$3</f>
        <v>0</v>
      </c>
      <c r="H3" s="3">
        <f>SUM(H4:H10)/Sheet1!$B$3</f>
        <v>0</v>
      </c>
      <c r="I3" s="3">
        <f>SUM(I4:I10)/Sheet1!$B$3</f>
        <v>0</v>
      </c>
      <c r="J3" s="3">
        <f>SUM(J4:J10)/Sheet1!$B$3</f>
        <v>0</v>
      </c>
      <c r="K3" s="3">
        <f>SUM(K4:K10)/Sheet1!$B$3</f>
        <v>0</v>
      </c>
      <c r="L3" s="3">
        <f>SUM(L4:L10)/Sheet1!$B$3</f>
        <v>0</v>
      </c>
      <c r="M3" s="3">
        <f>SUM(M4:M10)/Sheet1!$B$3</f>
        <v>0</v>
      </c>
      <c r="N3" s="3">
        <f>SUM(N4:N10)/Sheet1!$B$3</f>
        <v>0</v>
      </c>
      <c r="O3" s="3">
        <f>SUM(O4:O10)/Sheet1!$B$3</f>
        <v>0</v>
      </c>
      <c r="P3" s="3">
        <f>SUM(P4:P10)/Sheet1!$B$3</f>
        <v>0</v>
      </c>
      <c r="Q3" s="3">
        <f>SUM(Q4:Q10)/Sheet1!$B$3</f>
        <v>0</v>
      </c>
      <c r="R3" s="3">
        <f>SUM(R4:R10)/Sheet1!$B$3</f>
        <v>0</v>
      </c>
      <c r="S3" s="3">
        <f>SUM(S4:S10)/Sheet1!$B$3</f>
        <v>0</v>
      </c>
      <c r="T3" s="3">
        <f>SUM(T4:T10)/Sheet1!$B$3</f>
        <v>0</v>
      </c>
      <c r="U3" s="3">
        <f>SUM(U4:U10)/Sheet1!$B$3</f>
        <v>0</v>
      </c>
      <c r="V3" s="3">
        <f>SUM(V4:V10)/Sheet1!$B$3</f>
        <v>0</v>
      </c>
      <c r="W3" s="3">
        <f>SUM(W4:W10)/Sheet1!$B$3</f>
        <v>0</v>
      </c>
      <c r="X3" s="3">
        <f>SUM(X4:X10)/Sheet1!$B$3</f>
        <v>0</v>
      </c>
      <c r="Y3" s="3">
        <f>SUM(Y4:Y10)/Sheet1!$B$3</f>
        <v>0</v>
      </c>
      <c r="Z3" s="3">
        <f>SUM(Z4:Z10)/Sheet1!$B$3</f>
        <v>0</v>
      </c>
      <c r="AA3" s="3">
        <f>SUM(AA4:AA10)/Sheet1!$B$3</f>
        <v>0</v>
      </c>
      <c r="AB3" s="3">
        <f>SUM(AB4:AB10)/Sheet1!$B$3</f>
        <v>0</v>
      </c>
      <c r="AC3" s="3">
        <f>SUM(AC4:AC10)/Sheet1!$B$3</f>
        <v>0</v>
      </c>
      <c r="AD3" s="3">
        <f>SUM(AD4:AD10)/Sheet1!$B$3</f>
        <v>0</v>
      </c>
      <c r="AE3" s="3">
        <f>SUM(AE4:AE10)/Sheet1!$B$3</f>
        <v>0</v>
      </c>
      <c r="AF3" s="3">
        <f>SUM(AF4:AF10)/Sheet1!$B$3</f>
        <v>0</v>
      </c>
      <c r="AG3" s="3">
        <f>SUM(AG4:AG10)/Sheet1!$B$3</f>
        <v>0</v>
      </c>
      <c r="AH3" s="3">
        <f>SUM(AH4:AH10)/Sheet1!$B$3</f>
        <v>0</v>
      </c>
      <c r="AI3" s="3">
        <f>SUM(AI4:AI10)/Sheet1!$B$3</f>
        <v>0</v>
      </c>
      <c r="AJ3" s="3">
        <f>SUM(AJ4:AJ10)/Sheet1!$B$3</f>
        <v>0</v>
      </c>
      <c r="AK3" s="3">
        <f>SUM(AK4:AK10)/Sheet1!$B$3</f>
        <v>0</v>
      </c>
      <c r="AL3" s="3">
        <f>SUM(AL4:AL10)/Sheet1!$B$3</f>
        <v>0</v>
      </c>
      <c r="AM3" s="3">
        <f>SUM(AM4:AM10)/Sheet1!$B$3</f>
        <v>0</v>
      </c>
      <c r="AN3" s="3">
        <f>SUM(AN4:AN10)/Sheet1!$B$3</f>
        <v>0</v>
      </c>
      <c r="AO3" s="3">
        <f>SUM(AO4:AO10)/Sheet1!$B$3</f>
        <v>0</v>
      </c>
      <c r="AP3" s="3">
        <f>SUM(AP4:AP10)/Sheet1!$B$3</f>
        <v>0</v>
      </c>
      <c r="AQ3" s="3">
        <f>SUM(AQ4:AQ10)/Sheet1!$B$3</f>
        <v>0</v>
      </c>
      <c r="AR3" s="3">
        <f>SUM(AR4:AR10)/Sheet1!$B$3</f>
        <v>0</v>
      </c>
      <c r="AS3" s="3">
        <f>SUM(AS4:AS10)/Sheet1!$B$3</f>
        <v>0</v>
      </c>
      <c r="AT3" s="3">
        <f>SUM(AT4:AT10)/Sheet1!$B$3</f>
        <v>0</v>
      </c>
      <c r="AU3" s="3">
        <f>SUM(AU4:AU10)/Sheet1!$B$3</f>
        <v>0</v>
      </c>
      <c r="AV3" s="3">
        <f>SUM(AV4:AV10)/Sheet1!$B$3</f>
        <v>0</v>
      </c>
      <c r="AW3" s="3">
        <f>SUM(AW4:AW10)/Sheet1!$B$3</f>
        <v>0</v>
      </c>
      <c r="AX3" s="2"/>
    </row>
    <row r="4" spans="1:50" x14ac:dyDescent="0.3">
      <c r="A4" t="s">
        <v>72</v>
      </c>
      <c r="B4">
        <v>1</v>
      </c>
      <c r="D4">
        <v>1</v>
      </c>
    </row>
    <row r="5" spans="1:50" ht="28.8" x14ac:dyDescent="0.3">
      <c r="A5" s="1" t="s">
        <v>73</v>
      </c>
      <c r="B5">
        <v>1</v>
      </c>
      <c r="D5">
        <v>1</v>
      </c>
    </row>
    <row r="6" spans="1:50" x14ac:dyDescent="0.3">
      <c r="A6" t="s">
        <v>74</v>
      </c>
      <c r="B6">
        <v>1</v>
      </c>
      <c r="D6">
        <v>1</v>
      </c>
    </row>
    <row r="7" spans="1:50" ht="28.8" x14ac:dyDescent="0.3">
      <c r="A7" s="1" t="s">
        <v>75</v>
      </c>
      <c r="B7">
        <v>1</v>
      </c>
      <c r="D7">
        <v>1</v>
      </c>
    </row>
    <row r="8" spans="1:50" x14ac:dyDescent="0.3">
      <c r="A8" t="s">
        <v>76</v>
      </c>
      <c r="B8">
        <v>1</v>
      </c>
      <c r="D8">
        <v>1</v>
      </c>
    </row>
    <row r="9" spans="1:50" ht="28.8" x14ac:dyDescent="0.3">
      <c r="A9" s="1" t="s">
        <v>77</v>
      </c>
      <c r="B9">
        <v>1</v>
      </c>
      <c r="D9">
        <v>1</v>
      </c>
    </row>
    <row r="10" spans="1:50" ht="28.8" x14ac:dyDescent="0.3">
      <c r="A10" s="1" t="s">
        <v>78</v>
      </c>
      <c r="B10">
        <v>1</v>
      </c>
      <c r="D10">
        <v>1</v>
      </c>
    </row>
    <row r="11" spans="1:50" x14ac:dyDescent="0.3">
      <c r="A11" s="1"/>
    </row>
    <row r="12" spans="1:50" x14ac:dyDescent="0.3">
      <c r="A12" s="1"/>
    </row>
    <row r="13" spans="1:50" x14ac:dyDescent="0.3">
      <c r="A13" s="1"/>
    </row>
    <row r="14" spans="1:50" x14ac:dyDescent="0.3">
      <c r="A14" s="1"/>
    </row>
    <row r="15" spans="1:50" x14ac:dyDescent="0.3">
      <c r="H15" s="1"/>
      <c r="I15" s="1"/>
    </row>
    <row r="17" customFormat="1" x14ac:dyDescent="0.3"/>
    <row r="18" customFormat="1" x14ac:dyDescent="0.3"/>
    <row r="20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6280-7252-4E9C-B141-46AB6A74A475}">
  <dimension ref="A1:D45"/>
  <sheetViews>
    <sheetView workbookViewId="0"/>
  </sheetViews>
  <sheetFormatPr defaultRowHeight="14.4" x14ac:dyDescent="0.3"/>
  <cols>
    <col min="1" max="1" width="60.77734375" customWidth="1"/>
    <col min="2" max="3" width="0" hidden="1" customWidth="1"/>
    <col min="4" max="4" width="13" customWidth="1"/>
  </cols>
  <sheetData>
    <row r="1" spans="1:4" x14ac:dyDescent="0.3">
      <c r="D1" t="s">
        <v>51</v>
      </c>
    </row>
    <row r="2" spans="1:4" x14ac:dyDescent="0.3">
      <c r="A2" t="s">
        <v>36</v>
      </c>
      <c r="D2" s="4">
        <f>D3*$C$3+D17*$C$17+D26*$C$26+D28*$C$28+D30*$C$30+D32*$C$32</f>
        <v>0.2663461538461539</v>
      </c>
    </row>
    <row r="3" spans="1:4" x14ac:dyDescent="0.3">
      <c r="A3" s="2" t="s">
        <v>0</v>
      </c>
      <c r="B3" s="2">
        <f>SUM(B4:B16)</f>
        <v>13</v>
      </c>
      <c r="C3" s="2">
        <v>0.25</v>
      </c>
      <c r="D3" s="3">
        <f>SUM(D4:D16)/$B$3</f>
        <v>0.46153846153846156</v>
      </c>
    </row>
    <row r="4" spans="1:4" x14ac:dyDescent="0.3">
      <c r="A4" t="s">
        <v>12</v>
      </c>
      <c r="B4">
        <v>1</v>
      </c>
      <c r="D4">
        <v>1</v>
      </c>
    </row>
    <row r="5" spans="1:4" x14ac:dyDescent="0.3">
      <c r="A5" t="s">
        <v>13</v>
      </c>
      <c r="B5">
        <v>1</v>
      </c>
      <c r="D5">
        <v>1</v>
      </c>
    </row>
    <row r="6" spans="1:4" x14ac:dyDescent="0.3">
      <c r="A6" t="s">
        <v>14</v>
      </c>
      <c r="B6">
        <v>1</v>
      </c>
      <c r="D6">
        <v>1</v>
      </c>
    </row>
    <row r="7" spans="1:4" x14ac:dyDescent="0.3">
      <c r="A7" t="s">
        <v>1</v>
      </c>
      <c r="B7">
        <v>1</v>
      </c>
      <c r="D7">
        <v>1</v>
      </c>
    </row>
    <row r="8" spans="1:4" x14ac:dyDescent="0.3">
      <c r="A8" t="s">
        <v>3</v>
      </c>
      <c r="B8">
        <v>1</v>
      </c>
      <c r="D8">
        <v>1</v>
      </c>
    </row>
    <row r="9" spans="1:4" x14ac:dyDescent="0.3">
      <c r="A9" t="s">
        <v>2</v>
      </c>
      <c r="B9">
        <v>1</v>
      </c>
      <c r="D9">
        <v>1</v>
      </c>
    </row>
    <row r="10" spans="1:4" x14ac:dyDescent="0.3">
      <c r="A10" t="s">
        <v>4</v>
      </c>
      <c r="B10">
        <v>1</v>
      </c>
    </row>
    <row r="11" spans="1:4" x14ac:dyDescent="0.3">
      <c r="A11" t="s">
        <v>5</v>
      </c>
      <c r="B11">
        <v>1</v>
      </c>
    </row>
    <row r="12" spans="1:4" x14ac:dyDescent="0.3">
      <c r="A12" t="s">
        <v>6</v>
      </c>
      <c r="B12">
        <v>1</v>
      </c>
    </row>
    <row r="13" spans="1:4" x14ac:dyDescent="0.3">
      <c r="A13" t="s">
        <v>7</v>
      </c>
      <c r="B13">
        <v>1</v>
      </c>
    </row>
    <row r="14" spans="1:4" x14ac:dyDescent="0.3">
      <c r="A14" t="s">
        <v>8</v>
      </c>
      <c r="B14">
        <v>1</v>
      </c>
    </row>
    <row r="15" spans="1:4" x14ac:dyDescent="0.3">
      <c r="A15" t="s">
        <v>9</v>
      </c>
      <c r="B15">
        <v>1</v>
      </c>
    </row>
    <row r="16" spans="1:4" x14ac:dyDescent="0.3">
      <c r="A16" t="s">
        <v>10</v>
      </c>
      <c r="B16">
        <v>1</v>
      </c>
    </row>
    <row r="17" spans="1:4" x14ac:dyDescent="0.3">
      <c r="A17" s="2" t="s">
        <v>11</v>
      </c>
      <c r="B17" s="2">
        <f>SUM(B18:B25)</f>
        <v>8</v>
      </c>
      <c r="C17" s="2">
        <v>0.25</v>
      </c>
      <c r="D17" s="3">
        <f>SUM(D18:D25)/$B$17</f>
        <v>0.25</v>
      </c>
    </row>
    <row r="18" spans="1:4" x14ac:dyDescent="0.3">
      <c r="A18" t="s">
        <v>15</v>
      </c>
      <c r="B18">
        <v>1</v>
      </c>
      <c r="D18">
        <v>1</v>
      </c>
    </row>
    <row r="19" spans="1:4" x14ac:dyDescent="0.3">
      <c r="A19" t="s">
        <v>16</v>
      </c>
      <c r="B19">
        <v>1</v>
      </c>
      <c r="D19">
        <v>1</v>
      </c>
    </row>
    <row r="20" spans="1:4" x14ac:dyDescent="0.3">
      <c r="A20" t="s">
        <v>17</v>
      </c>
      <c r="B20">
        <v>1</v>
      </c>
    </row>
    <row r="21" spans="1:4" x14ac:dyDescent="0.3">
      <c r="A21" t="s">
        <v>34</v>
      </c>
      <c r="B21">
        <v>1</v>
      </c>
    </row>
    <row r="22" spans="1:4" x14ac:dyDescent="0.3">
      <c r="A22" t="s">
        <v>18</v>
      </c>
      <c r="B22">
        <v>1</v>
      </c>
    </row>
    <row r="23" spans="1:4" x14ac:dyDescent="0.3">
      <c r="A23" t="s">
        <v>19</v>
      </c>
      <c r="B23">
        <v>1</v>
      </c>
    </row>
    <row r="24" spans="1:4" x14ac:dyDescent="0.3">
      <c r="A24" t="s">
        <v>20</v>
      </c>
      <c r="B24">
        <v>1</v>
      </c>
    </row>
    <row r="25" spans="1:4" x14ac:dyDescent="0.3">
      <c r="A25" t="s">
        <v>21</v>
      </c>
      <c r="B25">
        <v>1</v>
      </c>
    </row>
    <row r="26" spans="1:4" x14ac:dyDescent="0.3">
      <c r="A26" s="2" t="s">
        <v>39</v>
      </c>
      <c r="B26" s="2">
        <v>1</v>
      </c>
      <c r="C26" s="2">
        <v>0.05</v>
      </c>
      <c r="D26" s="3">
        <f>D27</f>
        <v>1</v>
      </c>
    </row>
    <row r="27" spans="1:4" ht="28.8" x14ac:dyDescent="0.3">
      <c r="A27" s="1" t="s">
        <v>42</v>
      </c>
      <c r="D27">
        <v>1</v>
      </c>
    </row>
    <row r="28" spans="1:4" x14ac:dyDescent="0.3">
      <c r="A28" s="2" t="s">
        <v>37</v>
      </c>
      <c r="B28" s="2">
        <v>1</v>
      </c>
      <c r="C28" s="2">
        <v>0.1</v>
      </c>
      <c r="D28" s="3">
        <f>D29</f>
        <v>0</v>
      </c>
    </row>
    <row r="29" spans="1:4" ht="57.6" x14ac:dyDescent="0.3">
      <c r="A29" s="1" t="s">
        <v>43</v>
      </c>
    </row>
    <row r="30" spans="1:4" x14ac:dyDescent="0.3">
      <c r="A30" s="2" t="s">
        <v>38</v>
      </c>
      <c r="B30" s="2">
        <v>1</v>
      </c>
      <c r="C30" s="2">
        <v>0.1</v>
      </c>
      <c r="D30" s="3">
        <f>D31</f>
        <v>0</v>
      </c>
    </row>
    <row r="32" spans="1:4" x14ac:dyDescent="0.3">
      <c r="A32" s="2" t="s">
        <v>40</v>
      </c>
      <c r="B32" s="2">
        <f>SUM(B33:B45)</f>
        <v>13</v>
      </c>
      <c r="C32" s="2">
        <v>0.25</v>
      </c>
      <c r="D32" s="3">
        <f>SUM(D33:D45)/$B$32</f>
        <v>0.15384615384615385</v>
      </c>
    </row>
    <row r="33" spans="1:4" x14ac:dyDescent="0.3">
      <c r="A33" t="s">
        <v>22</v>
      </c>
      <c r="B33">
        <v>1</v>
      </c>
      <c r="D33">
        <v>1</v>
      </c>
    </row>
    <row r="34" spans="1:4" ht="43.2" x14ac:dyDescent="0.3">
      <c r="A34" s="1" t="s">
        <v>25</v>
      </c>
      <c r="B34">
        <v>1</v>
      </c>
      <c r="D34">
        <v>1</v>
      </c>
    </row>
    <row r="35" spans="1:4" x14ac:dyDescent="0.3">
      <c r="A35" t="s">
        <v>23</v>
      </c>
      <c r="B35">
        <v>1</v>
      </c>
    </row>
    <row r="36" spans="1:4" ht="72" x14ac:dyDescent="0.3">
      <c r="A36" s="1" t="s">
        <v>24</v>
      </c>
      <c r="B36">
        <v>1</v>
      </c>
    </row>
    <row r="37" spans="1:4" x14ac:dyDescent="0.3">
      <c r="A37" t="s">
        <v>26</v>
      </c>
      <c r="B37">
        <v>1</v>
      </c>
    </row>
    <row r="38" spans="1:4" ht="43.2" x14ac:dyDescent="0.3">
      <c r="A38" s="1" t="s">
        <v>27</v>
      </c>
      <c r="B38">
        <v>1</v>
      </c>
    </row>
    <row r="39" spans="1:4" x14ac:dyDescent="0.3">
      <c r="A39" t="s">
        <v>28</v>
      </c>
      <c r="B39">
        <v>1</v>
      </c>
    </row>
    <row r="40" spans="1:4" ht="57.6" x14ac:dyDescent="0.3">
      <c r="A40" s="1" t="s">
        <v>29</v>
      </c>
      <c r="B40">
        <v>1</v>
      </c>
    </row>
    <row r="41" spans="1:4" ht="43.2" x14ac:dyDescent="0.3">
      <c r="A41" s="1" t="s">
        <v>30</v>
      </c>
      <c r="B41">
        <v>1</v>
      </c>
    </row>
    <row r="42" spans="1:4" x14ac:dyDescent="0.3">
      <c r="A42" s="1" t="s">
        <v>31</v>
      </c>
      <c r="B42">
        <v>1</v>
      </c>
    </row>
    <row r="43" spans="1:4" ht="43.2" x14ac:dyDescent="0.3">
      <c r="A43" s="1" t="s">
        <v>45</v>
      </c>
      <c r="B43">
        <v>1</v>
      </c>
    </row>
    <row r="44" spans="1:4" ht="43.2" x14ac:dyDescent="0.3">
      <c r="A44" s="1" t="s">
        <v>32</v>
      </c>
      <c r="B44">
        <v>1</v>
      </c>
    </row>
    <row r="45" spans="1:4" x14ac:dyDescent="0.3">
      <c r="A45" s="1" t="s">
        <v>33</v>
      </c>
      <c r="B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Benghi</dc:creator>
  <cp:lastModifiedBy>Felipe Benghi</cp:lastModifiedBy>
  <dcterms:created xsi:type="dcterms:W3CDTF">2015-06-05T18:17:20Z</dcterms:created>
  <dcterms:modified xsi:type="dcterms:W3CDTF">2023-11-27T23:49:27Z</dcterms:modified>
</cp:coreProperties>
</file>