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DesenvolvimentoWeb/Aulas - Web Basico/A2 - Parcial A1/"/>
    </mc:Choice>
  </mc:AlternateContent>
  <xr:revisionPtr revIDLastSave="3410" documentId="11_F25DC773A252ABDACC1048355119478A5BDE58EE" xr6:coauthVersionLast="47" xr6:coauthVersionMax="47" xr10:uidLastSave="{4E6A4384-FD6D-4AA1-AD13-1F8DA9B86D40}"/>
  <bookViews>
    <workbookView xWindow="28680" yWindow="2070" windowWidth="29040" windowHeight="164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2" l="1"/>
  <c r="AX6" i="2"/>
  <c r="AX10" i="2"/>
  <c r="AX12" i="2"/>
  <c r="AR12" i="2"/>
  <c r="AE10" i="2"/>
  <c r="AW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M3" i="2"/>
  <c r="B12" i="2"/>
  <c r="L12" i="2" s="1"/>
  <c r="B10" i="2"/>
  <c r="B6" i="2"/>
  <c r="H6" i="2" s="1"/>
  <c r="B3" i="2"/>
  <c r="E3" i="2" s="1"/>
  <c r="B32" i="3"/>
  <c r="D32" i="3" s="1"/>
  <c r="D30" i="3"/>
  <c r="D28" i="3"/>
  <c r="D26" i="3"/>
  <c r="B17" i="3"/>
  <c r="D17" i="3" s="1"/>
  <c r="B3" i="3"/>
  <c r="D3" i="3" s="1"/>
  <c r="D10" i="2"/>
  <c r="AV32" i="1"/>
  <c r="AV30" i="1"/>
  <c r="AV28" i="1"/>
  <c r="AV26" i="1"/>
  <c r="AV17" i="1"/>
  <c r="AU32" i="1"/>
  <c r="AU30" i="1"/>
  <c r="AU28" i="1"/>
  <c r="AU26" i="1"/>
  <c r="AU17" i="1"/>
  <c r="AQ28" i="1"/>
  <c r="AR28" i="1"/>
  <c r="AS28" i="1"/>
  <c r="AT28" i="1"/>
  <c r="AW28" i="1"/>
  <c r="AQ26" i="1"/>
  <c r="AR26" i="1"/>
  <c r="AS26" i="1"/>
  <c r="AT26" i="1"/>
  <c r="AW26" i="1"/>
  <c r="AQ2" i="1"/>
  <c r="AQ17" i="1"/>
  <c r="AR17" i="1"/>
  <c r="AS17" i="1"/>
  <c r="AT17" i="1"/>
  <c r="AW17" i="1"/>
  <c r="AQ3" i="1"/>
  <c r="AR3" i="1"/>
  <c r="AS3" i="1"/>
  <c r="AT3" i="1"/>
  <c r="AU3" i="1"/>
  <c r="AV3" i="1"/>
  <c r="AW3" i="1"/>
  <c r="AQ30" i="1"/>
  <c r="AR30" i="1"/>
  <c r="AS30" i="1"/>
  <c r="AT30" i="1"/>
  <c r="AW30" i="1"/>
  <c r="AX30" i="1"/>
  <c r="AQ32" i="1"/>
  <c r="AR32" i="1"/>
  <c r="AS32" i="1"/>
  <c r="AT32" i="1"/>
  <c r="AW32" i="1"/>
  <c r="AX32" i="1"/>
  <c r="AP32" i="1"/>
  <c r="AP30" i="1"/>
  <c r="AP28" i="1"/>
  <c r="AP26" i="1"/>
  <c r="AP17" i="1"/>
  <c r="AP3" i="1"/>
  <c r="AP2" i="1" s="1"/>
  <c r="AO32" i="1"/>
  <c r="AO30" i="1"/>
  <c r="AO28" i="1"/>
  <c r="AO26" i="1"/>
  <c r="AO17" i="1"/>
  <c r="AO3" i="1"/>
  <c r="AO2" i="1"/>
  <c r="AN32" i="1"/>
  <c r="AN30" i="1"/>
  <c r="AN2" i="1" s="1"/>
  <c r="AN28" i="1"/>
  <c r="AN26" i="1"/>
  <c r="AN17" i="1"/>
  <c r="AN3" i="1"/>
  <c r="AJ30" i="1"/>
  <c r="AK30" i="1"/>
  <c r="AL30" i="1"/>
  <c r="AM30" i="1"/>
  <c r="AJ28" i="1"/>
  <c r="AK28" i="1"/>
  <c r="AL28" i="1"/>
  <c r="AM28" i="1"/>
  <c r="AJ26" i="1"/>
  <c r="AK26" i="1"/>
  <c r="AL26" i="1"/>
  <c r="AM26" i="1"/>
  <c r="AJ17" i="1"/>
  <c r="AJ3" i="1"/>
  <c r="AK3" i="1"/>
  <c r="AL3" i="1"/>
  <c r="AM3" i="1"/>
  <c r="O28" i="1"/>
  <c r="O30" i="1"/>
  <c r="O26" i="1"/>
  <c r="E30" i="1"/>
  <c r="F30" i="1"/>
  <c r="G30" i="1"/>
  <c r="H30" i="1"/>
  <c r="I30" i="1"/>
  <c r="J30" i="1"/>
  <c r="K30" i="1"/>
  <c r="L30" i="1"/>
  <c r="M30" i="1"/>
  <c r="N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E26" i="1"/>
  <c r="F26" i="1"/>
  <c r="G26" i="1"/>
  <c r="H26" i="1"/>
  <c r="I26" i="1"/>
  <c r="J26" i="1"/>
  <c r="K26" i="1"/>
  <c r="L26" i="1"/>
  <c r="M26" i="1"/>
  <c r="N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D28" i="1"/>
  <c r="D30" i="1"/>
  <c r="D26" i="1"/>
  <c r="B32" i="1"/>
  <c r="E32" i="1" s="1"/>
  <c r="B17" i="1"/>
  <c r="E17" i="1" s="1"/>
  <c r="B3" i="1"/>
  <c r="H3" i="1" s="1"/>
  <c r="AX2" i="2" l="1"/>
  <c r="V6" i="2"/>
  <c r="D12" i="2"/>
  <c r="AU3" i="2"/>
  <c r="AL6" i="2"/>
  <c r="AO3" i="2"/>
  <c r="AD6" i="2"/>
  <c r="AE3" i="2"/>
  <c r="N6" i="2"/>
  <c r="AP12" i="2"/>
  <c r="W3" i="2"/>
  <c r="W2" i="2" s="1"/>
  <c r="F6" i="2"/>
  <c r="AH12" i="2"/>
  <c r="O3" i="2"/>
  <c r="O2" i="2" s="1"/>
  <c r="Z12" i="2"/>
  <c r="G3" i="2"/>
  <c r="R12" i="2"/>
  <c r="AW3" i="2"/>
  <c r="AT6" i="2"/>
  <c r="J12" i="2"/>
  <c r="AV3" i="2"/>
  <c r="AN3" i="2"/>
  <c r="AF3" i="2"/>
  <c r="X3" i="2"/>
  <c r="P3" i="2"/>
  <c r="H3" i="2"/>
  <c r="AU6" i="2"/>
  <c r="AM6" i="2"/>
  <c r="AE6" i="2"/>
  <c r="W6" i="2"/>
  <c r="O6" i="2"/>
  <c r="G6" i="2"/>
  <c r="D6" i="2"/>
  <c r="AQ12" i="2"/>
  <c r="AI12" i="2"/>
  <c r="AA12" i="2"/>
  <c r="S12" i="2"/>
  <c r="K12" i="2"/>
  <c r="AT3" i="2"/>
  <c r="AL3" i="2"/>
  <c r="AD3" i="2"/>
  <c r="V3" i="2"/>
  <c r="N3" i="2"/>
  <c r="F3" i="2"/>
  <c r="AS6" i="2"/>
  <c r="AK6" i="2"/>
  <c r="AC6" i="2"/>
  <c r="U6" i="2"/>
  <c r="M6" i="2"/>
  <c r="E6" i="2"/>
  <c r="AW12" i="2"/>
  <c r="AO12" i="2"/>
  <c r="AG12" i="2"/>
  <c r="Y12" i="2"/>
  <c r="Y2" i="2" s="1"/>
  <c r="Q12" i="2"/>
  <c r="I12" i="2"/>
  <c r="AS3" i="2"/>
  <c r="AK3" i="2"/>
  <c r="AC3" i="2"/>
  <c r="U3" i="2"/>
  <c r="M3" i="2"/>
  <c r="M2" i="2" s="1"/>
  <c r="AR6" i="2"/>
  <c r="AJ6" i="2"/>
  <c r="AB6" i="2"/>
  <c r="T6" i="2"/>
  <c r="T2" i="2" s="1"/>
  <c r="L6" i="2"/>
  <c r="AV12" i="2"/>
  <c r="AN12" i="2"/>
  <c r="AF12" i="2"/>
  <c r="X12" i="2"/>
  <c r="P12" i="2"/>
  <c r="H12" i="2"/>
  <c r="AR3" i="2"/>
  <c r="AJ3" i="2"/>
  <c r="AB3" i="2"/>
  <c r="T3" i="2"/>
  <c r="L3" i="2"/>
  <c r="AQ6" i="2"/>
  <c r="AI6" i="2"/>
  <c r="AA6" i="2"/>
  <c r="S6" i="2"/>
  <c r="K6" i="2"/>
  <c r="AU12" i="2"/>
  <c r="AM12" i="2"/>
  <c r="AE12" i="2"/>
  <c r="W12" i="2"/>
  <c r="O12" i="2"/>
  <c r="G12" i="2"/>
  <c r="AQ3" i="2"/>
  <c r="AI3" i="2"/>
  <c r="AA3" i="2"/>
  <c r="S3" i="2"/>
  <c r="K3" i="2"/>
  <c r="AP6" i="2"/>
  <c r="AH6" i="2"/>
  <c r="Z6" i="2"/>
  <c r="R6" i="2"/>
  <c r="J6" i="2"/>
  <c r="AT12" i="2"/>
  <c r="AL12" i="2"/>
  <c r="AD12" i="2"/>
  <c r="V12" i="2"/>
  <c r="V2" i="2" s="1"/>
  <c r="N12" i="2"/>
  <c r="F12" i="2"/>
  <c r="F2" i="2" s="1"/>
  <c r="D3" i="2"/>
  <c r="AP3" i="2"/>
  <c r="AH3" i="2"/>
  <c r="Z3" i="2"/>
  <c r="R3" i="2"/>
  <c r="J3" i="2"/>
  <c r="J2" i="2" s="1"/>
  <c r="AW6" i="2"/>
  <c r="AO6" i="2"/>
  <c r="AG6" i="2"/>
  <c r="Y6" i="2"/>
  <c r="Q6" i="2"/>
  <c r="I6" i="2"/>
  <c r="AS12" i="2"/>
  <c r="AK12" i="2"/>
  <c r="AC12" i="2"/>
  <c r="U12" i="2"/>
  <c r="M12" i="2"/>
  <c r="E12" i="2"/>
  <c r="AG3" i="2"/>
  <c r="Y3" i="2"/>
  <c r="Q3" i="2"/>
  <c r="Q2" i="2" s="1"/>
  <c r="I3" i="2"/>
  <c r="AV6" i="2"/>
  <c r="AN6" i="2"/>
  <c r="AF6" i="2"/>
  <c r="X6" i="2"/>
  <c r="X2" i="2" s="1"/>
  <c r="P6" i="2"/>
  <c r="AJ12" i="2"/>
  <c r="AB12" i="2"/>
  <c r="T12" i="2"/>
  <c r="E2" i="2"/>
  <c r="L2" i="2"/>
  <c r="D2" i="3"/>
  <c r="AT2" i="1"/>
  <c r="AU2" i="1"/>
  <c r="AS2" i="1"/>
  <c r="AR2" i="1"/>
  <c r="AV2" i="1"/>
  <c r="AW2" i="1"/>
  <c r="AM17" i="1"/>
  <c r="AM32" i="1"/>
  <c r="AL17" i="1"/>
  <c r="AK32" i="1"/>
  <c r="AK17" i="1"/>
  <c r="AJ32" i="1"/>
  <c r="AJ2" i="1" s="1"/>
  <c r="AL32" i="1"/>
  <c r="AL2" i="1" s="1"/>
  <c r="AK2" i="1"/>
  <c r="AE17" i="1"/>
  <c r="AC17" i="1"/>
  <c r="Q17" i="1"/>
  <c r="AG17" i="1"/>
  <c r="I17" i="1"/>
  <c r="G17" i="1"/>
  <c r="G32" i="1"/>
  <c r="F32" i="1"/>
  <c r="O32" i="1"/>
  <c r="Y17" i="1"/>
  <c r="W17" i="1"/>
  <c r="O17" i="1"/>
  <c r="U17" i="1"/>
  <c r="O3" i="1"/>
  <c r="M17" i="1"/>
  <c r="Q3" i="1"/>
  <c r="W3" i="1"/>
  <c r="G3" i="1"/>
  <c r="AB32" i="1"/>
  <c r="T32" i="1"/>
  <c r="L32" i="1"/>
  <c r="D17" i="1"/>
  <c r="AD3" i="1"/>
  <c r="V3" i="1"/>
  <c r="N3" i="1"/>
  <c r="F3" i="1"/>
  <c r="AD17" i="1"/>
  <c r="V17" i="1"/>
  <c r="N17" i="1"/>
  <c r="F17" i="1"/>
  <c r="AI32" i="1"/>
  <c r="AA32" i="1"/>
  <c r="S32" i="1"/>
  <c r="K32" i="1"/>
  <c r="AC3" i="1"/>
  <c r="M3" i="1"/>
  <c r="Z32" i="1"/>
  <c r="D32" i="1"/>
  <c r="AB3" i="1"/>
  <c r="T3" i="1"/>
  <c r="L3" i="1"/>
  <c r="AB17" i="1"/>
  <c r="T17" i="1"/>
  <c r="L17" i="1"/>
  <c r="AG32" i="1"/>
  <c r="Y32" i="1"/>
  <c r="Q32" i="1"/>
  <c r="I32" i="1"/>
  <c r="U3" i="1"/>
  <c r="R32" i="1"/>
  <c r="AI3" i="1"/>
  <c r="AA3" i="1"/>
  <c r="S3" i="1"/>
  <c r="K3" i="1"/>
  <c r="AI17" i="1"/>
  <c r="AA17" i="1"/>
  <c r="S17" i="1"/>
  <c r="K17" i="1"/>
  <c r="AF32" i="1"/>
  <c r="X32" i="1"/>
  <c r="P32" i="1"/>
  <c r="H32" i="1"/>
  <c r="AG3" i="1"/>
  <c r="AE3" i="1"/>
  <c r="E3" i="1"/>
  <c r="E2" i="1" s="1"/>
  <c r="AH32" i="1"/>
  <c r="J32" i="1"/>
  <c r="AH3" i="1"/>
  <c r="Z3" i="1"/>
  <c r="R3" i="1"/>
  <c r="J3" i="1"/>
  <c r="AH17" i="1"/>
  <c r="Z17" i="1"/>
  <c r="R17" i="1"/>
  <c r="J17" i="1"/>
  <c r="AE32" i="1"/>
  <c r="W32" i="1"/>
  <c r="Y3" i="1"/>
  <c r="I3" i="1"/>
  <c r="AD32" i="1"/>
  <c r="V32" i="1"/>
  <c r="N32" i="1"/>
  <c r="AF3" i="1"/>
  <c r="X3" i="1"/>
  <c r="P3" i="1"/>
  <c r="AF17" i="1"/>
  <c r="X17" i="1"/>
  <c r="P17" i="1"/>
  <c r="H17" i="1"/>
  <c r="AC32" i="1"/>
  <c r="U32" i="1"/>
  <c r="M32" i="1"/>
  <c r="D3" i="1"/>
  <c r="D2" i="2" l="1"/>
  <c r="S2" i="2"/>
  <c r="AS2" i="2"/>
  <c r="N2" i="2"/>
  <c r="R2" i="2"/>
  <c r="Z2" i="2"/>
  <c r="H2" i="2"/>
  <c r="AW2" i="2"/>
  <c r="AT2" i="2"/>
  <c r="K2" i="2"/>
  <c r="AR2" i="2"/>
  <c r="AQ2" i="2"/>
  <c r="P2" i="2"/>
  <c r="AP2" i="2"/>
  <c r="AO2" i="2"/>
  <c r="AL2" i="2"/>
  <c r="AK2" i="2"/>
  <c r="AJ2" i="2"/>
  <c r="AI2" i="2"/>
  <c r="AH2" i="2"/>
  <c r="AG2" i="2"/>
  <c r="AD2" i="2"/>
  <c r="AC2" i="2"/>
  <c r="AA2" i="2"/>
  <c r="AU2" i="2"/>
  <c r="AB2" i="2"/>
  <c r="U2" i="2"/>
  <c r="G2" i="2"/>
  <c r="I2" i="2"/>
  <c r="AE2" i="2"/>
  <c r="AM2" i="2"/>
  <c r="AF2" i="2"/>
  <c r="AN2" i="2"/>
  <c r="AV2" i="2"/>
  <c r="AM2" i="1"/>
  <c r="Y2" i="1"/>
  <c r="O2" i="1"/>
  <c r="AB2" i="1"/>
  <c r="AE2" i="1"/>
  <c r="G2" i="1"/>
  <c r="W2" i="1"/>
  <c r="Z2" i="1"/>
  <c r="AC2" i="1"/>
  <c r="AH2" i="1"/>
  <c r="U2" i="1"/>
  <c r="AF2" i="1"/>
  <c r="F2" i="1"/>
  <c r="Q2" i="1"/>
  <c r="AD2" i="1"/>
  <c r="T2" i="1"/>
  <c r="V2" i="1"/>
  <c r="I2" i="1"/>
  <c r="H2" i="1"/>
  <c r="P2" i="1"/>
  <c r="M2" i="1"/>
  <c r="N2" i="1"/>
  <c r="AG2" i="1"/>
  <c r="X2" i="1"/>
  <c r="J2" i="1"/>
  <c r="R2" i="1"/>
  <c r="K2" i="1"/>
  <c r="D2" i="1"/>
  <c r="L2" i="1"/>
  <c r="S2" i="1"/>
  <c r="AA2" i="1"/>
  <c r="A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Benghi</author>
  </authors>
  <commentList>
    <comment ref="R9" authorId="0" shapeId="0" xr:uid="{969C104E-3C96-42B6-B0DB-0A3DAD741B79}">
      <text>
        <r>
          <rPr>
            <b/>
            <sz val="9"/>
            <color indexed="81"/>
            <rFont val="Tahoma"/>
            <charset val="1"/>
          </rPr>
          <t>Felipe Benghi:</t>
        </r>
        <r>
          <rPr>
            <sz val="9"/>
            <color indexed="81"/>
            <rFont val="Tahoma"/>
            <charset val="1"/>
          </rPr>
          <t xml:space="preserve">
Botão de cadastro não usava o get.</t>
        </r>
      </text>
    </comment>
    <comment ref="T9" authorId="0" shapeId="0" xr:uid="{4BBA1C56-198C-41CD-BA2A-98E7548E0A4F}">
      <text>
        <r>
          <rPr>
            <b/>
            <sz val="9"/>
            <color indexed="81"/>
            <rFont val="Tahoma"/>
            <charset val="1"/>
          </rPr>
          <t>Felipe Benghi:</t>
        </r>
        <r>
          <rPr>
            <sz val="9"/>
            <color indexed="81"/>
            <rFont val="Tahoma"/>
            <charset val="1"/>
          </rPr>
          <t xml:space="preserve">
Botão de cadastro não usava o get.</t>
        </r>
      </text>
    </comment>
  </commentList>
</comments>
</file>

<file path=xl/sharedStrings.xml><?xml version="1.0" encoding="utf-8"?>
<sst xmlns="http://schemas.openxmlformats.org/spreadsheetml/2006/main" count="209" uniqueCount="161">
  <si>
    <t>Questão 1 - A</t>
  </si>
  <si>
    <t>Relação time-jogador</t>
  </si>
  <si>
    <t>Relação Time-Jogo</t>
  </si>
  <si>
    <t>Cardinalidade Time-jogador 1-N</t>
  </si>
  <si>
    <t>Cardinalidade Time-Jogo N-N</t>
  </si>
  <si>
    <t>Relação Jogador-Jogo</t>
  </si>
  <si>
    <t>Cardinalidade Jogador-Jogo N-N</t>
  </si>
  <si>
    <t>Atributos Jogo (local, dia)</t>
  </si>
  <si>
    <t>Estatística EmCasa/Visitante</t>
  </si>
  <si>
    <t>Estatística Pontos a Favor/Contra</t>
  </si>
  <si>
    <t>Delvity Taverni chevonica</t>
  </si>
  <si>
    <t>Estatítica Faltas Favor/Contra</t>
  </si>
  <si>
    <t>Questão 1 - B</t>
  </si>
  <si>
    <t>Entidade Time</t>
  </si>
  <si>
    <t>Entidade Jogador</t>
  </si>
  <si>
    <t>Entidade Jogo</t>
  </si>
  <si>
    <t>Tabela Time (com PK)</t>
  </si>
  <si>
    <t>Tabela Jogador (com PK)</t>
  </si>
  <si>
    <t>Tabela Jogo (com PK)</t>
  </si>
  <si>
    <t>Conversão relação Time-Jogador</t>
  </si>
  <si>
    <t>Conversão relação Jogo-Jogador</t>
  </si>
  <si>
    <t>Estatística Pontos A favor/contra</t>
  </si>
  <si>
    <t>Estatística Faltas A favor/contra</t>
  </si>
  <si>
    <t>Tabela Piloto (PK NumLicenca)</t>
  </si>
  <si>
    <t>Tabela TipoAvião (PK Modelo)</t>
  </si>
  <si>
    <t>Tabela Aeronave 
- PK NúmeroRegistro
- FK ProprietárioID
- FK HangarId
- FK Modelo</t>
  </si>
  <si>
    <t>Tabela Piloto_TipoAvião 
- PK/FK Modelo
- PK/FK NumLic</t>
  </si>
  <si>
    <t>Tabela Hangar (PK HangarId)</t>
  </si>
  <si>
    <t>Tabela TipoAvião_Funcionário
- PK/FK Id funcionário
- PK/FK Número Lincença</t>
  </si>
  <si>
    <t>Tabela Funcionário (PK Funcionário)</t>
  </si>
  <si>
    <t>Tabela Funcionário_Serviço
- PK/FK Idfuncionário
- PK/FK NumeroRegistro
- PK/FK CódigoServiço</t>
  </si>
  <si>
    <t>Tabela Serviço
- PK/FK Número Registro
- Pk Código Serviço</t>
  </si>
  <si>
    <t>Tabela Proprietário (PK IdProprietário)</t>
  </si>
  <si>
    <t>Tabela Pessoa
- PK/FK IdProprietário
- PK CPF</t>
  </si>
  <si>
    <t>Ligação entre tabelas</t>
  </si>
  <si>
    <t>Conversão relação Time-Jogo (FK)</t>
  </si>
  <si>
    <t>Alexandre Hosang Filho</t>
  </si>
  <si>
    <t>Total</t>
  </si>
  <si>
    <t>Questão 2 - B</t>
  </si>
  <si>
    <t>Questão 2 - C</t>
  </si>
  <si>
    <t>Questão 2 - A</t>
  </si>
  <si>
    <t>Questão 2 - D</t>
  </si>
  <si>
    <t>Prova Fórmula</t>
  </si>
  <si>
    <t>Entidades Fortes: Piloto, Tipo Avião, Aeronave, Hangar, Proprietário, Pessoa, Corporação, Funcionário (8)</t>
  </si>
  <si>
    <t>Entidade Fraca: serviço
Chave Parcial: Código Serviço
relacionamento de identificação:  Plano de Serviço
Restrição: dependente da aeronave</t>
  </si>
  <si>
    <t>Bernardo Plottegher</t>
  </si>
  <si>
    <t>Tabela Coorporação
- PK/FK IdProprietário
- PK CNPJ</t>
  </si>
  <si>
    <t>Eduardo Martins</t>
  </si>
  <si>
    <t>Emanuelle Skolut</t>
  </si>
  <si>
    <t>Gabriel Broza da Silva de Moraes</t>
  </si>
  <si>
    <t>Gabriel Silva Vargas Pereira</t>
  </si>
  <si>
    <t>Getúlio Costa Owsiany</t>
  </si>
  <si>
    <t>Herbert Hufstatter</t>
  </si>
  <si>
    <t>João Victor da Silva Bueno</t>
  </si>
  <si>
    <t>Lucas da Cunha de Oliveira</t>
  </si>
  <si>
    <t>Dupla: Eduardo Martins |João Victor da Silva Bueno</t>
  </si>
  <si>
    <t>Copiou da dupla: Eduardo Martins |João Victor da Silva Bueno</t>
  </si>
  <si>
    <t>Dupla: Getúlio Costa Owsiany | Lucas da Cunha de Oliveira</t>
  </si>
  <si>
    <t>Luiz Fernando Grenteski</t>
  </si>
  <si>
    <t>Diagrama 1 igual ao Bruno Miguel Vieira de Andrade</t>
  </si>
  <si>
    <t>Bruno Miguel Vieira de Andrade</t>
  </si>
  <si>
    <t>Marcos Alcantara Siqueira Neto</t>
  </si>
  <si>
    <t>Marcos Siqueira e Gabriel Broza </t>
  </si>
  <si>
    <t>Yuri Congenca Terato Ramos</t>
  </si>
  <si>
    <t>Eduardo de Carvalho Higuti</t>
  </si>
  <si>
    <t>Fernanda Vogt</t>
  </si>
  <si>
    <t>Fernanda Vogt e Vitor Campos da Silva</t>
  </si>
  <si>
    <t>Mateus Brasileiro Paulista</t>
  </si>
  <si>
    <t>Oswaldo Henrique Deco Costa Soares Neto</t>
  </si>
  <si>
    <t>Pedro Henrique Picanço Alves</t>
  </si>
  <si>
    <t>Dupla: YuriCongenca e Pedro Henrique Picanço Alves</t>
  </si>
  <si>
    <t>Rafael Zacharkim Galvão</t>
  </si>
  <si>
    <t>Identico ao Eduardo de Carvalho Higuti</t>
  </si>
  <si>
    <t>Abdiel Ladino Evaristo</t>
  </si>
  <si>
    <t xml:space="preserve">Alisson Jean dos Santos Silva </t>
  </si>
  <si>
    <t>Ana Caroline Ferreira dos Passos</t>
  </si>
  <si>
    <t>Bruno Alexandre Alves Martins</t>
  </si>
  <si>
    <t>Dupla: Bruno Alexandre A. M., Bruno Franceschi Somera</t>
  </si>
  <si>
    <t>Bruno do Nascimento</t>
  </si>
  <si>
    <t>Bruno Franceschi Somera</t>
  </si>
  <si>
    <t>Emanuelly Cristine de Oliveira</t>
  </si>
  <si>
    <t xml:space="preserve">
Giselle Marry Schroede</t>
  </si>
  <si>
    <t>Felipe Zgoda Borges</t>
  </si>
  <si>
    <t>Heros Dinão</t>
  </si>
  <si>
    <t>Gabriel Alvelino</t>
  </si>
  <si>
    <t>Leonardo Rambo</t>
  </si>
  <si>
    <t>Diagrama lóigico igual ao do Alisson Jean dos Santos Silva</t>
  </si>
  <si>
    <t>Guilherme Romero da Rosa</t>
  </si>
  <si>
    <t>Guilhermy Palmeira da Silva Gonçalves da Rosa</t>
  </si>
  <si>
    <t>Dupla: Felipe Borges</t>
  </si>
  <si>
    <t xml:space="preserve">Izabella Ferreira </t>
  </si>
  <si>
    <t>Jhenyffer Christynna Ridieri de Oliveira</t>
  </si>
  <si>
    <t>Dupla Bernardino</t>
  </si>
  <si>
    <t xml:space="preserve">Dupla: Ana Caroline Ferreirae e Izabella Ferreira </t>
  </si>
  <si>
    <t>Leonardo Alves Rambo</t>
  </si>
  <si>
    <t>Lucas Onazes Fensterseifer</t>
  </si>
  <si>
    <t>NICOLLAS KVASNEI OLIVEIRA</t>
  </si>
  <si>
    <t>VINÍCIUS MIRANDA MENEZES</t>
  </si>
  <si>
    <t>Se esforçou</t>
  </si>
  <si>
    <t>VITOR MARQUES AMORIM</t>
  </si>
  <si>
    <t>Dupla: ALISSON JEAN DOS SANTOS SILVA e VITOR MARQUES AMORIM</t>
  </si>
  <si>
    <t>Pedro Henrique Trombetta Kappes</t>
  </si>
  <si>
    <t>Barbara</t>
  </si>
  <si>
    <t>Questão 1 - Home</t>
  </si>
  <si>
    <t xml:space="preserve">Listar produtos à venda (ao menos 2 produtos) com imagens, vídeos e descrição associados a cada produto. </t>
  </si>
  <si>
    <t>Cada produto deve oferecer uma opção “comprar” que, ao ser clicada, deverá redirecionar o usuário para a página “Cadastro Cliente”</t>
  </si>
  <si>
    <t>Questão 2 - Cadastro cliente</t>
  </si>
  <si>
    <t xml:space="preserve"> Dados pessoais
- Nome
- Sobrenome
- Data de nascimento
- CPF</t>
  </si>
  <si>
    <t>Endereço para entrega
- Rua
- Número
- CEP
- Cidade</t>
  </si>
  <si>
    <t>Acesso à plataforma
- E-mail
- Senha</t>
  </si>
  <si>
    <t>Questão 3 - Histórico de compras</t>
  </si>
  <si>
    <t>DUAS compras:
- Data da compra
- Produtos comprados
- Preço total de cada compra</t>
  </si>
  <si>
    <t>Extras</t>
  </si>
  <si>
    <t>[5%] Deve ser possível navegar livremente entre as páginas “Home” e “Histórico de compras” por um menu;</t>
  </si>
  <si>
    <t>[5%] TODAS as páginas devem estar em HTML 5 e serem descritas como tal;</t>
  </si>
  <si>
    <t>cabeçalho, conteúdo principal e rodapé</t>
  </si>
  <si>
    <t>&lt;head&gt; com título, palavras chaves e autor</t>
  </si>
  <si>
    <t>Daniel Barbosa Ruth</t>
  </si>
  <si>
    <t>Eduardo Luiz Tesser</t>
  </si>
  <si>
    <t xml:space="preserve">Guilherme Rodrigues </t>
  </si>
  <si>
    <t>Joao Gabriel de Melo da Silva</t>
  </si>
  <si>
    <t>Julia Fernanda dos Santos Feitosa</t>
  </si>
  <si>
    <t xml:space="preserve">Julio Cezar Assme </t>
  </si>
  <si>
    <t xml:space="preserve">Luis Henrique Mota da Fonseca </t>
  </si>
  <si>
    <t>Vitor Oliveira Almeida</t>
  </si>
  <si>
    <t>Aaron Luis Batista dos Santos</t>
  </si>
  <si>
    <t>Amanda Gabrielli Rojas Claudino</t>
  </si>
  <si>
    <t>Bruno Pantaleão da Silva</t>
  </si>
  <si>
    <t>Bruna Gafo de Camargo</t>
  </si>
  <si>
    <t>Cesar Augusto Castro dos Santos Filho</t>
  </si>
  <si>
    <t>Daniel da Silva Caldeira</t>
  </si>
  <si>
    <t xml:space="preserve">Daniel Soares dos Santos </t>
  </si>
  <si>
    <t>Eduardo Evangelista</t>
  </si>
  <si>
    <t>Felipe Schafranski Marques</t>
  </si>
  <si>
    <t xml:space="preserve">Francisco Andrade Bottega </t>
  </si>
  <si>
    <t>Gabriel Correia André</t>
  </si>
  <si>
    <t>Gabriel Trentim Ferreira Laurino</t>
  </si>
  <si>
    <t>Guilherme José da Silva</t>
  </si>
  <si>
    <t>Gabriel Zanella</t>
  </si>
  <si>
    <t xml:space="preserve">Gustavo Moraes de Oliveira </t>
  </si>
  <si>
    <t>Gustavo Nogueira Carone</t>
  </si>
  <si>
    <t>seleção dos elementos HTML5 (section, article, main..)</t>
  </si>
  <si>
    <t>João Pedro Leichnioski de Andrade</t>
  </si>
  <si>
    <t>João Pedro Capoani de Almeida</t>
  </si>
  <si>
    <t>João Pedro Souza Silva</t>
  </si>
  <si>
    <t>Juliana Stadler Berger</t>
  </si>
  <si>
    <t>Kauã de Camargo</t>
  </si>
  <si>
    <t>Kesley Cassiano dos Santos</t>
  </si>
  <si>
    <t>Luan Henrique da Silva Almeida</t>
  </si>
  <si>
    <t>Lucas Gabriel Lisboa</t>
  </si>
  <si>
    <t>Lucas Matheus Levorato Santos</t>
  </si>
  <si>
    <t>Lucas Santos Hammerschmidt</t>
  </si>
  <si>
    <t>Luiz Gustavo de Oliveira Amaral</t>
  </si>
  <si>
    <t>Luiza Alberti Torrens</t>
  </si>
  <si>
    <t xml:space="preserve">Luis Eduardo Goncalves Padilha </t>
  </si>
  <si>
    <t>Marlon Volff da Silva</t>
  </si>
  <si>
    <t xml:space="preserve">Mikael Mariano dos Santos </t>
  </si>
  <si>
    <t>Pedro Henrique Medeiros da Silva</t>
  </si>
  <si>
    <t xml:space="preserve">Samuel Francisco de Menezes </t>
  </si>
  <si>
    <t xml:space="preserve">Yohanan Maia </t>
  </si>
  <si>
    <t>Luis Fernando Lima Albaneze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</si>
</sst>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0" fontId="2" fillId="0" borderId="0" xfId="0" applyFont="1"/>
    <xf numFmtId="0" fontId="0" fillId="0" borderId="0" xfId="0" quotePrefix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"/>
  <sheetViews>
    <sheetView zoomScale="85" zoomScaleNormal="85" workbookViewId="0">
      <pane xSplit="1" ySplit="1" topLeftCell="AC31" activePane="bottomRight" state="frozen"/>
      <selection pane="topRight" activeCell="B1" sqref="B1"/>
      <selection pane="bottomLeft" activeCell="A2" sqref="A2"/>
      <selection pane="bottomRight" activeCell="AK53" sqref="AK53"/>
    </sheetView>
  </sheetViews>
  <sheetFormatPr defaultRowHeight="14.4" x14ac:dyDescent="0.3"/>
  <cols>
    <col min="1" max="1" width="49.5546875" customWidth="1"/>
    <col min="2" max="4" width="21.5546875" customWidth="1"/>
    <col min="5" max="5" width="55.109375" bestFit="1" customWidth="1"/>
    <col min="6" max="6" width="21.6640625" bestFit="1" customWidth="1"/>
    <col min="8" max="8" width="18.33203125" customWidth="1"/>
    <col min="9" max="9" width="46" bestFit="1" customWidth="1"/>
    <col min="10" max="10" width="16.109375" bestFit="1" customWidth="1"/>
    <col min="11" max="11" width="29.44140625" bestFit="1" customWidth="1"/>
    <col min="12" max="12" width="25" bestFit="1" customWidth="1"/>
    <col min="13" max="13" width="20.5546875" bestFit="1" customWidth="1"/>
    <col min="14" max="14" width="17.109375" bestFit="1" customWidth="1"/>
    <col min="15" max="15" width="46" bestFit="1" customWidth="1"/>
    <col min="16" max="16" width="52.21875" bestFit="1" customWidth="1"/>
    <col min="17" max="17" width="43.88671875" bestFit="1" customWidth="1"/>
    <col min="18" max="18" width="28.33203125" bestFit="1" customWidth="1"/>
    <col min="33" max="33" width="10.77734375" customWidth="1"/>
  </cols>
  <sheetData>
    <row r="1" spans="1:49" x14ac:dyDescent="0.3">
      <c r="D1" t="s">
        <v>42</v>
      </c>
      <c r="E1" t="s">
        <v>10</v>
      </c>
      <c r="F1" t="s">
        <v>36</v>
      </c>
      <c r="G1" t="s">
        <v>45</v>
      </c>
      <c r="H1" t="s">
        <v>60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58</v>
      </c>
      <c r="R1" t="s">
        <v>61</v>
      </c>
      <c r="S1" t="s">
        <v>63</v>
      </c>
      <c r="T1" t="s">
        <v>64</v>
      </c>
      <c r="U1" t="s">
        <v>65</v>
      </c>
      <c r="V1" t="s">
        <v>68</v>
      </c>
      <c r="W1" t="s">
        <v>67</v>
      </c>
      <c r="X1" t="s">
        <v>69</v>
      </c>
      <c r="Y1" t="s">
        <v>71</v>
      </c>
      <c r="Z1" t="s">
        <v>73</v>
      </c>
      <c r="AA1" t="s">
        <v>74</v>
      </c>
      <c r="AB1" t="s">
        <v>75</v>
      </c>
      <c r="AC1" t="s">
        <v>76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87</v>
      </c>
      <c r="AM1" t="s">
        <v>88</v>
      </c>
      <c r="AN1" t="s">
        <v>90</v>
      </c>
      <c r="AO1" t="s">
        <v>91</v>
      </c>
      <c r="AP1" t="s">
        <v>94</v>
      </c>
      <c r="AQ1" t="s">
        <v>95</v>
      </c>
      <c r="AR1" s="5" t="s">
        <v>96</v>
      </c>
      <c r="AS1" t="s">
        <v>97</v>
      </c>
      <c r="AV1" t="s">
        <v>99</v>
      </c>
      <c r="AW1" t="s">
        <v>101</v>
      </c>
    </row>
    <row r="2" spans="1:49" x14ac:dyDescent="0.3">
      <c r="A2" t="s">
        <v>37</v>
      </c>
      <c r="D2" s="4">
        <f>D3*$C$3+D17*$C$17+D26*$C$26+D28*$C$28+D30*$C$30+D32*$C$32</f>
        <v>1</v>
      </c>
      <c r="E2" s="4">
        <f t="shared" ref="E2:AI2" si="0">E3*$C$3+E17*$C$17+E26*$C$26+E28*$C$28+E30*$C$30+E32*$C$32</f>
        <v>0.40865384615384615</v>
      </c>
      <c r="F2" s="4">
        <f t="shared" si="0"/>
        <v>0.864375</v>
      </c>
      <c r="G2" s="4">
        <f t="shared" si="0"/>
        <v>0.77317307692307691</v>
      </c>
      <c r="H2" s="4">
        <f t="shared" si="0"/>
        <v>0.82278846153846152</v>
      </c>
      <c r="I2" s="4">
        <f t="shared" si="0"/>
        <v>0.49346153846153845</v>
      </c>
      <c r="J2" s="4">
        <f t="shared" si="0"/>
        <v>0.62817307692307689</v>
      </c>
      <c r="K2" s="4">
        <f t="shared" si="0"/>
        <v>0.46394230769230771</v>
      </c>
      <c r="L2" s="4">
        <f t="shared" si="0"/>
        <v>0.43028846153846156</v>
      </c>
      <c r="M2" s="4">
        <f t="shared" si="0"/>
        <v>0.56769230769230772</v>
      </c>
      <c r="N2" s="4">
        <f t="shared" si="0"/>
        <v>0.864375</v>
      </c>
      <c r="O2" s="4">
        <f t="shared" si="0"/>
        <v>0.49346153846153845</v>
      </c>
      <c r="P2" s="4">
        <f t="shared" si="0"/>
        <v>0.58673076923076917</v>
      </c>
      <c r="Q2" s="4">
        <f t="shared" si="0"/>
        <v>0.82278846153846152</v>
      </c>
      <c r="R2" s="4">
        <f t="shared" si="0"/>
        <v>0.46394230769230771</v>
      </c>
      <c r="S2" s="4">
        <f t="shared" si="0"/>
        <v>0.7434615384615384</v>
      </c>
      <c r="T2" s="4">
        <f t="shared" si="0"/>
        <v>0.70254807692307697</v>
      </c>
      <c r="U2" s="4">
        <f t="shared" si="0"/>
        <v>0.98798076923076927</v>
      </c>
      <c r="V2" s="4">
        <f t="shared" si="0"/>
        <v>0.60144230769230766</v>
      </c>
      <c r="W2" s="4">
        <f t="shared" si="0"/>
        <v>1</v>
      </c>
      <c r="X2" s="4">
        <f t="shared" si="0"/>
        <v>0.7434615384615384</v>
      </c>
      <c r="Y2" s="4">
        <f>Y3*$C$3+Y17*$C$17+Y26*$C$26+Y28*$C$28+Y30*$C$30+Y32*$C$32</f>
        <v>0.70254807692307697</v>
      </c>
      <c r="Z2" s="4">
        <f t="shared" si="0"/>
        <v>0.75610576923076922</v>
      </c>
      <c r="AA2" s="4">
        <f t="shared" si="0"/>
        <v>0.40336538461538457</v>
      </c>
      <c r="AB2" s="4">
        <f t="shared" si="0"/>
        <v>0.37596153846153846</v>
      </c>
      <c r="AC2" s="4">
        <f t="shared" si="0"/>
        <v>0.25</v>
      </c>
      <c r="AD2" s="4">
        <f t="shared" si="0"/>
        <v>0.75610576923076922</v>
      </c>
      <c r="AE2" s="4">
        <f t="shared" si="0"/>
        <v>0.78581730769230762</v>
      </c>
      <c r="AF2" s="4">
        <f t="shared" si="0"/>
        <v>0.59425480769230765</v>
      </c>
      <c r="AG2" s="4">
        <f t="shared" si="0"/>
        <v>0.60206730769230765</v>
      </c>
      <c r="AH2" s="4">
        <f t="shared" si="0"/>
        <v>0.68259615384615391</v>
      </c>
      <c r="AI2" s="4">
        <f t="shared" si="0"/>
        <v>0.68259615384615391</v>
      </c>
      <c r="AJ2" s="4">
        <f t="shared" ref="AJ2" si="1">AJ3*$C$3+AJ17*$C$17+AJ26*$C$26+AJ28*$C$28+AJ30*$C$30+AJ32*$C$32</f>
        <v>0.29110576923076925</v>
      </c>
      <c r="AK2" s="4">
        <f t="shared" ref="AK2" si="2">AK3*$C$3+AK17*$C$17+AK26*$C$26+AK28*$C$28+AK30*$C$30+AK32*$C$32</f>
        <v>0.29110576923076925</v>
      </c>
      <c r="AL2" s="4">
        <f>AL3*$C$3+AL17*$C$17+AL26*$C$26+AL28*$C$28+AL30*$C$30+AL32*$C$32</f>
        <v>0.24062499999999998</v>
      </c>
      <c r="AM2" s="4">
        <f t="shared" ref="AM2:AW2" si="3">AM3*$C$3+AM17*$C$17+AM26*$C$26+AM28*$C$28+AM30*$C$30+AM32*$C$32</f>
        <v>0.63461538461538458</v>
      </c>
      <c r="AN2" s="4">
        <f t="shared" si="3"/>
        <v>0.37596153846153846</v>
      </c>
      <c r="AO2" s="4">
        <f t="shared" si="3"/>
        <v>0.77317307692307691</v>
      </c>
      <c r="AP2" s="4">
        <f t="shared" si="3"/>
        <v>0.29110576923076925</v>
      </c>
      <c r="AQ2" s="4">
        <f t="shared" si="3"/>
        <v>0.8125</v>
      </c>
      <c r="AR2" s="4">
        <f t="shared" si="3"/>
        <v>0.96807692307692306</v>
      </c>
      <c r="AS2" s="4">
        <f t="shared" si="3"/>
        <v>0.96807692307692306</v>
      </c>
      <c r="AT2" s="4">
        <f t="shared" si="3"/>
        <v>0.38942307692307693</v>
      </c>
      <c r="AU2" s="4">
        <f t="shared" si="3"/>
        <v>0.98798076923076927</v>
      </c>
      <c r="AV2" s="4">
        <f t="shared" si="3"/>
        <v>0.40336538461538457</v>
      </c>
      <c r="AW2" s="4">
        <f t="shared" si="3"/>
        <v>0.95105769230769233</v>
      </c>
    </row>
    <row r="3" spans="1:49" s="2" customFormat="1" x14ac:dyDescent="0.3">
      <c r="A3" s="2" t="s">
        <v>0</v>
      </c>
      <c r="B3" s="2">
        <f>SUM(B4:B16)</f>
        <v>13</v>
      </c>
      <c r="C3" s="2">
        <v>0.25</v>
      </c>
      <c r="D3" s="3">
        <f>SUM(D4:D16)/$B$3</f>
        <v>1</v>
      </c>
      <c r="E3" s="3">
        <f t="shared" ref="E3:AI3" si="4">SUM(E4:E16)/$B$3</f>
        <v>0.80769230769230771</v>
      </c>
      <c r="F3" s="3">
        <f t="shared" si="4"/>
        <v>0.76923076923076927</v>
      </c>
      <c r="G3" s="3">
        <f t="shared" si="4"/>
        <v>0.92307692307692313</v>
      </c>
      <c r="H3" s="3">
        <f t="shared" si="4"/>
        <v>1</v>
      </c>
      <c r="I3" s="3">
        <f t="shared" si="4"/>
        <v>0.80769230769230771</v>
      </c>
      <c r="J3" s="3">
        <f t="shared" si="4"/>
        <v>0.69230769230769229</v>
      </c>
      <c r="K3" s="3">
        <f t="shared" si="4"/>
        <v>0.42307692307692307</v>
      </c>
      <c r="L3" s="3">
        <f t="shared" si="4"/>
        <v>0.84615384615384615</v>
      </c>
      <c r="M3" s="3">
        <f t="shared" si="4"/>
        <v>0.38461538461538464</v>
      </c>
      <c r="N3" s="3">
        <f t="shared" si="4"/>
        <v>0.76923076923076927</v>
      </c>
      <c r="O3" s="3">
        <f t="shared" si="4"/>
        <v>0.80769230769230771</v>
      </c>
      <c r="P3" s="3">
        <f t="shared" si="4"/>
        <v>0.38461538461538464</v>
      </c>
      <c r="Q3" s="3">
        <f t="shared" si="4"/>
        <v>1</v>
      </c>
      <c r="R3" s="3">
        <f t="shared" si="4"/>
        <v>0.42307692307692307</v>
      </c>
      <c r="S3" s="3">
        <f t="shared" si="4"/>
        <v>0.69230769230769229</v>
      </c>
      <c r="T3" s="3">
        <f t="shared" si="4"/>
        <v>0.84615384615384615</v>
      </c>
      <c r="U3" s="3">
        <f t="shared" si="4"/>
        <v>1</v>
      </c>
      <c r="V3" s="3">
        <f t="shared" si="4"/>
        <v>0.92307692307692313</v>
      </c>
      <c r="W3" s="3">
        <f t="shared" si="4"/>
        <v>1</v>
      </c>
      <c r="X3" s="3">
        <f t="shared" si="4"/>
        <v>0.69230769230769229</v>
      </c>
      <c r="Y3" s="3">
        <f t="shared" si="4"/>
        <v>0.84615384615384615</v>
      </c>
      <c r="Z3" s="3">
        <f t="shared" si="4"/>
        <v>0.61538461538461542</v>
      </c>
      <c r="AA3" s="3">
        <f t="shared" si="4"/>
        <v>0.53846153846153844</v>
      </c>
      <c r="AB3" s="3">
        <f t="shared" si="4"/>
        <v>0</v>
      </c>
      <c r="AC3" s="3">
        <f t="shared" si="4"/>
        <v>0</v>
      </c>
      <c r="AD3" s="3">
        <f t="shared" si="4"/>
        <v>0.61538461538461542</v>
      </c>
      <c r="AE3" s="3">
        <f t="shared" si="4"/>
        <v>0.76923076923076927</v>
      </c>
      <c r="AF3" s="3">
        <f t="shared" si="4"/>
        <v>0.53846153846153844</v>
      </c>
      <c r="AG3" s="3">
        <f t="shared" si="4"/>
        <v>0.53846153846153844</v>
      </c>
      <c r="AH3" s="3">
        <f t="shared" si="4"/>
        <v>0.65384615384615385</v>
      </c>
      <c r="AI3" s="3">
        <f t="shared" si="4"/>
        <v>0.65384615384615385</v>
      </c>
      <c r="AJ3" s="3">
        <f t="shared" ref="AJ3" si="5">SUM(AJ4:AJ16)/$B$3</f>
        <v>7.6923076923076927E-2</v>
      </c>
      <c r="AK3" s="3">
        <f t="shared" ref="AK3" si="6">SUM(AK4:AK16)/$B$3</f>
        <v>7.6923076923076927E-2</v>
      </c>
      <c r="AL3" s="3">
        <f t="shared" ref="AL3" si="7">SUM(AL4:AL16)/$B$3</f>
        <v>0</v>
      </c>
      <c r="AM3" s="3">
        <f t="shared" ref="AM3" si="8">SUM(AM4:AM16)/$B$3</f>
        <v>0.65384615384615385</v>
      </c>
      <c r="AN3" s="3">
        <f t="shared" ref="AN3:AO3" si="9">SUM(AN4:AN16)/$B$3</f>
        <v>0</v>
      </c>
      <c r="AO3" s="3">
        <f t="shared" si="9"/>
        <v>0.92307692307692313</v>
      </c>
      <c r="AP3" s="3">
        <f t="shared" ref="AP3:AW3" si="10">SUM(AP4:AP16)/$B$3</f>
        <v>7.6923076923076927E-2</v>
      </c>
      <c r="AQ3" s="3">
        <f t="shared" si="10"/>
        <v>0.84615384615384615</v>
      </c>
      <c r="AR3" s="3">
        <f t="shared" si="10"/>
        <v>1</v>
      </c>
      <c r="AS3" s="3">
        <f t="shared" si="10"/>
        <v>1</v>
      </c>
      <c r="AT3" s="3">
        <f t="shared" si="10"/>
        <v>0.80769230769230771</v>
      </c>
      <c r="AU3" s="3">
        <f t="shared" si="10"/>
        <v>1</v>
      </c>
      <c r="AV3" s="3">
        <f t="shared" si="10"/>
        <v>0.53846153846153844</v>
      </c>
      <c r="AW3" s="3">
        <f t="shared" si="10"/>
        <v>1</v>
      </c>
    </row>
    <row r="4" spans="1:49" x14ac:dyDescent="0.3">
      <c r="A4" t="s">
        <v>13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49" x14ac:dyDescent="0.3">
      <c r="A5" t="s">
        <v>14</v>
      </c>
      <c r="B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49" x14ac:dyDescent="0.3">
      <c r="A6" t="s">
        <v>15</v>
      </c>
      <c r="B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49" x14ac:dyDescent="0.3">
      <c r="A7" t="s">
        <v>1</v>
      </c>
      <c r="B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0.5</v>
      </c>
      <c r="N7">
        <v>1</v>
      </c>
      <c r="O7">
        <v>0</v>
      </c>
      <c r="P7">
        <v>0.5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1</v>
      </c>
    </row>
    <row r="8" spans="1:49" x14ac:dyDescent="0.3">
      <c r="A8" t="s">
        <v>3</v>
      </c>
      <c r="B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1</v>
      </c>
    </row>
    <row r="9" spans="1:49" x14ac:dyDescent="0.3">
      <c r="A9" t="s">
        <v>2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0.5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</row>
    <row r="10" spans="1:49" x14ac:dyDescent="0.3">
      <c r="A10" t="s">
        <v>4</v>
      </c>
      <c r="B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</row>
    <row r="11" spans="1:49" x14ac:dyDescent="0.3">
      <c r="A11" t="s">
        <v>5</v>
      </c>
      <c r="B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</row>
    <row r="12" spans="1:49" x14ac:dyDescent="0.3">
      <c r="A12" t="s">
        <v>6</v>
      </c>
      <c r="B12">
        <v>1</v>
      </c>
      <c r="D12">
        <v>1</v>
      </c>
      <c r="E12">
        <v>0.5</v>
      </c>
      <c r="F12">
        <v>0</v>
      </c>
      <c r="G12">
        <v>1</v>
      </c>
      <c r="H12">
        <v>1</v>
      </c>
      <c r="I12">
        <v>0.5</v>
      </c>
      <c r="J12">
        <v>0</v>
      </c>
      <c r="K12">
        <v>0</v>
      </c>
      <c r="L12">
        <v>0</v>
      </c>
      <c r="M12">
        <v>0</v>
      </c>
      <c r="N12">
        <v>0</v>
      </c>
      <c r="O12">
        <v>0.5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1</v>
      </c>
      <c r="AT12">
        <v>0.5</v>
      </c>
      <c r="AU12">
        <v>1</v>
      </c>
      <c r="AV12">
        <v>0</v>
      </c>
      <c r="AW12">
        <v>1</v>
      </c>
    </row>
    <row r="13" spans="1:49" x14ac:dyDescent="0.3">
      <c r="A13" t="s">
        <v>7</v>
      </c>
      <c r="B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0.5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0.5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</row>
    <row r="14" spans="1:49" x14ac:dyDescent="0.3">
      <c r="A14" t="s">
        <v>8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0.5</v>
      </c>
      <c r="N14">
        <v>1</v>
      </c>
      <c r="O14">
        <v>1</v>
      </c>
      <c r="P14">
        <v>0.5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0.5</v>
      </c>
      <c r="AI14">
        <v>0.5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</row>
    <row r="15" spans="1:49" x14ac:dyDescent="0.3">
      <c r="A15" t="s">
        <v>9</v>
      </c>
      <c r="B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0.5</v>
      </c>
      <c r="N15">
        <v>1</v>
      </c>
      <c r="O15">
        <v>1</v>
      </c>
      <c r="P15">
        <v>0.5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0.5</v>
      </c>
      <c r="AI15">
        <v>0.5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</row>
    <row r="16" spans="1:49" x14ac:dyDescent="0.3">
      <c r="A16" t="s">
        <v>11</v>
      </c>
      <c r="B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0.5</v>
      </c>
      <c r="N16">
        <v>1</v>
      </c>
      <c r="O16">
        <v>1</v>
      </c>
      <c r="P16">
        <v>0.5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0.5</v>
      </c>
      <c r="AI16">
        <v>0.5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</row>
    <row r="17" spans="1:50" s="2" customFormat="1" x14ac:dyDescent="0.3">
      <c r="A17" s="2" t="s">
        <v>12</v>
      </c>
      <c r="B17" s="2">
        <f>SUM(B18:B25)</f>
        <v>8</v>
      </c>
      <c r="C17" s="2">
        <v>0.25</v>
      </c>
      <c r="D17" s="3">
        <f>SUM(D18:D25)/$B$17</f>
        <v>1</v>
      </c>
      <c r="E17" s="2">
        <f>SUM(E18:E25)/$B$17</f>
        <v>0.75</v>
      </c>
      <c r="F17" s="2">
        <f t="shared" ref="F17:AI17" si="11">SUM(F18:F25)/$B$17</f>
        <v>0.9375</v>
      </c>
      <c r="G17" s="2">
        <f t="shared" si="11"/>
        <v>0.625</v>
      </c>
      <c r="H17" s="2">
        <f t="shared" si="11"/>
        <v>0.875</v>
      </c>
      <c r="I17" s="2">
        <f t="shared" si="11"/>
        <v>0.75</v>
      </c>
      <c r="J17" s="2">
        <f t="shared" si="11"/>
        <v>0.625</v>
      </c>
      <c r="K17" s="2">
        <f t="shared" si="11"/>
        <v>0.42500000000000004</v>
      </c>
      <c r="L17" s="2">
        <f>SUM(L18:L25)/$B$17</f>
        <v>0.875</v>
      </c>
      <c r="M17" s="2">
        <f t="shared" si="11"/>
        <v>0.75</v>
      </c>
      <c r="N17" s="2">
        <f t="shared" si="11"/>
        <v>0.9375</v>
      </c>
      <c r="O17" s="2">
        <f t="shared" si="11"/>
        <v>0.75</v>
      </c>
      <c r="P17" s="2">
        <f t="shared" si="11"/>
        <v>0.75</v>
      </c>
      <c r="Q17" s="2">
        <f t="shared" si="11"/>
        <v>0.875</v>
      </c>
      <c r="R17" s="2">
        <f t="shared" si="11"/>
        <v>0.42500000000000004</v>
      </c>
      <c r="S17" s="2">
        <f t="shared" si="11"/>
        <v>1</v>
      </c>
      <c r="T17" s="2">
        <f t="shared" si="11"/>
        <v>0.5625</v>
      </c>
      <c r="U17" s="2">
        <f t="shared" si="11"/>
        <v>0.97499999999999998</v>
      </c>
      <c r="V17" s="2">
        <f t="shared" si="11"/>
        <v>0.875</v>
      </c>
      <c r="W17" s="2">
        <f t="shared" si="11"/>
        <v>1</v>
      </c>
      <c r="X17" s="2">
        <f t="shared" si="11"/>
        <v>1</v>
      </c>
      <c r="Y17" s="2">
        <f t="shared" si="11"/>
        <v>0.5625</v>
      </c>
      <c r="Z17" s="2">
        <f t="shared" si="11"/>
        <v>0.98750000000000004</v>
      </c>
      <c r="AA17" s="2">
        <f t="shared" si="11"/>
        <v>0.875</v>
      </c>
      <c r="AB17" s="2">
        <f t="shared" si="11"/>
        <v>0.75</v>
      </c>
      <c r="AC17" s="2">
        <f t="shared" si="11"/>
        <v>0</v>
      </c>
      <c r="AD17" s="2">
        <f t="shared" si="11"/>
        <v>0.98750000000000004</v>
      </c>
      <c r="AE17" s="2">
        <f t="shared" si="11"/>
        <v>0.8125</v>
      </c>
      <c r="AF17" s="2">
        <f t="shared" si="11"/>
        <v>0.90625</v>
      </c>
      <c r="AG17" s="2">
        <f t="shared" si="11"/>
        <v>0.9375</v>
      </c>
      <c r="AH17" s="2">
        <f t="shared" si="11"/>
        <v>0.875</v>
      </c>
      <c r="AI17" s="2">
        <f t="shared" si="11"/>
        <v>0.875</v>
      </c>
      <c r="AJ17" s="2">
        <f t="shared" ref="AJ17" si="12">SUM(AJ18:AJ25)/$B$17</f>
        <v>0.98750000000000004</v>
      </c>
      <c r="AK17" s="2">
        <f t="shared" ref="AK17" si="13">SUM(AK18:AK25)/$B$17</f>
        <v>0.98750000000000004</v>
      </c>
      <c r="AL17" s="2">
        <f t="shared" ref="AL17" si="14">SUM(AL18:AL25)/$B$17</f>
        <v>0.5625</v>
      </c>
      <c r="AM17" s="2">
        <f t="shared" ref="AM17:AW17" si="15">SUM(AM18:AM25)/$B$17</f>
        <v>0.5</v>
      </c>
      <c r="AN17" s="2">
        <f t="shared" si="15"/>
        <v>0.75</v>
      </c>
      <c r="AO17" s="2">
        <f t="shared" si="15"/>
        <v>0.625</v>
      </c>
      <c r="AP17" s="2">
        <f t="shared" si="15"/>
        <v>0.98750000000000004</v>
      </c>
      <c r="AQ17" s="2">
        <f t="shared" si="15"/>
        <v>0.95</v>
      </c>
      <c r="AR17" s="2">
        <f t="shared" si="15"/>
        <v>1</v>
      </c>
      <c r="AS17" s="2">
        <f t="shared" si="15"/>
        <v>1</v>
      </c>
      <c r="AT17" s="2">
        <f t="shared" si="15"/>
        <v>0.75</v>
      </c>
      <c r="AU17" s="2">
        <f t="shared" si="15"/>
        <v>0.97499999999999998</v>
      </c>
      <c r="AV17" s="2">
        <f t="shared" si="15"/>
        <v>0.875</v>
      </c>
      <c r="AW17" s="2">
        <f t="shared" si="15"/>
        <v>0.875</v>
      </c>
    </row>
    <row r="18" spans="1:50" x14ac:dyDescent="0.3">
      <c r="A18" t="s">
        <v>16</v>
      </c>
      <c r="B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0.8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0.8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</row>
    <row r="19" spans="1:50" x14ac:dyDescent="0.3">
      <c r="A19" t="s">
        <v>17</v>
      </c>
      <c r="B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0.8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0.8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0.5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</row>
    <row r="20" spans="1:50" x14ac:dyDescent="0.3">
      <c r="A20" t="s">
        <v>18</v>
      </c>
      <c r="B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0.8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0.8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</row>
    <row r="21" spans="1:50" x14ac:dyDescent="0.3">
      <c r="A21" t="s">
        <v>35</v>
      </c>
      <c r="B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0.5</v>
      </c>
      <c r="U21">
        <v>1</v>
      </c>
      <c r="V21">
        <v>0</v>
      </c>
      <c r="W21">
        <v>1</v>
      </c>
      <c r="X21">
        <v>1</v>
      </c>
      <c r="Y21">
        <v>0.5</v>
      </c>
      <c r="Z21">
        <v>0.9</v>
      </c>
      <c r="AA21">
        <v>1</v>
      </c>
      <c r="AB21">
        <v>0</v>
      </c>
      <c r="AC21">
        <v>0</v>
      </c>
      <c r="AD21">
        <v>0.9</v>
      </c>
      <c r="AE21">
        <v>0.5</v>
      </c>
      <c r="AF21">
        <v>0.25</v>
      </c>
      <c r="AG21">
        <v>0.5</v>
      </c>
      <c r="AH21">
        <v>0</v>
      </c>
      <c r="AI21">
        <v>0</v>
      </c>
      <c r="AJ21">
        <v>0.9</v>
      </c>
      <c r="AK21">
        <v>0.9</v>
      </c>
      <c r="AL21">
        <v>0</v>
      </c>
      <c r="AM21">
        <v>0</v>
      </c>
      <c r="AN21">
        <v>0</v>
      </c>
      <c r="AO21">
        <v>0</v>
      </c>
      <c r="AP21">
        <v>0.9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1</v>
      </c>
    </row>
    <row r="22" spans="1:50" x14ac:dyDescent="0.3">
      <c r="A22" t="s">
        <v>19</v>
      </c>
      <c r="B22">
        <v>1</v>
      </c>
      <c r="D22">
        <v>1</v>
      </c>
      <c r="E22">
        <v>0</v>
      </c>
      <c r="F22">
        <v>0.5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0.5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0.8</v>
      </c>
      <c r="V22">
        <v>1</v>
      </c>
      <c r="W22">
        <v>1</v>
      </c>
      <c r="X22">
        <v>1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0.8</v>
      </c>
      <c r="AV22">
        <v>1</v>
      </c>
      <c r="AW22">
        <v>1</v>
      </c>
    </row>
    <row r="23" spans="1:50" x14ac:dyDescent="0.3">
      <c r="A23" t="s">
        <v>20</v>
      </c>
      <c r="B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1</v>
      </c>
    </row>
    <row r="24" spans="1:50" x14ac:dyDescent="0.3">
      <c r="A24" t="s">
        <v>21</v>
      </c>
      <c r="B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0.8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</row>
    <row r="25" spans="1:50" x14ac:dyDescent="0.3">
      <c r="A25" t="s">
        <v>22</v>
      </c>
      <c r="B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0.8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</row>
    <row r="26" spans="1:50" s="2" customFormat="1" x14ac:dyDescent="0.3">
      <c r="A26" s="2" t="s">
        <v>40</v>
      </c>
      <c r="B26" s="2">
        <v>1</v>
      </c>
      <c r="C26" s="2">
        <v>0.05</v>
      </c>
      <c r="D26" s="3">
        <f>D27</f>
        <v>1</v>
      </c>
      <c r="E26" s="3">
        <f t="shared" ref="E26:AI26" si="16">E27</f>
        <v>0</v>
      </c>
      <c r="F26" s="3">
        <f t="shared" si="16"/>
        <v>1</v>
      </c>
      <c r="G26" s="3">
        <f t="shared" si="16"/>
        <v>1</v>
      </c>
      <c r="H26" s="3">
        <f t="shared" si="16"/>
        <v>1</v>
      </c>
      <c r="I26" s="3">
        <f t="shared" si="16"/>
        <v>0</v>
      </c>
      <c r="J26" s="3">
        <f t="shared" si="16"/>
        <v>0.8</v>
      </c>
      <c r="K26" s="3">
        <f t="shared" si="16"/>
        <v>1</v>
      </c>
      <c r="L26" s="3">
        <f t="shared" si="16"/>
        <v>0</v>
      </c>
      <c r="M26" s="3">
        <f t="shared" si="16"/>
        <v>1</v>
      </c>
      <c r="N26" s="3">
        <f t="shared" si="16"/>
        <v>1</v>
      </c>
      <c r="O26" s="3">
        <f t="shared" si="16"/>
        <v>0</v>
      </c>
      <c r="P26" s="3">
        <f t="shared" si="16"/>
        <v>1</v>
      </c>
      <c r="Q26" s="3">
        <f t="shared" si="16"/>
        <v>1</v>
      </c>
      <c r="R26" s="3">
        <f t="shared" si="16"/>
        <v>1</v>
      </c>
      <c r="S26" s="3">
        <f t="shared" si="16"/>
        <v>0.5</v>
      </c>
      <c r="T26" s="3">
        <f t="shared" si="16"/>
        <v>1</v>
      </c>
      <c r="U26" s="3">
        <f t="shared" si="16"/>
        <v>1</v>
      </c>
      <c r="V26" s="3">
        <f t="shared" si="16"/>
        <v>0</v>
      </c>
      <c r="W26" s="3">
        <f t="shared" si="16"/>
        <v>1</v>
      </c>
      <c r="X26" s="3">
        <f t="shared" si="16"/>
        <v>0.5</v>
      </c>
      <c r="Y26" s="3">
        <f t="shared" si="16"/>
        <v>1</v>
      </c>
      <c r="Z26" s="3">
        <f t="shared" si="16"/>
        <v>1</v>
      </c>
      <c r="AA26" s="3">
        <f t="shared" si="16"/>
        <v>0</v>
      </c>
      <c r="AB26" s="3">
        <f t="shared" si="16"/>
        <v>1</v>
      </c>
      <c r="AC26" s="3">
        <f t="shared" si="16"/>
        <v>1</v>
      </c>
      <c r="AD26" s="3">
        <f t="shared" si="16"/>
        <v>1</v>
      </c>
      <c r="AE26" s="3">
        <f t="shared" si="16"/>
        <v>1</v>
      </c>
      <c r="AF26" s="3">
        <f t="shared" si="16"/>
        <v>0.7</v>
      </c>
      <c r="AG26" s="3">
        <f t="shared" si="16"/>
        <v>0.7</v>
      </c>
      <c r="AH26" s="3">
        <f t="shared" si="16"/>
        <v>0.6</v>
      </c>
      <c r="AI26" s="3">
        <f t="shared" si="16"/>
        <v>0.6</v>
      </c>
      <c r="AJ26" s="3">
        <f t="shared" ref="AJ26" si="17">AJ27</f>
        <v>0.5</v>
      </c>
      <c r="AK26" s="3">
        <f t="shared" ref="AK26" si="18">AK27</f>
        <v>0.5</v>
      </c>
      <c r="AL26" s="3">
        <f t="shared" ref="AL26" si="19">AL27</f>
        <v>1</v>
      </c>
      <c r="AM26" s="3">
        <f t="shared" ref="AM26:AW26" si="20">AM27</f>
        <v>1</v>
      </c>
      <c r="AN26" s="3">
        <f t="shared" si="20"/>
        <v>1</v>
      </c>
      <c r="AO26" s="3">
        <f t="shared" si="20"/>
        <v>1</v>
      </c>
      <c r="AP26" s="3">
        <f t="shared" si="20"/>
        <v>0.5</v>
      </c>
      <c r="AQ26" s="3">
        <f t="shared" si="20"/>
        <v>1</v>
      </c>
      <c r="AR26" s="3">
        <f t="shared" si="20"/>
        <v>0.9</v>
      </c>
      <c r="AS26" s="3">
        <f t="shared" si="20"/>
        <v>0.9</v>
      </c>
      <c r="AT26" s="3">
        <f t="shared" si="20"/>
        <v>0</v>
      </c>
      <c r="AU26" s="3">
        <f t="shared" si="20"/>
        <v>1</v>
      </c>
      <c r="AV26" s="3">
        <f t="shared" si="20"/>
        <v>0</v>
      </c>
      <c r="AW26" s="3">
        <f t="shared" si="20"/>
        <v>0.8</v>
      </c>
    </row>
    <row r="27" spans="1:50" x14ac:dyDescent="0.3">
      <c r="A27" t="s">
        <v>43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0.8</v>
      </c>
      <c r="K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0.5</v>
      </c>
      <c r="T27">
        <v>1</v>
      </c>
      <c r="U27">
        <v>1</v>
      </c>
      <c r="V27">
        <v>0</v>
      </c>
      <c r="W27">
        <v>1</v>
      </c>
      <c r="X27">
        <v>0.5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0.7</v>
      </c>
      <c r="AG27">
        <v>0.7</v>
      </c>
      <c r="AH27">
        <v>0.6</v>
      </c>
      <c r="AI27">
        <v>0.6</v>
      </c>
      <c r="AJ27">
        <v>0.5</v>
      </c>
      <c r="AK27">
        <v>0.5</v>
      </c>
      <c r="AL27">
        <v>1</v>
      </c>
      <c r="AM27">
        <v>1</v>
      </c>
      <c r="AN27">
        <v>1</v>
      </c>
      <c r="AO27">
        <v>1</v>
      </c>
      <c r="AP27">
        <v>0.5</v>
      </c>
      <c r="AQ27">
        <v>1</v>
      </c>
      <c r="AR27">
        <v>0.9</v>
      </c>
      <c r="AS27">
        <v>0.9</v>
      </c>
      <c r="AT27">
        <v>0</v>
      </c>
      <c r="AU27">
        <v>1</v>
      </c>
      <c r="AV27">
        <v>0</v>
      </c>
      <c r="AW27">
        <v>0.8</v>
      </c>
    </row>
    <row r="28" spans="1:50" s="2" customFormat="1" x14ac:dyDescent="0.3">
      <c r="A28" s="2" t="s">
        <v>38</v>
      </c>
      <c r="B28" s="2">
        <v>1</v>
      </c>
      <c r="C28" s="2">
        <v>0.1</v>
      </c>
      <c r="D28" s="3">
        <f>D29</f>
        <v>1</v>
      </c>
      <c r="E28" s="3">
        <f t="shared" ref="E28:AI28" si="21">E29</f>
        <v>0</v>
      </c>
      <c r="F28" s="3">
        <f t="shared" si="21"/>
        <v>0.8</v>
      </c>
      <c r="G28" s="3">
        <f t="shared" si="21"/>
        <v>0.9</v>
      </c>
      <c r="H28" s="3">
        <f t="shared" si="21"/>
        <v>1</v>
      </c>
      <c r="I28" s="3">
        <f t="shared" si="21"/>
        <v>0</v>
      </c>
      <c r="J28" s="3">
        <f t="shared" si="21"/>
        <v>0.5</v>
      </c>
      <c r="K28" s="3">
        <f t="shared" si="21"/>
        <v>0.5</v>
      </c>
      <c r="L28" s="3">
        <f t="shared" si="21"/>
        <v>0</v>
      </c>
      <c r="M28" s="3">
        <f t="shared" si="21"/>
        <v>0.8</v>
      </c>
      <c r="N28" s="3">
        <f t="shared" si="21"/>
        <v>0.8</v>
      </c>
      <c r="O28" s="3">
        <f t="shared" si="21"/>
        <v>0</v>
      </c>
      <c r="P28" s="3">
        <f t="shared" si="21"/>
        <v>0.8</v>
      </c>
      <c r="Q28" s="3">
        <f t="shared" si="21"/>
        <v>1</v>
      </c>
      <c r="R28" s="3">
        <f t="shared" si="21"/>
        <v>0.5</v>
      </c>
      <c r="S28" s="3">
        <f t="shared" si="21"/>
        <v>0.3</v>
      </c>
      <c r="T28" s="3">
        <f t="shared" si="21"/>
        <v>0.8</v>
      </c>
      <c r="U28" s="3">
        <f t="shared" si="21"/>
        <v>1</v>
      </c>
      <c r="V28" s="3">
        <f t="shared" si="21"/>
        <v>0</v>
      </c>
      <c r="W28" s="3">
        <f t="shared" si="21"/>
        <v>1</v>
      </c>
      <c r="X28" s="3">
        <f t="shared" si="21"/>
        <v>0.3</v>
      </c>
      <c r="Y28" s="3">
        <f t="shared" si="21"/>
        <v>0.8</v>
      </c>
      <c r="Z28" s="3">
        <f t="shared" si="21"/>
        <v>1</v>
      </c>
      <c r="AA28" s="3">
        <f t="shared" si="21"/>
        <v>0</v>
      </c>
      <c r="AB28" s="3">
        <f t="shared" si="21"/>
        <v>0.5</v>
      </c>
      <c r="AC28" s="3">
        <f t="shared" si="21"/>
        <v>1</v>
      </c>
      <c r="AD28" s="3">
        <f t="shared" si="21"/>
        <v>1</v>
      </c>
      <c r="AE28" s="3">
        <f t="shared" si="21"/>
        <v>1</v>
      </c>
      <c r="AF28" s="3">
        <f t="shared" si="21"/>
        <v>0</v>
      </c>
      <c r="AG28" s="3">
        <f t="shared" si="21"/>
        <v>0</v>
      </c>
      <c r="AH28" s="3">
        <f t="shared" si="21"/>
        <v>0.8</v>
      </c>
      <c r="AI28" s="3">
        <f t="shared" si="21"/>
        <v>0.8</v>
      </c>
      <c r="AJ28" s="3">
        <f t="shared" ref="AJ28" si="22">AJ29</f>
        <v>0</v>
      </c>
      <c r="AK28" s="3">
        <f t="shared" ref="AK28" si="23">AK29</f>
        <v>0</v>
      </c>
      <c r="AL28" s="3">
        <f t="shared" ref="AL28" si="24">AL29</f>
        <v>0.5</v>
      </c>
      <c r="AM28" s="3">
        <f t="shared" ref="AM28:AW28" si="25">AM29</f>
        <v>1</v>
      </c>
      <c r="AN28" s="3">
        <f t="shared" si="25"/>
        <v>0.5</v>
      </c>
      <c r="AO28" s="3">
        <f t="shared" si="25"/>
        <v>0.9</v>
      </c>
      <c r="AP28" s="3">
        <f t="shared" si="25"/>
        <v>0</v>
      </c>
      <c r="AQ28" s="3">
        <f t="shared" si="25"/>
        <v>1</v>
      </c>
      <c r="AR28" s="3">
        <f t="shared" si="25"/>
        <v>1</v>
      </c>
      <c r="AS28" s="3">
        <f t="shared" si="25"/>
        <v>1</v>
      </c>
      <c r="AT28" s="3">
        <f t="shared" si="25"/>
        <v>0</v>
      </c>
      <c r="AU28" s="3">
        <f t="shared" si="25"/>
        <v>1</v>
      </c>
      <c r="AV28" s="3">
        <f t="shared" si="25"/>
        <v>0</v>
      </c>
      <c r="AW28" s="3">
        <f t="shared" si="25"/>
        <v>1</v>
      </c>
    </row>
    <row r="29" spans="1:50" ht="57.6" x14ac:dyDescent="0.3">
      <c r="A29" s="1" t="s">
        <v>44</v>
      </c>
      <c r="D29">
        <v>1</v>
      </c>
      <c r="E29">
        <v>0</v>
      </c>
      <c r="F29">
        <v>0.8</v>
      </c>
      <c r="G29">
        <v>0.9</v>
      </c>
      <c r="H29">
        <v>1</v>
      </c>
      <c r="I29">
        <v>0</v>
      </c>
      <c r="J29">
        <v>0.5</v>
      </c>
      <c r="K29">
        <v>0.5</v>
      </c>
      <c r="M29">
        <v>0.8</v>
      </c>
      <c r="N29">
        <v>0.8</v>
      </c>
      <c r="O29">
        <v>0</v>
      </c>
      <c r="P29">
        <v>0.8</v>
      </c>
      <c r="Q29">
        <v>1</v>
      </c>
      <c r="R29">
        <v>0.5</v>
      </c>
      <c r="S29">
        <v>0.3</v>
      </c>
      <c r="T29">
        <v>0.8</v>
      </c>
      <c r="U29">
        <v>1</v>
      </c>
      <c r="V29">
        <v>0</v>
      </c>
      <c r="W29">
        <v>1</v>
      </c>
      <c r="X29">
        <v>0.3</v>
      </c>
      <c r="Y29">
        <v>0.8</v>
      </c>
      <c r="Z29">
        <v>1</v>
      </c>
      <c r="AA29">
        <v>0</v>
      </c>
      <c r="AB29">
        <v>0.5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0.8</v>
      </c>
      <c r="AI29">
        <v>0.8</v>
      </c>
      <c r="AJ29">
        <v>0</v>
      </c>
      <c r="AK29">
        <v>0</v>
      </c>
      <c r="AL29">
        <v>0.5</v>
      </c>
      <c r="AM29">
        <v>1</v>
      </c>
      <c r="AN29">
        <v>0.5</v>
      </c>
      <c r="AO29">
        <v>0.9</v>
      </c>
      <c r="AP29">
        <v>0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0</v>
      </c>
      <c r="AW29">
        <v>1</v>
      </c>
    </row>
    <row r="30" spans="1:50" s="2" customFormat="1" x14ac:dyDescent="0.3">
      <c r="A30" s="2" t="s">
        <v>39</v>
      </c>
      <c r="B30" s="2">
        <v>1</v>
      </c>
      <c r="C30" s="2">
        <v>0.1</v>
      </c>
      <c r="D30" s="3">
        <f>D31</f>
        <v>1</v>
      </c>
      <c r="E30" s="3">
        <f t="shared" ref="E30:AI30" si="26">E31</f>
        <v>0</v>
      </c>
      <c r="F30" s="3">
        <f t="shared" si="26"/>
        <v>1</v>
      </c>
      <c r="G30" s="3">
        <f t="shared" si="26"/>
        <v>1</v>
      </c>
      <c r="H30" s="3">
        <f>H31</f>
        <v>1</v>
      </c>
      <c r="I30" s="3">
        <f t="shared" si="26"/>
        <v>0</v>
      </c>
      <c r="J30" s="3">
        <f t="shared" si="26"/>
        <v>0.8</v>
      </c>
      <c r="K30" s="3">
        <f t="shared" si="26"/>
        <v>0.5</v>
      </c>
      <c r="L30" s="3">
        <f t="shared" si="26"/>
        <v>0</v>
      </c>
      <c r="M30" s="3">
        <f t="shared" si="26"/>
        <v>1</v>
      </c>
      <c r="N30" s="3">
        <f t="shared" si="26"/>
        <v>1</v>
      </c>
      <c r="O30" s="3">
        <f t="shared" si="26"/>
        <v>0</v>
      </c>
      <c r="P30" s="3">
        <f t="shared" si="26"/>
        <v>1</v>
      </c>
      <c r="Q30" s="3">
        <f t="shared" si="26"/>
        <v>1</v>
      </c>
      <c r="R30" s="3">
        <f t="shared" si="26"/>
        <v>0.5</v>
      </c>
      <c r="S30" s="3">
        <f t="shared" si="26"/>
        <v>1</v>
      </c>
      <c r="T30" s="3">
        <f t="shared" si="26"/>
        <v>0.8</v>
      </c>
      <c r="U30" s="3">
        <f t="shared" si="26"/>
        <v>1</v>
      </c>
      <c r="V30" s="3">
        <f t="shared" si="26"/>
        <v>0</v>
      </c>
      <c r="W30" s="3">
        <f t="shared" si="26"/>
        <v>1</v>
      </c>
      <c r="X30" s="3">
        <f t="shared" si="26"/>
        <v>1</v>
      </c>
      <c r="Y30" s="3">
        <f>Y31</f>
        <v>0.8</v>
      </c>
      <c r="Z30" s="3">
        <f t="shared" si="26"/>
        <v>0.9</v>
      </c>
      <c r="AA30" s="3">
        <f t="shared" si="26"/>
        <v>0.5</v>
      </c>
      <c r="AB30" s="3">
        <f t="shared" si="26"/>
        <v>0.5</v>
      </c>
      <c r="AC30" s="3">
        <f t="shared" si="26"/>
        <v>1</v>
      </c>
      <c r="AD30" s="3">
        <f t="shared" si="26"/>
        <v>0.9</v>
      </c>
      <c r="AE30" s="3">
        <f t="shared" si="26"/>
        <v>1</v>
      </c>
      <c r="AF30" s="3">
        <f t="shared" si="26"/>
        <v>1</v>
      </c>
      <c r="AG30" s="3">
        <f t="shared" si="26"/>
        <v>1</v>
      </c>
      <c r="AH30" s="3">
        <f t="shared" si="26"/>
        <v>1</v>
      </c>
      <c r="AI30" s="3">
        <f t="shared" si="26"/>
        <v>1</v>
      </c>
      <c r="AJ30" s="3">
        <f t="shared" ref="AJ30" si="27">AJ31</f>
        <v>0</v>
      </c>
      <c r="AK30" s="3">
        <f t="shared" ref="AK30" si="28">AK31</f>
        <v>0</v>
      </c>
      <c r="AL30" s="3">
        <f t="shared" ref="AL30" si="29">AL31</f>
        <v>0</v>
      </c>
      <c r="AM30" s="3">
        <f t="shared" ref="AM30:AX30" si="30">AM31</f>
        <v>1</v>
      </c>
      <c r="AN30" s="3">
        <f t="shared" si="30"/>
        <v>0.5</v>
      </c>
      <c r="AO30" s="3">
        <f t="shared" si="30"/>
        <v>1</v>
      </c>
      <c r="AP30" s="3">
        <f t="shared" si="30"/>
        <v>0</v>
      </c>
      <c r="AQ30" s="3">
        <f t="shared" si="30"/>
        <v>0.5</v>
      </c>
      <c r="AR30" s="3">
        <f t="shared" si="30"/>
        <v>1</v>
      </c>
      <c r="AS30" s="3">
        <f t="shared" si="30"/>
        <v>1</v>
      </c>
      <c r="AT30" s="3">
        <f t="shared" si="30"/>
        <v>0</v>
      </c>
      <c r="AU30" s="3">
        <f t="shared" si="30"/>
        <v>1</v>
      </c>
      <c r="AV30" s="3">
        <f t="shared" si="30"/>
        <v>0.5</v>
      </c>
      <c r="AW30" s="3">
        <f t="shared" si="30"/>
        <v>1</v>
      </c>
      <c r="AX30" s="3">
        <f t="shared" si="30"/>
        <v>0</v>
      </c>
    </row>
    <row r="31" spans="1:50" x14ac:dyDescent="0.3"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0.8</v>
      </c>
      <c r="K31">
        <v>0.5</v>
      </c>
      <c r="M31">
        <v>1</v>
      </c>
      <c r="N31">
        <v>1</v>
      </c>
      <c r="O31">
        <v>0</v>
      </c>
      <c r="P31">
        <v>1</v>
      </c>
      <c r="Q31">
        <v>1</v>
      </c>
      <c r="R31">
        <v>0.5</v>
      </c>
      <c r="S31">
        <v>1</v>
      </c>
      <c r="T31">
        <v>0.8</v>
      </c>
      <c r="U31">
        <v>1</v>
      </c>
      <c r="V31">
        <v>0</v>
      </c>
      <c r="W31">
        <v>1</v>
      </c>
      <c r="X31">
        <v>1</v>
      </c>
      <c r="Y31">
        <v>0.8</v>
      </c>
      <c r="Z31">
        <v>0.9</v>
      </c>
      <c r="AA31">
        <v>0.5</v>
      </c>
      <c r="AB31">
        <v>0.5</v>
      </c>
      <c r="AC31">
        <v>1</v>
      </c>
      <c r="AD31">
        <v>0.9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0.5</v>
      </c>
      <c r="AO31">
        <v>1</v>
      </c>
      <c r="AP31">
        <v>0</v>
      </c>
      <c r="AQ31">
        <v>0.5</v>
      </c>
      <c r="AR31">
        <v>1</v>
      </c>
      <c r="AS31">
        <v>1</v>
      </c>
      <c r="AT31">
        <v>0</v>
      </c>
      <c r="AU31">
        <v>1</v>
      </c>
      <c r="AV31">
        <v>0.5</v>
      </c>
      <c r="AW31">
        <v>1</v>
      </c>
    </row>
    <row r="32" spans="1:50" s="2" customFormat="1" x14ac:dyDescent="0.3">
      <c r="A32" s="2" t="s">
        <v>41</v>
      </c>
      <c r="B32" s="2">
        <f>SUM(B33:B45)</f>
        <v>13</v>
      </c>
      <c r="C32" s="2">
        <v>0.25</v>
      </c>
      <c r="D32" s="3">
        <f>SUM(D33:D45)/$B$32</f>
        <v>1</v>
      </c>
      <c r="E32" s="3">
        <f t="shared" ref="E32:AI32" si="31">SUM(E33:E45)/$B$32</f>
        <v>7.6923076923076927E-2</v>
      </c>
      <c r="F32" s="3">
        <f>SUM(F33:F45)/$B$32</f>
        <v>0.83076923076923082</v>
      </c>
      <c r="G32" s="3">
        <f t="shared" ref="G32" si="32">SUM(G33:G45)/$B$32</f>
        <v>0.58461538461538454</v>
      </c>
      <c r="H32" s="3">
        <f t="shared" si="31"/>
        <v>0.41615384615384615</v>
      </c>
      <c r="I32" s="3">
        <f t="shared" si="31"/>
        <v>0.41615384615384615</v>
      </c>
      <c r="J32" s="3">
        <f t="shared" si="31"/>
        <v>0.51538461538461533</v>
      </c>
      <c r="K32" s="3">
        <f t="shared" si="31"/>
        <v>0.40769230769230769</v>
      </c>
      <c r="L32" s="3">
        <f t="shared" si="31"/>
        <v>0</v>
      </c>
      <c r="M32" s="3">
        <f t="shared" si="31"/>
        <v>0.21615384615384617</v>
      </c>
      <c r="N32" s="3">
        <f t="shared" si="31"/>
        <v>0.83076923076923082</v>
      </c>
      <c r="O32" s="3">
        <f t="shared" si="31"/>
        <v>0.41615384615384615</v>
      </c>
      <c r="P32" s="3">
        <f t="shared" si="31"/>
        <v>0.29230769230769227</v>
      </c>
      <c r="Q32" s="3">
        <f>SUM(Q33:Q45)/$B$32</f>
        <v>0.41615384615384615</v>
      </c>
      <c r="R32" s="3">
        <f t="shared" si="31"/>
        <v>0.40769230769230769</v>
      </c>
      <c r="S32" s="3">
        <f t="shared" si="31"/>
        <v>0.66153846153846152</v>
      </c>
      <c r="T32" s="3">
        <f t="shared" si="31"/>
        <v>0.56153846153846154</v>
      </c>
      <c r="U32" s="3">
        <f t="shared" si="31"/>
        <v>0.97692307692307689</v>
      </c>
      <c r="V32" s="3">
        <f t="shared" si="31"/>
        <v>0.60769230769230764</v>
      </c>
      <c r="W32" s="3">
        <f t="shared" si="31"/>
        <v>1</v>
      </c>
      <c r="X32" s="3">
        <f t="shared" si="31"/>
        <v>0.66153846153846152</v>
      </c>
      <c r="Y32" s="3">
        <f t="shared" si="31"/>
        <v>0.56153846153846154</v>
      </c>
      <c r="Z32" s="3">
        <f t="shared" si="31"/>
        <v>0.46153846153846156</v>
      </c>
      <c r="AA32" s="3">
        <f t="shared" si="31"/>
        <v>0</v>
      </c>
      <c r="AB32" s="3">
        <f t="shared" si="31"/>
        <v>0.15384615384615385</v>
      </c>
      <c r="AC32" s="3">
        <f t="shared" si="31"/>
        <v>0</v>
      </c>
      <c r="AD32" s="3">
        <f t="shared" si="31"/>
        <v>0.46153846153846156</v>
      </c>
      <c r="AE32" s="3">
        <f t="shared" si="31"/>
        <v>0.56153846153846154</v>
      </c>
      <c r="AF32" s="3">
        <f t="shared" si="31"/>
        <v>0.3923076923076923</v>
      </c>
      <c r="AG32" s="3">
        <f t="shared" si="31"/>
        <v>0.3923076923076923</v>
      </c>
      <c r="AH32" s="3">
        <f t="shared" si="31"/>
        <v>0.36153846153846153</v>
      </c>
      <c r="AI32" s="3">
        <f t="shared" si="31"/>
        <v>0.36153846153846153</v>
      </c>
      <c r="AJ32" s="3">
        <f t="shared" ref="AJ32" si="33">SUM(AJ33:AJ45)/$B$32</f>
        <v>0</v>
      </c>
      <c r="AK32" s="3">
        <f t="shared" ref="AK32" si="34">SUM(AK33:AK45)/$B$32</f>
        <v>0</v>
      </c>
      <c r="AL32" s="3">
        <f t="shared" ref="AL32" si="35">SUM(AL33:AL45)/$B$32</f>
        <v>0</v>
      </c>
      <c r="AM32" s="3">
        <f t="shared" ref="AM32:AX32" si="36">SUM(AM33:AM45)/$B$32</f>
        <v>0.38461538461538464</v>
      </c>
      <c r="AN32" s="3">
        <f t="shared" si="36"/>
        <v>0.15384615384615385</v>
      </c>
      <c r="AO32" s="3">
        <f t="shared" si="36"/>
        <v>0.58461538461538454</v>
      </c>
      <c r="AP32" s="3">
        <f t="shared" si="36"/>
        <v>0</v>
      </c>
      <c r="AQ32" s="3">
        <f t="shared" si="36"/>
        <v>0.65384615384615385</v>
      </c>
      <c r="AR32" s="3">
        <f t="shared" si="36"/>
        <v>0.89230769230769225</v>
      </c>
      <c r="AS32" s="3">
        <f t="shared" si="36"/>
        <v>0.89230769230769225</v>
      </c>
      <c r="AT32" s="3">
        <f t="shared" si="36"/>
        <v>0</v>
      </c>
      <c r="AU32" s="3">
        <f t="shared" si="36"/>
        <v>0.97692307692307689</v>
      </c>
      <c r="AV32" s="3">
        <f t="shared" si="36"/>
        <v>0</v>
      </c>
      <c r="AW32" s="3">
        <f t="shared" si="36"/>
        <v>0.96923076923076934</v>
      </c>
      <c r="AX32" s="3">
        <f t="shared" si="36"/>
        <v>0</v>
      </c>
    </row>
    <row r="33" spans="1:49" x14ac:dyDescent="0.3">
      <c r="A33" t="s">
        <v>23</v>
      </c>
      <c r="B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0.9</v>
      </c>
      <c r="AG33">
        <v>0.9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1</v>
      </c>
    </row>
    <row r="34" spans="1:49" ht="43.2" x14ac:dyDescent="0.3">
      <c r="A34" s="1" t="s">
        <v>26</v>
      </c>
      <c r="B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M34" s="3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0.9</v>
      </c>
      <c r="T34">
        <v>0</v>
      </c>
      <c r="U34">
        <v>1</v>
      </c>
      <c r="V34">
        <v>0.8</v>
      </c>
      <c r="W34">
        <v>1</v>
      </c>
      <c r="X34">
        <v>0.9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1</v>
      </c>
    </row>
    <row r="35" spans="1:49" x14ac:dyDescent="0.3">
      <c r="A35" t="s">
        <v>24</v>
      </c>
      <c r="B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0.5</v>
      </c>
      <c r="K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0.5</v>
      </c>
      <c r="AN35">
        <v>0</v>
      </c>
      <c r="AO35">
        <v>1</v>
      </c>
      <c r="AP35">
        <v>0</v>
      </c>
      <c r="AQ35">
        <v>0.5</v>
      </c>
      <c r="AR35">
        <v>1</v>
      </c>
      <c r="AS35">
        <v>1</v>
      </c>
      <c r="AT35">
        <v>0</v>
      </c>
      <c r="AU35">
        <v>1</v>
      </c>
      <c r="AV35">
        <v>0</v>
      </c>
      <c r="AW35">
        <v>1</v>
      </c>
    </row>
    <row r="36" spans="1:49" ht="72" x14ac:dyDescent="0.3">
      <c r="A36" s="1" t="s">
        <v>25</v>
      </c>
      <c r="B36">
        <v>1</v>
      </c>
      <c r="D36">
        <v>1</v>
      </c>
      <c r="E36">
        <v>0</v>
      </c>
      <c r="F36">
        <v>1</v>
      </c>
      <c r="G36">
        <v>0.8</v>
      </c>
      <c r="H36">
        <v>0.01</v>
      </c>
      <c r="I36">
        <v>0.01</v>
      </c>
      <c r="J36">
        <v>0.8</v>
      </c>
      <c r="K36">
        <v>1</v>
      </c>
      <c r="M36" s="3">
        <v>0.01</v>
      </c>
      <c r="N36">
        <v>1</v>
      </c>
      <c r="O36">
        <v>0.01</v>
      </c>
      <c r="P36">
        <v>1</v>
      </c>
      <c r="Q36">
        <v>0.01</v>
      </c>
      <c r="R36">
        <v>1</v>
      </c>
      <c r="S36">
        <v>0.7</v>
      </c>
      <c r="T36">
        <v>0</v>
      </c>
      <c r="U36">
        <v>0.8</v>
      </c>
      <c r="V36">
        <v>0.5</v>
      </c>
      <c r="W36">
        <v>1</v>
      </c>
      <c r="X36">
        <v>0.7</v>
      </c>
      <c r="Y36">
        <v>0</v>
      </c>
      <c r="Z36">
        <v>0.5</v>
      </c>
      <c r="AA36">
        <v>0</v>
      </c>
      <c r="AB36">
        <v>0.5</v>
      </c>
      <c r="AC36">
        <v>0</v>
      </c>
      <c r="AD36">
        <v>0.5</v>
      </c>
      <c r="AE36">
        <v>0.8</v>
      </c>
      <c r="AF36">
        <v>0.5</v>
      </c>
      <c r="AG36">
        <v>0.5</v>
      </c>
      <c r="AH36">
        <v>0.5</v>
      </c>
      <c r="AI36">
        <v>0.5</v>
      </c>
      <c r="AJ36">
        <v>0</v>
      </c>
      <c r="AK36">
        <v>0</v>
      </c>
      <c r="AL36">
        <v>0</v>
      </c>
      <c r="AM36">
        <v>0.5</v>
      </c>
      <c r="AN36">
        <v>0.5</v>
      </c>
      <c r="AO36">
        <v>0.8</v>
      </c>
      <c r="AP36">
        <v>0</v>
      </c>
      <c r="AQ36">
        <v>1</v>
      </c>
      <c r="AR36">
        <v>0.8</v>
      </c>
      <c r="AS36">
        <v>0.8</v>
      </c>
      <c r="AT36">
        <v>0</v>
      </c>
      <c r="AU36">
        <v>0.8</v>
      </c>
      <c r="AV36">
        <v>0</v>
      </c>
      <c r="AW36">
        <v>1</v>
      </c>
    </row>
    <row r="37" spans="1:49" x14ac:dyDescent="0.3">
      <c r="A37" t="s">
        <v>27</v>
      </c>
      <c r="B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0.8</v>
      </c>
      <c r="M37">
        <v>0.8</v>
      </c>
      <c r="N37">
        <v>1</v>
      </c>
      <c r="O37">
        <v>1</v>
      </c>
      <c r="P37">
        <v>0.8</v>
      </c>
      <c r="Q37">
        <v>1</v>
      </c>
      <c r="R37">
        <v>0.8</v>
      </c>
      <c r="S37">
        <v>0.7</v>
      </c>
      <c r="T37">
        <v>1</v>
      </c>
      <c r="U37">
        <v>1</v>
      </c>
      <c r="V37">
        <v>1</v>
      </c>
      <c r="W37">
        <v>1</v>
      </c>
      <c r="X37">
        <v>0.7</v>
      </c>
      <c r="Y37">
        <v>1</v>
      </c>
      <c r="Z37">
        <v>1</v>
      </c>
      <c r="AA37">
        <v>0</v>
      </c>
      <c r="AB37">
        <v>0.5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0.5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0</v>
      </c>
      <c r="AU37">
        <v>1</v>
      </c>
      <c r="AV37">
        <v>0</v>
      </c>
      <c r="AW37">
        <v>1</v>
      </c>
    </row>
    <row r="38" spans="1:49" ht="43.2" x14ac:dyDescent="0.3">
      <c r="A38" s="1" t="s">
        <v>28</v>
      </c>
      <c r="B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M38" s="3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0.8</v>
      </c>
      <c r="T38">
        <v>0</v>
      </c>
      <c r="U38">
        <v>1</v>
      </c>
      <c r="V38">
        <v>0</v>
      </c>
      <c r="W38">
        <v>1</v>
      </c>
      <c r="X38">
        <v>0.8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</row>
    <row r="39" spans="1:49" x14ac:dyDescent="0.3">
      <c r="A39" t="s">
        <v>29</v>
      </c>
      <c r="B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0.8</v>
      </c>
      <c r="K39">
        <v>1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0.5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0.5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0</v>
      </c>
      <c r="AW39">
        <v>1</v>
      </c>
    </row>
    <row r="40" spans="1:49" ht="57.6" x14ac:dyDescent="0.3">
      <c r="A40" s="1" t="s">
        <v>30</v>
      </c>
      <c r="B40">
        <v>1</v>
      </c>
      <c r="D40">
        <v>1</v>
      </c>
      <c r="E40">
        <v>0</v>
      </c>
      <c r="F40">
        <v>0.8</v>
      </c>
      <c r="G40">
        <v>0</v>
      </c>
      <c r="H40">
        <v>0.9</v>
      </c>
      <c r="I40">
        <v>0.9</v>
      </c>
      <c r="J40">
        <v>0</v>
      </c>
      <c r="K40">
        <v>0</v>
      </c>
      <c r="M40" s="3">
        <v>0</v>
      </c>
      <c r="N40">
        <v>0.8</v>
      </c>
      <c r="O40">
        <v>0.9</v>
      </c>
      <c r="P40">
        <v>0</v>
      </c>
      <c r="Q40">
        <v>0.9</v>
      </c>
      <c r="R40">
        <v>0</v>
      </c>
      <c r="S40">
        <v>0.9</v>
      </c>
      <c r="T40">
        <v>0</v>
      </c>
      <c r="U40">
        <v>0.9</v>
      </c>
      <c r="V40">
        <v>0.5</v>
      </c>
      <c r="W40">
        <v>1</v>
      </c>
      <c r="X40">
        <v>0.9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0.8</v>
      </c>
      <c r="AS40">
        <v>0.8</v>
      </c>
      <c r="AT40">
        <v>0</v>
      </c>
      <c r="AU40">
        <v>0.9</v>
      </c>
      <c r="AV40">
        <v>0</v>
      </c>
      <c r="AW40">
        <v>1</v>
      </c>
    </row>
    <row r="41" spans="1:49" ht="43.2" x14ac:dyDescent="0.3">
      <c r="A41" s="1" t="s">
        <v>31</v>
      </c>
      <c r="B41">
        <v>1</v>
      </c>
      <c r="D41">
        <v>1</v>
      </c>
      <c r="E41">
        <v>0</v>
      </c>
      <c r="F41">
        <v>1</v>
      </c>
      <c r="G41">
        <v>0.5</v>
      </c>
      <c r="H41">
        <v>0.5</v>
      </c>
      <c r="I41">
        <v>0.5</v>
      </c>
      <c r="J41">
        <v>1</v>
      </c>
      <c r="K41">
        <v>0.5</v>
      </c>
      <c r="M41">
        <v>0.5</v>
      </c>
      <c r="N41">
        <v>1</v>
      </c>
      <c r="O41">
        <v>0.5</v>
      </c>
      <c r="P41">
        <v>0.5</v>
      </c>
      <c r="Q41">
        <v>0.5</v>
      </c>
      <c r="R41">
        <v>0.5</v>
      </c>
      <c r="S41">
        <v>0.8</v>
      </c>
      <c r="T41">
        <v>0.8</v>
      </c>
      <c r="U41">
        <v>1</v>
      </c>
      <c r="V41">
        <v>0.8</v>
      </c>
      <c r="W41">
        <v>1</v>
      </c>
      <c r="X41">
        <v>0.8</v>
      </c>
      <c r="Y41">
        <v>0.8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0.5</v>
      </c>
      <c r="AF41">
        <v>0.7</v>
      </c>
      <c r="AG41">
        <v>0.7</v>
      </c>
      <c r="AH41">
        <v>0.7</v>
      </c>
      <c r="AI41">
        <v>0.7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0.5</v>
      </c>
      <c r="AP41">
        <v>0</v>
      </c>
      <c r="AQ41">
        <v>0.8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</row>
    <row r="42" spans="1:49" x14ac:dyDescent="0.3">
      <c r="A42" s="1" t="s">
        <v>32</v>
      </c>
      <c r="B42">
        <v>1</v>
      </c>
      <c r="D42">
        <v>1</v>
      </c>
      <c r="E42">
        <v>0</v>
      </c>
      <c r="F42">
        <v>1</v>
      </c>
      <c r="G42">
        <v>0.5</v>
      </c>
      <c r="H42">
        <v>0.5</v>
      </c>
      <c r="I42">
        <v>0.5</v>
      </c>
      <c r="J42">
        <v>0.8</v>
      </c>
      <c r="K42">
        <v>1</v>
      </c>
      <c r="M42" s="3">
        <v>0.5</v>
      </c>
      <c r="N42">
        <v>1</v>
      </c>
      <c r="O42">
        <v>0.5</v>
      </c>
      <c r="P42">
        <v>0.5</v>
      </c>
      <c r="Q42">
        <v>0.5</v>
      </c>
      <c r="R42">
        <v>1</v>
      </c>
      <c r="S42">
        <v>0.8</v>
      </c>
      <c r="T42">
        <v>1</v>
      </c>
      <c r="U42">
        <v>1</v>
      </c>
      <c r="V42">
        <v>0.8</v>
      </c>
      <c r="W42">
        <v>1</v>
      </c>
      <c r="X42">
        <v>0.8</v>
      </c>
      <c r="Y42">
        <v>1</v>
      </c>
      <c r="Z42">
        <v>0.5</v>
      </c>
      <c r="AA42">
        <v>0</v>
      </c>
      <c r="AB42">
        <v>0.5</v>
      </c>
      <c r="AC42">
        <v>0</v>
      </c>
      <c r="AD42">
        <v>0.5</v>
      </c>
      <c r="AE42">
        <v>1</v>
      </c>
      <c r="AF42">
        <v>0.8</v>
      </c>
      <c r="AG42">
        <v>0.8</v>
      </c>
      <c r="AH42">
        <v>0.5</v>
      </c>
      <c r="AI42">
        <v>0.5</v>
      </c>
      <c r="AJ42">
        <v>0</v>
      </c>
      <c r="AK42">
        <v>0</v>
      </c>
      <c r="AL42">
        <v>0</v>
      </c>
      <c r="AM42">
        <v>0</v>
      </c>
      <c r="AN42">
        <v>0.5</v>
      </c>
      <c r="AO42">
        <v>0.5</v>
      </c>
      <c r="AP42">
        <v>0</v>
      </c>
      <c r="AQ42">
        <v>0.8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1</v>
      </c>
    </row>
    <row r="43" spans="1:49" ht="43.2" x14ac:dyDescent="0.3">
      <c r="A43" s="1" t="s">
        <v>46</v>
      </c>
      <c r="B43">
        <v>1</v>
      </c>
      <c r="D43">
        <v>1</v>
      </c>
      <c r="E43">
        <v>0</v>
      </c>
      <c r="F43">
        <v>0</v>
      </c>
      <c r="G43">
        <v>0.5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0.5</v>
      </c>
      <c r="U43">
        <v>1</v>
      </c>
      <c r="V43">
        <v>0</v>
      </c>
      <c r="W43">
        <v>1</v>
      </c>
      <c r="X43">
        <v>0</v>
      </c>
      <c r="Y43">
        <v>0.5</v>
      </c>
      <c r="Z43">
        <v>0.5</v>
      </c>
      <c r="AA43">
        <v>0</v>
      </c>
      <c r="AB43">
        <v>0</v>
      </c>
      <c r="AC43">
        <v>0</v>
      </c>
      <c r="AD43">
        <v>0.5</v>
      </c>
      <c r="AE43">
        <v>0.5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0.5</v>
      </c>
      <c r="AN43">
        <v>0</v>
      </c>
      <c r="AO43">
        <v>0.5</v>
      </c>
      <c r="AP43">
        <v>0</v>
      </c>
      <c r="AQ43">
        <v>0.8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0.9</v>
      </c>
    </row>
    <row r="44" spans="1:49" ht="43.2" x14ac:dyDescent="0.3">
      <c r="A44" s="1" t="s">
        <v>33</v>
      </c>
      <c r="B44">
        <v>1</v>
      </c>
      <c r="D44">
        <v>1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M44" s="3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0.5</v>
      </c>
      <c r="U44">
        <v>1</v>
      </c>
      <c r="V44">
        <v>0.5</v>
      </c>
      <c r="W44">
        <v>1</v>
      </c>
      <c r="X44">
        <v>0</v>
      </c>
      <c r="Y44">
        <v>0.5</v>
      </c>
      <c r="Z44">
        <v>0.5</v>
      </c>
      <c r="AA44">
        <v>0</v>
      </c>
      <c r="AB44">
        <v>0</v>
      </c>
      <c r="AC44">
        <v>0</v>
      </c>
      <c r="AD44">
        <v>0.5</v>
      </c>
      <c r="AE44">
        <v>0.5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0.5</v>
      </c>
      <c r="AN44">
        <v>0</v>
      </c>
      <c r="AO44">
        <v>0.5</v>
      </c>
      <c r="AP44">
        <v>0</v>
      </c>
      <c r="AQ44">
        <v>0.8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0.9</v>
      </c>
    </row>
    <row r="45" spans="1:49" x14ac:dyDescent="0.3">
      <c r="A45" s="1" t="s">
        <v>34</v>
      </c>
      <c r="B45">
        <v>1</v>
      </c>
      <c r="D45">
        <v>1</v>
      </c>
      <c r="E45">
        <v>0</v>
      </c>
      <c r="F45">
        <v>1</v>
      </c>
      <c r="G45">
        <v>0.8</v>
      </c>
      <c r="H45">
        <v>0.5</v>
      </c>
      <c r="I45">
        <v>0.5</v>
      </c>
      <c r="J45">
        <v>0.8</v>
      </c>
      <c r="K45">
        <v>0</v>
      </c>
      <c r="M45">
        <v>0</v>
      </c>
      <c r="N45">
        <v>1</v>
      </c>
      <c r="O45">
        <v>0.5</v>
      </c>
      <c r="P45">
        <v>0</v>
      </c>
      <c r="Q45">
        <v>0.5</v>
      </c>
      <c r="R45">
        <v>0</v>
      </c>
      <c r="S45">
        <v>0</v>
      </c>
      <c r="T45">
        <v>0.5</v>
      </c>
      <c r="U45">
        <v>1</v>
      </c>
      <c r="V45">
        <v>0</v>
      </c>
      <c r="W45">
        <v>1</v>
      </c>
      <c r="X45">
        <v>0</v>
      </c>
      <c r="Y45">
        <v>0.5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0.2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0.8</v>
      </c>
      <c r="AP45">
        <v>0</v>
      </c>
      <c r="AQ45">
        <v>0.8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0.8</v>
      </c>
    </row>
    <row r="46" spans="1:49" x14ac:dyDescent="0.3">
      <c r="E46" t="s">
        <v>56</v>
      </c>
      <c r="I46" t="s">
        <v>55</v>
      </c>
      <c r="O46" t="s">
        <v>55</v>
      </c>
      <c r="P46" t="s">
        <v>57</v>
      </c>
      <c r="Q46" t="s">
        <v>59</v>
      </c>
      <c r="R46" t="s">
        <v>62</v>
      </c>
      <c r="S46" t="s">
        <v>70</v>
      </c>
      <c r="U46" t="s">
        <v>66</v>
      </c>
      <c r="X46" t="s">
        <v>70</v>
      </c>
      <c r="Y46" t="s">
        <v>72</v>
      </c>
      <c r="AA46" t="s">
        <v>100</v>
      </c>
      <c r="AC46" t="s">
        <v>77</v>
      </c>
      <c r="AI46" t="s">
        <v>86</v>
      </c>
      <c r="AJ46" t="s">
        <v>86</v>
      </c>
      <c r="AN46" t="s">
        <v>93</v>
      </c>
      <c r="AO46" t="s">
        <v>92</v>
      </c>
      <c r="AT46" t="s">
        <v>98</v>
      </c>
    </row>
    <row r="47" spans="1:49" x14ac:dyDescent="0.3">
      <c r="AI47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8A8-DE97-4FAE-8B1C-C9275726676C}">
  <dimension ref="A1:AX27"/>
  <sheetViews>
    <sheetView tabSelected="1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W7" sqref="AW7"/>
    </sheetView>
  </sheetViews>
  <sheetFormatPr defaultRowHeight="14.4" x14ac:dyDescent="0.3"/>
  <cols>
    <col min="1" max="1" width="43.109375" customWidth="1"/>
    <col min="4" max="4" width="13" customWidth="1"/>
    <col min="5" max="5" width="12.21875" customWidth="1"/>
  </cols>
  <sheetData>
    <row r="1" spans="1:50" x14ac:dyDescent="0.3">
      <c r="D1" t="s">
        <v>42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P1" t="s">
        <v>128</v>
      </c>
      <c r="Q1" t="s">
        <v>127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Y1" t="s">
        <v>135</v>
      </c>
      <c r="Z1" t="s">
        <v>136</v>
      </c>
      <c r="AA1" t="s">
        <v>138</v>
      </c>
      <c r="AB1" t="s">
        <v>137</v>
      </c>
      <c r="AC1" t="s">
        <v>139</v>
      </c>
      <c r="AD1" t="s">
        <v>140</v>
      </c>
      <c r="AF1" t="s">
        <v>143</v>
      </c>
      <c r="AG1" t="s">
        <v>142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154</v>
      </c>
      <c r="AQ1" t="s">
        <v>153</v>
      </c>
      <c r="AR1" s="5" t="s">
        <v>152</v>
      </c>
      <c r="AS1" t="s">
        <v>155</v>
      </c>
      <c r="AT1" t="s">
        <v>156</v>
      </c>
      <c r="AU1" t="s">
        <v>157</v>
      </c>
      <c r="AV1" t="s">
        <v>158</v>
      </c>
      <c r="AW1" t="s">
        <v>159</v>
      </c>
      <c r="AX1" t="s">
        <v>160</v>
      </c>
    </row>
    <row r="2" spans="1:50" x14ac:dyDescent="0.3">
      <c r="A2" t="s">
        <v>37</v>
      </c>
      <c r="D2" s="4">
        <f>D3*$C$3+D6*$C$6+D10*$C$10+D12*$C$12</f>
        <v>1</v>
      </c>
      <c r="E2" s="4">
        <f t="shared" ref="E2:AX2" si="0">E3*$C$3+E6*$C$6+E10*$C$10+E12*$C$12</f>
        <v>0.95</v>
      </c>
      <c r="F2" s="4">
        <f t="shared" si="0"/>
        <v>1</v>
      </c>
      <c r="G2" s="4">
        <f t="shared" si="0"/>
        <v>1</v>
      </c>
      <c r="H2" s="4">
        <f t="shared" si="0"/>
        <v>0.95</v>
      </c>
      <c r="I2" s="4">
        <f t="shared" si="0"/>
        <v>1</v>
      </c>
      <c r="J2" s="4">
        <f t="shared" si="0"/>
        <v>0.82000000000000006</v>
      </c>
      <c r="K2" s="4">
        <f t="shared" si="0"/>
        <v>1</v>
      </c>
      <c r="L2" s="4">
        <f t="shared" si="0"/>
        <v>1</v>
      </c>
      <c r="M2" s="4">
        <f t="shared" si="0"/>
        <v>0.8</v>
      </c>
      <c r="N2" s="4">
        <f t="shared" si="0"/>
        <v>0.98</v>
      </c>
      <c r="O2" s="4">
        <f t="shared" si="0"/>
        <v>0.92499999999999993</v>
      </c>
      <c r="P2" s="4">
        <f t="shared" si="0"/>
        <v>1</v>
      </c>
      <c r="Q2" s="4">
        <f t="shared" si="0"/>
        <v>1</v>
      </c>
      <c r="R2" s="4">
        <f t="shared" si="0"/>
        <v>0.98</v>
      </c>
      <c r="S2" s="4">
        <f t="shared" si="0"/>
        <v>0.95499999999999996</v>
      </c>
      <c r="T2" s="4">
        <f t="shared" si="0"/>
        <v>0.98</v>
      </c>
      <c r="U2" s="4">
        <f t="shared" si="0"/>
        <v>1</v>
      </c>
      <c r="V2" s="4">
        <f t="shared" si="0"/>
        <v>0.95000000000000007</v>
      </c>
      <c r="W2" s="4">
        <f t="shared" si="0"/>
        <v>0.95500000000000007</v>
      </c>
      <c r="X2" s="4">
        <f t="shared" si="0"/>
        <v>0.98499999999999999</v>
      </c>
      <c r="Y2" s="4">
        <f t="shared" si="0"/>
        <v>0.85999999999999988</v>
      </c>
      <c r="Z2" s="4">
        <f t="shared" si="0"/>
        <v>1</v>
      </c>
      <c r="AA2" s="4">
        <f t="shared" si="0"/>
        <v>0.7599999999999999</v>
      </c>
      <c r="AB2" s="4">
        <f t="shared" si="0"/>
        <v>1</v>
      </c>
      <c r="AC2" s="4">
        <f t="shared" si="0"/>
        <v>0.95</v>
      </c>
      <c r="AD2" s="4">
        <f t="shared" si="0"/>
        <v>0.97499999999999998</v>
      </c>
      <c r="AE2" s="4">
        <f t="shared" si="0"/>
        <v>0.95</v>
      </c>
      <c r="AF2" s="4">
        <f t="shared" si="0"/>
        <v>1</v>
      </c>
      <c r="AG2" s="4">
        <f t="shared" si="0"/>
        <v>1</v>
      </c>
      <c r="AH2" s="4">
        <f t="shared" si="0"/>
        <v>0.98499999999999999</v>
      </c>
      <c r="AI2" s="4">
        <f t="shared" si="0"/>
        <v>1</v>
      </c>
      <c r="AJ2" s="4">
        <f t="shared" si="0"/>
        <v>0.96499999999999997</v>
      </c>
      <c r="AK2" s="4">
        <f t="shared" si="0"/>
        <v>0.8</v>
      </c>
      <c r="AL2" s="4">
        <f t="shared" si="0"/>
        <v>0.92999999999999994</v>
      </c>
      <c r="AM2" s="4">
        <f t="shared" si="0"/>
        <v>0.92999999999999994</v>
      </c>
      <c r="AN2" s="4">
        <f t="shared" si="0"/>
        <v>0.81499999999999995</v>
      </c>
      <c r="AO2" s="4">
        <f t="shared" si="0"/>
        <v>0.68499999999999994</v>
      </c>
      <c r="AP2" s="4">
        <f t="shared" si="0"/>
        <v>0.85999999999999988</v>
      </c>
      <c r="AQ2" s="4">
        <f t="shared" si="0"/>
        <v>0.96499999999999997</v>
      </c>
      <c r="AR2" s="4">
        <f>AR3*$C$3+AR6*$C$6+AR10*$C$10+AR12*$C$12</f>
        <v>0.90500000000000003</v>
      </c>
      <c r="AS2" s="4">
        <f t="shared" si="0"/>
        <v>0.82499999999999996</v>
      </c>
      <c r="AT2" s="4">
        <f t="shared" si="0"/>
        <v>1</v>
      </c>
      <c r="AU2" s="4">
        <f t="shared" si="0"/>
        <v>0.95</v>
      </c>
      <c r="AV2" s="4">
        <f t="shared" si="0"/>
        <v>1</v>
      </c>
      <c r="AW2" s="4">
        <f t="shared" si="0"/>
        <v>0.91500000000000004</v>
      </c>
      <c r="AX2" s="4">
        <f t="shared" si="0"/>
        <v>1</v>
      </c>
    </row>
    <row r="3" spans="1:50" x14ac:dyDescent="0.3">
      <c r="A3" s="2" t="s">
        <v>103</v>
      </c>
      <c r="B3" s="2">
        <f>SUM(B4:B5)</f>
        <v>2</v>
      </c>
      <c r="C3" s="2">
        <v>0.3</v>
      </c>
      <c r="D3" s="3">
        <f>SUM(D4:D5)/$B$3</f>
        <v>1</v>
      </c>
      <c r="E3" s="3">
        <f>SUM(E4:E5)/$B$3</f>
        <v>1</v>
      </c>
      <c r="F3" s="3">
        <f t="shared" ref="F3:AX3" si="1">SUM(F4:F5)/$B$3</f>
        <v>1</v>
      </c>
      <c r="G3" s="3">
        <f t="shared" si="1"/>
        <v>1</v>
      </c>
      <c r="H3" s="3">
        <f t="shared" si="1"/>
        <v>1</v>
      </c>
      <c r="I3" s="3">
        <f t="shared" si="1"/>
        <v>1</v>
      </c>
      <c r="J3" s="3">
        <f t="shared" si="1"/>
        <v>1</v>
      </c>
      <c r="K3" s="3">
        <f t="shared" si="1"/>
        <v>1</v>
      </c>
      <c r="L3" s="3">
        <f t="shared" si="1"/>
        <v>1</v>
      </c>
      <c r="M3" s="3">
        <f t="shared" si="1"/>
        <v>1</v>
      </c>
      <c r="N3" s="3">
        <f t="shared" si="1"/>
        <v>1</v>
      </c>
      <c r="O3" s="3">
        <f t="shared" si="1"/>
        <v>0.75</v>
      </c>
      <c r="P3" s="3">
        <f t="shared" si="1"/>
        <v>1</v>
      </c>
      <c r="Q3" s="3">
        <f t="shared" si="1"/>
        <v>1</v>
      </c>
      <c r="R3" s="3">
        <f t="shared" si="1"/>
        <v>1</v>
      </c>
      <c r="S3" s="3">
        <f t="shared" si="1"/>
        <v>0.85</v>
      </c>
      <c r="T3" s="3">
        <f t="shared" si="1"/>
        <v>1</v>
      </c>
      <c r="U3" s="3">
        <f t="shared" si="1"/>
        <v>1</v>
      </c>
      <c r="V3" s="3">
        <f t="shared" si="1"/>
        <v>0.9</v>
      </c>
      <c r="W3" s="3">
        <f t="shared" si="1"/>
        <v>0.9</v>
      </c>
      <c r="X3" s="3">
        <f t="shared" si="1"/>
        <v>1</v>
      </c>
      <c r="Y3" s="3">
        <f t="shared" si="1"/>
        <v>1</v>
      </c>
      <c r="Z3" s="3">
        <f t="shared" si="1"/>
        <v>1</v>
      </c>
      <c r="AA3" s="3">
        <f t="shared" si="1"/>
        <v>0.85</v>
      </c>
      <c r="AB3" s="3">
        <f t="shared" si="1"/>
        <v>1</v>
      </c>
      <c r="AC3" s="3">
        <f t="shared" si="1"/>
        <v>1</v>
      </c>
      <c r="AD3" s="3">
        <f t="shared" si="1"/>
        <v>1</v>
      </c>
      <c r="AE3" s="3">
        <f t="shared" si="1"/>
        <v>1</v>
      </c>
      <c r="AF3" s="3">
        <f t="shared" si="1"/>
        <v>1</v>
      </c>
      <c r="AG3" s="3">
        <f t="shared" si="1"/>
        <v>1</v>
      </c>
      <c r="AH3" s="3">
        <f t="shared" si="1"/>
        <v>1</v>
      </c>
      <c r="AI3" s="3">
        <f t="shared" si="1"/>
        <v>1</v>
      </c>
      <c r="AJ3" s="3">
        <f t="shared" si="1"/>
        <v>1</v>
      </c>
      <c r="AK3" s="3">
        <f t="shared" si="1"/>
        <v>1</v>
      </c>
      <c r="AL3" s="3">
        <f t="shared" si="1"/>
        <v>0.85</v>
      </c>
      <c r="AM3" s="3">
        <f t="shared" si="1"/>
        <v>0.85</v>
      </c>
      <c r="AN3" s="3">
        <f t="shared" si="1"/>
        <v>0.6</v>
      </c>
      <c r="AO3" s="3">
        <f t="shared" si="1"/>
        <v>1</v>
      </c>
      <c r="AP3" s="3">
        <f t="shared" si="1"/>
        <v>0.85</v>
      </c>
      <c r="AQ3" s="3">
        <f t="shared" si="1"/>
        <v>1</v>
      </c>
      <c r="AR3" s="3">
        <f t="shared" si="1"/>
        <v>1</v>
      </c>
      <c r="AS3" s="3">
        <f t="shared" si="1"/>
        <v>0.75</v>
      </c>
      <c r="AT3" s="3">
        <f t="shared" si="1"/>
        <v>1</v>
      </c>
      <c r="AU3" s="3">
        <f t="shared" si="1"/>
        <v>1</v>
      </c>
      <c r="AV3" s="3">
        <f t="shared" si="1"/>
        <v>1</v>
      </c>
      <c r="AW3" s="3">
        <f t="shared" si="1"/>
        <v>1</v>
      </c>
      <c r="AX3" s="3">
        <f t="shared" si="1"/>
        <v>1</v>
      </c>
    </row>
    <row r="4" spans="1:50" ht="43.2" x14ac:dyDescent="0.3">
      <c r="A4" s="1" t="s">
        <v>104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0.7</v>
      </c>
      <c r="T4">
        <v>1</v>
      </c>
      <c r="U4">
        <v>1</v>
      </c>
      <c r="V4">
        <v>0.8</v>
      </c>
      <c r="W4">
        <v>0.8</v>
      </c>
      <c r="X4">
        <v>1</v>
      </c>
      <c r="Y4">
        <v>1</v>
      </c>
      <c r="Z4">
        <v>1</v>
      </c>
      <c r="AA4">
        <v>0.7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0.7</v>
      </c>
      <c r="AM4">
        <v>0.7</v>
      </c>
      <c r="AN4">
        <v>1</v>
      </c>
      <c r="AO4">
        <v>1</v>
      </c>
      <c r="AP4">
        <v>0.7</v>
      </c>
      <c r="AQ4">
        <v>1</v>
      </c>
      <c r="AR4">
        <v>1</v>
      </c>
      <c r="AS4">
        <v>0.5</v>
      </c>
      <c r="AT4">
        <v>1</v>
      </c>
      <c r="AU4">
        <v>1</v>
      </c>
      <c r="AV4">
        <v>1</v>
      </c>
      <c r="AW4">
        <v>1</v>
      </c>
      <c r="AX4">
        <v>1</v>
      </c>
    </row>
    <row r="5" spans="1:50" ht="43.2" x14ac:dyDescent="0.3">
      <c r="A5" s="1" t="s">
        <v>105</v>
      </c>
      <c r="B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0.5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0.2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50" x14ac:dyDescent="0.3">
      <c r="A6" s="2" t="s">
        <v>106</v>
      </c>
      <c r="B6" s="2">
        <f>SUM(B7:B9)</f>
        <v>3</v>
      </c>
      <c r="C6" s="2">
        <v>0.3</v>
      </c>
      <c r="D6" s="3">
        <f>SUM(D7:D9)/$B$6</f>
        <v>1</v>
      </c>
      <c r="E6" s="3">
        <f t="shared" ref="E6:AX6" si="2">SUM(E7:E9)/$B$6</f>
        <v>1</v>
      </c>
      <c r="F6" s="3">
        <f t="shared" si="2"/>
        <v>1</v>
      </c>
      <c r="G6" s="3">
        <f t="shared" si="2"/>
        <v>1</v>
      </c>
      <c r="H6" s="3">
        <f t="shared" si="2"/>
        <v>1</v>
      </c>
      <c r="I6" s="3">
        <f t="shared" si="2"/>
        <v>1</v>
      </c>
      <c r="J6" s="3">
        <f t="shared" si="2"/>
        <v>0.9</v>
      </c>
      <c r="K6" s="3">
        <f t="shared" si="2"/>
        <v>1</v>
      </c>
      <c r="L6" s="3">
        <f t="shared" si="2"/>
        <v>1</v>
      </c>
      <c r="M6" s="3">
        <f t="shared" si="2"/>
        <v>1</v>
      </c>
      <c r="N6" s="3">
        <f t="shared" si="2"/>
        <v>0.93333333333333324</v>
      </c>
      <c r="O6" s="3">
        <f t="shared" si="2"/>
        <v>1</v>
      </c>
      <c r="P6" s="3">
        <f t="shared" si="2"/>
        <v>1</v>
      </c>
      <c r="Q6" s="3">
        <f t="shared" si="2"/>
        <v>1</v>
      </c>
      <c r="R6" s="3">
        <f t="shared" si="2"/>
        <v>0.93333333333333324</v>
      </c>
      <c r="S6" s="3">
        <f t="shared" si="2"/>
        <v>1</v>
      </c>
      <c r="T6" s="3">
        <f t="shared" si="2"/>
        <v>0.93333333333333324</v>
      </c>
      <c r="U6" s="3">
        <f t="shared" si="2"/>
        <v>1</v>
      </c>
      <c r="V6" s="3">
        <f t="shared" si="2"/>
        <v>0.93333333333333324</v>
      </c>
      <c r="W6" s="3">
        <f t="shared" si="2"/>
        <v>1</v>
      </c>
      <c r="X6" s="3">
        <f t="shared" si="2"/>
        <v>1</v>
      </c>
      <c r="Y6" s="3">
        <f t="shared" si="2"/>
        <v>0.69999999999999984</v>
      </c>
      <c r="Z6" s="3">
        <f t="shared" si="2"/>
        <v>1</v>
      </c>
      <c r="AA6" s="3">
        <f t="shared" si="2"/>
        <v>0.93333333333333324</v>
      </c>
      <c r="AB6" s="3">
        <f t="shared" si="2"/>
        <v>1</v>
      </c>
      <c r="AC6" s="3">
        <f t="shared" si="2"/>
        <v>1</v>
      </c>
      <c r="AD6" s="3">
        <f t="shared" si="2"/>
        <v>1</v>
      </c>
      <c r="AE6" s="3">
        <f t="shared" si="2"/>
        <v>1</v>
      </c>
      <c r="AF6" s="3">
        <f t="shared" si="2"/>
        <v>1</v>
      </c>
      <c r="AG6" s="3">
        <f t="shared" si="2"/>
        <v>1</v>
      </c>
      <c r="AH6" s="3">
        <f t="shared" si="2"/>
        <v>1</v>
      </c>
      <c r="AI6" s="3">
        <f t="shared" si="2"/>
        <v>1</v>
      </c>
      <c r="AJ6" s="3">
        <f t="shared" si="2"/>
        <v>1</v>
      </c>
      <c r="AK6" s="3">
        <f t="shared" si="2"/>
        <v>0.80000000000000016</v>
      </c>
      <c r="AL6" s="3">
        <f t="shared" si="2"/>
        <v>1</v>
      </c>
      <c r="AM6" s="3">
        <f t="shared" si="2"/>
        <v>1</v>
      </c>
      <c r="AN6" s="3">
        <f t="shared" si="2"/>
        <v>0.9</v>
      </c>
      <c r="AO6" s="3">
        <f t="shared" si="2"/>
        <v>0.56666666666666665</v>
      </c>
      <c r="AP6" s="3">
        <f t="shared" si="2"/>
        <v>1</v>
      </c>
      <c r="AQ6" s="3">
        <f t="shared" si="2"/>
        <v>1</v>
      </c>
      <c r="AR6" s="3">
        <f t="shared" si="2"/>
        <v>1</v>
      </c>
      <c r="AS6" s="3">
        <f t="shared" si="2"/>
        <v>0.83333333333333337</v>
      </c>
      <c r="AT6" s="3">
        <f t="shared" si="2"/>
        <v>1</v>
      </c>
      <c r="AU6" s="3">
        <f t="shared" si="2"/>
        <v>1</v>
      </c>
      <c r="AV6" s="3">
        <f t="shared" si="2"/>
        <v>1</v>
      </c>
      <c r="AW6" s="3">
        <f t="shared" si="2"/>
        <v>1</v>
      </c>
      <c r="AX6" s="3">
        <f t="shared" si="2"/>
        <v>1</v>
      </c>
    </row>
    <row r="7" spans="1:50" ht="72" x14ac:dyDescent="0.3">
      <c r="A7" s="6" t="s">
        <v>107</v>
      </c>
      <c r="B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0.7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0.8</v>
      </c>
      <c r="AL7">
        <v>1</v>
      </c>
      <c r="AM7">
        <v>1</v>
      </c>
      <c r="AN7">
        <v>0.9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</row>
    <row r="8" spans="1:50" ht="72" x14ac:dyDescent="0.3">
      <c r="A8" s="1" t="s">
        <v>108</v>
      </c>
      <c r="B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0.9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0.7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0.8</v>
      </c>
      <c r="AL8">
        <v>1</v>
      </c>
      <c r="AM8">
        <v>1</v>
      </c>
      <c r="AN8">
        <v>0.9</v>
      </c>
      <c r="AO8">
        <v>0.7</v>
      </c>
      <c r="AP8">
        <v>1</v>
      </c>
      <c r="AQ8">
        <v>1</v>
      </c>
      <c r="AR8">
        <v>1</v>
      </c>
      <c r="AS8">
        <v>0.5</v>
      </c>
      <c r="AT8">
        <v>1</v>
      </c>
      <c r="AU8">
        <v>1</v>
      </c>
      <c r="AV8">
        <v>1</v>
      </c>
      <c r="AW8">
        <v>1</v>
      </c>
      <c r="AX8">
        <v>1</v>
      </c>
    </row>
    <row r="9" spans="1:50" ht="43.2" x14ac:dyDescent="0.3">
      <c r="A9" s="1" t="s">
        <v>109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0.9</v>
      </c>
      <c r="K9">
        <v>1</v>
      </c>
      <c r="L9">
        <v>1</v>
      </c>
      <c r="M9">
        <v>1</v>
      </c>
      <c r="N9">
        <v>0.8</v>
      </c>
      <c r="O9">
        <v>1</v>
      </c>
      <c r="P9">
        <v>1</v>
      </c>
      <c r="Q9">
        <v>1</v>
      </c>
      <c r="R9">
        <v>0.8</v>
      </c>
      <c r="S9">
        <v>1</v>
      </c>
      <c r="T9">
        <v>0.8</v>
      </c>
      <c r="U9">
        <v>1</v>
      </c>
      <c r="V9">
        <v>0.8</v>
      </c>
      <c r="W9">
        <v>1</v>
      </c>
      <c r="X9">
        <v>1</v>
      </c>
      <c r="Y9">
        <v>0.7</v>
      </c>
      <c r="Z9">
        <v>1</v>
      </c>
      <c r="AA9">
        <v>0.8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0.8</v>
      </c>
      <c r="AL9">
        <v>1</v>
      </c>
      <c r="AM9">
        <v>1</v>
      </c>
      <c r="AN9">
        <v>0.9</v>
      </c>
      <c r="AO9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</row>
    <row r="10" spans="1:50" x14ac:dyDescent="0.3">
      <c r="A10" s="2" t="s">
        <v>110</v>
      </c>
      <c r="B10" s="2">
        <f>SUM(B11)</f>
        <v>1</v>
      </c>
      <c r="C10" s="2">
        <v>0.15</v>
      </c>
      <c r="D10" s="3">
        <f>D11</f>
        <v>1</v>
      </c>
      <c r="E10" s="3">
        <f t="shared" ref="E10:AV10" si="3">E11</f>
        <v>1</v>
      </c>
      <c r="F10" s="3">
        <f t="shared" si="3"/>
        <v>1</v>
      </c>
      <c r="G10" s="3">
        <f t="shared" si="3"/>
        <v>1</v>
      </c>
      <c r="H10" s="3">
        <f t="shared" si="3"/>
        <v>1</v>
      </c>
      <c r="I10" s="3">
        <f t="shared" si="3"/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  <c r="R10" s="3">
        <f t="shared" si="3"/>
        <v>1</v>
      </c>
      <c r="S10" s="3">
        <f t="shared" si="3"/>
        <v>1</v>
      </c>
      <c r="T10" s="3">
        <f t="shared" si="3"/>
        <v>1</v>
      </c>
      <c r="U10" s="3">
        <f t="shared" si="3"/>
        <v>1</v>
      </c>
      <c r="V10" s="3">
        <f t="shared" si="3"/>
        <v>1</v>
      </c>
      <c r="W10" s="3">
        <f t="shared" si="3"/>
        <v>1</v>
      </c>
      <c r="X10" s="3">
        <f t="shared" si="3"/>
        <v>1</v>
      </c>
      <c r="Y10" s="3">
        <f t="shared" si="3"/>
        <v>1</v>
      </c>
      <c r="Z10" s="3">
        <f t="shared" si="3"/>
        <v>1</v>
      </c>
      <c r="AA10" s="3">
        <f t="shared" si="3"/>
        <v>0</v>
      </c>
      <c r="AB10" s="3">
        <f t="shared" si="3"/>
        <v>1</v>
      </c>
      <c r="AC10" s="3">
        <f t="shared" si="3"/>
        <v>1</v>
      </c>
      <c r="AD10" s="3">
        <f t="shared" si="3"/>
        <v>1</v>
      </c>
      <c r="AE10" s="3">
        <f t="shared" si="3"/>
        <v>1</v>
      </c>
      <c r="AF10" s="3">
        <f t="shared" si="3"/>
        <v>1</v>
      </c>
      <c r="AG10" s="3">
        <f t="shared" si="3"/>
        <v>1</v>
      </c>
      <c r="AH10" s="3">
        <f t="shared" si="3"/>
        <v>1</v>
      </c>
      <c r="AI10" s="3">
        <f t="shared" si="3"/>
        <v>1</v>
      </c>
      <c r="AJ10" s="3">
        <f t="shared" si="3"/>
        <v>1</v>
      </c>
      <c r="AK10" s="3">
        <f t="shared" si="3"/>
        <v>0.4</v>
      </c>
      <c r="AL10" s="3">
        <f t="shared" si="3"/>
        <v>1</v>
      </c>
      <c r="AM10" s="3">
        <f t="shared" si="3"/>
        <v>1</v>
      </c>
      <c r="AN10" s="3">
        <f t="shared" si="3"/>
        <v>1</v>
      </c>
      <c r="AO10" s="3">
        <f t="shared" si="3"/>
        <v>0</v>
      </c>
      <c r="AP10" s="3">
        <f t="shared" si="3"/>
        <v>0.7</v>
      </c>
      <c r="AQ10" s="3">
        <f t="shared" si="3"/>
        <v>1</v>
      </c>
      <c r="AR10" s="3">
        <f t="shared" si="3"/>
        <v>0.7</v>
      </c>
      <c r="AS10" s="3">
        <f t="shared" si="3"/>
        <v>1</v>
      </c>
      <c r="AT10" s="3">
        <f t="shared" si="3"/>
        <v>1</v>
      </c>
      <c r="AU10" s="3">
        <f t="shared" si="3"/>
        <v>1</v>
      </c>
      <c r="AV10" s="3">
        <f t="shared" si="3"/>
        <v>1</v>
      </c>
      <c r="AW10" s="3">
        <f>AW11</f>
        <v>1</v>
      </c>
      <c r="AX10" s="3">
        <f>AX11</f>
        <v>1</v>
      </c>
    </row>
    <row r="11" spans="1:50" ht="57.6" x14ac:dyDescent="0.3">
      <c r="A11" s="1" t="s">
        <v>111</v>
      </c>
      <c r="B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0.4</v>
      </c>
      <c r="AL11">
        <v>1</v>
      </c>
      <c r="AM11">
        <v>1</v>
      </c>
      <c r="AN11">
        <v>1</v>
      </c>
      <c r="AO11">
        <v>0</v>
      </c>
      <c r="AP11">
        <v>0.7</v>
      </c>
      <c r="AQ11">
        <v>1</v>
      </c>
      <c r="AR11">
        <v>0.7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3">
      <c r="A12" s="2" t="s">
        <v>112</v>
      </c>
      <c r="B12" s="2">
        <f>SUM(B13:B17)</f>
        <v>5</v>
      </c>
      <c r="C12" s="2">
        <v>0.25</v>
      </c>
      <c r="D12" s="3">
        <f>SUM(D13:D17)/$B$12</f>
        <v>1</v>
      </c>
      <c r="E12" s="3">
        <f t="shared" ref="E12:AX12" si="4">SUM(E13:E17)/$B$12</f>
        <v>0.8</v>
      </c>
      <c r="F12" s="3">
        <f t="shared" si="4"/>
        <v>1</v>
      </c>
      <c r="G12" s="3">
        <f t="shared" si="4"/>
        <v>1</v>
      </c>
      <c r="H12" s="3">
        <f t="shared" si="4"/>
        <v>0.8</v>
      </c>
      <c r="I12" s="3">
        <f t="shared" si="4"/>
        <v>1</v>
      </c>
      <c r="J12" s="3">
        <f>SUM(J13:J17)/$B$12</f>
        <v>0.4</v>
      </c>
      <c r="K12" s="3">
        <f t="shared" si="4"/>
        <v>1</v>
      </c>
      <c r="L12" s="3">
        <f t="shared" si="4"/>
        <v>1</v>
      </c>
      <c r="M12" s="3">
        <f t="shared" si="4"/>
        <v>0.2</v>
      </c>
      <c r="N12" s="3">
        <f t="shared" si="4"/>
        <v>1</v>
      </c>
      <c r="O12" s="3">
        <f t="shared" si="4"/>
        <v>1</v>
      </c>
      <c r="P12" s="3">
        <f t="shared" si="4"/>
        <v>1</v>
      </c>
      <c r="Q12" s="3">
        <f t="shared" si="4"/>
        <v>1</v>
      </c>
      <c r="R12" s="3">
        <f t="shared" si="4"/>
        <v>1</v>
      </c>
      <c r="S12" s="3">
        <f t="shared" si="4"/>
        <v>1</v>
      </c>
      <c r="T12" s="3">
        <f t="shared" si="4"/>
        <v>1</v>
      </c>
      <c r="U12" s="3">
        <f t="shared" si="4"/>
        <v>1</v>
      </c>
      <c r="V12" s="3">
        <f t="shared" si="4"/>
        <v>1</v>
      </c>
      <c r="W12" s="3">
        <f t="shared" si="4"/>
        <v>0.94000000000000006</v>
      </c>
      <c r="X12" s="3">
        <f t="shared" si="4"/>
        <v>0.94000000000000006</v>
      </c>
      <c r="Y12" s="3">
        <f t="shared" si="4"/>
        <v>0.8</v>
      </c>
      <c r="Z12" s="3">
        <f t="shared" si="4"/>
        <v>1</v>
      </c>
      <c r="AA12" s="3">
        <f>SUM(AA13:AA17)/$B$12</f>
        <v>0.9</v>
      </c>
      <c r="AB12" s="3">
        <f>SUM(AB13:AB17)/$B$12</f>
        <v>1</v>
      </c>
      <c r="AC12" s="3">
        <f>SUM(AC13:AC17)/$B$12</f>
        <v>0.8</v>
      </c>
      <c r="AD12" s="3">
        <f t="shared" si="4"/>
        <v>0.9</v>
      </c>
      <c r="AE12" s="3">
        <f t="shared" si="4"/>
        <v>0.8</v>
      </c>
      <c r="AF12" s="3">
        <f t="shared" si="4"/>
        <v>1</v>
      </c>
      <c r="AG12" s="3">
        <f t="shared" si="4"/>
        <v>1</v>
      </c>
      <c r="AH12" s="3">
        <f t="shared" si="4"/>
        <v>0.94000000000000006</v>
      </c>
      <c r="AI12" s="3">
        <f t="shared" si="4"/>
        <v>1</v>
      </c>
      <c r="AJ12" s="3">
        <f t="shared" si="4"/>
        <v>0.86</v>
      </c>
      <c r="AK12" s="3">
        <f t="shared" si="4"/>
        <v>0.8</v>
      </c>
      <c r="AL12" s="3">
        <f t="shared" si="4"/>
        <v>0.9</v>
      </c>
      <c r="AM12" s="3">
        <f t="shared" si="4"/>
        <v>0.9</v>
      </c>
      <c r="AN12" s="3">
        <f t="shared" si="4"/>
        <v>0.86</v>
      </c>
      <c r="AO12" s="3">
        <f t="shared" si="4"/>
        <v>0.86</v>
      </c>
      <c r="AP12" s="3">
        <f>SUM(AP13:AP17)/$B$12</f>
        <v>0.8</v>
      </c>
      <c r="AQ12" s="3">
        <f t="shared" si="4"/>
        <v>0.86</v>
      </c>
      <c r="AR12" s="3">
        <f t="shared" si="4"/>
        <v>0.8</v>
      </c>
      <c r="AS12" s="3">
        <f t="shared" si="4"/>
        <v>0.8</v>
      </c>
      <c r="AT12" s="3">
        <f t="shared" si="4"/>
        <v>1</v>
      </c>
      <c r="AU12" s="3">
        <f t="shared" si="4"/>
        <v>0.8</v>
      </c>
      <c r="AV12" s="3">
        <f t="shared" si="4"/>
        <v>1</v>
      </c>
      <c r="AW12" s="3">
        <f t="shared" si="4"/>
        <v>0.65999999999999992</v>
      </c>
      <c r="AX12" s="3">
        <f t="shared" si="4"/>
        <v>1</v>
      </c>
    </row>
    <row r="13" spans="1:50" ht="43.2" x14ac:dyDescent="0.3">
      <c r="A13" s="1" t="s">
        <v>113</v>
      </c>
      <c r="B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</row>
    <row r="14" spans="1:50" ht="28.8" x14ac:dyDescent="0.3">
      <c r="A14" s="1" t="s">
        <v>114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</row>
    <row r="15" spans="1:50" ht="28.8" x14ac:dyDescent="0.3">
      <c r="A15" s="1" t="s">
        <v>141</v>
      </c>
      <c r="B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0.7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0.5</v>
      </c>
      <c r="AM15">
        <v>0.5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0</v>
      </c>
      <c r="AX15">
        <v>1</v>
      </c>
    </row>
    <row r="16" spans="1:50" x14ac:dyDescent="0.3">
      <c r="A16" s="1" t="s">
        <v>115</v>
      </c>
      <c r="B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1</v>
      </c>
      <c r="AA16">
        <v>0.8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</row>
    <row r="17" spans="1:50" x14ac:dyDescent="0.3">
      <c r="A17" s="1" t="s">
        <v>116</v>
      </c>
      <c r="B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0.7</v>
      </c>
      <c r="X17">
        <v>0.7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0.5</v>
      </c>
      <c r="AE17">
        <v>1</v>
      </c>
      <c r="AF17">
        <v>1</v>
      </c>
      <c r="AG17">
        <v>1</v>
      </c>
      <c r="AH17">
        <v>0.7</v>
      </c>
      <c r="AI17">
        <v>1</v>
      </c>
      <c r="AJ17">
        <v>0.3</v>
      </c>
      <c r="AK17">
        <v>0</v>
      </c>
      <c r="AL17">
        <v>1</v>
      </c>
      <c r="AM17">
        <v>1</v>
      </c>
      <c r="AN17">
        <v>0.3</v>
      </c>
      <c r="AO17">
        <v>0.3</v>
      </c>
      <c r="AP17">
        <v>0</v>
      </c>
      <c r="AQ17">
        <v>0.3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0.3</v>
      </c>
      <c r="AX17">
        <v>1</v>
      </c>
    </row>
    <row r="18" spans="1:50" x14ac:dyDescent="0.3">
      <c r="A18" s="1"/>
    </row>
    <row r="19" spans="1:50" x14ac:dyDescent="0.3">
      <c r="A19" s="1"/>
    </row>
    <row r="20" spans="1:50" x14ac:dyDescent="0.3">
      <c r="A20" s="1"/>
    </row>
    <row r="21" spans="1:50" x14ac:dyDescent="0.3">
      <c r="A21" s="1"/>
    </row>
    <row r="22" spans="1:50" x14ac:dyDescent="0.3">
      <c r="A22" s="1"/>
    </row>
    <row r="23" spans="1:50" x14ac:dyDescent="0.3">
      <c r="A23" s="1"/>
    </row>
    <row r="24" spans="1:50" x14ac:dyDescent="0.3">
      <c r="A24" s="1"/>
    </row>
    <row r="25" spans="1:50" x14ac:dyDescent="0.3">
      <c r="A25" s="1"/>
    </row>
    <row r="26" spans="1:50" x14ac:dyDescent="0.3">
      <c r="A26" s="1"/>
    </row>
    <row r="27" spans="1:50" x14ac:dyDescent="0.3">
      <c r="H27" s="1"/>
      <c r="I27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280-7252-4E9C-B141-46AB6A74A475}">
  <dimension ref="A1:D45"/>
  <sheetViews>
    <sheetView zoomScale="70" zoomScaleNormal="70" workbookViewId="0">
      <selection activeCell="D4" sqref="D4"/>
    </sheetView>
  </sheetViews>
  <sheetFormatPr defaultRowHeight="14.4" x14ac:dyDescent="0.3"/>
  <cols>
    <col min="1" max="1" width="60.77734375" customWidth="1"/>
    <col min="2" max="3" width="0" hidden="1" customWidth="1"/>
    <col min="4" max="4" width="13" customWidth="1"/>
  </cols>
  <sheetData>
    <row r="1" spans="1:4" x14ac:dyDescent="0.3">
      <c r="D1" t="s">
        <v>102</v>
      </c>
    </row>
    <row r="2" spans="1:4" x14ac:dyDescent="0.3">
      <c r="A2" t="s">
        <v>37</v>
      </c>
      <c r="D2" s="4">
        <f>D3*$C$3+D17*$C$17+D26*$C$26+D28*$C$28+D30*$C$30+D32*$C$32</f>
        <v>0.2663461538461539</v>
      </c>
    </row>
    <row r="3" spans="1:4" x14ac:dyDescent="0.3">
      <c r="A3" s="2" t="s">
        <v>0</v>
      </c>
      <c r="B3" s="2">
        <f>SUM(B4:B16)</f>
        <v>13</v>
      </c>
      <c r="C3" s="2">
        <v>0.25</v>
      </c>
      <c r="D3" s="3">
        <f>SUM(D4:D16)/$B$3</f>
        <v>0.46153846153846156</v>
      </c>
    </row>
    <row r="4" spans="1:4" x14ac:dyDescent="0.3">
      <c r="A4" t="s">
        <v>13</v>
      </c>
      <c r="B4">
        <v>1</v>
      </c>
      <c r="D4">
        <v>1</v>
      </c>
    </row>
    <row r="5" spans="1:4" x14ac:dyDescent="0.3">
      <c r="A5" t="s">
        <v>14</v>
      </c>
      <c r="B5">
        <v>1</v>
      </c>
      <c r="D5">
        <v>1</v>
      </c>
    </row>
    <row r="6" spans="1:4" x14ac:dyDescent="0.3">
      <c r="A6" t="s">
        <v>15</v>
      </c>
      <c r="B6">
        <v>1</v>
      </c>
      <c r="D6">
        <v>1</v>
      </c>
    </row>
    <row r="7" spans="1:4" x14ac:dyDescent="0.3">
      <c r="A7" t="s">
        <v>1</v>
      </c>
      <c r="B7">
        <v>1</v>
      </c>
      <c r="D7">
        <v>1</v>
      </c>
    </row>
    <row r="8" spans="1:4" x14ac:dyDescent="0.3">
      <c r="A8" t="s">
        <v>3</v>
      </c>
      <c r="B8">
        <v>1</v>
      </c>
      <c r="D8">
        <v>1</v>
      </c>
    </row>
    <row r="9" spans="1:4" x14ac:dyDescent="0.3">
      <c r="A9" t="s">
        <v>2</v>
      </c>
      <c r="B9">
        <v>1</v>
      </c>
      <c r="D9">
        <v>1</v>
      </c>
    </row>
    <row r="10" spans="1:4" x14ac:dyDescent="0.3">
      <c r="A10" t="s">
        <v>4</v>
      </c>
      <c r="B10">
        <v>1</v>
      </c>
    </row>
    <row r="11" spans="1:4" x14ac:dyDescent="0.3">
      <c r="A11" t="s">
        <v>5</v>
      </c>
      <c r="B11">
        <v>1</v>
      </c>
    </row>
    <row r="12" spans="1:4" x14ac:dyDescent="0.3">
      <c r="A12" t="s">
        <v>6</v>
      </c>
      <c r="B12">
        <v>1</v>
      </c>
    </row>
    <row r="13" spans="1:4" x14ac:dyDescent="0.3">
      <c r="A13" t="s">
        <v>7</v>
      </c>
      <c r="B13">
        <v>1</v>
      </c>
    </row>
    <row r="14" spans="1:4" x14ac:dyDescent="0.3">
      <c r="A14" t="s">
        <v>8</v>
      </c>
      <c r="B14">
        <v>1</v>
      </c>
    </row>
    <row r="15" spans="1:4" x14ac:dyDescent="0.3">
      <c r="A15" t="s">
        <v>9</v>
      </c>
      <c r="B15">
        <v>1</v>
      </c>
    </row>
    <row r="16" spans="1:4" x14ac:dyDescent="0.3">
      <c r="A16" t="s">
        <v>11</v>
      </c>
      <c r="B16">
        <v>1</v>
      </c>
    </row>
    <row r="17" spans="1:4" x14ac:dyDescent="0.3">
      <c r="A17" s="2" t="s">
        <v>12</v>
      </c>
      <c r="B17" s="2">
        <f>SUM(B18:B25)</f>
        <v>8</v>
      </c>
      <c r="C17" s="2">
        <v>0.25</v>
      </c>
      <c r="D17" s="3">
        <f>SUM(D18:D25)/$B$17</f>
        <v>0.25</v>
      </c>
    </row>
    <row r="18" spans="1:4" x14ac:dyDescent="0.3">
      <c r="A18" t="s">
        <v>16</v>
      </c>
      <c r="B18">
        <v>1</v>
      </c>
      <c r="D18">
        <v>1</v>
      </c>
    </row>
    <row r="19" spans="1:4" x14ac:dyDescent="0.3">
      <c r="A19" t="s">
        <v>17</v>
      </c>
      <c r="B19">
        <v>1</v>
      </c>
      <c r="D19">
        <v>1</v>
      </c>
    </row>
    <row r="20" spans="1:4" x14ac:dyDescent="0.3">
      <c r="A20" t="s">
        <v>18</v>
      </c>
      <c r="B20">
        <v>1</v>
      </c>
    </row>
    <row r="21" spans="1:4" x14ac:dyDescent="0.3">
      <c r="A21" t="s">
        <v>35</v>
      </c>
      <c r="B21">
        <v>1</v>
      </c>
    </row>
    <row r="22" spans="1:4" x14ac:dyDescent="0.3">
      <c r="A22" t="s">
        <v>19</v>
      </c>
      <c r="B22">
        <v>1</v>
      </c>
    </row>
    <row r="23" spans="1:4" x14ac:dyDescent="0.3">
      <c r="A23" t="s">
        <v>20</v>
      </c>
      <c r="B23">
        <v>1</v>
      </c>
    </row>
    <row r="24" spans="1:4" x14ac:dyDescent="0.3">
      <c r="A24" t="s">
        <v>21</v>
      </c>
      <c r="B24">
        <v>1</v>
      </c>
    </row>
    <row r="25" spans="1:4" x14ac:dyDescent="0.3">
      <c r="A25" t="s">
        <v>22</v>
      </c>
      <c r="B25">
        <v>1</v>
      </c>
    </row>
    <row r="26" spans="1:4" x14ac:dyDescent="0.3">
      <c r="A26" s="2" t="s">
        <v>40</v>
      </c>
      <c r="B26" s="2">
        <v>1</v>
      </c>
      <c r="C26" s="2">
        <v>0.05</v>
      </c>
      <c r="D26" s="3">
        <f>D27</f>
        <v>1</v>
      </c>
    </row>
    <row r="27" spans="1:4" ht="28.8" x14ac:dyDescent="0.3">
      <c r="A27" s="1" t="s">
        <v>43</v>
      </c>
      <c r="D27">
        <v>1</v>
      </c>
    </row>
    <row r="28" spans="1:4" x14ac:dyDescent="0.3">
      <c r="A28" s="2" t="s">
        <v>38</v>
      </c>
      <c r="B28" s="2">
        <v>1</v>
      </c>
      <c r="C28" s="2">
        <v>0.1</v>
      </c>
      <c r="D28" s="3">
        <f>D29</f>
        <v>0</v>
      </c>
    </row>
    <row r="29" spans="1:4" ht="57.6" x14ac:dyDescent="0.3">
      <c r="A29" s="1" t="s">
        <v>44</v>
      </c>
    </row>
    <row r="30" spans="1:4" x14ac:dyDescent="0.3">
      <c r="A30" s="2" t="s">
        <v>39</v>
      </c>
      <c r="B30" s="2">
        <v>1</v>
      </c>
      <c r="C30" s="2">
        <v>0.1</v>
      </c>
      <c r="D30" s="3">
        <f>D31</f>
        <v>0</v>
      </c>
    </row>
    <row r="32" spans="1:4" x14ac:dyDescent="0.3">
      <c r="A32" s="2" t="s">
        <v>41</v>
      </c>
      <c r="B32" s="2">
        <f>SUM(B33:B45)</f>
        <v>13</v>
      </c>
      <c r="C32" s="2">
        <v>0.25</v>
      </c>
      <c r="D32" s="3">
        <f>SUM(D33:D45)/$B$32</f>
        <v>0.15384615384615385</v>
      </c>
    </row>
    <row r="33" spans="1:4" x14ac:dyDescent="0.3">
      <c r="A33" t="s">
        <v>23</v>
      </c>
      <c r="B33">
        <v>1</v>
      </c>
      <c r="D33">
        <v>1</v>
      </c>
    </row>
    <row r="34" spans="1:4" ht="43.2" x14ac:dyDescent="0.3">
      <c r="A34" s="1" t="s">
        <v>26</v>
      </c>
      <c r="B34">
        <v>1</v>
      </c>
      <c r="D34">
        <v>1</v>
      </c>
    </row>
    <row r="35" spans="1:4" x14ac:dyDescent="0.3">
      <c r="A35" t="s">
        <v>24</v>
      </c>
      <c r="B35">
        <v>1</v>
      </c>
    </row>
    <row r="36" spans="1:4" ht="72" x14ac:dyDescent="0.3">
      <c r="A36" s="1" t="s">
        <v>25</v>
      </c>
      <c r="B36">
        <v>1</v>
      </c>
    </row>
    <row r="37" spans="1:4" x14ac:dyDescent="0.3">
      <c r="A37" t="s">
        <v>27</v>
      </c>
      <c r="B37">
        <v>1</v>
      </c>
    </row>
    <row r="38" spans="1:4" ht="43.2" x14ac:dyDescent="0.3">
      <c r="A38" s="1" t="s">
        <v>28</v>
      </c>
      <c r="B38">
        <v>1</v>
      </c>
    </row>
    <row r="39" spans="1:4" x14ac:dyDescent="0.3">
      <c r="A39" t="s">
        <v>29</v>
      </c>
      <c r="B39">
        <v>1</v>
      </c>
    </row>
    <row r="40" spans="1:4" ht="57.6" x14ac:dyDescent="0.3">
      <c r="A40" s="1" t="s">
        <v>30</v>
      </c>
      <c r="B40">
        <v>1</v>
      </c>
    </row>
    <row r="41" spans="1:4" ht="43.2" x14ac:dyDescent="0.3">
      <c r="A41" s="1" t="s">
        <v>31</v>
      </c>
      <c r="B41">
        <v>1</v>
      </c>
    </row>
    <row r="42" spans="1:4" x14ac:dyDescent="0.3">
      <c r="A42" s="1" t="s">
        <v>32</v>
      </c>
      <c r="B42">
        <v>1</v>
      </c>
    </row>
    <row r="43" spans="1:4" ht="43.2" x14ac:dyDescent="0.3">
      <c r="A43" s="1" t="s">
        <v>46</v>
      </c>
      <c r="B43">
        <v>1</v>
      </c>
    </row>
    <row r="44" spans="1:4" ht="43.2" x14ac:dyDescent="0.3">
      <c r="A44" s="1" t="s">
        <v>33</v>
      </c>
      <c r="B44">
        <v>1</v>
      </c>
    </row>
    <row r="45" spans="1:4" x14ac:dyDescent="0.3">
      <c r="A45" s="1" t="s">
        <v>34</v>
      </c>
      <c r="B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Benghi</dc:creator>
  <cp:lastModifiedBy>Felipe Benghi</cp:lastModifiedBy>
  <dcterms:created xsi:type="dcterms:W3CDTF">2015-06-05T18:17:20Z</dcterms:created>
  <dcterms:modified xsi:type="dcterms:W3CDTF">2023-11-21T22:44:37Z</dcterms:modified>
</cp:coreProperties>
</file>