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DesenvolvimentoWeb/Aulas - Web Basico/Avaliação A1/"/>
    </mc:Choice>
  </mc:AlternateContent>
  <xr:revisionPtr revIDLastSave="4499" documentId="11_F25DC773A252ABDACC1048355119478A5BDE58EE" xr6:coauthVersionLast="47" xr6:coauthVersionMax="47" xr10:uidLastSave="{D70858B3-CECE-4DE4-91DC-B446E32EA345}"/>
  <bookViews>
    <workbookView xWindow="28680" yWindow="-120" windowWidth="29040" windowHeight="164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" i="2" l="1"/>
  <c r="AF13" i="2"/>
  <c r="AF8" i="2"/>
  <c r="AF3" i="2"/>
  <c r="AC3" i="2"/>
  <c r="AC8" i="2"/>
  <c r="AC13" i="2"/>
  <c r="AC21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D3" i="2"/>
  <c r="AE3" i="2"/>
  <c r="AG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AQ8" i="2"/>
  <c r="AR8" i="2"/>
  <c r="AS8" i="2"/>
  <c r="AT8" i="2"/>
  <c r="AU8" i="2"/>
  <c r="AV8" i="2"/>
  <c r="AW8" i="2"/>
  <c r="AX8" i="2"/>
  <c r="AY8" i="2"/>
  <c r="AZ8" i="2"/>
  <c r="BA8" i="2"/>
  <c r="BB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/>
  <c r="AE8" i="2"/>
  <c r="AG8" i="2"/>
  <c r="AI8" i="2"/>
  <c r="AJ8" i="2"/>
  <c r="AK8" i="2"/>
  <c r="AL8" i="2"/>
  <c r="AM8" i="2"/>
  <c r="AN8" i="2"/>
  <c r="AO8" i="2"/>
  <c r="AP8" i="2"/>
  <c r="E8" i="2"/>
  <c r="E3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D21" i="2"/>
  <c r="AE21" i="2"/>
  <c r="AG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D13" i="2"/>
  <c r="AE13" i="2"/>
  <c r="AG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E21" i="2"/>
  <c r="C21" i="2"/>
  <c r="E13" i="2"/>
  <c r="C3" i="2"/>
  <c r="C13" i="2"/>
  <c r="C8" i="2"/>
  <c r="B32" i="3"/>
  <c r="D32" i="3" s="1"/>
  <c r="D30" i="3"/>
  <c r="D28" i="3"/>
  <c r="D26" i="3"/>
  <c r="B17" i="3"/>
  <c r="D17" i="3" s="1"/>
  <c r="B3" i="3"/>
  <c r="D3" i="3" s="1"/>
  <c r="AV32" i="1"/>
  <c r="AV30" i="1"/>
  <c r="AV28" i="1"/>
  <c r="AV26" i="1"/>
  <c r="AV17" i="1"/>
  <c r="AU32" i="1"/>
  <c r="AU30" i="1"/>
  <c r="AU28" i="1"/>
  <c r="AU26" i="1"/>
  <c r="AU17" i="1"/>
  <c r="AQ28" i="1"/>
  <c r="AR28" i="1"/>
  <c r="AS28" i="1"/>
  <c r="AT28" i="1"/>
  <c r="AW28" i="1"/>
  <c r="AQ26" i="1"/>
  <c r="AR26" i="1"/>
  <c r="AS26" i="1"/>
  <c r="AT26" i="1"/>
  <c r="AW26" i="1"/>
  <c r="AQ2" i="1"/>
  <c r="AQ17" i="1"/>
  <c r="AR17" i="1"/>
  <c r="AS17" i="1"/>
  <c r="AT17" i="1"/>
  <c r="AW17" i="1"/>
  <c r="AQ3" i="1"/>
  <c r="AR3" i="1"/>
  <c r="AS3" i="1"/>
  <c r="AT3" i="1"/>
  <c r="AU3" i="1"/>
  <c r="AV3" i="1"/>
  <c r="AW3" i="1"/>
  <c r="AQ30" i="1"/>
  <c r="AR30" i="1"/>
  <c r="AS30" i="1"/>
  <c r="AT30" i="1"/>
  <c r="AW30" i="1"/>
  <c r="AX30" i="1"/>
  <c r="AQ32" i="1"/>
  <c r="AR32" i="1"/>
  <c r="AS32" i="1"/>
  <c r="AT32" i="1"/>
  <c r="AW32" i="1"/>
  <c r="AX32" i="1"/>
  <c r="AP32" i="1"/>
  <c r="AP30" i="1"/>
  <c r="AP28" i="1"/>
  <c r="AP26" i="1"/>
  <c r="AP17" i="1"/>
  <c r="AP3" i="1"/>
  <c r="AP2" i="1" s="1"/>
  <c r="AO32" i="1"/>
  <c r="AO30" i="1"/>
  <c r="AO28" i="1"/>
  <c r="AO26" i="1"/>
  <c r="AO17" i="1"/>
  <c r="AO3" i="1"/>
  <c r="AO2" i="1"/>
  <c r="AN32" i="1"/>
  <c r="AN30" i="1"/>
  <c r="AN2" i="1" s="1"/>
  <c r="AN28" i="1"/>
  <c r="AN26" i="1"/>
  <c r="AN17" i="1"/>
  <c r="AN3" i="1"/>
  <c r="AJ30" i="1"/>
  <c r="AK30" i="1"/>
  <c r="AL30" i="1"/>
  <c r="AM30" i="1"/>
  <c r="AJ28" i="1"/>
  <c r="AK28" i="1"/>
  <c r="AL28" i="1"/>
  <c r="AM28" i="1"/>
  <c r="AJ26" i="1"/>
  <c r="AK26" i="1"/>
  <c r="AL26" i="1"/>
  <c r="AM26" i="1"/>
  <c r="AJ17" i="1"/>
  <c r="AJ3" i="1"/>
  <c r="AK3" i="1"/>
  <c r="AL3" i="1"/>
  <c r="AM3" i="1"/>
  <c r="O28" i="1"/>
  <c r="O30" i="1"/>
  <c r="O26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E26" i="1"/>
  <c r="F26" i="1"/>
  <c r="G26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8" i="1"/>
  <c r="D30" i="1"/>
  <c r="D26" i="1"/>
  <c r="B32" i="1"/>
  <c r="E32" i="1" s="1"/>
  <c r="B17" i="1"/>
  <c r="E17" i="1" s="1"/>
  <c r="B3" i="1"/>
  <c r="H3" i="1" s="1"/>
  <c r="AF2" i="2" l="1"/>
  <c r="E2" i="2"/>
  <c r="O2" i="2"/>
  <c r="K2" i="2"/>
  <c r="AX2" i="2"/>
  <c r="AP2" i="2"/>
  <c r="AG2" i="2"/>
  <c r="AT2" i="2"/>
  <c r="AB2" i="2"/>
  <c r="T2" i="2"/>
  <c r="X2" i="2"/>
  <c r="L2" i="2"/>
  <c r="N2" i="2"/>
  <c r="AV2" i="2"/>
  <c r="AN2" i="2"/>
  <c r="AD2" i="2"/>
  <c r="V2" i="2"/>
  <c r="M2" i="2"/>
  <c r="AU2" i="2"/>
  <c r="AM2" i="2"/>
  <c r="AC2" i="2"/>
  <c r="U2" i="2"/>
  <c r="AW2" i="2"/>
  <c r="AO2" i="2"/>
  <c r="AE2" i="2"/>
  <c r="W2" i="2"/>
  <c r="AS2" i="2"/>
  <c r="AK2" i="2"/>
  <c r="AA2" i="2"/>
  <c r="S2" i="2"/>
  <c r="AZ2" i="2"/>
  <c r="AR2" i="2"/>
  <c r="AJ2" i="2"/>
  <c r="Z2" i="2"/>
  <c r="R2" i="2"/>
  <c r="AY2" i="2"/>
  <c r="AQ2" i="2"/>
  <c r="AI2" i="2"/>
  <c r="Y2" i="2"/>
  <c r="Q2" i="2"/>
  <c r="AL2" i="2"/>
  <c r="P2" i="2"/>
  <c r="J2" i="2"/>
  <c r="I2" i="2"/>
  <c r="H2" i="2"/>
  <c r="G2" i="2"/>
  <c r="BA2" i="2"/>
  <c r="F2" i="2"/>
  <c r="D2" i="3"/>
  <c r="AT2" i="1"/>
  <c r="AU2" i="1"/>
  <c r="AS2" i="1"/>
  <c r="AR2" i="1"/>
  <c r="AV2" i="1"/>
  <c r="AW2" i="1"/>
  <c r="AM17" i="1"/>
  <c r="AM32" i="1"/>
  <c r="AL17" i="1"/>
  <c r="AK32" i="1"/>
  <c r="AK17" i="1"/>
  <c r="AJ32" i="1"/>
  <c r="AJ2" i="1" s="1"/>
  <c r="AL32" i="1"/>
  <c r="AL2" i="1" s="1"/>
  <c r="AK2" i="1"/>
  <c r="AE17" i="1"/>
  <c r="AC17" i="1"/>
  <c r="Q17" i="1"/>
  <c r="AG17" i="1"/>
  <c r="I17" i="1"/>
  <c r="G17" i="1"/>
  <c r="G32" i="1"/>
  <c r="F32" i="1"/>
  <c r="O32" i="1"/>
  <c r="Y17" i="1"/>
  <c r="W17" i="1"/>
  <c r="O17" i="1"/>
  <c r="U17" i="1"/>
  <c r="O3" i="1"/>
  <c r="M17" i="1"/>
  <c r="Q3" i="1"/>
  <c r="W3" i="1"/>
  <c r="G3" i="1"/>
  <c r="AB32" i="1"/>
  <c r="T32" i="1"/>
  <c r="L32" i="1"/>
  <c r="D17" i="1"/>
  <c r="AD3" i="1"/>
  <c r="V3" i="1"/>
  <c r="N3" i="1"/>
  <c r="F3" i="1"/>
  <c r="AD17" i="1"/>
  <c r="V17" i="1"/>
  <c r="N17" i="1"/>
  <c r="F17" i="1"/>
  <c r="AI32" i="1"/>
  <c r="AA32" i="1"/>
  <c r="S32" i="1"/>
  <c r="K32" i="1"/>
  <c r="AC3" i="1"/>
  <c r="M3" i="1"/>
  <c r="Z32" i="1"/>
  <c r="D32" i="1"/>
  <c r="AB3" i="1"/>
  <c r="T3" i="1"/>
  <c r="L3" i="1"/>
  <c r="AB17" i="1"/>
  <c r="T17" i="1"/>
  <c r="L17" i="1"/>
  <c r="AG32" i="1"/>
  <c r="Y32" i="1"/>
  <c r="Q32" i="1"/>
  <c r="I32" i="1"/>
  <c r="U3" i="1"/>
  <c r="R32" i="1"/>
  <c r="AI3" i="1"/>
  <c r="AA3" i="1"/>
  <c r="S3" i="1"/>
  <c r="K3" i="1"/>
  <c r="AI17" i="1"/>
  <c r="AA17" i="1"/>
  <c r="S17" i="1"/>
  <c r="K17" i="1"/>
  <c r="AF32" i="1"/>
  <c r="X32" i="1"/>
  <c r="P32" i="1"/>
  <c r="H32" i="1"/>
  <c r="AG3" i="1"/>
  <c r="AE3" i="1"/>
  <c r="E3" i="1"/>
  <c r="E2" i="1" s="1"/>
  <c r="AH32" i="1"/>
  <c r="J32" i="1"/>
  <c r="AH3" i="1"/>
  <c r="Z3" i="1"/>
  <c r="R3" i="1"/>
  <c r="J3" i="1"/>
  <c r="AH17" i="1"/>
  <c r="Z17" i="1"/>
  <c r="R17" i="1"/>
  <c r="J17" i="1"/>
  <c r="AE32" i="1"/>
  <c r="W32" i="1"/>
  <c r="Y3" i="1"/>
  <c r="I3" i="1"/>
  <c r="AD32" i="1"/>
  <c r="V32" i="1"/>
  <c r="N32" i="1"/>
  <c r="AF3" i="1"/>
  <c r="X3" i="1"/>
  <c r="P3" i="1"/>
  <c r="AF17" i="1"/>
  <c r="X17" i="1"/>
  <c r="P17" i="1"/>
  <c r="H17" i="1"/>
  <c r="AC32" i="1"/>
  <c r="U32" i="1"/>
  <c r="M32" i="1"/>
  <c r="D3" i="1"/>
  <c r="AM2" i="1" l="1"/>
  <c r="Y2" i="1"/>
  <c r="O2" i="1"/>
  <c r="AB2" i="1"/>
  <c r="AE2" i="1"/>
  <c r="G2" i="1"/>
  <c r="W2" i="1"/>
  <c r="Z2" i="1"/>
  <c r="AC2" i="1"/>
  <c r="AH2" i="1"/>
  <c r="U2" i="1"/>
  <c r="AF2" i="1"/>
  <c r="F2" i="1"/>
  <c r="Q2" i="1"/>
  <c r="AD2" i="1"/>
  <c r="T2" i="1"/>
  <c r="V2" i="1"/>
  <c r="I2" i="1"/>
  <c r="H2" i="1"/>
  <c r="P2" i="1"/>
  <c r="M2" i="1"/>
  <c r="N2" i="1"/>
  <c r="AG2" i="1"/>
  <c r="X2" i="1"/>
  <c r="J2" i="1"/>
  <c r="R2" i="1"/>
  <c r="K2" i="1"/>
  <c r="D2" i="1"/>
  <c r="L2" i="1"/>
  <c r="S2" i="1"/>
  <c r="AA2" i="1"/>
  <c r="AI2" i="1"/>
</calcChain>
</file>

<file path=xl/sharedStrings.xml><?xml version="1.0" encoding="utf-8"?>
<sst xmlns="http://schemas.openxmlformats.org/spreadsheetml/2006/main" count="236" uniqueCount="180">
  <si>
    <t>Questão 1 - A</t>
  </si>
  <si>
    <t>Relação time-jogador</t>
  </si>
  <si>
    <t>Relação Time-Jogo</t>
  </si>
  <si>
    <t>Cardinalidade Time-jogador 1-N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</si>
  <si>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</si>
  <si>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</si>
  <si>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</si>
  <si>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</si>
  <si>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</si>
  <si>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</si>
  <si>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Delvity Taverni chevonica</t>
  </si>
  <si>
    <t>Estatítica Faltas Favor/Contra</t>
  </si>
  <si>
    <t>Questão 1 - B</t>
  </si>
  <si>
    <t>Entidade Time</t>
  </si>
  <si>
    <t>Entidade Jogador</t>
  </si>
  <si>
    <t>Entidade Jogo</t>
  </si>
  <si>
    <t>Tabela Time (com PK)</t>
  </si>
  <si>
    <t>Tabela Jogador (com PK)</t>
  </si>
  <si>
    <t>Tabela Jogo (com PK)</t>
  </si>
  <si>
    <t>Conversão relação Time-Jogador</t>
  </si>
  <si>
    <t>Conversão relação Jogo-Jogador</t>
  </si>
  <si>
    <t>Estatística Pontos A favor/contra</t>
  </si>
  <si>
    <t>Estatística Faltas A favor/contra</t>
  </si>
  <si>
    <t>Tabela Piloto (PK NumLicenca)</t>
  </si>
  <si>
    <t>Tabela TipoAvião (PK Modelo)</t>
  </si>
  <si>
    <t>Tabela Aeronave 
- PK NúmeroRegistro
- FK ProprietárioID
- FK HangarId
- FK Modelo</t>
  </si>
  <si>
    <t>Tabela Piloto_TipoAvião 
- PK/FK Modelo
- PK/FK NumLic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</si>
  <si>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</si>
  <si>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</si>
  <si>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</si>
  <si>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</si>
  <si>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</si>
  <si>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</si>
  <si>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Pessoa
- PK/FK IdProprietário
- PK CPF</t>
  </si>
  <si>
    <t>Ligação entre tabelas</t>
  </si>
  <si>
    <t>Conversão relação Time-Jogo (FK)</t>
  </si>
  <si>
    <t>Alexandre Hosang Filho</t>
  </si>
  <si>
    <t>Total</t>
  </si>
  <si>
    <t>Questão 2 - B</t>
  </si>
  <si>
    <t>Questão 2 - C</t>
  </si>
  <si>
    <t>Questão 2 - A</t>
  </si>
  <si>
    <t>Questão 2 - D</t>
  </si>
  <si>
    <t>Prova Fórmula</t>
  </si>
  <si>
    <t>Entidades Fortes: Piloto, Tipo Avião, Aeronave, Hangar, Proprietário, Pessoa, Corporação, Funcionário (8)</t>
  </si>
  <si>
    <t>Entidade Fraca: serviço
Chave Parcial: Código Serviço
relacionamento de identificação:  Plano de Serviço
Restrição: dependente da aeronave</t>
  </si>
  <si>
    <t>Bernardo Plottegher</t>
  </si>
  <si>
    <t>Tabela Coorporação
- PK/FK IdProprietário
- PK CNPJ</t>
  </si>
  <si>
    <t>Eduardo Martins</t>
  </si>
  <si>
    <t>Emanuelle Skolut</t>
  </si>
  <si>
    <t>Gabriel Broza da Silva de Moraes</t>
  </si>
  <si>
    <t>Gabriel Silva Vargas Pereira</t>
  </si>
  <si>
    <t>Getúlio Costa Owsiany</t>
  </si>
  <si>
    <t>Herbert Hufstatter</t>
  </si>
  <si>
    <t>João Victor da Silva Bueno</t>
  </si>
  <si>
    <t>Lucas da Cunha de Oliveira</t>
  </si>
  <si>
    <t>Dupla: Eduardo Martins |João Victor da Silva Bueno</t>
  </si>
  <si>
    <t>Copiou da dupla: Eduardo Martins |João Victor da Silva Bueno</t>
  </si>
  <si>
    <t>Dupla: Getúlio Costa Owsiany | Lucas da Cunha de Oliveira</t>
  </si>
  <si>
    <t>Luiz Fernando Grenteski</t>
  </si>
  <si>
    <t>Diagrama 1 igual ao Bruno Miguel Vieira de Andrade</t>
  </si>
  <si>
    <t>Bruno Miguel Vieira de Andrade</t>
  </si>
  <si>
    <t>Marcos Alcantara Siqueira Neto</t>
  </si>
  <si>
    <t>Marcos Siqueira e Gabriel Broza </t>
  </si>
  <si>
    <t>Yuri Congenca Terato Ramos</t>
  </si>
  <si>
    <t>Eduardo de Carvalho Higuti</t>
  </si>
  <si>
    <t>Fernanda Vogt</t>
  </si>
  <si>
    <t>Fernanda Vogt e Vitor Campos da Silva</t>
  </si>
  <si>
    <t>Mateus Brasileiro Paulista</t>
  </si>
  <si>
    <t>Oswaldo Henrique Deco Costa Soares Neto</t>
  </si>
  <si>
    <t>Pedro Henrique Picanço Alves</t>
  </si>
  <si>
    <t>Dupla: YuriCongenca e Pedro Henrique Picanço Alves</t>
  </si>
  <si>
    <t>Rafael Zacharkim Galvão</t>
  </si>
  <si>
    <t>Identico ao Eduardo de Carvalho Higuti</t>
  </si>
  <si>
    <t>Abdiel Ladino Evaristo</t>
  </si>
  <si>
    <t xml:space="preserve">Alisson Jean dos Santos Silva </t>
  </si>
  <si>
    <t>Ana Caroline Ferreira dos Passos</t>
  </si>
  <si>
    <t>Bruno Alexandre Alves Martins</t>
  </si>
  <si>
    <t>Dupla: Bruno Alexandre A. M., Bruno Franceschi Somera</t>
  </si>
  <si>
    <t>Bruno do Nascimento</t>
  </si>
  <si>
    <t>Bruno Franceschi Somera</t>
  </si>
  <si>
    <t>Emanuelly Cristine de Oliveira</t>
  </si>
  <si>
    <t xml:space="preserve">
Giselle Marry Schroede</t>
  </si>
  <si>
    <t>Felipe Zgoda Borges</t>
  </si>
  <si>
    <t>Heros Dinão</t>
  </si>
  <si>
    <t>Gabriel Alvelino</t>
  </si>
  <si>
    <t>Leonardo Rambo</t>
  </si>
  <si>
    <t>Diagrama lóigico igual ao do Alisson Jean dos Santos Silva</t>
  </si>
  <si>
    <t>Guilherme Romero da Rosa</t>
  </si>
  <si>
    <t>Guilhermy Palmeira da Silva Gonçalves da Rosa</t>
  </si>
  <si>
    <t>Dupla: Felipe Borges</t>
  </si>
  <si>
    <t xml:space="preserve">Izabella Ferreira </t>
  </si>
  <si>
    <t>Jhenyffer Christynna Ridieri de Oliveira</t>
  </si>
  <si>
    <t>Dupla Bernardino</t>
  </si>
  <si>
    <t xml:space="preserve">Dupla: Ana Caroline Ferreirae e Izabella Ferreira </t>
  </si>
  <si>
    <t>Leonardo Alves Rambo</t>
  </si>
  <si>
    <t>Lucas Onazes Fensterseifer</t>
  </si>
  <si>
    <t>NICOLLAS KVASNEI OLIVEIRA</t>
  </si>
  <si>
    <t>VINÍCIUS MIRANDA MENEZES</t>
  </si>
  <si>
    <t>Se esforçou</t>
  </si>
  <si>
    <t>VITOR MARQUES AMORIM</t>
  </si>
  <si>
    <t>Dupla: ALISSON JEAN DOS SANTOS SILVA e VITOR MARQUES AMORIM</t>
  </si>
  <si>
    <t>Pedro Henrique Trombetta Kappes</t>
  </si>
  <si>
    <t>Barbara</t>
  </si>
  <si>
    <t>Questão 3 - Histórico de compras</t>
  </si>
  <si>
    <t>Joao Gabriel de Melo da Silva</t>
  </si>
  <si>
    <t>Julia Fernanda dos Santos Feitosa</t>
  </si>
  <si>
    <t>Vitor Oliveira Almeida</t>
  </si>
  <si>
    <t>Bruno Pantaleão da Silva</t>
  </si>
  <si>
    <t>Cesar Augusto Castro dos Santos Filho</t>
  </si>
  <si>
    <t>Daniel da Silva Caldeira</t>
  </si>
  <si>
    <t>Eduardo Evangelista</t>
  </si>
  <si>
    <t>Gabriel Correia André</t>
  </si>
  <si>
    <t>Guilherme José da Silva</t>
  </si>
  <si>
    <t xml:space="preserve">Gustavo Moraes de Oliveira </t>
  </si>
  <si>
    <t>João Pedro Capoani de Almeida</t>
  </si>
  <si>
    <t>João Pedro Souza Silva</t>
  </si>
  <si>
    <t>Kauã de Camargo</t>
  </si>
  <si>
    <t>Luan Henrique da Silva Almeida</t>
  </si>
  <si>
    <t>Lucas Matheus Levorato Santos</t>
  </si>
  <si>
    <t>Lucas Santos Hammerschmidt</t>
  </si>
  <si>
    <t>Luiz Gustavo de Oliveira Amaral</t>
  </si>
  <si>
    <t>Luiza Alberti Torrens</t>
  </si>
  <si>
    <t>Marlon Volff da Silva</t>
  </si>
  <si>
    <t xml:space="preserve">Mikael Mariano dos Santos </t>
  </si>
  <si>
    <t xml:space="preserve">Samuel Francisco de Menezes </t>
  </si>
  <si>
    <t>2. A Imagem 1 deve ser exibida ao lado esquerdo da coluna, com texto ao lado direito</t>
  </si>
  <si>
    <t>3. A Imagem 2 deve ser exibida centralizada, sem texto a sua volta</t>
  </si>
  <si>
    <t>4. A seção Nossa história deve ser exibida do lado esquerdo</t>
  </si>
  <si>
    <t>1. A página Home deve apresentar 2 colunas:</t>
  </si>
  <si>
    <t>Questão 1 - Desktop</t>
  </si>
  <si>
    <t>Questão 1 - Mobile</t>
  </si>
  <si>
    <t>Cadastro ao menu superior.</t>
  </si>
  <si>
    <t>Digitar seu Nome | Digitar seu Email | Data de Nascimento</t>
  </si>
  <si>
    <t>Digitar seu Usuário | Digitar sea Senha</t>
  </si>
  <si>
    <t>Conta Jurídica | Conta Pessoal</t>
  </si>
  <si>
    <t>Aceitar os Termos e Condições de uso | http://www.google.com</t>
  </si>
  <si>
    <t>Submit Cadastrar</t>
  </si>
  <si>
    <t>post /novousuario</t>
  </si>
  <si>
    <t>1. A página Home para Mobile deve apresentar UMA única coluna, com o mesmo conteúdo da página Desktop</t>
  </si>
  <si>
    <t>2. A Imagem 1 deve ser exibida centralizada, sem texto a sua volta</t>
  </si>
  <si>
    <t>4. A seção Nossa história deve ser exibida após a seção O Banco Web Básic</t>
  </si>
  <si>
    <t>Tipos de conta ao menu superior</t>
  </si>
  <si>
    <t>get http://localhost:3000/contas</t>
  </si>
  <si>
    <t xml:space="preserve">exibir dados &lt;h3&gt;, &lt;p&gt;, &lt;ul&gt; </t>
  </si>
  <si>
    <t>Peso</t>
  </si>
  <si>
    <t>Questão 2</t>
  </si>
  <si>
    <t>Daniel Soares dos Santos</t>
  </si>
  <si>
    <t>Lucas Posnik Rabello de Souza</t>
  </si>
  <si>
    <t>Guilherme Rodrigues</t>
  </si>
  <si>
    <t>Luis Henrique Mota da Fonseca</t>
  </si>
  <si>
    <t>Brian Lucas Snack Martins</t>
  </si>
  <si>
    <t xml:space="preserve">Gabriel Trentim Ferreira Laurino </t>
  </si>
  <si>
    <t xml:space="preserve">Gustavo Nogueira Carone </t>
  </si>
  <si>
    <t>Jean Michel Marques</t>
  </si>
  <si>
    <t>João Pedro Leichnioski</t>
  </si>
  <si>
    <t>José Martim Hammerschmidt</t>
  </si>
  <si>
    <t xml:space="preserve">Lucas Gabriel Lisboa </t>
  </si>
  <si>
    <t xml:space="preserve">Versão 1 </t>
  </si>
  <si>
    <t>2. [4,12%] A Imagem 1 deve ser exibida ao lado direito da seção, com texto ao lado esquerdo</t>
  </si>
  <si>
    <t>3. [4,12%] A Imagem 2 deve ser exibida centralizada, sem texto a sua volta</t>
  </si>
  <si>
    <t>4. [4,12%] A seção Nossa história deve ser exibida do lado direito</t>
  </si>
  <si>
    <t>2. [4,12%] A Imagem 1 deve ser exibida centralizada, sem texto a sua volta</t>
  </si>
  <si>
    <t>4. [4,12%] A seção Nossa história deve ser exibida antes da seção O Banco Web Básico</t>
  </si>
  <si>
    <t>1. [4,12%] A página Home para Mobile deve apresentar UMA única coluna, com o mesmo conteúdo da página Desktop</t>
  </si>
  <si>
    <t>Reclamação no menu superior.</t>
  </si>
  <si>
    <t>Nome | Telefone | Data para Quando o problema aconteceu</t>
  </si>
  <si>
    <t>Termos e Condições de uso | http://www.msn.com</t>
  </si>
  <si>
    <t>Submit Enviar Reclamação</t>
  </si>
  <si>
    <t>post /novareclamacao</t>
  </si>
  <si>
    <t>get http://localhost:3000/quemsomos</t>
  </si>
  <si>
    <t>Versão 2</t>
  </si>
  <si>
    <t xml:space="preserve">Felipe Schafranski Marques da Silva </t>
  </si>
  <si>
    <t>Gabriela Rodrigues Schorr</t>
  </si>
  <si>
    <t xml:space="preserve">Juliana Stadler Berger </t>
  </si>
  <si>
    <t xml:space="preserve">Kesley Cassiano dos Santos </t>
  </si>
  <si>
    <t xml:space="preserve">Pronome de tratamento entre Sr. e Sra. </t>
  </si>
  <si>
    <t>| Text Area</t>
  </si>
  <si>
    <t>Luis Eduardo Goncalves Padilha</t>
  </si>
  <si>
    <t xml:space="preserve">Pedro Henrique Medeiros da Silva </t>
  </si>
  <si>
    <t>Yohanan Maia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</si>
</sst>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  <xf numFmtId="0" fontId="0" fillId="0" borderId="0" xfId="0" quotePrefix="1" applyAlignment="1">
      <alignment wrapText="1"/>
    </xf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"/>
  <sheetViews>
    <sheetView zoomScale="85" zoomScaleNormal="85" workbookViewId="0">
      <pane xSplit="1" ySplit="1" topLeftCell="AC31" activePane="bottomRight" state="frozen"/>
      <selection pane="topRight" activeCell="B1" sqref="B1"/>
      <selection pane="bottomLeft" activeCell="A2" sqref="A2"/>
      <selection pane="bottomRight" activeCell="AK53" sqref="AK53"/>
    </sheetView>
  </sheetViews>
  <sheetFormatPr defaultRowHeight="14.4" x14ac:dyDescent="0.3"/>
  <cols>
    <col min="1" max="1" width="49.5546875" customWidth="1"/>
    <col min="2" max="4" width="21.5546875" customWidth="1"/>
    <col min="5" max="5" width="55.109375" bestFit="1" customWidth="1"/>
    <col min="6" max="6" width="21.6640625" bestFit="1" customWidth="1"/>
    <col min="8" max="8" width="18.33203125" customWidth="1"/>
    <col min="9" max="9" width="46" bestFit="1" customWidth="1"/>
    <col min="10" max="10" width="16.109375" bestFit="1" customWidth="1"/>
    <col min="11" max="11" width="29.44140625" bestFit="1" customWidth="1"/>
    <col min="12" max="12" width="25" bestFit="1" customWidth="1"/>
    <col min="13" max="13" width="20.5546875" bestFit="1" customWidth="1"/>
    <col min="14" max="14" width="17.109375" bestFit="1" customWidth="1"/>
    <col min="15" max="15" width="46" bestFit="1" customWidth="1"/>
    <col min="16" max="16" width="52.21875" bestFit="1" customWidth="1"/>
    <col min="17" max="17" width="43.88671875" bestFit="1" customWidth="1"/>
    <col min="18" max="18" width="28.33203125" bestFit="1" customWidth="1"/>
    <col min="33" max="33" width="10.77734375" customWidth="1"/>
  </cols>
  <sheetData>
    <row r="1" spans="1:49" x14ac:dyDescent="0.3">
      <c r="D1" t="s">
        <v>42</v>
      </c>
      <c r="E1" t="s">
        <v>10</v>
      </c>
      <c r="F1" t="s">
        <v>36</v>
      </c>
      <c r="G1" t="s">
        <v>45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58</v>
      </c>
      <c r="R1" t="s">
        <v>61</v>
      </c>
      <c r="S1" t="s">
        <v>63</v>
      </c>
      <c r="T1" t="s">
        <v>64</v>
      </c>
      <c r="U1" t="s">
        <v>65</v>
      </c>
      <c r="V1" t="s">
        <v>68</v>
      </c>
      <c r="W1" t="s">
        <v>67</v>
      </c>
      <c r="X1" t="s">
        <v>69</v>
      </c>
      <c r="Y1" t="s">
        <v>71</v>
      </c>
      <c r="Z1" t="s">
        <v>73</v>
      </c>
      <c r="AA1" t="s">
        <v>74</v>
      </c>
      <c r="AB1" t="s">
        <v>75</v>
      </c>
      <c r="AC1" t="s">
        <v>76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87</v>
      </c>
      <c r="AM1" t="s">
        <v>88</v>
      </c>
      <c r="AN1" t="s">
        <v>90</v>
      </c>
      <c r="AO1" t="s">
        <v>91</v>
      </c>
      <c r="AP1" t="s">
        <v>94</v>
      </c>
      <c r="AQ1" t="s">
        <v>95</v>
      </c>
      <c r="AR1" s="5" t="s">
        <v>96</v>
      </c>
      <c r="AS1" t="s">
        <v>97</v>
      </c>
      <c r="AV1" t="s">
        <v>99</v>
      </c>
      <c r="AW1" t="s">
        <v>101</v>
      </c>
    </row>
    <row r="2" spans="1:49" x14ac:dyDescent="0.3">
      <c r="A2" t="s">
        <v>37</v>
      </c>
      <c r="D2" s="4">
        <f>D3*$C$3+D17*$C$17+D26*$C$26+D28*$C$28+D30*$C$30+D32*$C$32</f>
        <v>1</v>
      </c>
      <c r="E2" s="4">
        <f t="shared" ref="E2:AI2" si="0">E3*$C$3+E17*$C$17+E26*$C$26+E28*$C$28+E30*$C$30+E32*$C$32</f>
        <v>0.40865384615384615</v>
      </c>
      <c r="F2" s="4">
        <f t="shared" si="0"/>
        <v>0.864375</v>
      </c>
      <c r="G2" s="4">
        <f t="shared" si="0"/>
        <v>0.77317307692307691</v>
      </c>
      <c r="H2" s="4">
        <f t="shared" si="0"/>
        <v>0.82278846153846152</v>
      </c>
      <c r="I2" s="4">
        <f t="shared" si="0"/>
        <v>0.49346153846153845</v>
      </c>
      <c r="J2" s="4">
        <f t="shared" si="0"/>
        <v>0.62817307692307689</v>
      </c>
      <c r="K2" s="4">
        <f t="shared" si="0"/>
        <v>0.46394230769230771</v>
      </c>
      <c r="L2" s="4">
        <f t="shared" si="0"/>
        <v>0.43028846153846156</v>
      </c>
      <c r="M2" s="4">
        <f t="shared" si="0"/>
        <v>0.56769230769230772</v>
      </c>
      <c r="N2" s="4">
        <f t="shared" si="0"/>
        <v>0.864375</v>
      </c>
      <c r="O2" s="4">
        <f t="shared" si="0"/>
        <v>0.49346153846153845</v>
      </c>
      <c r="P2" s="4">
        <f t="shared" si="0"/>
        <v>0.58673076923076917</v>
      </c>
      <c r="Q2" s="4">
        <f t="shared" si="0"/>
        <v>0.82278846153846152</v>
      </c>
      <c r="R2" s="4">
        <f t="shared" si="0"/>
        <v>0.46394230769230771</v>
      </c>
      <c r="S2" s="4">
        <f t="shared" si="0"/>
        <v>0.7434615384615384</v>
      </c>
      <c r="T2" s="4">
        <f t="shared" si="0"/>
        <v>0.70254807692307697</v>
      </c>
      <c r="U2" s="4">
        <f t="shared" si="0"/>
        <v>0.98798076923076927</v>
      </c>
      <c r="V2" s="4">
        <f t="shared" si="0"/>
        <v>0.60144230769230766</v>
      </c>
      <c r="W2" s="4">
        <f t="shared" si="0"/>
        <v>1</v>
      </c>
      <c r="X2" s="4">
        <f t="shared" si="0"/>
        <v>0.7434615384615384</v>
      </c>
      <c r="Y2" s="4">
        <f>Y3*$C$3+Y17*$C$17+Y26*$C$26+Y28*$C$28+Y30*$C$30+Y32*$C$32</f>
        <v>0.70254807692307697</v>
      </c>
      <c r="Z2" s="4">
        <f t="shared" si="0"/>
        <v>0.75610576923076922</v>
      </c>
      <c r="AA2" s="4">
        <f t="shared" si="0"/>
        <v>0.40336538461538457</v>
      </c>
      <c r="AB2" s="4">
        <f t="shared" si="0"/>
        <v>0.37596153846153846</v>
      </c>
      <c r="AC2" s="4">
        <f t="shared" si="0"/>
        <v>0.25</v>
      </c>
      <c r="AD2" s="4">
        <f t="shared" si="0"/>
        <v>0.75610576923076922</v>
      </c>
      <c r="AE2" s="4">
        <f t="shared" si="0"/>
        <v>0.78581730769230762</v>
      </c>
      <c r="AF2" s="4">
        <f t="shared" si="0"/>
        <v>0.59425480769230765</v>
      </c>
      <c r="AG2" s="4">
        <f t="shared" si="0"/>
        <v>0.60206730769230765</v>
      </c>
      <c r="AH2" s="4">
        <f t="shared" si="0"/>
        <v>0.68259615384615391</v>
      </c>
      <c r="AI2" s="4">
        <f t="shared" si="0"/>
        <v>0.68259615384615391</v>
      </c>
      <c r="AJ2" s="4">
        <f t="shared" ref="AJ2" si="1">AJ3*$C$3+AJ17*$C$17+AJ26*$C$26+AJ28*$C$28+AJ30*$C$30+AJ32*$C$32</f>
        <v>0.29110576923076925</v>
      </c>
      <c r="AK2" s="4">
        <f t="shared" ref="AK2" si="2">AK3*$C$3+AK17*$C$17+AK26*$C$26+AK28*$C$28+AK30*$C$30+AK32*$C$32</f>
        <v>0.29110576923076925</v>
      </c>
      <c r="AL2" s="4">
        <f>AL3*$C$3+AL17*$C$17+AL26*$C$26+AL28*$C$28+AL30*$C$30+AL32*$C$32</f>
        <v>0.24062499999999998</v>
      </c>
      <c r="AM2" s="4">
        <f t="shared" ref="AM2:AW2" si="3">AM3*$C$3+AM17*$C$17+AM26*$C$26+AM28*$C$28+AM30*$C$30+AM32*$C$32</f>
        <v>0.63461538461538458</v>
      </c>
      <c r="AN2" s="4">
        <f t="shared" si="3"/>
        <v>0.37596153846153846</v>
      </c>
      <c r="AO2" s="4">
        <f t="shared" si="3"/>
        <v>0.77317307692307691</v>
      </c>
      <c r="AP2" s="4">
        <f t="shared" si="3"/>
        <v>0.29110576923076925</v>
      </c>
      <c r="AQ2" s="4">
        <f t="shared" si="3"/>
        <v>0.8125</v>
      </c>
      <c r="AR2" s="4">
        <f t="shared" si="3"/>
        <v>0.96807692307692306</v>
      </c>
      <c r="AS2" s="4">
        <f t="shared" si="3"/>
        <v>0.96807692307692306</v>
      </c>
      <c r="AT2" s="4">
        <f t="shared" si="3"/>
        <v>0.38942307692307693</v>
      </c>
      <c r="AU2" s="4">
        <f t="shared" si="3"/>
        <v>0.98798076923076927</v>
      </c>
      <c r="AV2" s="4">
        <f t="shared" si="3"/>
        <v>0.40336538461538457</v>
      </c>
      <c r="AW2" s="4">
        <f t="shared" si="3"/>
        <v>0.95105769230769233</v>
      </c>
    </row>
    <row r="3" spans="1:49" s="2" customFormat="1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4">SUM(E4:E16)/$B$3</f>
        <v>0.80769230769230771</v>
      </c>
      <c r="F3" s="3">
        <f t="shared" si="4"/>
        <v>0.76923076923076927</v>
      </c>
      <c r="G3" s="3">
        <f t="shared" si="4"/>
        <v>0.92307692307692313</v>
      </c>
      <c r="H3" s="3">
        <f t="shared" si="4"/>
        <v>1</v>
      </c>
      <c r="I3" s="3">
        <f t="shared" si="4"/>
        <v>0.80769230769230771</v>
      </c>
      <c r="J3" s="3">
        <f t="shared" si="4"/>
        <v>0.69230769230769229</v>
      </c>
      <c r="K3" s="3">
        <f t="shared" si="4"/>
        <v>0.42307692307692307</v>
      </c>
      <c r="L3" s="3">
        <f t="shared" si="4"/>
        <v>0.84615384615384615</v>
      </c>
      <c r="M3" s="3">
        <f t="shared" si="4"/>
        <v>0.38461538461538464</v>
      </c>
      <c r="N3" s="3">
        <f t="shared" si="4"/>
        <v>0.76923076923076927</v>
      </c>
      <c r="O3" s="3">
        <f t="shared" si="4"/>
        <v>0.80769230769230771</v>
      </c>
      <c r="P3" s="3">
        <f t="shared" si="4"/>
        <v>0.38461538461538464</v>
      </c>
      <c r="Q3" s="3">
        <f t="shared" si="4"/>
        <v>1</v>
      </c>
      <c r="R3" s="3">
        <f t="shared" si="4"/>
        <v>0.42307692307692307</v>
      </c>
      <c r="S3" s="3">
        <f t="shared" si="4"/>
        <v>0.69230769230769229</v>
      </c>
      <c r="T3" s="3">
        <f t="shared" si="4"/>
        <v>0.84615384615384615</v>
      </c>
      <c r="U3" s="3">
        <f t="shared" si="4"/>
        <v>1</v>
      </c>
      <c r="V3" s="3">
        <f t="shared" si="4"/>
        <v>0.92307692307692313</v>
      </c>
      <c r="W3" s="3">
        <f t="shared" si="4"/>
        <v>1</v>
      </c>
      <c r="X3" s="3">
        <f t="shared" si="4"/>
        <v>0.69230769230769229</v>
      </c>
      <c r="Y3" s="3">
        <f t="shared" si="4"/>
        <v>0.84615384615384615</v>
      </c>
      <c r="Z3" s="3">
        <f t="shared" si="4"/>
        <v>0.61538461538461542</v>
      </c>
      <c r="AA3" s="3">
        <f t="shared" si="4"/>
        <v>0.53846153846153844</v>
      </c>
      <c r="AB3" s="3">
        <f t="shared" si="4"/>
        <v>0</v>
      </c>
      <c r="AC3" s="3">
        <f t="shared" si="4"/>
        <v>0</v>
      </c>
      <c r="AD3" s="3">
        <f t="shared" si="4"/>
        <v>0.61538461538461542</v>
      </c>
      <c r="AE3" s="3">
        <f t="shared" si="4"/>
        <v>0.76923076923076927</v>
      </c>
      <c r="AF3" s="3">
        <f t="shared" si="4"/>
        <v>0.53846153846153844</v>
      </c>
      <c r="AG3" s="3">
        <f t="shared" si="4"/>
        <v>0.53846153846153844</v>
      </c>
      <c r="AH3" s="3">
        <f t="shared" si="4"/>
        <v>0.65384615384615385</v>
      </c>
      <c r="AI3" s="3">
        <f t="shared" si="4"/>
        <v>0.65384615384615385</v>
      </c>
      <c r="AJ3" s="3">
        <f t="shared" ref="AJ3" si="5">SUM(AJ4:AJ16)/$B$3</f>
        <v>7.6923076923076927E-2</v>
      </c>
      <c r="AK3" s="3">
        <f t="shared" ref="AK3" si="6">SUM(AK4:AK16)/$B$3</f>
        <v>7.6923076923076927E-2</v>
      </c>
      <c r="AL3" s="3">
        <f t="shared" ref="AL3" si="7">SUM(AL4:AL16)/$B$3</f>
        <v>0</v>
      </c>
      <c r="AM3" s="3">
        <f t="shared" ref="AM3" si="8">SUM(AM4:AM16)/$B$3</f>
        <v>0.65384615384615385</v>
      </c>
      <c r="AN3" s="3">
        <f t="shared" ref="AN3:AO3" si="9">SUM(AN4:AN16)/$B$3</f>
        <v>0</v>
      </c>
      <c r="AO3" s="3">
        <f t="shared" si="9"/>
        <v>0.92307692307692313</v>
      </c>
      <c r="AP3" s="3">
        <f t="shared" ref="AP3:AW3" si="10">SUM(AP4:AP16)/$B$3</f>
        <v>7.6923076923076927E-2</v>
      </c>
      <c r="AQ3" s="3">
        <f t="shared" si="10"/>
        <v>0.84615384615384615</v>
      </c>
      <c r="AR3" s="3">
        <f t="shared" si="10"/>
        <v>1</v>
      </c>
      <c r="AS3" s="3">
        <f t="shared" si="10"/>
        <v>1</v>
      </c>
      <c r="AT3" s="3">
        <f t="shared" si="10"/>
        <v>0.80769230769230771</v>
      </c>
      <c r="AU3" s="3">
        <f t="shared" si="10"/>
        <v>1</v>
      </c>
      <c r="AV3" s="3">
        <f t="shared" si="10"/>
        <v>0.53846153846153844</v>
      </c>
      <c r="AW3" s="3">
        <f t="shared" si="10"/>
        <v>1</v>
      </c>
    </row>
    <row r="4" spans="1:49" x14ac:dyDescent="0.3">
      <c r="A4" t="s">
        <v>13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49" x14ac:dyDescent="0.3">
      <c r="A5" t="s">
        <v>14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3">
      <c r="A6" t="s">
        <v>15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49" x14ac:dyDescent="0.3">
      <c r="A7" t="s">
        <v>1</v>
      </c>
      <c r="B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0.5</v>
      </c>
      <c r="N7">
        <v>1</v>
      </c>
      <c r="O7">
        <v>0</v>
      </c>
      <c r="P7">
        <v>0.5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</row>
    <row r="8" spans="1:49" x14ac:dyDescent="0.3">
      <c r="A8" t="s">
        <v>3</v>
      </c>
      <c r="B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</row>
    <row r="9" spans="1:49" x14ac:dyDescent="0.3">
      <c r="A9" t="s">
        <v>2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0.5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</row>
    <row r="10" spans="1:49" x14ac:dyDescent="0.3">
      <c r="A10" t="s">
        <v>4</v>
      </c>
      <c r="B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</row>
    <row r="11" spans="1:49" x14ac:dyDescent="0.3">
      <c r="A11" t="s">
        <v>5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</row>
    <row r="12" spans="1:49" x14ac:dyDescent="0.3">
      <c r="A12" t="s">
        <v>6</v>
      </c>
      <c r="B12">
        <v>1</v>
      </c>
      <c r="D12">
        <v>1</v>
      </c>
      <c r="E12">
        <v>0.5</v>
      </c>
      <c r="F12">
        <v>0</v>
      </c>
      <c r="G12">
        <v>1</v>
      </c>
      <c r="H12">
        <v>1</v>
      </c>
      <c r="I12">
        <v>0.5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0.5</v>
      </c>
      <c r="AU12">
        <v>1</v>
      </c>
      <c r="AV12">
        <v>0</v>
      </c>
      <c r="AW12">
        <v>1</v>
      </c>
    </row>
    <row r="13" spans="1:49" x14ac:dyDescent="0.3">
      <c r="A13" t="s">
        <v>7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0.5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</row>
    <row r="14" spans="1:49" x14ac:dyDescent="0.3">
      <c r="A14" t="s">
        <v>8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0.5</v>
      </c>
      <c r="N14">
        <v>1</v>
      </c>
      <c r="O14">
        <v>1</v>
      </c>
      <c r="P14">
        <v>0.5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0.5</v>
      </c>
      <c r="AI14">
        <v>0.5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</row>
    <row r="15" spans="1:49" x14ac:dyDescent="0.3">
      <c r="A15" t="s">
        <v>9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0.5</v>
      </c>
      <c r="N15">
        <v>1</v>
      </c>
      <c r="O15">
        <v>1</v>
      </c>
      <c r="P15">
        <v>0.5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0.5</v>
      </c>
      <c r="AI15">
        <v>0.5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</row>
    <row r="16" spans="1:49" x14ac:dyDescent="0.3">
      <c r="A16" t="s">
        <v>11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0.5</v>
      </c>
      <c r="N16">
        <v>1</v>
      </c>
      <c r="O16">
        <v>1</v>
      </c>
      <c r="P16">
        <v>0.5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0.5</v>
      </c>
      <c r="AI16">
        <v>0.5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50" s="2" customFormat="1" x14ac:dyDescent="0.3">
      <c r="A17" s="2" t="s">
        <v>12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0.75</v>
      </c>
      <c r="F17" s="2">
        <f t="shared" ref="F17:AI17" si="11">SUM(F18:F25)/$B$17</f>
        <v>0.9375</v>
      </c>
      <c r="G17" s="2">
        <f t="shared" si="11"/>
        <v>0.625</v>
      </c>
      <c r="H17" s="2">
        <f t="shared" si="11"/>
        <v>0.875</v>
      </c>
      <c r="I17" s="2">
        <f t="shared" si="11"/>
        <v>0.75</v>
      </c>
      <c r="J17" s="2">
        <f t="shared" si="11"/>
        <v>0.625</v>
      </c>
      <c r="K17" s="2">
        <f t="shared" si="11"/>
        <v>0.42500000000000004</v>
      </c>
      <c r="L17" s="2">
        <f>SUM(L18:L25)/$B$17</f>
        <v>0.875</v>
      </c>
      <c r="M17" s="2">
        <f t="shared" si="11"/>
        <v>0.75</v>
      </c>
      <c r="N17" s="2">
        <f t="shared" si="11"/>
        <v>0.9375</v>
      </c>
      <c r="O17" s="2">
        <f t="shared" si="11"/>
        <v>0.75</v>
      </c>
      <c r="P17" s="2">
        <f t="shared" si="11"/>
        <v>0.75</v>
      </c>
      <c r="Q17" s="2">
        <f t="shared" si="11"/>
        <v>0.875</v>
      </c>
      <c r="R17" s="2">
        <f t="shared" si="11"/>
        <v>0.42500000000000004</v>
      </c>
      <c r="S17" s="2">
        <f t="shared" si="11"/>
        <v>1</v>
      </c>
      <c r="T17" s="2">
        <f t="shared" si="11"/>
        <v>0.5625</v>
      </c>
      <c r="U17" s="2">
        <f t="shared" si="11"/>
        <v>0.97499999999999998</v>
      </c>
      <c r="V17" s="2">
        <f t="shared" si="11"/>
        <v>0.875</v>
      </c>
      <c r="W17" s="2">
        <f t="shared" si="11"/>
        <v>1</v>
      </c>
      <c r="X17" s="2">
        <f t="shared" si="11"/>
        <v>1</v>
      </c>
      <c r="Y17" s="2">
        <f t="shared" si="11"/>
        <v>0.5625</v>
      </c>
      <c r="Z17" s="2">
        <f t="shared" si="11"/>
        <v>0.98750000000000004</v>
      </c>
      <c r="AA17" s="2">
        <f t="shared" si="11"/>
        <v>0.875</v>
      </c>
      <c r="AB17" s="2">
        <f t="shared" si="11"/>
        <v>0.75</v>
      </c>
      <c r="AC17" s="2">
        <f t="shared" si="11"/>
        <v>0</v>
      </c>
      <c r="AD17" s="2">
        <f t="shared" si="11"/>
        <v>0.98750000000000004</v>
      </c>
      <c r="AE17" s="2">
        <f t="shared" si="11"/>
        <v>0.8125</v>
      </c>
      <c r="AF17" s="2">
        <f t="shared" si="11"/>
        <v>0.90625</v>
      </c>
      <c r="AG17" s="2">
        <f t="shared" si="11"/>
        <v>0.9375</v>
      </c>
      <c r="AH17" s="2">
        <f t="shared" si="11"/>
        <v>0.875</v>
      </c>
      <c r="AI17" s="2">
        <f t="shared" si="11"/>
        <v>0.875</v>
      </c>
      <c r="AJ17" s="2">
        <f t="shared" ref="AJ17" si="12">SUM(AJ18:AJ25)/$B$17</f>
        <v>0.98750000000000004</v>
      </c>
      <c r="AK17" s="2">
        <f t="shared" ref="AK17" si="13">SUM(AK18:AK25)/$B$17</f>
        <v>0.98750000000000004</v>
      </c>
      <c r="AL17" s="2">
        <f t="shared" ref="AL17" si="14">SUM(AL18:AL25)/$B$17</f>
        <v>0.5625</v>
      </c>
      <c r="AM17" s="2">
        <f t="shared" ref="AM17:AW17" si="15">SUM(AM18:AM25)/$B$17</f>
        <v>0.5</v>
      </c>
      <c r="AN17" s="2">
        <f t="shared" si="15"/>
        <v>0.75</v>
      </c>
      <c r="AO17" s="2">
        <f t="shared" si="15"/>
        <v>0.625</v>
      </c>
      <c r="AP17" s="2">
        <f t="shared" si="15"/>
        <v>0.98750000000000004</v>
      </c>
      <c r="AQ17" s="2">
        <f t="shared" si="15"/>
        <v>0.95</v>
      </c>
      <c r="AR17" s="2">
        <f t="shared" si="15"/>
        <v>1</v>
      </c>
      <c r="AS17" s="2">
        <f t="shared" si="15"/>
        <v>1</v>
      </c>
      <c r="AT17" s="2">
        <f t="shared" si="15"/>
        <v>0.75</v>
      </c>
      <c r="AU17" s="2">
        <f t="shared" si="15"/>
        <v>0.97499999999999998</v>
      </c>
      <c r="AV17" s="2">
        <f t="shared" si="15"/>
        <v>0.875</v>
      </c>
      <c r="AW17" s="2">
        <f t="shared" si="15"/>
        <v>0.875</v>
      </c>
    </row>
    <row r="18" spans="1:50" x14ac:dyDescent="0.3">
      <c r="A18" t="s">
        <v>16</v>
      </c>
      <c r="B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0.8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</row>
    <row r="19" spans="1:50" x14ac:dyDescent="0.3">
      <c r="A19" t="s">
        <v>17</v>
      </c>
      <c r="B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0.5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</row>
    <row r="20" spans="1:50" x14ac:dyDescent="0.3">
      <c r="A20" t="s">
        <v>18</v>
      </c>
      <c r="B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0.8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0.8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</row>
    <row r="21" spans="1:50" x14ac:dyDescent="0.3">
      <c r="A21" t="s">
        <v>35</v>
      </c>
      <c r="B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0.5</v>
      </c>
      <c r="U21">
        <v>1</v>
      </c>
      <c r="V21">
        <v>0</v>
      </c>
      <c r="W21">
        <v>1</v>
      </c>
      <c r="X21">
        <v>1</v>
      </c>
      <c r="Y21">
        <v>0.5</v>
      </c>
      <c r="Z21">
        <v>0.9</v>
      </c>
      <c r="AA21">
        <v>1</v>
      </c>
      <c r="AB21">
        <v>0</v>
      </c>
      <c r="AC21">
        <v>0</v>
      </c>
      <c r="AD21">
        <v>0.9</v>
      </c>
      <c r="AE21">
        <v>0.5</v>
      </c>
      <c r="AF21">
        <v>0.25</v>
      </c>
      <c r="AG21">
        <v>0.5</v>
      </c>
      <c r="AH21">
        <v>0</v>
      </c>
      <c r="AI21">
        <v>0</v>
      </c>
      <c r="AJ21">
        <v>0.9</v>
      </c>
      <c r="AK21">
        <v>0.9</v>
      </c>
      <c r="AL21">
        <v>0</v>
      </c>
      <c r="AM21">
        <v>0</v>
      </c>
      <c r="AN21">
        <v>0</v>
      </c>
      <c r="AO21">
        <v>0</v>
      </c>
      <c r="AP21">
        <v>0.9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</row>
    <row r="22" spans="1:50" x14ac:dyDescent="0.3">
      <c r="A22" t="s">
        <v>19</v>
      </c>
      <c r="B22">
        <v>1</v>
      </c>
      <c r="D22">
        <v>1</v>
      </c>
      <c r="E22">
        <v>0</v>
      </c>
      <c r="F22">
        <v>0.5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0.5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0.8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0.8</v>
      </c>
      <c r="AV22">
        <v>1</v>
      </c>
      <c r="AW22">
        <v>1</v>
      </c>
    </row>
    <row r="23" spans="1:50" x14ac:dyDescent="0.3">
      <c r="A23" t="s">
        <v>20</v>
      </c>
      <c r="B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</row>
    <row r="24" spans="1:50" x14ac:dyDescent="0.3">
      <c r="A24" t="s">
        <v>21</v>
      </c>
      <c r="B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0.8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</row>
    <row r="25" spans="1:50" x14ac:dyDescent="0.3">
      <c r="A25" t="s">
        <v>22</v>
      </c>
      <c r="B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0.8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</row>
    <row r="26" spans="1:50" s="2" customFormat="1" x14ac:dyDescent="0.3">
      <c r="A26" s="2" t="s">
        <v>40</v>
      </c>
      <c r="B26" s="2">
        <v>1</v>
      </c>
      <c r="C26" s="2">
        <v>0.05</v>
      </c>
      <c r="D26" s="3">
        <f>D27</f>
        <v>1</v>
      </c>
      <c r="E26" s="3">
        <f t="shared" ref="E26:AI26" si="16">E27</f>
        <v>0</v>
      </c>
      <c r="F26" s="3">
        <f t="shared" si="16"/>
        <v>1</v>
      </c>
      <c r="G26" s="3">
        <f t="shared" si="16"/>
        <v>1</v>
      </c>
      <c r="H26" s="3">
        <f t="shared" si="16"/>
        <v>1</v>
      </c>
      <c r="I26" s="3">
        <f t="shared" si="16"/>
        <v>0</v>
      </c>
      <c r="J26" s="3">
        <f t="shared" si="16"/>
        <v>0.8</v>
      </c>
      <c r="K26" s="3">
        <f t="shared" si="16"/>
        <v>1</v>
      </c>
      <c r="L26" s="3">
        <f t="shared" si="16"/>
        <v>0</v>
      </c>
      <c r="M26" s="3">
        <f t="shared" si="16"/>
        <v>1</v>
      </c>
      <c r="N26" s="3">
        <f t="shared" si="16"/>
        <v>1</v>
      </c>
      <c r="O26" s="3">
        <f t="shared" si="16"/>
        <v>0</v>
      </c>
      <c r="P26" s="3">
        <f t="shared" si="16"/>
        <v>1</v>
      </c>
      <c r="Q26" s="3">
        <f t="shared" si="16"/>
        <v>1</v>
      </c>
      <c r="R26" s="3">
        <f t="shared" si="16"/>
        <v>1</v>
      </c>
      <c r="S26" s="3">
        <f t="shared" si="16"/>
        <v>0.5</v>
      </c>
      <c r="T26" s="3">
        <f t="shared" si="16"/>
        <v>1</v>
      </c>
      <c r="U26" s="3">
        <f t="shared" si="16"/>
        <v>1</v>
      </c>
      <c r="V26" s="3">
        <f t="shared" si="16"/>
        <v>0</v>
      </c>
      <c r="W26" s="3">
        <f t="shared" si="16"/>
        <v>1</v>
      </c>
      <c r="X26" s="3">
        <f t="shared" si="16"/>
        <v>0.5</v>
      </c>
      <c r="Y26" s="3">
        <f t="shared" si="16"/>
        <v>1</v>
      </c>
      <c r="Z26" s="3">
        <f t="shared" si="16"/>
        <v>1</v>
      </c>
      <c r="AA26" s="3">
        <f t="shared" si="16"/>
        <v>0</v>
      </c>
      <c r="AB26" s="3">
        <f t="shared" si="16"/>
        <v>1</v>
      </c>
      <c r="AC26" s="3">
        <f t="shared" si="16"/>
        <v>1</v>
      </c>
      <c r="AD26" s="3">
        <f t="shared" si="16"/>
        <v>1</v>
      </c>
      <c r="AE26" s="3">
        <f t="shared" si="16"/>
        <v>1</v>
      </c>
      <c r="AF26" s="3">
        <f t="shared" si="16"/>
        <v>0.7</v>
      </c>
      <c r="AG26" s="3">
        <f t="shared" si="16"/>
        <v>0.7</v>
      </c>
      <c r="AH26" s="3">
        <f t="shared" si="16"/>
        <v>0.6</v>
      </c>
      <c r="AI26" s="3">
        <f t="shared" si="16"/>
        <v>0.6</v>
      </c>
      <c r="AJ26" s="3">
        <f t="shared" ref="AJ26" si="17">AJ27</f>
        <v>0.5</v>
      </c>
      <c r="AK26" s="3">
        <f t="shared" ref="AK26" si="18">AK27</f>
        <v>0.5</v>
      </c>
      <c r="AL26" s="3">
        <f t="shared" ref="AL26" si="19">AL27</f>
        <v>1</v>
      </c>
      <c r="AM26" s="3">
        <f t="shared" ref="AM26:AW26" si="20">AM27</f>
        <v>1</v>
      </c>
      <c r="AN26" s="3">
        <f t="shared" si="20"/>
        <v>1</v>
      </c>
      <c r="AO26" s="3">
        <f t="shared" si="20"/>
        <v>1</v>
      </c>
      <c r="AP26" s="3">
        <f t="shared" si="20"/>
        <v>0.5</v>
      </c>
      <c r="AQ26" s="3">
        <f t="shared" si="20"/>
        <v>1</v>
      </c>
      <c r="AR26" s="3">
        <f t="shared" si="20"/>
        <v>0.9</v>
      </c>
      <c r="AS26" s="3">
        <f t="shared" si="20"/>
        <v>0.9</v>
      </c>
      <c r="AT26" s="3">
        <f t="shared" si="20"/>
        <v>0</v>
      </c>
      <c r="AU26" s="3">
        <f t="shared" si="20"/>
        <v>1</v>
      </c>
      <c r="AV26" s="3">
        <f t="shared" si="20"/>
        <v>0</v>
      </c>
      <c r="AW26" s="3">
        <f t="shared" si="20"/>
        <v>0.8</v>
      </c>
    </row>
    <row r="27" spans="1:50" x14ac:dyDescent="0.3">
      <c r="A27" t="s">
        <v>43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0.8</v>
      </c>
      <c r="K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0.5</v>
      </c>
      <c r="T27">
        <v>1</v>
      </c>
      <c r="U27">
        <v>1</v>
      </c>
      <c r="V27">
        <v>0</v>
      </c>
      <c r="W27">
        <v>1</v>
      </c>
      <c r="X27">
        <v>0.5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0.7</v>
      </c>
      <c r="AG27">
        <v>0.7</v>
      </c>
      <c r="AH27">
        <v>0.6</v>
      </c>
      <c r="AI27">
        <v>0.6</v>
      </c>
      <c r="AJ27">
        <v>0.5</v>
      </c>
      <c r="AK27">
        <v>0.5</v>
      </c>
      <c r="AL27">
        <v>1</v>
      </c>
      <c r="AM27">
        <v>1</v>
      </c>
      <c r="AN27">
        <v>1</v>
      </c>
      <c r="AO27">
        <v>1</v>
      </c>
      <c r="AP27">
        <v>0.5</v>
      </c>
      <c r="AQ27">
        <v>1</v>
      </c>
      <c r="AR27">
        <v>0.9</v>
      </c>
      <c r="AS27">
        <v>0.9</v>
      </c>
      <c r="AT27">
        <v>0</v>
      </c>
      <c r="AU27">
        <v>1</v>
      </c>
      <c r="AV27">
        <v>0</v>
      </c>
      <c r="AW27">
        <v>0.8</v>
      </c>
    </row>
    <row r="28" spans="1:50" s="2" customFormat="1" x14ac:dyDescent="0.3">
      <c r="A28" s="2" t="s">
        <v>38</v>
      </c>
      <c r="B28" s="2">
        <v>1</v>
      </c>
      <c r="C28" s="2">
        <v>0.1</v>
      </c>
      <c r="D28" s="3">
        <f>D29</f>
        <v>1</v>
      </c>
      <c r="E28" s="3">
        <f t="shared" ref="E28:AI28" si="21">E29</f>
        <v>0</v>
      </c>
      <c r="F28" s="3">
        <f t="shared" si="21"/>
        <v>0.8</v>
      </c>
      <c r="G28" s="3">
        <f t="shared" si="21"/>
        <v>0.9</v>
      </c>
      <c r="H28" s="3">
        <f t="shared" si="21"/>
        <v>1</v>
      </c>
      <c r="I28" s="3">
        <f t="shared" si="21"/>
        <v>0</v>
      </c>
      <c r="J28" s="3">
        <f t="shared" si="21"/>
        <v>0.5</v>
      </c>
      <c r="K28" s="3">
        <f t="shared" si="21"/>
        <v>0.5</v>
      </c>
      <c r="L28" s="3">
        <f t="shared" si="21"/>
        <v>0</v>
      </c>
      <c r="M28" s="3">
        <f t="shared" si="21"/>
        <v>0.8</v>
      </c>
      <c r="N28" s="3">
        <f t="shared" si="21"/>
        <v>0.8</v>
      </c>
      <c r="O28" s="3">
        <f t="shared" si="21"/>
        <v>0</v>
      </c>
      <c r="P28" s="3">
        <f t="shared" si="21"/>
        <v>0.8</v>
      </c>
      <c r="Q28" s="3">
        <f t="shared" si="21"/>
        <v>1</v>
      </c>
      <c r="R28" s="3">
        <f t="shared" si="21"/>
        <v>0.5</v>
      </c>
      <c r="S28" s="3">
        <f t="shared" si="21"/>
        <v>0.3</v>
      </c>
      <c r="T28" s="3">
        <f t="shared" si="21"/>
        <v>0.8</v>
      </c>
      <c r="U28" s="3">
        <f t="shared" si="21"/>
        <v>1</v>
      </c>
      <c r="V28" s="3">
        <f t="shared" si="21"/>
        <v>0</v>
      </c>
      <c r="W28" s="3">
        <f t="shared" si="21"/>
        <v>1</v>
      </c>
      <c r="X28" s="3">
        <f t="shared" si="21"/>
        <v>0.3</v>
      </c>
      <c r="Y28" s="3">
        <f t="shared" si="21"/>
        <v>0.8</v>
      </c>
      <c r="Z28" s="3">
        <f t="shared" si="21"/>
        <v>1</v>
      </c>
      <c r="AA28" s="3">
        <f t="shared" si="21"/>
        <v>0</v>
      </c>
      <c r="AB28" s="3">
        <f t="shared" si="21"/>
        <v>0.5</v>
      </c>
      <c r="AC28" s="3">
        <f t="shared" si="21"/>
        <v>1</v>
      </c>
      <c r="AD28" s="3">
        <f t="shared" si="21"/>
        <v>1</v>
      </c>
      <c r="AE28" s="3">
        <f t="shared" si="21"/>
        <v>1</v>
      </c>
      <c r="AF28" s="3">
        <f t="shared" si="21"/>
        <v>0</v>
      </c>
      <c r="AG28" s="3">
        <f t="shared" si="21"/>
        <v>0</v>
      </c>
      <c r="AH28" s="3">
        <f t="shared" si="21"/>
        <v>0.8</v>
      </c>
      <c r="AI28" s="3">
        <f t="shared" si="21"/>
        <v>0.8</v>
      </c>
      <c r="AJ28" s="3">
        <f t="shared" ref="AJ28" si="22">AJ29</f>
        <v>0</v>
      </c>
      <c r="AK28" s="3">
        <f t="shared" ref="AK28" si="23">AK29</f>
        <v>0</v>
      </c>
      <c r="AL28" s="3">
        <f t="shared" ref="AL28" si="24">AL29</f>
        <v>0.5</v>
      </c>
      <c r="AM28" s="3">
        <f t="shared" ref="AM28:AW28" si="25">AM29</f>
        <v>1</v>
      </c>
      <c r="AN28" s="3">
        <f t="shared" si="25"/>
        <v>0.5</v>
      </c>
      <c r="AO28" s="3">
        <f t="shared" si="25"/>
        <v>0.9</v>
      </c>
      <c r="AP28" s="3">
        <f t="shared" si="25"/>
        <v>0</v>
      </c>
      <c r="AQ28" s="3">
        <f t="shared" si="25"/>
        <v>1</v>
      </c>
      <c r="AR28" s="3">
        <f t="shared" si="25"/>
        <v>1</v>
      </c>
      <c r="AS28" s="3">
        <f t="shared" si="25"/>
        <v>1</v>
      </c>
      <c r="AT28" s="3">
        <f t="shared" si="25"/>
        <v>0</v>
      </c>
      <c r="AU28" s="3">
        <f t="shared" si="25"/>
        <v>1</v>
      </c>
      <c r="AV28" s="3">
        <f t="shared" si="25"/>
        <v>0</v>
      </c>
      <c r="AW28" s="3">
        <f t="shared" si="25"/>
        <v>1</v>
      </c>
    </row>
    <row r="29" spans="1:50" ht="57.6" x14ac:dyDescent="0.3">
      <c r="A29" s="1" t="s">
        <v>44</v>
      </c>
      <c r="D29">
        <v>1</v>
      </c>
      <c r="E29">
        <v>0</v>
      </c>
      <c r="F29">
        <v>0.8</v>
      </c>
      <c r="G29">
        <v>0.9</v>
      </c>
      <c r="H29">
        <v>1</v>
      </c>
      <c r="I29">
        <v>0</v>
      </c>
      <c r="J29">
        <v>0.5</v>
      </c>
      <c r="K29">
        <v>0.5</v>
      </c>
      <c r="M29">
        <v>0.8</v>
      </c>
      <c r="N29">
        <v>0.8</v>
      </c>
      <c r="O29">
        <v>0</v>
      </c>
      <c r="P29">
        <v>0.8</v>
      </c>
      <c r="Q29">
        <v>1</v>
      </c>
      <c r="R29">
        <v>0.5</v>
      </c>
      <c r="S29">
        <v>0.3</v>
      </c>
      <c r="T29">
        <v>0.8</v>
      </c>
      <c r="U29">
        <v>1</v>
      </c>
      <c r="V29">
        <v>0</v>
      </c>
      <c r="W29">
        <v>1</v>
      </c>
      <c r="X29">
        <v>0.3</v>
      </c>
      <c r="Y29">
        <v>0.8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0.8</v>
      </c>
      <c r="AI29">
        <v>0.8</v>
      </c>
      <c r="AJ29">
        <v>0</v>
      </c>
      <c r="AK29">
        <v>0</v>
      </c>
      <c r="AL29">
        <v>0.5</v>
      </c>
      <c r="AM29">
        <v>1</v>
      </c>
      <c r="AN29">
        <v>0.5</v>
      </c>
      <c r="AO29">
        <v>0.9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1</v>
      </c>
    </row>
    <row r="30" spans="1:50" s="2" customFormat="1" x14ac:dyDescent="0.3">
      <c r="A30" s="2" t="s">
        <v>39</v>
      </c>
      <c r="B30" s="2">
        <v>1</v>
      </c>
      <c r="C30" s="2">
        <v>0.1</v>
      </c>
      <c r="D30" s="3">
        <f>D31</f>
        <v>1</v>
      </c>
      <c r="E30" s="3">
        <f t="shared" ref="E30:AI30" si="26">E31</f>
        <v>0</v>
      </c>
      <c r="F30" s="3">
        <f t="shared" si="26"/>
        <v>1</v>
      </c>
      <c r="G30" s="3">
        <f t="shared" si="26"/>
        <v>1</v>
      </c>
      <c r="H30" s="3">
        <f>H31</f>
        <v>1</v>
      </c>
      <c r="I30" s="3">
        <f t="shared" si="26"/>
        <v>0</v>
      </c>
      <c r="J30" s="3">
        <f t="shared" si="26"/>
        <v>0.8</v>
      </c>
      <c r="K30" s="3">
        <f t="shared" si="26"/>
        <v>0.5</v>
      </c>
      <c r="L30" s="3">
        <f t="shared" si="26"/>
        <v>0</v>
      </c>
      <c r="M30" s="3">
        <f t="shared" si="26"/>
        <v>1</v>
      </c>
      <c r="N30" s="3">
        <f t="shared" si="26"/>
        <v>1</v>
      </c>
      <c r="O30" s="3">
        <f t="shared" si="26"/>
        <v>0</v>
      </c>
      <c r="P30" s="3">
        <f t="shared" si="26"/>
        <v>1</v>
      </c>
      <c r="Q30" s="3">
        <f t="shared" si="26"/>
        <v>1</v>
      </c>
      <c r="R30" s="3">
        <f t="shared" si="26"/>
        <v>0.5</v>
      </c>
      <c r="S30" s="3">
        <f t="shared" si="26"/>
        <v>1</v>
      </c>
      <c r="T30" s="3">
        <f t="shared" si="26"/>
        <v>0.8</v>
      </c>
      <c r="U30" s="3">
        <f t="shared" si="26"/>
        <v>1</v>
      </c>
      <c r="V30" s="3">
        <f t="shared" si="26"/>
        <v>0</v>
      </c>
      <c r="W30" s="3">
        <f t="shared" si="26"/>
        <v>1</v>
      </c>
      <c r="X30" s="3">
        <f t="shared" si="26"/>
        <v>1</v>
      </c>
      <c r="Y30" s="3">
        <f>Y31</f>
        <v>0.8</v>
      </c>
      <c r="Z30" s="3">
        <f t="shared" si="26"/>
        <v>0.9</v>
      </c>
      <c r="AA30" s="3">
        <f t="shared" si="26"/>
        <v>0.5</v>
      </c>
      <c r="AB30" s="3">
        <f t="shared" si="26"/>
        <v>0.5</v>
      </c>
      <c r="AC30" s="3">
        <f t="shared" si="26"/>
        <v>1</v>
      </c>
      <c r="AD30" s="3">
        <f t="shared" si="26"/>
        <v>0.9</v>
      </c>
      <c r="AE30" s="3">
        <f t="shared" si="26"/>
        <v>1</v>
      </c>
      <c r="AF30" s="3">
        <f t="shared" si="26"/>
        <v>1</v>
      </c>
      <c r="AG30" s="3">
        <f t="shared" si="26"/>
        <v>1</v>
      </c>
      <c r="AH30" s="3">
        <f t="shared" si="26"/>
        <v>1</v>
      </c>
      <c r="AI30" s="3">
        <f t="shared" si="26"/>
        <v>1</v>
      </c>
      <c r="AJ30" s="3">
        <f t="shared" ref="AJ30" si="27">AJ31</f>
        <v>0</v>
      </c>
      <c r="AK30" s="3">
        <f t="shared" ref="AK30" si="28">AK31</f>
        <v>0</v>
      </c>
      <c r="AL30" s="3">
        <f t="shared" ref="AL30" si="29">AL31</f>
        <v>0</v>
      </c>
      <c r="AM30" s="3">
        <f t="shared" ref="AM30:AX30" si="30">AM31</f>
        <v>1</v>
      </c>
      <c r="AN30" s="3">
        <f t="shared" si="30"/>
        <v>0.5</v>
      </c>
      <c r="AO30" s="3">
        <f t="shared" si="30"/>
        <v>1</v>
      </c>
      <c r="AP30" s="3">
        <f t="shared" si="30"/>
        <v>0</v>
      </c>
      <c r="AQ30" s="3">
        <f t="shared" si="30"/>
        <v>0.5</v>
      </c>
      <c r="AR30" s="3">
        <f t="shared" si="30"/>
        <v>1</v>
      </c>
      <c r="AS30" s="3">
        <f t="shared" si="30"/>
        <v>1</v>
      </c>
      <c r="AT30" s="3">
        <f t="shared" si="30"/>
        <v>0</v>
      </c>
      <c r="AU30" s="3">
        <f t="shared" si="30"/>
        <v>1</v>
      </c>
      <c r="AV30" s="3">
        <f t="shared" si="30"/>
        <v>0.5</v>
      </c>
      <c r="AW30" s="3">
        <f t="shared" si="30"/>
        <v>1</v>
      </c>
      <c r="AX30" s="3">
        <f t="shared" si="30"/>
        <v>0</v>
      </c>
    </row>
    <row r="31" spans="1:50" x14ac:dyDescent="0.3"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0.8</v>
      </c>
      <c r="K31">
        <v>0.5</v>
      </c>
      <c r="M31">
        <v>1</v>
      </c>
      <c r="N31">
        <v>1</v>
      </c>
      <c r="O31">
        <v>0</v>
      </c>
      <c r="P31">
        <v>1</v>
      </c>
      <c r="Q31">
        <v>1</v>
      </c>
      <c r="R31">
        <v>0.5</v>
      </c>
      <c r="S31">
        <v>1</v>
      </c>
      <c r="T31">
        <v>0.8</v>
      </c>
      <c r="U31">
        <v>1</v>
      </c>
      <c r="V31">
        <v>0</v>
      </c>
      <c r="W31">
        <v>1</v>
      </c>
      <c r="X31">
        <v>1</v>
      </c>
      <c r="Y31">
        <v>0.8</v>
      </c>
      <c r="Z31">
        <v>0.9</v>
      </c>
      <c r="AA31">
        <v>0.5</v>
      </c>
      <c r="AB31">
        <v>0.5</v>
      </c>
      <c r="AC31">
        <v>1</v>
      </c>
      <c r="AD31">
        <v>0.9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0.5</v>
      </c>
      <c r="AO31">
        <v>1</v>
      </c>
      <c r="AP31">
        <v>0</v>
      </c>
      <c r="AQ31">
        <v>0.5</v>
      </c>
      <c r="AR31">
        <v>1</v>
      </c>
      <c r="AS31">
        <v>1</v>
      </c>
      <c r="AT31">
        <v>0</v>
      </c>
      <c r="AU31">
        <v>1</v>
      </c>
      <c r="AV31">
        <v>0.5</v>
      </c>
      <c r="AW31">
        <v>1</v>
      </c>
    </row>
    <row r="32" spans="1:50" s="2" customFormat="1" x14ac:dyDescent="0.3">
      <c r="A32" s="2" t="s">
        <v>41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I32" si="31">SUM(E33:E45)/$B$32</f>
        <v>7.6923076923076927E-2</v>
      </c>
      <c r="F32" s="3">
        <f>SUM(F33:F45)/$B$32</f>
        <v>0.83076923076923082</v>
      </c>
      <c r="G32" s="3">
        <f t="shared" ref="G32" si="32">SUM(G33:G45)/$B$32</f>
        <v>0.58461538461538454</v>
      </c>
      <c r="H32" s="3">
        <f t="shared" si="31"/>
        <v>0.41615384615384615</v>
      </c>
      <c r="I32" s="3">
        <f t="shared" si="31"/>
        <v>0.41615384615384615</v>
      </c>
      <c r="J32" s="3">
        <f t="shared" si="31"/>
        <v>0.51538461538461533</v>
      </c>
      <c r="K32" s="3">
        <f t="shared" si="31"/>
        <v>0.40769230769230769</v>
      </c>
      <c r="L32" s="3">
        <f t="shared" si="31"/>
        <v>0</v>
      </c>
      <c r="M32" s="3">
        <f t="shared" si="31"/>
        <v>0.21615384615384617</v>
      </c>
      <c r="N32" s="3">
        <f t="shared" si="31"/>
        <v>0.83076923076923082</v>
      </c>
      <c r="O32" s="3">
        <f t="shared" si="31"/>
        <v>0.41615384615384615</v>
      </c>
      <c r="P32" s="3">
        <f t="shared" si="31"/>
        <v>0.29230769230769227</v>
      </c>
      <c r="Q32" s="3">
        <f>SUM(Q33:Q45)/$B$32</f>
        <v>0.41615384615384615</v>
      </c>
      <c r="R32" s="3">
        <f t="shared" si="31"/>
        <v>0.40769230769230769</v>
      </c>
      <c r="S32" s="3">
        <f t="shared" si="31"/>
        <v>0.66153846153846152</v>
      </c>
      <c r="T32" s="3">
        <f t="shared" si="31"/>
        <v>0.56153846153846154</v>
      </c>
      <c r="U32" s="3">
        <f t="shared" si="31"/>
        <v>0.97692307692307689</v>
      </c>
      <c r="V32" s="3">
        <f t="shared" si="31"/>
        <v>0.60769230769230764</v>
      </c>
      <c r="W32" s="3">
        <f t="shared" si="31"/>
        <v>1</v>
      </c>
      <c r="X32" s="3">
        <f t="shared" si="31"/>
        <v>0.66153846153846152</v>
      </c>
      <c r="Y32" s="3">
        <f t="shared" si="31"/>
        <v>0.56153846153846154</v>
      </c>
      <c r="Z32" s="3">
        <f t="shared" si="31"/>
        <v>0.46153846153846156</v>
      </c>
      <c r="AA32" s="3">
        <f t="shared" si="31"/>
        <v>0</v>
      </c>
      <c r="AB32" s="3">
        <f t="shared" si="31"/>
        <v>0.15384615384615385</v>
      </c>
      <c r="AC32" s="3">
        <f t="shared" si="31"/>
        <v>0</v>
      </c>
      <c r="AD32" s="3">
        <f t="shared" si="31"/>
        <v>0.46153846153846156</v>
      </c>
      <c r="AE32" s="3">
        <f t="shared" si="31"/>
        <v>0.56153846153846154</v>
      </c>
      <c r="AF32" s="3">
        <f t="shared" si="31"/>
        <v>0.3923076923076923</v>
      </c>
      <c r="AG32" s="3">
        <f t="shared" si="31"/>
        <v>0.3923076923076923</v>
      </c>
      <c r="AH32" s="3">
        <f t="shared" si="31"/>
        <v>0.36153846153846153</v>
      </c>
      <c r="AI32" s="3">
        <f t="shared" si="31"/>
        <v>0.36153846153846153</v>
      </c>
      <c r="AJ32" s="3">
        <f t="shared" ref="AJ32" si="33">SUM(AJ33:AJ45)/$B$32</f>
        <v>0</v>
      </c>
      <c r="AK32" s="3">
        <f t="shared" ref="AK32" si="34">SUM(AK33:AK45)/$B$32</f>
        <v>0</v>
      </c>
      <c r="AL32" s="3">
        <f t="shared" ref="AL32" si="35">SUM(AL33:AL45)/$B$32</f>
        <v>0</v>
      </c>
      <c r="AM32" s="3">
        <f t="shared" ref="AM32:AX32" si="36">SUM(AM33:AM45)/$B$32</f>
        <v>0.38461538461538464</v>
      </c>
      <c r="AN32" s="3">
        <f t="shared" si="36"/>
        <v>0.15384615384615385</v>
      </c>
      <c r="AO32" s="3">
        <f t="shared" si="36"/>
        <v>0.58461538461538454</v>
      </c>
      <c r="AP32" s="3">
        <f t="shared" si="36"/>
        <v>0</v>
      </c>
      <c r="AQ32" s="3">
        <f t="shared" si="36"/>
        <v>0.65384615384615385</v>
      </c>
      <c r="AR32" s="3">
        <f t="shared" si="36"/>
        <v>0.89230769230769225</v>
      </c>
      <c r="AS32" s="3">
        <f t="shared" si="36"/>
        <v>0.89230769230769225</v>
      </c>
      <c r="AT32" s="3">
        <f t="shared" si="36"/>
        <v>0</v>
      </c>
      <c r="AU32" s="3">
        <f t="shared" si="36"/>
        <v>0.97692307692307689</v>
      </c>
      <c r="AV32" s="3">
        <f t="shared" si="36"/>
        <v>0</v>
      </c>
      <c r="AW32" s="3">
        <f t="shared" si="36"/>
        <v>0.96923076923076934</v>
      </c>
      <c r="AX32" s="3">
        <f t="shared" si="36"/>
        <v>0</v>
      </c>
    </row>
    <row r="33" spans="1:49" x14ac:dyDescent="0.3">
      <c r="A33" t="s">
        <v>23</v>
      </c>
      <c r="B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0.9</v>
      </c>
      <c r="AG33">
        <v>0.9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</row>
    <row r="34" spans="1:49" ht="43.2" x14ac:dyDescent="0.3">
      <c r="A34" s="1" t="s">
        <v>26</v>
      </c>
      <c r="B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M34" s="3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0.9</v>
      </c>
      <c r="T34">
        <v>0</v>
      </c>
      <c r="U34">
        <v>1</v>
      </c>
      <c r="V34">
        <v>0.8</v>
      </c>
      <c r="W34">
        <v>1</v>
      </c>
      <c r="X34">
        <v>0.9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</row>
    <row r="35" spans="1:49" x14ac:dyDescent="0.3">
      <c r="A35" t="s">
        <v>24</v>
      </c>
      <c r="B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0.5</v>
      </c>
      <c r="K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0.5</v>
      </c>
      <c r="AN35">
        <v>0</v>
      </c>
      <c r="AO35">
        <v>1</v>
      </c>
      <c r="AP35">
        <v>0</v>
      </c>
      <c r="AQ35">
        <v>0.5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</row>
    <row r="36" spans="1:49" ht="72" x14ac:dyDescent="0.3">
      <c r="A36" s="1" t="s">
        <v>25</v>
      </c>
      <c r="B36">
        <v>1</v>
      </c>
      <c r="D36">
        <v>1</v>
      </c>
      <c r="E36">
        <v>0</v>
      </c>
      <c r="F36">
        <v>1</v>
      </c>
      <c r="G36">
        <v>0.8</v>
      </c>
      <c r="H36">
        <v>0.01</v>
      </c>
      <c r="I36">
        <v>0.01</v>
      </c>
      <c r="J36">
        <v>0.8</v>
      </c>
      <c r="K36">
        <v>1</v>
      </c>
      <c r="M36" s="3">
        <v>0.01</v>
      </c>
      <c r="N36">
        <v>1</v>
      </c>
      <c r="O36">
        <v>0.01</v>
      </c>
      <c r="P36">
        <v>1</v>
      </c>
      <c r="Q36">
        <v>0.01</v>
      </c>
      <c r="R36">
        <v>1</v>
      </c>
      <c r="S36">
        <v>0.7</v>
      </c>
      <c r="T36">
        <v>0</v>
      </c>
      <c r="U36">
        <v>0.8</v>
      </c>
      <c r="V36">
        <v>0.5</v>
      </c>
      <c r="W36">
        <v>1</v>
      </c>
      <c r="X36">
        <v>0.7</v>
      </c>
      <c r="Y36">
        <v>0</v>
      </c>
      <c r="Z36">
        <v>0.5</v>
      </c>
      <c r="AA36">
        <v>0</v>
      </c>
      <c r="AB36">
        <v>0.5</v>
      </c>
      <c r="AC36">
        <v>0</v>
      </c>
      <c r="AD36">
        <v>0.5</v>
      </c>
      <c r="AE36">
        <v>0.8</v>
      </c>
      <c r="AF36">
        <v>0.5</v>
      </c>
      <c r="AG36">
        <v>0.5</v>
      </c>
      <c r="AH36">
        <v>0.5</v>
      </c>
      <c r="AI36">
        <v>0.5</v>
      </c>
      <c r="AJ36">
        <v>0</v>
      </c>
      <c r="AK36">
        <v>0</v>
      </c>
      <c r="AL36">
        <v>0</v>
      </c>
      <c r="AM36">
        <v>0.5</v>
      </c>
      <c r="AN36">
        <v>0.5</v>
      </c>
      <c r="AO36">
        <v>0.8</v>
      </c>
      <c r="AP36">
        <v>0</v>
      </c>
      <c r="AQ36">
        <v>1</v>
      </c>
      <c r="AR36">
        <v>0.8</v>
      </c>
      <c r="AS36">
        <v>0.8</v>
      </c>
      <c r="AT36">
        <v>0</v>
      </c>
      <c r="AU36">
        <v>0.8</v>
      </c>
      <c r="AV36">
        <v>0</v>
      </c>
      <c r="AW36">
        <v>1</v>
      </c>
    </row>
    <row r="37" spans="1:49" x14ac:dyDescent="0.3">
      <c r="A37" t="s">
        <v>27</v>
      </c>
      <c r="B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0.8</v>
      </c>
      <c r="M37">
        <v>0.8</v>
      </c>
      <c r="N37">
        <v>1</v>
      </c>
      <c r="O37">
        <v>1</v>
      </c>
      <c r="P37">
        <v>0.8</v>
      </c>
      <c r="Q37">
        <v>1</v>
      </c>
      <c r="R37">
        <v>0.8</v>
      </c>
      <c r="S37">
        <v>0.7</v>
      </c>
      <c r="T37">
        <v>1</v>
      </c>
      <c r="U37">
        <v>1</v>
      </c>
      <c r="V37">
        <v>1</v>
      </c>
      <c r="W37">
        <v>1</v>
      </c>
      <c r="X37">
        <v>0.7</v>
      </c>
      <c r="Y37">
        <v>1</v>
      </c>
      <c r="Z37">
        <v>1</v>
      </c>
      <c r="AA37">
        <v>0</v>
      </c>
      <c r="AB37">
        <v>0.5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0.5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</row>
    <row r="38" spans="1:49" ht="43.2" x14ac:dyDescent="0.3">
      <c r="A38" s="1" t="s">
        <v>28</v>
      </c>
      <c r="B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 s="3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0.8</v>
      </c>
      <c r="T38">
        <v>0</v>
      </c>
      <c r="U38">
        <v>1</v>
      </c>
      <c r="V38">
        <v>0</v>
      </c>
      <c r="W38">
        <v>1</v>
      </c>
      <c r="X38">
        <v>0.8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</row>
    <row r="39" spans="1:49" x14ac:dyDescent="0.3">
      <c r="A39" t="s">
        <v>29</v>
      </c>
      <c r="B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0.8</v>
      </c>
      <c r="K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0.5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0.5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</row>
    <row r="40" spans="1:49" ht="57.6" x14ac:dyDescent="0.3">
      <c r="A40" s="1" t="s">
        <v>30</v>
      </c>
      <c r="B40">
        <v>1</v>
      </c>
      <c r="D40">
        <v>1</v>
      </c>
      <c r="E40">
        <v>0</v>
      </c>
      <c r="F40">
        <v>0.8</v>
      </c>
      <c r="G40">
        <v>0</v>
      </c>
      <c r="H40">
        <v>0.9</v>
      </c>
      <c r="I40">
        <v>0.9</v>
      </c>
      <c r="J40">
        <v>0</v>
      </c>
      <c r="K40">
        <v>0</v>
      </c>
      <c r="M40" s="3">
        <v>0</v>
      </c>
      <c r="N40">
        <v>0.8</v>
      </c>
      <c r="O40">
        <v>0.9</v>
      </c>
      <c r="P40">
        <v>0</v>
      </c>
      <c r="Q40">
        <v>0.9</v>
      </c>
      <c r="R40">
        <v>0</v>
      </c>
      <c r="S40">
        <v>0.9</v>
      </c>
      <c r="T40">
        <v>0</v>
      </c>
      <c r="U40">
        <v>0.9</v>
      </c>
      <c r="V40">
        <v>0.5</v>
      </c>
      <c r="W40">
        <v>1</v>
      </c>
      <c r="X40">
        <v>0.9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0.8</v>
      </c>
      <c r="AS40">
        <v>0.8</v>
      </c>
      <c r="AT40">
        <v>0</v>
      </c>
      <c r="AU40">
        <v>0.9</v>
      </c>
      <c r="AV40">
        <v>0</v>
      </c>
      <c r="AW40">
        <v>1</v>
      </c>
    </row>
    <row r="41" spans="1:49" ht="43.2" x14ac:dyDescent="0.3">
      <c r="A41" s="1" t="s">
        <v>31</v>
      </c>
      <c r="B41">
        <v>1</v>
      </c>
      <c r="D41">
        <v>1</v>
      </c>
      <c r="E41">
        <v>0</v>
      </c>
      <c r="F41">
        <v>1</v>
      </c>
      <c r="G41">
        <v>0.5</v>
      </c>
      <c r="H41">
        <v>0.5</v>
      </c>
      <c r="I41">
        <v>0.5</v>
      </c>
      <c r="J41">
        <v>1</v>
      </c>
      <c r="K41">
        <v>0.5</v>
      </c>
      <c r="M41">
        <v>0.5</v>
      </c>
      <c r="N41">
        <v>1</v>
      </c>
      <c r="O41">
        <v>0.5</v>
      </c>
      <c r="P41">
        <v>0.5</v>
      </c>
      <c r="Q41">
        <v>0.5</v>
      </c>
      <c r="R41">
        <v>0.5</v>
      </c>
      <c r="S41">
        <v>0.8</v>
      </c>
      <c r="T41">
        <v>0.8</v>
      </c>
      <c r="U41">
        <v>1</v>
      </c>
      <c r="V41">
        <v>0.8</v>
      </c>
      <c r="W41">
        <v>1</v>
      </c>
      <c r="X41">
        <v>0.8</v>
      </c>
      <c r="Y41">
        <v>0.8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0.7</v>
      </c>
      <c r="AG41">
        <v>0.7</v>
      </c>
      <c r="AH41">
        <v>0.7</v>
      </c>
      <c r="AI41">
        <v>0.7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0.8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</row>
    <row r="42" spans="1:49" x14ac:dyDescent="0.3">
      <c r="A42" s="1" t="s">
        <v>32</v>
      </c>
      <c r="B42">
        <v>1</v>
      </c>
      <c r="D42">
        <v>1</v>
      </c>
      <c r="E42">
        <v>0</v>
      </c>
      <c r="F42">
        <v>1</v>
      </c>
      <c r="G42">
        <v>0.5</v>
      </c>
      <c r="H42">
        <v>0.5</v>
      </c>
      <c r="I42">
        <v>0.5</v>
      </c>
      <c r="J42">
        <v>0.8</v>
      </c>
      <c r="K42">
        <v>1</v>
      </c>
      <c r="M42" s="3">
        <v>0.5</v>
      </c>
      <c r="N42">
        <v>1</v>
      </c>
      <c r="O42">
        <v>0.5</v>
      </c>
      <c r="P42">
        <v>0.5</v>
      </c>
      <c r="Q42">
        <v>0.5</v>
      </c>
      <c r="R42">
        <v>1</v>
      </c>
      <c r="S42">
        <v>0.8</v>
      </c>
      <c r="T42">
        <v>1</v>
      </c>
      <c r="U42">
        <v>1</v>
      </c>
      <c r="V42">
        <v>0.8</v>
      </c>
      <c r="W42">
        <v>1</v>
      </c>
      <c r="X42">
        <v>0.8</v>
      </c>
      <c r="Y42">
        <v>1</v>
      </c>
      <c r="Z42">
        <v>0.5</v>
      </c>
      <c r="AA42">
        <v>0</v>
      </c>
      <c r="AB42">
        <v>0.5</v>
      </c>
      <c r="AC42">
        <v>0</v>
      </c>
      <c r="AD42">
        <v>0.5</v>
      </c>
      <c r="AE42">
        <v>1</v>
      </c>
      <c r="AF42">
        <v>0.8</v>
      </c>
      <c r="AG42">
        <v>0.8</v>
      </c>
      <c r="AH42">
        <v>0.5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0.5</v>
      </c>
      <c r="AO42">
        <v>0.5</v>
      </c>
      <c r="AP42">
        <v>0</v>
      </c>
      <c r="AQ42">
        <v>0.8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</row>
    <row r="43" spans="1:49" ht="43.2" x14ac:dyDescent="0.3">
      <c r="A43" s="1" t="s">
        <v>46</v>
      </c>
      <c r="B43">
        <v>1</v>
      </c>
      <c r="D43">
        <v>1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0.5</v>
      </c>
      <c r="U43">
        <v>1</v>
      </c>
      <c r="V43">
        <v>0</v>
      </c>
      <c r="W43">
        <v>1</v>
      </c>
      <c r="X43">
        <v>0</v>
      </c>
      <c r="Y43">
        <v>0.5</v>
      </c>
      <c r="Z43">
        <v>0.5</v>
      </c>
      <c r="AA43">
        <v>0</v>
      </c>
      <c r="AB43">
        <v>0</v>
      </c>
      <c r="AC43">
        <v>0</v>
      </c>
      <c r="AD43">
        <v>0.5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0.5</v>
      </c>
      <c r="AN43">
        <v>0</v>
      </c>
      <c r="AO43">
        <v>0.5</v>
      </c>
      <c r="AP43">
        <v>0</v>
      </c>
      <c r="AQ43">
        <v>0.8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0.9</v>
      </c>
    </row>
    <row r="44" spans="1:49" ht="43.2" x14ac:dyDescent="0.3">
      <c r="A44" s="1" t="s">
        <v>33</v>
      </c>
      <c r="B44">
        <v>1</v>
      </c>
      <c r="D44">
        <v>1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M44" s="3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0.5</v>
      </c>
      <c r="U44">
        <v>1</v>
      </c>
      <c r="V44">
        <v>0.5</v>
      </c>
      <c r="W44">
        <v>1</v>
      </c>
      <c r="X44">
        <v>0</v>
      </c>
      <c r="Y44">
        <v>0.5</v>
      </c>
      <c r="Z44">
        <v>0.5</v>
      </c>
      <c r="AA44">
        <v>0</v>
      </c>
      <c r="AB44">
        <v>0</v>
      </c>
      <c r="AC44">
        <v>0</v>
      </c>
      <c r="AD44">
        <v>0.5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0.5</v>
      </c>
      <c r="AN44">
        <v>0</v>
      </c>
      <c r="AO44">
        <v>0.5</v>
      </c>
      <c r="AP44">
        <v>0</v>
      </c>
      <c r="AQ44">
        <v>0.8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0.9</v>
      </c>
    </row>
    <row r="45" spans="1:49" x14ac:dyDescent="0.3">
      <c r="A45" s="1" t="s">
        <v>34</v>
      </c>
      <c r="B45">
        <v>1</v>
      </c>
      <c r="D45">
        <v>1</v>
      </c>
      <c r="E45">
        <v>0</v>
      </c>
      <c r="F45">
        <v>1</v>
      </c>
      <c r="G45">
        <v>0.8</v>
      </c>
      <c r="H45">
        <v>0.5</v>
      </c>
      <c r="I45">
        <v>0.5</v>
      </c>
      <c r="J45">
        <v>0.8</v>
      </c>
      <c r="K45">
        <v>0</v>
      </c>
      <c r="M45">
        <v>0</v>
      </c>
      <c r="N45">
        <v>1</v>
      </c>
      <c r="O45">
        <v>0.5</v>
      </c>
      <c r="P45">
        <v>0</v>
      </c>
      <c r="Q45">
        <v>0.5</v>
      </c>
      <c r="R45">
        <v>0</v>
      </c>
      <c r="S45">
        <v>0</v>
      </c>
      <c r="T45">
        <v>0.5</v>
      </c>
      <c r="U45">
        <v>1</v>
      </c>
      <c r="V45">
        <v>0</v>
      </c>
      <c r="W45">
        <v>1</v>
      </c>
      <c r="X45">
        <v>0</v>
      </c>
      <c r="Y45">
        <v>0.5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0.2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0.8</v>
      </c>
      <c r="AP45">
        <v>0</v>
      </c>
      <c r="AQ45">
        <v>0.8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0.8</v>
      </c>
    </row>
    <row r="46" spans="1:49" x14ac:dyDescent="0.3">
      <c r="E46" t="s">
        <v>56</v>
      </c>
      <c r="I46" t="s">
        <v>55</v>
      </c>
      <c r="O46" t="s">
        <v>55</v>
      </c>
      <c r="P46" t="s">
        <v>57</v>
      </c>
      <c r="Q46" t="s">
        <v>59</v>
      </c>
      <c r="R46" t="s">
        <v>62</v>
      </c>
      <c r="S46" t="s">
        <v>70</v>
      </c>
      <c r="U46" t="s">
        <v>66</v>
      </c>
      <c r="X46" t="s">
        <v>70</v>
      </c>
      <c r="Y46" t="s">
        <v>72</v>
      </c>
      <c r="AA46" t="s">
        <v>100</v>
      </c>
      <c r="AC46" t="s">
        <v>77</v>
      </c>
      <c r="AI46" t="s">
        <v>86</v>
      </c>
      <c r="AJ46" t="s">
        <v>86</v>
      </c>
      <c r="AN46" t="s">
        <v>93</v>
      </c>
      <c r="AO46" t="s">
        <v>92</v>
      </c>
      <c r="AT46" t="s">
        <v>98</v>
      </c>
    </row>
    <row r="47" spans="1:49" x14ac:dyDescent="0.3">
      <c r="AI47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BB32"/>
  <sheetViews>
    <sheetView tabSelected="1"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J2" sqref="J1:J2"/>
    </sheetView>
  </sheetViews>
  <sheetFormatPr defaultRowHeight="14.4" x14ac:dyDescent="0.3"/>
  <cols>
    <col min="1" max="1" width="34.109375" hidden="1" customWidth="1"/>
    <col min="2" max="2" width="43.109375" customWidth="1"/>
    <col min="5" max="5" width="13" customWidth="1"/>
    <col min="6" max="6" width="32.21875" customWidth="1"/>
    <col min="10" max="10" width="16" customWidth="1"/>
    <col min="34" max="34" width="3.44140625" style="7" customWidth="1"/>
  </cols>
  <sheetData>
    <row r="1" spans="1:54" x14ac:dyDescent="0.3">
      <c r="C1" t="s">
        <v>144</v>
      </c>
      <c r="E1" t="s">
        <v>42</v>
      </c>
      <c r="F1" t="s">
        <v>146</v>
      </c>
      <c r="G1" t="s">
        <v>147</v>
      </c>
      <c r="H1" t="s">
        <v>148</v>
      </c>
      <c r="I1" t="s">
        <v>104</v>
      </c>
      <c r="J1" t="s">
        <v>149</v>
      </c>
      <c r="K1" t="s">
        <v>106</v>
      </c>
      <c r="L1" t="s">
        <v>150</v>
      </c>
      <c r="M1" t="s">
        <v>109</v>
      </c>
      <c r="N1" t="s">
        <v>110</v>
      </c>
      <c r="P1" t="s">
        <v>151</v>
      </c>
      <c r="Q1" t="s">
        <v>112</v>
      </c>
      <c r="R1" t="s">
        <v>113</v>
      </c>
      <c r="S1" t="s">
        <v>152</v>
      </c>
      <c r="T1" t="s">
        <v>153</v>
      </c>
      <c r="U1" t="s">
        <v>114</v>
      </c>
      <c r="V1" t="s">
        <v>154</v>
      </c>
      <c r="W1" t="s">
        <v>115</v>
      </c>
      <c r="X1" t="s">
        <v>155</v>
      </c>
      <c r="Y1" t="s">
        <v>116</v>
      </c>
      <c r="Z1" t="s">
        <v>117</v>
      </c>
      <c r="AA1" t="s">
        <v>156</v>
      </c>
      <c r="AB1" t="s">
        <v>118</v>
      </c>
      <c r="AC1" t="s">
        <v>119</v>
      </c>
      <c r="AD1" t="s">
        <v>120</v>
      </c>
      <c r="AE1" t="s">
        <v>122</v>
      </c>
      <c r="AF1" t="s">
        <v>178</v>
      </c>
      <c r="AG1" t="s">
        <v>121</v>
      </c>
      <c r="AI1" t="s">
        <v>105</v>
      </c>
      <c r="AJ1" t="s">
        <v>107</v>
      </c>
      <c r="AK1" t="s">
        <v>108</v>
      </c>
      <c r="AL1" t="s">
        <v>171</v>
      </c>
      <c r="AM1" t="s">
        <v>172</v>
      </c>
      <c r="AN1" t="s">
        <v>111</v>
      </c>
      <c r="AO1" t="s">
        <v>173</v>
      </c>
      <c r="AP1" t="s">
        <v>174</v>
      </c>
      <c r="AQ1" t="s">
        <v>177</v>
      </c>
      <c r="AR1" t="s">
        <v>123</v>
      </c>
      <c r="AS1" t="s">
        <v>124</v>
      </c>
      <c r="AT1" t="s">
        <v>179</v>
      </c>
    </row>
    <row r="2" spans="1:54" x14ac:dyDescent="0.3">
      <c r="A2" t="s">
        <v>170</v>
      </c>
      <c r="B2" t="s">
        <v>157</v>
      </c>
      <c r="E2" s="4">
        <f>E3+E8+E13+E21</f>
        <v>0.99800000000000011</v>
      </c>
      <c r="F2" s="4">
        <f>F3+F8+F13+F21</f>
        <v>7.5000000000000011E-2</v>
      </c>
      <c r="G2" s="4">
        <f t="shared" ref="G2:P2" si="0">G3+G8+G13+G21</f>
        <v>0.17400000000000002</v>
      </c>
      <c r="H2" s="4">
        <f t="shared" si="0"/>
        <v>0.42200000000000004</v>
      </c>
      <c r="I2" s="4">
        <f t="shared" si="0"/>
        <v>0.69000000000000006</v>
      </c>
      <c r="J2" s="4">
        <f t="shared" si="0"/>
        <v>0.748</v>
      </c>
      <c r="K2" s="4">
        <f t="shared" si="0"/>
        <v>0.15000000000000002</v>
      </c>
      <c r="L2" s="4">
        <f t="shared" si="0"/>
        <v>0.63200000000000012</v>
      </c>
      <c r="M2" s="4">
        <f t="shared" si="0"/>
        <v>0.28200000000000003</v>
      </c>
      <c r="N2" s="4">
        <f t="shared" si="0"/>
        <v>0.69000000000000006</v>
      </c>
      <c r="O2" s="4">
        <f t="shared" si="0"/>
        <v>0.59199999999999997</v>
      </c>
      <c r="P2" s="4">
        <f t="shared" si="0"/>
        <v>0.89800000000000013</v>
      </c>
      <c r="Q2" s="4">
        <f t="shared" ref="Q2" si="1">Q3+Q8+Q13+Q21</f>
        <v>0.8</v>
      </c>
      <c r="R2" s="4">
        <f t="shared" ref="R2" si="2">R3+R8+R13+R21</f>
        <v>0.15000000000000002</v>
      </c>
      <c r="S2" s="4">
        <f t="shared" ref="S2" si="3">S3+S8+S13+S21</f>
        <v>0.36900000000000005</v>
      </c>
      <c r="T2" s="4">
        <f t="shared" ref="T2" si="4">T3+T8+T13+T21</f>
        <v>0.75840000000000019</v>
      </c>
      <c r="U2" s="4">
        <f t="shared" ref="U2" si="5">U3+U8+U13+U21</f>
        <v>0.82800000000000007</v>
      </c>
      <c r="V2" s="4">
        <f t="shared" ref="V2" si="6">V3+V8+V13+V21</f>
        <v>0.66300000000000003</v>
      </c>
      <c r="W2" s="4">
        <f t="shared" ref="W2" si="7">W3+W8+W13+W21</f>
        <v>0.621</v>
      </c>
      <c r="X2" s="4">
        <f t="shared" ref="X2" si="8">X3+X8+X13+X21</f>
        <v>0</v>
      </c>
      <c r="Y2" s="4">
        <f t="shared" ref="Y2:Z2" si="9">Y3+Y8+Y13+Y21</f>
        <v>0.36640000000000006</v>
      </c>
      <c r="Z2" s="4">
        <f t="shared" si="9"/>
        <v>0.68200000000000005</v>
      </c>
      <c r="AA2" s="4">
        <f t="shared" ref="AA2" si="10">AA3+AA8+AA13+AA21</f>
        <v>0.83800000000000008</v>
      </c>
      <c r="AB2" s="4">
        <f t="shared" ref="AB2" si="11">AB3+AB8+AB13+AB21</f>
        <v>0.83800000000000008</v>
      </c>
      <c r="AC2" s="4">
        <f t="shared" ref="AC2" si="12">AC3+AC8+AC13+AC21</f>
        <v>0.79800000000000015</v>
      </c>
      <c r="AD2" s="4">
        <f t="shared" ref="AD2" si="13">AD3+AD8+AD13+AD21</f>
        <v>0.94000000000000006</v>
      </c>
      <c r="AE2" s="4">
        <f t="shared" ref="AE2:AF2" si="14">AE3+AE8+AE13+AE21</f>
        <v>0.22040000000000001</v>
      </c>
      <c r="AF2" s="4">
        <f t="shared" si="14"/>
        <v>0.76840000000000008</v>
      </c>
      <c r="AG2" s="4">
        <f t="shared" ref="AG2" si="15">AG3+AG8+AG13+AG21</f>
        <v>0.35000000000000003</v>
      </c>
      <c r="AH2" s="8"/>
      <c r="AI2" s="4">
        <f t="shared" ref="AI2" si="16">AI3+AI8+AI13+AI21</f>
        <v>0.29000000000000004</v>
      </c>
      <c r="AJ2" s="4">
        <f t="shared" ref="AJ2" si="17">AJ3+AJ8+AJ13+AJ21</f>
        <v>0.69399999999999995</v>
      </c>
      <c r="AK2" s="4">
        <f t="shared" ref="AK2:AL2" si="18">AK3+AK8+AK13+AK21</f>
        <v>0.69</v>
      </c>
      <c r="AL2" s="4">
        <f t="shared" si="18"/>
        <v>0.82300000000000006</v>
      </c>
      <c r="AM2" s="4">
        <f t="shared" ref="AM2" si="19">AM3+AM8+AM13+AM21</f>
        <v>0.34300000000000003</v>
      </c>
      <c r="AN2" s="4">
        <f t="shared" ref="AN2" si="20">AN3+AN8+AN13+AN21</f>
        <v>0.44800000000000006</v>
      </c>
      <c r="AO2" s="4">
        <f t="shared" ref="AO2" si="21">AO3+AO8+AO13+AO21</f>
        <v>0.81640000000000001</v>
      </c>
      <c r="AP2" s="4">
        <f t="shared" ref="AP2" si="22">AP3+AP8+AP13+AP21</f>
        <v>0.70100000000000007</v>
      </c>
      <c r="AQ2" s="4">
        <f t="shared" ref="AQ2" si="23">AQ3+AQ8+AQ13+AQ21</f>
        <v>0.81900000000000006</v>
      </c>
      <c r="AR2" s="4">
        <f t="shared" ref="AR2" si="24">AR3+AR8+AR13+AR21</f>
        <v>0.99800000000000011</v>
      </c>
      <c r="AS2" s="4">
        <f t="shared" ref="AS2" si="25">AS3+AS8+AS13+AS21</f>
        <v>0.7844000000000001</v>
      </c>
      <c r="AT2" s="4">
        <f t="shared" ref="AT2" si="26">AT3+AT8+AT13+AT21</f>
        <v>0.1</v>
      </c>
      <c r="AU2" s="4">
        <f t="shared" ref="AU2:AV2" si="27">AU3+AU8+AU13+AU21</f>
        <v>0</v>
      </c>
      <c r="AV2" s="4">
        <f t="shared" si="27"/>
        <v>0</v>
      </c>
      <c r="AW2" s="4">
        <f t="shared" ref="AW2" si="28">AW3+AW8+AW13+AW21</f>
        <v>0</v>
      </c>
      <c r="AX2" s="4">
        <f t="shared" ref="AX2" si="29">AX3+AX8+AX13+AX21</f>
        <v>0</v>
      </c>
      <c r="AY2" s="4">
        <f t="shared" ref="AY2" si="30">AY3+AY8+AY13+AY21</f>
        <v>0</v>
      </c>
      <c r="AZ2" s="4">
        <f t="shared" ref="AZ2" si="31">AZ3+AZ8+AZ13+AZ21</f>
        <v>0</v>
      </c>
      <c r="BA2" s="4">
        <f t="shared" ref="BA2" si="32">BA3+BA8+BA13+BA21</f>
        <v>0.99800000000000011</v>
      </c>
    </row>
    <row r="3" spans="1:54" x14ac:dyDescent="0.3">
      <c r="A3" s="2" t="s">
        <v>129</v>
      </c>
      <c r="B3" s="2" t="s">
        <v>129</v>
      </c>
      <c r="C3" s="2">
        <f>SUM(C4:C7)</f>
        <v>0.2</v>
      </c>
      <c r="D3" s="2"/>
      <c r="E3" s="3">
        <f t="shared" ref="E3:AG3" si="33">SUMPRODUCT($C$4:$C$7,E4:E7)</f>
        <v>0.2</v>
      </c>
      <c r="F3" s="3">
        <f t="shared" si="33"/>
        <v>7.5000000000000011E-2</v>
      </c>
      <c r="G3" s="3">
        <f t="shared" si="33"/>
        <v>0</v>
      </c>
      <c r="H3" s="3">
        <f t="shared" si="33"/>
        <v>0.19</v>
      </c>
      <c r="I3" s="3">
        <f t="shared" si="33"/>
        <v>0.2</v>
      </c>
      <c r="J3" s="3">
        <f t="shared" si="33"/>
        <v>0.2</v>
      </c>
      <c r="K3" s="3">
        <f t="shared" si="33"/>
        <v>0.15000000000000002</v>
      </c>
      <c r="L3" s="3">
        <f t="shared" si="33"/>
        <v>0.2</v>
      </c>
      <c r="M3" s="3">
        <f t="shared" si="33"/>
        <v>0</v>
      </c>
      <c r="N3" s="3">
        <f t="shared" si="33"/>
        <v>0.2</v>
      </c>
      <c r="O3" s="3">
        <f t="shared" si="33"/>
        <v>0.1</v>
      </c>
      <c r="P3" s="3">
        <f t="shared" si="33"/>
        <v>0.1</v>
      </c>
      <c r="Q3" s="3">
        <f t="shared" si="33"/>
        <v>0.15000000000000002</v>
      </c>
      <c r="R3" s="3">
        <f t="shared" si="33"/>
        <v>0.1</v>
      </c>
      <c r="S3" s="3">
        <f t="shared" si="33"/>
        <v>0</v>
      </c>
      <c r="T3" s="3">
        <f t="shared" si="33"/>
        <v>0.15000000000000002</v>
      </c>
      <c r="U3" s="3">
        <f t="shared" si="33"/>
        <v>0.2</v>
      </c>
      <c r="V3" s="3">
        <f t="shared" si="33"/>
        <v>8.4999999999999992E-2</v>
      </c>
      <c r="W3" s="3">
        <f t="shared" si="33"/>
        <v>0.05</v>
      </c>
      <c r="X3" s="3">
        <f t="shared" si="33"/>
        <v>0</v>
      </c>
      <c r="Y3" s="3">
        <f t="shared" si="33"/>
        <v>0</v>
      </c>
      <c r="Z3" s="3">
        <f t="shared" si="33"/>
        <v>0.15000000000000002</v>
      </c>
      <c r="AA3" s="3">
        <f t="shared" si="33"/>
        <v>0.19</v>
      </c>
      <c r="AB3" s="3">
        <f t="shared" si="33"/>
        <v>0.2</v>
      </c>
      <c r="AC3" s="3">
        <f t="shared" si="33"/>
        <v>0.15000000000000002</v>
      </c>
      <c r="AD3" s="3">
        <f t="shared" si="33"/>
        <v>0.2</v>
      </c>
      <c r="AE3" s="3">
        <f t="shared" si="33"/>
        <v>0</v>
      </c>
      <c r="AF3" s="3">
        <f t="shared" si="33"/>
        <v>0.19</v>
      </c>
      <c r="AG3" s="3">
        <f t="shared" si="33"/>
        <v>0.2</v>
      </c>
      <c r="AH3" s="8"/>
      <c r="AI3" s="3">
        <f t="shared" ref="AI3:BA3" si="34">SUMPRODUCT($C$4:$C$7,AI4:AI7)</f>
        <v>0</v>
      </c>
      <c r="AJ3" s="3">
        <f t="shared" si="34"/>
        <v>0.17499999999999999</v>
      </c>
      <c r="AK3" s="3">
        <f t="shared" si="34"/>
        <v>0.17499999999999999</v>
      </c>
      <c r="AL3" s="3">
        <f t="shared" si="34"/>
        <v>0.17499999999999999</v>
      </c>
      <c r="AM3" s="3">
        <f t="shared" si="34"/>
        <v>0.125</v>
      </c>
      <c r="AN3" s="3">
        <f t="shared" si="34"/>
        <v>0</v>
      </c>
      <c r="AO3" s="3">
        <f t="shared" si="34"/>
        <v>0.2</v>
      </c>
      <c r="AP3" s="3">
        <f t="shared" si="34"/>
        <v>0.125</v>
      </c>
      <c r="AQ3" s="3">
        <f t="shared" si="34"/>
        <v>0.2</v>
      </c>
      <c r="AR3" s="3">
        <f t="shared" si="34"/>
        <v>0.2</v>
      </c>
      <c r="AS3" s="3">
        <f t="shared" si="34"/>
        <v>0.15000000000000002</v>
      </c>
      <c r="AT3" s="3">
        <f t="shared" si="34"/>
        <v>0.05</v>
      </c>
      <c r="AU3" s="3">
        <f t="shared" si="34"/>
        <v>0</v>
      </c>
      <c r="AV3" s="3">
        <f t="shared" si="34"/>
        <v>0</v>
      </c>
      <c r="AW3" s="3">
        <f t="shared" si="34"/>
        <v>0</v>
      </c>
      <c r="AX3" s="3">
        <f t="shared" si="34"/>
        <v>0</v>
      </c>
      <c r="AY3" s="3">
        <f t="shared" si="34"/>
        <v>0</v>
      </c>
      <c r="AZ3" s="3">
        <f t="shared" si="34"/>
        <v>0</v>
      </c>
      <c r="BA3" s="3">
        <f t="shared" si="34"/>
        <v>0.2</v>
      </c>
    </row>
    <row r="4" spans="1:54" ht="28.8" x14ac:dyDescent="0.3">
      <c r="A4" s="1" t="s">
        <v>128</v>
      </c>
      <c r="B4" s="1" t="s">
        <v>128</v>
      </c>
      <c r="C4">
        <v>0.05</v>
      </c>
      <c r="E4">
        <v>1</v>
      </c>
      <c r="F4">
        <v>0.5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I4">
        <v>0</v>
      </c>
      <c r="AJ4">
        <v>1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BA4">
        <v>1</v>
      </c>
    </row>
    <row r="5" spans="1:54" ht="43.2" x14ac:dyDescent="0.3">
      <c r="A5" s="1" t="s">
        <v>158</v>
      </c>
      <c r="B5" s="1" t="s">
        <v>125</v>
      </c>
      <c r="C5">
        <v>0.05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0.8</v>
      </c>
      <c r="AG5">
        <v>1</v>
      </c>
      <c r="AI5">
        <v>0</v>
      </c>
      <c r="AJ5">
        <v>1</v>
      </c>
      <c r="AK5">
        <v>1</v>
      </c>
      <c r="AL5">
        <v>0.5</v>
      </c>
      <c r="AM5">
        <v>0.5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0</v>
      </c>
      <c r="BA5">
        <v>1</v>
      </c>
    </row>
    <row r="6" spans="1:54" ht="28.8" x14ac:dyDescent="0.3">
      <c r="A6" s="1" t="s">
        <v>159</v>
      </c>
      <c r="B6" s="1" t="s">
        <v>126</v>
      </c>
      <c r="C6">
        <v>0.05</v>
      </c>
      <c r="E6">
        <v>1</v>
      </c>
      <c r="F6">
        <v>0</v>
      </c>
      <c r="G6">
        <v>0</v>
      </c>
      <c r="H6">
        <v>0.8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0.7</v>
      </c>
      <c r="W6">
        <v>0</v>
      </c>
      <c r="Y6">
        <v>0</v>
      </c>
      <c r="Z6">
        <v>1</v>
      </c>
      <c r="AA6">
        <v>0.8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I6">
        <v>0</v>
      </c>
      <c r="AJ6">
        <v>0.5</v>
      </c>
      <c r="AK6">
        <v>0.5</v>
      </c>
      <c r="AL6">
        <v>1</v>
      </c>
      <c r="AM6">
        <v>0</v>
      </c>
      <c r="AN6">
        <v>0</v>
      </c>
      <c r="AO6">
        <v>1</v>
      </c>
      <c r="AP6">
        <v>0.5</v>
      </c>
      <c r="AQ6">
        <v>1</v>
      </c>
      <c r="AR6">
        <v>1</v>
      </c>
      <c r="AS6">
        <v>0</v>
      </c>
      <c r="AT6">
        <v>0</v>
      </c>
      <c r="BA6">
        <v>1</v>
      </c>
    </row>
    <row r="7" spans="1:54" ht="28.8" x14ac:dyDescent="0.3">
      <c r="A7" s="1" t="s">
        <v>160</v>
      </c>
      <c r="B7" s="1" t="s">
        <v>127</v>
      </c>
      <c r="C7">
        <v>0.05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BA7">
        <v>1</v>
      </c>
    </row>
    <row r="8" spans="1:54" x14ac:dyDescent="0.3">
      <c r="A8" s="2" t="s">
        <v>130</v>
      </c>
      <c r="B8" s="2" t="s">
        <v>130</v>
      </c>
      <c r="C8" s="2">
        <f>SUM(C9:C12)</f>
        <v>0.2</v>
      </c>
      <c r="D8" s="2"/>
      <c r="E8" s="3">
        <f t="shared" ref="E8:AG8" si="35">SUMPRODUCT($C$9:$C$12,E9:E12)</f>
        <v>0.2</v>
      </c>
      <c r="F8" s="3">
        <f t="shared" si="35"/>
        <v>0</v>
      </c>
      <c r="G8" s="3">
        <f t="shared" si="35"/>
        <v>0</v>
      </c>
      <c r="H8" s="3">
        <f t="shared" si="35"/>
        <v>0</v>
      </c>
      <c r="I8" s="3">
        <f t="shared" si="35"/>
        <v>0.1</v>
      </c>
      <c r="J8" s="3">
        <f t="shared" si="35"/>
        <v>0.15000000000000002</v>
      </c>
      <c r="K8" s="3">
        <f t="shared" si="35"/>
        <v>0</v>
      </c>
      <c r="L8" s="3">
        <f t="shared" si="35"/>
        <v>0.1</v>
      </c>
      <c r="M8" s="3">
        <f t="shared" si="35"/>
        <v>0</v>
      </c>
      <c r="N8" s="3">
        <f t="shared" si="35"/>
        <v>0.1</v>
      </c>
      <c r="O8" s="3">
        <f t="shared" si="35"/>
        <v>0</v>
      </c>
      <c r="P8" s="3">
        <f t="shared" si="35"/>
        <v>0.2</v>
      </c>
      <c r="Q8" s="3">
        <f t="shared" si="35"/>
        <v>0.2</v>
      </c>
      <c r="R8" s="3">
        <f t="shared" si="35"/>
        <v>0.05</v>
      </c>
      <c r="S8" s="3">
        <f t="shared" si="35"/>
        <v>0.05</v>
      </c>
      <c r="T8" s="3">
        <f t="shared" si="35"/>
        <v>0.2</v>
      </c>
      <c r="U8" s="3">
        <f t="shared" si="35"/>
        <v>0.15000000000000002</v>
      </c>
      <c r="V8" s="3">
        <f t="shared" si="35"/>
        <v>0.1</v>
      </c>
      <c r="W8" s="3">
        <f t="shared" si="35"/>
        <v>0</v>
      </c>
      <c r="X8" s="3">
        <f t="shared" si="35"/>
        <v>0</v>
      </c>
      <c r="Y8" s="3">
        <f t="shared" si="35"/>
        <v>0</v>
      </c>
      <c r="Z8" s="3">
        <f t="shared" si="35"/>
        <v>0.15000000000000002</v>
      </c>
      <c r="AA8" s="3">
        <f t="shared" si="35"/>
        <v>0.2</v>
      </c>
      <c r="AB8" s="3">
        <f t="shared" si="35"/>
        <v>0.2</v>
      </c>
      <c r="AC8" s="3">
        <f t="shared" si="35"/>
        <v>0.15000000000000002</v>
      </c>
      <c r="AD8" s="3">
        <f t="shared" si="35"/>
        <v>0.2</v>
      </c>
      <c r="AE8" s="3">
        <f t="shared" si="35"/>
        <v>0</v>
      </c>
      <c r="AF8" s="3">
        <f t="shared" si="35"/>
        <v>0.2</v>
      </c>
      <c r="AG8" s="3">
        <f t="shared" si="35"/>
        <v>0.15000000000000002</v>
      </c>
      <c r="AH8" s="8"/>
      <c r="AI8" s="3">
        <f t="shared" ref="AI8:AQ8" si="36">SUMPRODUCT($C$9:$C$12,AI9:AI12)</f>
        <v>0</v>
      </c>
      <c r="AJ8" s="3">
        <f t="shared" si="36"/>
        <v>0.2</v>
      </c>
      <c r="AK8" s="3">
        <f t="shared" si="36"/>
        <v>0.125</v>
      </c>
      <c r="AL8" s="3">
        <f t="shared" si="36"/>
        <v>0.2</v>
      </c>
      <c r="AM8" s="3">
        <f t="shared" si="36"/>
        <v>0.14000000000000001</v>
      </c>
      <c r="AN8" s="3">
        <f t="shared" si="36"/>
        <v>0</v>
      </c>
      <c r="AO8" s="3">
        <f t="shared" si="36"/>
        <v>0.2</v>
      </c>
      <c r="AP8" s="3">
        <f t="shared" si="36"/>
        <v>0.1</v>
      </c>
      <c r="AQ8" s="3">
        <f t="shared" si="36"/>
        <v>0.2</v>
      </c>
      <c r="AR8" s="3">
        <f t="shared" ref="AR8" si="37">SUMPRODUCT($C$9:$C$12,AR9:AR12)</f>
        <v>0.2</v>
      </c>
      <c r="AS8" s="3">
        <f t="shared" ref="AS8" si="38">SUMPRODUCT($C$9:$C$12,AS9:AS12)</f>
        <v>0.15000000000000002</v>
      </c>
      <c r="AT8" s="3">
        <f t="shared" ref="AT8" si="39">SUMPRODUCT($C$9:$C$12,AT9:AT12)</f>
        <v>0.05</v>
      </c>
      <c r="AU8" s="3">
        <f t="shared" ref="AU8" si="40">SUMPRODUCT($C$9:$C$12,AU9:AU12)</f>
        <v>0</v>
      </c>
      <c r="AV8" s="3">
        <f t="shared" ref="AV8" si="41">SUMPRODUCT($C$9:$C$12,AV9:AV12)</f>
        <v>0</v>
      </c>
      <c r="AW8" s="3">
        <f t="shared" ref="AW8" si="42">SUMPRODUCT($C$9:$C$12,AW9:AW12)</f>
        <v>0</v>
      </c>
      <c r="AX8" s="3">
        <f t="shared" ref="AX8" si="43">SUMPRODUCT($C$9:$C$12,AX9:AX12)</f>
        <v>0</v>
      </c>
      <c r="AY8" s="3">
        <f t="shared" ref="AY8" si="44">SUMPRODUCT($C$9:$C$12,AY9:AY12)</f>
        <v>0</v>
      </c>
      <c r="AZ8" s="3">
        <f t="shared" ref="AZ8" si="45">SUMPRODUCT($C$9:$C$12,AZ9:AZ12)</f>
        <v>0</v>
      </c>
      <c r="BA8" s="3">
        <f t="shared" ref="BA8" si="46">SUMPRODUCT($C$9:$C$12,BA9:BA12)</f>
        <v>0.2</v>
      </c>
      <c r="BB8" s="3">
        <f t="shared" ref="BB8" si="47">SUMPRODUCT($C$9:$C$12,BB9:BB12)</f>
        <v>0</v>
      </c>
    </row>
    <row r="9" spans="1:54" ht="57.6" x14ac:dyDescent="0.3">
      <c r="A9" s="6" t="s">
        <v>163</v>
      </c>
      <c r="B9" s="6" t="s">
        <v>138</v>
      </c>
      <c r="C9">
        <v>0.05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I9">
        <v>0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BA9">
        <v>1</v>
      </c>
    </row>
    <row r="10" spans="1:54" ht="28.8" x14ac:dyDescent="0.3">
      <c r="A10" s="1" t="s">
        <v>161</v>
      </c>
      <c r="B10" s="1" t="s">
        <v>139</v>
      </c>
      <c r="C10">
        <v>0.05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0.5</v>
      </c>
      <c r="AQ10">
        <v>1</v>
      </c>
      <c r="AR10">
        <v>1</v>
      </c>
      <c r="AS10">
        <v>1</v>
      </c>
      <c r="AT10">
        <v>0</v>
      </c>
      <c r="BA10">
        <v>1</v>
      </c>
    </row>
    <row r="11" spans="1:54" ht="28.8" x14ac:dyDescent="0.3">
      <c r="A11" s="1" t="s">
        <v>159</v>
      </c>
      <c r="B11" s="1" t="s">
        <v>126</v>
      </c>
      <c r="C11">
        <v>0.05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I11">
        <v>0</v>
      </c>
      <c r="AJ11">
        <v>1</v>
      </c>
      <c r="AK11">
        <v>0.5</v>
      </c>
      <c r="AL11">
        <v>1</v>
      </c>
      <c r="AM11">
        <v>0.8</v>
      </c>
      <c r="AN11">
        <v>0</v>
      </c>
      <c r="AO11">
        <v>1</v>
      </c>
      <c r="AP11">
        <v>0.5</v>
      </c>
      <c r="AQ11">
        <v>1</v>
      </c>
      <c r="AR11">
        <v>1</v>
      </c>
      <c r="AS11">
        <v>0</v>
      </c>
      <c r="AT11">
        <v>0</v>
      </c>
      <c r="BA11">
        <v>1</v>
      </c>
    </row>
    <row r="12" spans="1:54" ht="43.2" x14ac:dyDescent="0.3">
      <c r="A12" s="1" t="s">
        <v>162</v>
      </c>
      <c r="B12" s="1" t="s">
        <v>140</v>
      </c>
      <c r="C12">
        <v>0.05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0</v>
      </c>
      <c r="BA12">
        <v>1</v>
      </c>
    </row>
    <row r="13" spans="1:54" x14ac:dyDescent="0.3">
      <c r="A13" s="2" t="s">
        <v>145</v>
      </c>
      <c r="B13" s="2" t="s">
        <v>145</v>
      </c>
      <c r="C13" s="2">
        <f>SUM(C14:C20)</f>
        <v>0.44800000000000006</v>
      </c>
      <c r="D13" s="2"/>
      <c r="E13" s="3">
        <f t="shared" ref="E13:AG13" si="48">SUMPRODUCT($C$14:$C$20,E14:E20)</f>
        <v>0.44800000000000006</v>
      </c>
      <c r="F13" s="3">
        <f t="shared" si="48"/>
        <v>0</v>
      </c>
      <c r="G13" s="3">
        <f t="shared" si="48"/>
        <v>0.17400000000000002</v>
      </c>
      <c r="H13" s="3">
        <f t="shared" si="48"/>
        <v>0.23200000000000001</v>
      </c>
      <c r="I13" s="3">
        <f t="shared" si="48"/>
        <v>0.39</v>
      </c>
      <c r="J13" s="3">
        <f t="shared" si="48"/>
        <v>0.39800000000000002</v>
      </c>
      <c r="K13" s="3">
        <f t="shared" si="48"/>
        <v>0</v>
      </c>
      <c r="L13" s="3">
        <f t="shared" si="48"/>
        <v>0.33200000000000002</v>
      </c>
      <c r="M13" s="3">
        <f t="shared" si="48"/>
        <v>0.28200000000000003</v>
      </c>
      <c r="N13" s="3">
        <f t="shared" si="48"/>
        <v>0.39</v>
      </c>
      <c r="O13" s="3">
        <f t="shared" si="48"/>
        <v>0.39</v>
      </c>
      <c r="P13" s="3">
        <f t="shared" si="48"/>
        <v>0.44800000000000006</v>
      </c>
      <c r="Q13" s="3">
        <f t="shared" si="48"/>
        <v>0.39</v>
      </c>
      <c r="R13" s="3">
        <f t="shared" si="48"/>
        <v>0</v>
      </c>
      <c r="S13" s="3">
        <f t="shared" si="48"/>
        <v>0.31900000000000006</v>
      </c>
      <c r="T13" s="3">
        <f t="shared" si="48"/>
        <v>0.37840000000000007</v>
      </c>
      <c r="U13" s="3">
        <f t="shared" si="48"/>
        <v>0.44800000000000006</v>
      </c>
      <c r="V13" s="3">
        <f t="shared" si="48"/>
        <v>0.44800000000000006</v>
      </c>
      <c r="W13" s="3">
        <f t="shared" si="48"/>
        <v>0.44800000000000006</v>
      </c>
      <c r="X13" s="3">
        <f t="shared" si="48"/>
        <v>0</v>
      </c>
      <c r="Y13" s="3">
        <f t="shared" si="48"/>
        <v>0.33640000000000003</v>
      </c>
      <c r="Z13" s="3">
        <f t="shared" si="48"/>
        <v>0.23200000000000001</v>
      </c>
      <c r="AA13" s="3">
        <f t="shared" si="48"/>
        <v>0.44800000000000006</v>
      </c>
      <c r="AB13" s="3">
        <f t="shared" si="48"/>
        <v>0.39</v>
      </c>
      <c r="AC13" s="3">
        <f t="shared" si="48"/>
        <v>0.34800000000000003</v>
      </c>
      <c r="AD13" s="3">
        <f t="shared" si="48"/>
        <v>0.39</v>
      </c>
      <c r="AE13" s="3">
        <f t="shared" si="48"/>
        <v>0.22040000000000001</v>
      </c>
      <c r="AF13" s="3">
        <f t="shared" si="48"/>
        <v>0.37840000000000007</v>
      </c>
      <c r="AG13" s="3">
        <f t="shared" si="48"/>
        <v>0</v>
      </c>
      <c r="AH13" s="8"/>
      <c r="AI13" s="3">
        <f t="shared" ref="AI13:BA13" si="49">SUMPRODUCT($C$14:$C$20,AI14:AI20)</f>
        <v>0.29000000000000004</v>
      </c>
      <c r="AJ13" s="3">
        <f t="shared" si="49"/>
        <v>0.31900000000000001</v>
      </c>
      <c r="AK13" s="3">
        <f t="shared" si="49"/>
        <v>0.39</v>
      </c>
      <c r="AL13" s="3">
        <f t="shared" si="49"/>
        <v>0.44800000000000006</v>
      </c>
      <c r="AM13" s="3">
        <f t="shared" si="49"/>
        <v>0</v>
      </c>
      <c r="AN13" s="3">
        <f t="shared" si="49"/>
        <v>0.44800000000000006</v>
      </c>
      <c r="AO13" s="3">
        <f t="shared" si="49"/>
        <v>0.41640000000000005</v>
      </c>
      <c r="AP13" s="3">
        <f t="shared" si="49"/>
        <v>0.41900000000000004</v>
      </c>
      <c r="AQ13" s="3">
        <f t="shared" si="49"/>
        <v>0.41900000000000004</v>
      </c>
      <c r="AR13" s="3">
        <f t="shared" si="49"/>
        <v>0.44800000000000006</v>
      </c>
      <c r="AS13" s="3">
        <f t="shared" si="49"/>
        <v>0.43640000000000001</v>
      </c>
      <c r="AT13" s="3">
        <f t="shared" si="49"/>
        <v>0</v>
      </c>
      <c r="AU13" s="3">
        <f t="shared" si="49"/>
        <v>0</v>
      </c>
      <c r="AV13" s="3">
        <f t="shared" si="49"/>
        <v>0</v>
      </c>
      <c r="AW13" s="3">
        <f t="shared" si="49"/>
        <v>0</v>
      </c>
      <c r="AX13" s="3">
        <f t="shared" si="49"/>
        <v>0</v>
      </c>
      <c r="AY13" s="3">
        <f t="shared" si="49"/>
        <v>0</v>
      </c>
      <c r="AZ13" s="3">
        <f t="shared" si="49"/>
        <v>0</v>
      </c>
      <c r="BA13" s="3">
        <f t="shared" si="49"/>
        <v>0.44800000000000006</v>
      </c>
    </row>
    <row r="14" spans="1:54" x14ac:dyDescent="0.3">
      <c r="A14" s="1" t="s">
        <v>164</v>
      </c>
      <c r="B14" s="1" t="s">
        <v>131</v>
      </c>
      <c r="C14">
        <v>5.8000000000000003E-2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0.8</v>
      </c>
      <c r="AG14">
        <v>0</v>
      </c>
      <c r="AI14">
        <v>0</v>
      </c>
      <c r="AJ14">
        <v>0.5</v>
      </c>
      <c r="AK14">
        <v>0</v>
      </c>
      <c r="AL14">
        <v>1</v>
      </c>
      <c r="AM14">
        <v>0</v>
      </c>
      <c r="AN14">
        <v>1</v>
      </c>
      <c r="AO14">
        <v>0.8</v>
      </c>
      <c r="AP14">
        <v>1</v>
      </c>
      <c r="AQ14">
        <v>0.5</v>
      </c>
      <c r="AR14">
        <v>1</v>
      </c>
      <c r="AS14">
        <v>0.8</v>
      </c>
      <c r="AT14">
        <v>0</v>
      </c>
      <c r="BA14">
        <v>1</v>
      </c>
    </row>
    <row r="15" spans="1:54" ht="28.8" x14ac:dyDescent="0.3">
      <c r="A15" s="1" t="s">
        <v>175</v>
      </c>
      <c r="B15" s="1" t="s">
        <v>132</v>
      </c>
      <c r="C15">
        <v>5.8000000000000003E-2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BA15">
        <v>1</v>
      </c>
    </row>
    <row r="16" spans="1:54" ht="28.8" x14ac:dyDescent="0.3">
      <c r="A16" s="1" t="s">
        <v>165</v>
      </c>
      <c r="B16" s="1" t="s">
        <v>133</v>
      </c>
      <c r="C16">
        <v>5.8000000000000003E-2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BA16">
        <v>1</v>
      </c>
    </row>
    <row r="17" spans="1:53" x14ac:dyDescent="0.3">
      <c r="A17" s="1" t="s">
        <v>176</v>
      </c>
      <c r="B17" s="1" t="s">
        <v>134</v>
      </c>
      <c r="C17">
        <v>5.8000000000000003E-2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0.8</v>
      </c>
      <c r="T17">
        <v>0.8</v>
      </c>
      <c r="U17">
        <v>1</v>
      </c>
      <c r="V17">
        <v>1</v>
      </c>
      <c r="W17">
        <v>1</v>
      </c>
      <c r="Y17">
        <v>0.8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0.8</v>
      </c>
      <c r="AF17">
        <v>1</v>
      </c>
      <c r="AG17">
        <v>0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BA17">
        <v>1</v>
      </c>
    </row>
    <row r="18" spans="1:53" ht="28.8" x14ac:dyDescent="0.3">
      <c r="A18" s="1" t="s">
        <v>166</v>
      </c>
      <c r="B18" s="1" t="s">
        <v>135</v>
      </c>
      <c r="C18">
        <v>5.8000000000000003E-2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Y18">
        <v>1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1</v>
      </c>
      <c r="AP18">
        <v>0.5</v>
      </c>
      <c r="AQ18">
        <v>1</v>
      </c>
      <c r="AR18">
        <v>1</v>
      </c>
      <c r="AS18">
        <v>1</v>
      </c>
      <c r="AT18">
        <v>0</v>
      </c>
      <c r="BA18">
        <v>1</v>
      </c>
    </row>
    <row r="19" spans="1:53" x14ac:dyDescent="0.3">
      <c r="A19" s="1" t="s">
        <v>167</v>
      </c>
      <c r="B19" s="1" t="s">
        <v>136</v>
      </c>
      <c r="C19">
        <v>5.8000000000000003E-2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0.7</v>
      </c>
      <c r="T19">
        <v>1</v>
      </c>
      <c r="U19">
        <v>1</v>
      </c>
      <c r="V19">
        <v>1</v>
      </c>
      <c r="W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0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BA19">
        <v>1</v>
      </c>
    </row>
    <row r="20" spans="1:53" x14ac:dyDescent="0.3">
      <c r="A20" s="1" t="s">
        <v>168</v>
      </c>
      <c r="B20" s="1" t="s">
        <v>137</v>
      </c>
      <c r="C20">
        <v>0.1</v>
      </c>
      <c r="E20">
        <v>1</v>
      </c>
      <c r="F20">
        <v>0</v>
      </c>
      <c r="G20">
        <v>0</v>
      </c>
      <c r="H20">
        <v>0</v>
      </c>
      <c r="I20">
        <v>1</v>
      </c>
      <c r="J20">
        <v>0.5</v>
      </c>
      <c r="K20">
        <v>0</v>
      </c>
      <c r="L20">
        <v>1</v>
      </c>
      <c r="M20">
        <v>0.5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0.8</v>
      </c>
      <c r="AP20">
        <v>1</v>
      </c>
      <c r="AQ20">
        <v>1</v>
      </c>
      <c r="AR20">
        <v>1</v>
      </c>
      <c r="AS20">
        <v>1</v>
      </c>
      <c r="AT20">
        <v>0</v>
      </c>
      <c r="BA20">
        <v>1</v>
      </c>
    </row>
    <row r="21" spans="1:53" x14ac:dyDescent="0.3">
      <c r="A21" s="2" t="s">
        <v>103</v>
      </c>
      <c r="B21" s="2" t="s">
        <v>103</v>
      </c>
      <c r="C21" s="2">
        <f>SUM(C22)</f>
        <v>0.03</v>
      </c>
      <c r="D21" s="2"/>
      <c r="E21" s="3">
        <f t="shared" ref="E21:AG21" si="50">SUMPRODUCT($C$22:$C$24,E22:E24)</f>
        <v>0.15</v>
      </c>
      <c r="F21" s="3">
        <f t="shared" si="50"/>
        <v>0</v>
      </c>
      <c r="G21" s="3">
        <f t="shared" si="50"/>
        <v>0</v>
      </c>
      <c r="H21" s="3">
        <f t="shared" si="50"/>
        <v>0</v>
      </c>
      <c r="I21" s="3">
        <f t="shared" si="50"/>
        <v>0</v>
      </c>
      <c r="J21" s="3">
        <f t="shared" si="50"/>
        <v>0</v>
      </c>
      <c r="K21" s="3">
        <f t="shared" si="50"/>
        <v>0</v>
      </c>
      <c r="L21" s="3">
        <f t="shared" si="50"/>
        <v>0</v>
      </c>
      <c r="M21" s="3">
        <f t="shared" si="50"/>
        <v>0</v>
      </c>
      <c r="N21" s="3">
        <f t="shared" si="50"/>
        <v>0</v>
      </c>
      <c r="O21" s="3">
        <f t="shared" si="50"/>
        <v>0.10199999999999999</v>
      </c>
      <c r="P21" s="3">
        <f t="shared" si="50"/>
        <v>0.15</v>
      </c>
      <c r="Q21" s="3">
        <f t="shared" si="50"/>
        <v>0.06</v>
      </c>
      <c r="R21" s="3">
        <f t="shared" si="50"/>
        <v>0</v>
      </c>
      <c r="S21" s="3">
        <f t="shared" si="50"/>
        <v>0</v>
      </c>
      <c r="T21" s="3">
        <f t="shared" si="50"/>
        <v>0.03</v>
      </c>
      <c r="U21" s="3">
        <f t="shared" si="50"/>
        <v>0.03</v>
      </c>
      <c r="V21" s="3">
        <f t="shared" si="50"/>
        <v>0.03</v>
      </c>
      <c r="W21" s="3">
        <f t="shared" si="50"/>
        <v>0.123</v>
      </c>
      <c r="X21" s="3">
        <f t="shared" si="50"/>
        <v>0</v>
      </c>
      <c r="Y21" s="3">
        <f t="shared" si="50"/>
        <v>0.03</v>
      </c>
      <c r="Z21" s="3">
        <f t="shared" si="50"/>
        <v>0.15</v>
      </c>
      <c r="AA21" s="3">
        <f t="shared" si="50"/>
        <v>0</v>
      </c>
      <c r="AB21" s="3">
        <f t="shared" si="50"/>
        <v>4.8000000000000001E-2</v>
      </c>
      <c r="AC21" s="3">
        <f t="shared" si="50"/>
        <v>0.15</v>
      </c>
      <c r="AD21" s="3">
        <f t="shared" si="50"/>
        <v>0.15</v>
      </c>
      <c r="AE21" s="3">
        <f t="shared" si="50"/>
        <v>0</v>
      </c>
      <c r="AF21" s="3">
        <f t="shared" si="50"/>
        <v>0</v>
      </c>
      <c r="AG21" s="3">
        <f t="shared" si="50"/>
        <v>0</v>
      </c>
      <c r="AH21" s="8"/>
      <c r="AI21" s="3">
        <f t="shared" ref="AI21:BA21" si="51">SUMPRODUCT($C$22:$C$24,AI22:AI24)</f>
        <v>0</v>
      </c>
      <c r="AJ21" s="3">
        <f t="shared" si="51"/>
        <v>0</v>
      </c>
      <c r="AK21" s="3">
        <f t="shared" si="51"/>
        <v>0</v>
      </c>
      <c r="AL21" s="3">
        <f t="shared" si="51"/>
        <v>0</v>
      </c>
      <c r="AM21" s="3">
        <f t="shared" si="51"/>
        <v>7.8E-2</v>
      </c>
      <c r="AN21" s="3">
        <f t="shared" si="51"/>
        <v>0</v>
      </c>
      <c r="AO21" s="3">
        <f t="shared" si="51"/>
        <v>0</v>
      </c>
      <c r="AP21" s="3">
        <f t="shared" si="51"/>
        <v>5.6999999999999995E-2</v>
      </c>
      <c r="AQ21" s="3">
        <f t="shared" si="51"/>
        <v>0</v>
      </c>
      <c r="AR21" s="3">
        <f t="shared" si="51"/>
        <v>0.15</v>
      </c>
      <c r="AS21" s="3">
        <f t="shared" si="51"/>
        <v>4.8000000000000001E-2</v>
      </c>
      <c r="AT21" s="3">
        <f t="shared" si="51"/>
        <v>0</v>
      </c>
      <c r="AU21" s="3">
        <f t="shared" si="51"/>
        <v>0</v>
      </c>
      <c r="AV21" s="3">
        <f t="shared" si="51"/>
        <v>0</v>
      </c>
      <c r="AW21" s="3">
        <f t="shared" si="51"/>
        <v>0</v>
      </c>
      <c r="AX21" s="3">
        <f t="shared" si="51"/>
        <v>0</v>
      </c>
      <c r="AY21" s="3">
        <f t="shared" si="51"/>
        <v>0</v>
      </c>
      <c r="AZ21" s="3">
        <f t="shared" si="51"/>
        <v>0</v>
      </c>
      <c r="BA21" s="3">
        <f t="shared" si="51"/>
        <v>0.15</v>
      </c>
    </row>
    <row r="22" spans="1:53" x14ac:dyDescent="0.3">
      <c r="A22" s="1" t="s">
        <v>141</v>
      </c>
      <c r="B22" s="1" t="s">
        <v>141</v>
      </c>
      <c r="C22">
        <v>0.03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BA22">
        <v>1</v>
      </c>
    </row>
    <row r="23" spans="1:53" x14ac:dyDescent="0.3">
      <c r="A23" s="1" t="s">
        <v>169</v>
      </c>
      <c r="B23" s="1" t="s">
        <v>142</v>
      </c>
      <c r="C23">
        <v>0.03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W23">
        <v>1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BA23">
        <v>1</v>
      </c>
    </row>
    <row r="24" spans="1:53" x14ac:dyDescent="0.3">
      <c r="A24" s="1" t="s">
        <v>143</v>
      </c>
      <c r="B24" s="1" t="s">
        <v>143</v>
      </c>
      <c r="C24">
        <v>0.09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0.8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W24">
        <v>0.7</v>
      </c>
      <c r="Y24">
        <v>0</v>
      </c>
      <c r="Z24">
        <v>1</v>
      </c>
      <c r="AA24">
        <v>0</v>
      </c>
      <c r="AB24">
        <v>0.2</v>
      </c>
      <c r="AC24">
        <v>1</v>
      </c>
      <c r="AD24">
        <v>1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0.2</v>
      </c>
      <c r="AN24">
        <v>0</v>
      </c>
      <c r="AO24">
        <v>0</v>
      </c>
      <c r="AP24">
        <v>0.3</v>
      </c>
      <c r="AQ24">
        <v>0</v>
      </c>
      <c r="AR24">
        <v>1</v>
      </c>
      <c r="AS24">
        <v>0.2</v>
      </c>
      <c r="AT24">
        <v>0</v>
      </c>
      <c r="BA24">
        <v>1</v>
      </c>
    </row>
    <row r="25" spans="1:53" x14ac:dyDescent="0.3">
      <c r="B25" s="1"/>
    </row>
    <row r="26" spans="1:53" x14ac:dyDescent="0.3">
      <c r="B26" s="1"/>
    </row>
    <row r="27" spans="1:53" x14ac:dyDescent="0.3">
      <c r="B27" s="1"/>
    </row>
    <row r="28" spans="1:53" x14ac:dyDescent="0.3">
      <c r="B28" s="1"/>
    </row>
    <row r="29" spans="1:53" x14ac:dyDescent="0.3">
      <c r="B29" s="1"/>
    </row>
    <row r="30" spans="1:53" x14ac:dyDescent="0.3">
      <c r="B30" s="1"/>
    </row>
    <row r="31" spans="1:53" x14ac:dyDescent="0.3">
      <c r="B31" s="1"/>
    </row>
    <row r="32" spans="1:53" x14ac:dyDescent="0.3">
      <c r="I32" s="1"/>
      <c r="J3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" x14ac:dyDescent="0.3"/>
  <cols>
    <col min="1" max="1" width="60.77734375" customWidth="1"/>
    <col min="2" max="3" width="0" hidden="1" customWidth="1"/>
    <col min="4" max="4" width="13" customWidth="1"/>
  </cols>
  <sheetData>
    <row r="1" spans="1:4" x14ac:dyDescent="0.3">
      <c r="D1" t="s">
        <v>102</v>
      </c>
    </row>
    <row r="2" spans="1:4" x14ac:dyDescent="0.3">
      <c r="A2" t="s">
        <v>37</v>
      </c>
      <c r="D2" s="4">
        <f>D3*$C$3+D17*$C$17+D26*$C$26+D28*$C$28+D30*$C$30+D32*$C$32</f>
        <v>0.2663461538461539</v>
      </c>
    </row>
    <row r="3" spans="1:4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13</v>
      </c>
      <c r="B4">
        <v>1</v>
      </c>
      <c r="D4">
        <v>1</v>
      </c>
    </row>
    <row r="5" spans="1:4" x14ac:dyDescent="0.3">
      <c r="A5" t="s">
        <v>14</v>
      </c>
      <c r="B5">
        <v>1</v>
      </c>
      <c r="D5">
        <v>1</v>
      </c>
    </row>
    <row r="6" spans="1:4" x14ac:dyDescent="0.3">
      <c r="A6" t="s">
        <v>15</v>
      </c>
      <c r="B6">
        <v>1</v>
      </c>
      <c r="D6">
        <v>1</v>
      </c>
    </row>
    <row r="7" spans="1:4" x14ac:dyDescent="0.3">
      <c r="A7" t="s">
        <v>1</v>
      </c>
      <c r="B7">
        <v>1</v>
      </c>
      <c r="D7">
        <v>1</v>
      </c>
    </row>
    <row r="8" spans="1:4" x14ac:dyDescent="0.3">
      <c r="A8" t="s">
        <v>3</v>
      </c>
      <c r="B8">
        <v>1</v>
      </c>
      <c r="D8">
        <v>1</v>
      </c>
    </row>
    <row r="9" spans="1:4" x14ac:dyDescent="0.3">
      <c r="A9" t="s">
        <v>2</v>
      </c>
      <c r="B9">
        <v>1</v>
      </c>
      <c r="D9">
        <v>1</v>
      </c>
    </row>
    <row r="10" spans="1:4" x14ac:dyDescent="0.3">
      <c r="A10" t="s">
        <v>4</v>
      </c>
      <c r="B10">
        <v>1</v>
      </c>
    </row>
    <row r="11" spans="1:4" x14ac:dyDescent="0.3">
      <c r="A11" t="s">
        <v>5</v>
      </c>
      <c r="B11">
        <v>1</v>
      </c>
    </row>
    <row r="12" spans="1:4" x14ac:dyDescent="0.3">
      <c r="A12" t="s">
        <v>6</v>
      </c>
      <c r="B12">
        <v>1</v>
      </c>
    </row>
    <row r="13" spans="1:4" x14ac:dyDescent="0.3">
      <c r="A13" t="s">
        <v>7</v>
      </c>
      <c r="B13">
        <v>1</v>
      </c>
    </row>
    <row r="14" spans="1:4" x14ac:dyDescent="0.3">
      <c r="A14" t="s">
        <v>8</v>
      </c>
      <c r="B14">
        <v>1</v>
      </c>
    </row>
    <row r="15" spans="1:4" x14ac:dyDescent="0.3">
      <c r="A15" t="s">
        <v>9</v>
      </c>
      <c r="B15">
        <v>1</v>
      </c>
    </row>
    <row r="16" spans="1:4" x14ac:dyDescent="0.3">
      <c r="A16" t="s">
        <v>11</v>
      </c>
      <c r="B16">
        <v>1</v>
      </c>
    </row>
    <row r="17" spans="1:4" x14ac:dyDescent="0.3">
      <c r="A17" s="2" t="s">
        <v>12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16</v>
      </c>
      <c r="B18">
        <v>1</v>
      </c>
      <c r="D18">
        <v>1</v>
      </c>
    </row>
    <row r="19" spans="1:4" x14ac:dyDescent="0.3">
      <c r="A19" t="s">
        <v>17</v>
      </c>
      <c r="B19">
        <v>1</v>
      </c>
      <c r="D19">
        <v>1</v>
      </c>
    </row>
    <row r="20" spans="1:4" x14ac:dyDescent="0.3">
      <c r="A20" t="s">
        <v>18</v>
      </c>
      <c r="B20">
        <v>1</v>
      </c>
    </row>
    <row r="21" spans="1:4" x14ac:dyDescent="0.3">
      <c r="A21" t="s">
        <v>35</v>
      </c>
      <c r="B21">
        <v>1</v>
      </c>
    </row>
    <row r="22" spans="1:4" x14ac:dyDescent="0.3">
      <c r="A22" t="s">
        <v>19</v>
      </c>
      <c r="B22">
        <v>1</v>
      </c>
    </row>
    <row r="23" spans="1:4" x14ac:dyDescent="0.3">
      <c r="A23" t="s">
        <v>20</v>
      </c>
      <c r="B23">
        <v>1</v>
      </c>
    </row>
    <row r="24" spans="1:4" x14ac:dyDescent="0.3">
      <c r="A24" t="s">
        <v>21</v>
      </c>
      <c r="B24">
        <v>1</v>
      </c>
    </row>
    <row r="25" spans="1:4" x14ac:dyDescent="0.3">
      <c r="A25" t="s">
        <v>22</v>
      </c>
      <c r="B25">
        <v>1</v>
      </c>
    </row>
    <row r="26" spans="1:4" x14ac:dyDescent="0.3">
      <c r="A26" s="2" t="s">
        <v>40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43</v>
      </c>
      <c r="D27">
        <v>1</v>
      </c>
    </row>
    <row r="28" spans="1:4" x14ac:dyDescent="0.3">
      <c r="A28" s="2" t="s">
        <v>38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44</v>
      </c>
    </row>
    <row r="30" spans="1:4" x14ac:dyDescent="0.3">
      <c r="A30" s="2" t="s">
        <v>39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41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23</v>
      </c>
      <c r="B33">
        <v>1</v>
      </c>
      <c r="D33">
        <v>1</v>
      </c>
    </row>
    <row r="34" spans="1:4" ht="43.2" x14ac:dyDescent="0.3">
      <c r="A34" s="1" t="s">
        <v>26</v>
      </c>
      <c r="B34">
        <v>1</v>
      </c>
      <c r="D34">
        <v>1</v>
      </c>
    </row>
    <row r="35" spans="1:4" x14ac:dyDescent="0.3">
      <c r="A35" t="s">
        <v>24</v>
      </c>
      <c r="B35">
        <v>1</v>
      </c>
    </row>
    <row r="36" spans="1:4" ht="72" x14ac:dyDescent="0.3">
      <c r="A36" s="1" t="s">
        <v>25</v>
      </c>
      <c r="B36">
        <v>1</v>
      </c>
    </row>
    <row r="37" spans="1:4" x14ac:dyDescent="0.3">
      <c r="A37" t="s">
        <v>27</v>
      </c>
      <c r="B37">
        <v>1</v>
      </c>
    </row>
    <row r="38" spans="1:4" ht="43.2" x14ac:dyDescent="0.3">
      <c r="A38" s="1" t="s">
        <v>28</v>
      </c>
      <c r="B38">
        <v>1</v>
      </c>
    </row>
    <row r="39" spans="1:4" x14ac:dyDescent="0.3">
      <c r="A39" t="s">
        <v>29</v>
      </c>
      <c r="B39">
        <v>1</v>
      </c>
    </row>
    <row r="40" spans="1:4" ht="57.6" x14ac:dyDescent="0.3">
      <c r="A40" s="1" t="s">
        <v>30</v>
      </c>
      <c r="B40">
        <v>1</v>
      </c>
    </row>
    <row r="41" spans="1:4" ht="43.2" x14ac:dyDescent="0.3">
      <c r="A41" s="1" t="s">
        <v>31</v>
      </c>
      <c r="B41">
        <v>1</v>
      </c>
    </row>
    <row r="42" spans="1:4" x14ac:dyDescent="0.3">
      <c r="A42" s="1" t="s">
        <v>32</v>
      </c>
      <c r="B42">
        <v>1</v>
      </c>
    </row>
    <row r="43" spans="1:4" ht="43.2" x14ac:dyDescent="0.3">
      <c r="A43" s="1" t="s">
        <v>46</v>
      </c>
      <c r="B43">
        <v>1</v>
      </c>
    </row>
    <row r="44" spans="1:4" ht="43.2" x14ac:dyDescent="0.3">
      <c r="A44" s="1" t="s">
        <v>33</v>
      </c>
      <c r="B44">
        <v>1</v>
      </c>
    </row>
    <row r="45" spans="1:4" x14ac:dyDescent="0.3">
      <c r="A45" s="1" t="s">
        <v>34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Benghi</dc:creator>
  <cp:lastModifiedBy>Felipe Benghi</cp:lastModifiedBy>
  <dcterms:created xsi:type="dcterms:W3CDTF">2015-06-05T18:17:20Z</dcterms:created>
  <dcterms:modified xsi:type="dcterms:W3CDTF">2023-12-01T01:29:11Z</dcterms:modified>
</cp:coreProperties>
</file>