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nalyf/workspace/esp-fun/SpeechToText/"/>
    </mc:Choice>
  </mc:AlternateContent>
  <xr:revisionPtr revIDLastSave="0" documentId="13_ncr:1_{928A3A0A-1A28-0143-AA1C-0177D6DC966C}" xr6:coauthVersionLast="47" xr6:coauthVersionMax="47" xr10:uidLastSave="{00000000-0000-0000-0000-000000000000}"/>
  <bookViews>
    <workbookView xWindow="60160" yWindow="1240" windowWidth="25600" windowHeight="20460" xr2:uid="{5B5F986B-60CE-234A-85C5-8482C7D735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G17" i="1"/>
  <c r="G3" i="1"/>
  <c r="G11" i="1" s="1"/>
  <c r="D17" i="1"/>
  <c r="D9" i="1"/>
  <c r="F17" i="1"/>
  <c r="D11" i="1"/>
  <c r="D5" i="1"/>
  <c r="D7" i="1" s="1"/>
  <c r="E11" i="1"/>
  <c r="E5" i="1"/>
  <c r="E10" i="1" s="1"/>
  <c r="F3" i="1"/>
  <c r="E7" i="1" l="1"/>
  <c r="E8" i="1" s="1"/>
  <c r="E9" i="1" s="1"/>
  <c r="G5" i="1"/>
  <c r="D8" i="1"/>
  <c r="D10" i="1"/>
  <c r="F11" i="1"/>
  <c r="F5" i="1"/>
  <c r="G10" i="1" l="1"/>
  <c r="G7" i="1"/>
  <c r="G8" i="1" s="1"/>
  <c r="G9" i="1" s="1"/>
  <c r="F7" i="1"/>
  <c r="F8" i="1" s="1"/>
  <c r="F9" i="1" s="1"/>
  <c r="F10" i="1"/>
</calcChain>
</file>

<file path=xl/sharedStrings.xml><?xml version="1.0" encoding="utf-8"?>
<sst xmlns="http://schemas.openxmlformats.org/spreadsheetml/2006/main" count="16" uniqueCount="14">
  <si>
    <t>BUFFER_SIZE</t>
  </si>
  <si>
    <t>WAV_DATA_SIZE</t>
  </si>
  <si>
    <t>WAV_HEADER_SIZE</t>
  </si>
  <si>
    <t>NUM_SAMPLES</t>
  </si>
  <si>
    <t>WAV_SAMPLE_SIZE</t>
  </si>
  <si>
    <t>WAV_SIZE</t>
  </si>
  <si>
    <t>WAV_ENCODED_SIZE</t>
  </si>
  <si>
    <t>SAMPLE_RATE</t>
  </si>
  <si>
    <t>DURATION</t>
  </si>
  <si>
    <t>Make sure this is an integer</t>
  </si>
  <si>
    <t>Edit this to change DURATION</t>
  </si>
  <si>
    <t>for loop in recording/sampling</t>
  </si>
  <si>
    <t>Suggested NUM_SAMPLES</t>
  </si>
  <si>
    <t>Enter the expected DURATION in seconds and the NUM_SAMPLES will be compute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</si>
</sst>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39C8-E9CF-EE48-B126-D28D66ADDDA8}">
  <dimension ref="B2:G17"/>
  <sheetViews>
    <sheetView tabSelected="1" topLeftCell="B1" workbookViewId="0">
      <selection activeCell="F26" sqref="F26"/>
    </sheetView>
  </sheetViews>
  <sheetFormatPr baseColWidth="10" defaultRowHeight="16" x14ac:dyDescent="0.2"/>
  <cols>
    <col min="2" max="2" width="26.1640625" bestFit="1" customWidth="1"/>
    <col min="3" max="3" width="26.33203125" bestFit="1" customWidth="1"/>
  </cols>
  <sheetData>
    <row r="2" spans="2:7" x14ac:dyDescent="0.2">
      <c r="C2" s="2" t="s">
        <v>7</v>
      </c>
      <c r="D2" s="1">
        <v>16000</v>
      </c>
      <c r="E2" s="1">
        <v>16000</v>
      </c>
      <c r="F2" s="1">
        <v>16000</v>
      </c>
      <c r="G2" s="1">
        <v>16000</v>
      </c>
    </row>
    <row r="3" spans="2:7" x14ac:dyDescent="0.2">
      <c r="C3" s="2" t="s">
        <v>0</v>
      </c>
      <c r="D3" s="1">
        <v>3000</v>
      </c>
      <c r="E3" s="1">
        <v>3000</v>
      </c>
      <c r="F3" s="1">
        <f>3000</f>
        <v>3000</v>
      </c>
      <c r="G3" s="1">
        <f>3000</f>
        <v>3000</v>
      </c>
    </row>
    <row r="4" spans="2:7" x14ac:dyDescent="0.2">
      <c r="C4" s="2" t="s">
        <v>2</v>
      </c>
      <c r="D4" s="1">
        <v>48</v>
      </c>
      <c r="E4" s="1">
        <v>48</v>
      </c>
      <c r="F4" s="1">
        <v>48</v>
      </c>
      <c r="G4" s="1">
        <v>48</v>
      </c>
    </row>
    <row r="5" spans="2:7" x14ac:dyDescent="0.2">
      <c r="B5" s="4" t="s">
        <v>9</v>
      </c>
      <c r="C5" s="2" t="s">
        <v>4</v>
      </c>
      <c r="D5" s="6">
        <f>D3/4</f>
        <v>750</v>
      </c>
      <c r="E5" s="6">
        <f>E3/4</f>
        <v>750</v>
      </c>
      <c r="F5" s="6">
        <f t="shared" ref="F5:G5" si="0">F3/4</f>
        <v>750</v>
      </c>
      <c r="G5" s="6">
        <f t="shared" si="0"/>
        <v>750</v>
      </c>
    </row>
    <row r="6" spans="2:7" x14ac:dyDescent="0.2">
      <c r="B6" s="5" t="s">
        <v>10</v>
      </c>
      <c r="C6" s="2" t="s">
        <v>3</v>
      </c>
      <c r="D6" s="7">
        <v>128</v>
      </c>
      <c r="E6" s="7">
        <v>171</v>
      </c>
      <c r="F6" s="7">
        <v>214</v>
      </c>
      <c r="G6" s="7">
        <v>256</v>
      </c>
    </row>
    <row r="7" spans="2:7" x14ac:dyDescent="0.2">
      <c r="C7" s="2" t="s">
        <v>1</v>
      </c>
      <c r="D7" s="1">
        <f t="shared" ref="D7:E7" si="1">D5*D6</f>
        <v>96000</v>
      </c>
      <c r="E7" s="1">
        <f>E5*E6</f>
        <v>128250</v>
      </c>
      <c r="F7" s="1">
        <f>F5*F6</f>
        <v>160500</v>
      </c>
      <c r="G7" s="1">
        <f>G5*G6</f>
        <v>192000</v>
      </c>
    </row>
    <row r="8" spans="2:7" x14ac:dyDescent="0.2">
      <c r="C8" s="2" t="s">
        <v>5</v>
      </c>
      <c r="D8" s="1">
        <f t="shared" ref="D8:E8" si="2">D7+D4</f>
        <v>96048</v>
      </c>
      <c r="E8" s="1">
        <f>E7+E4</f>
        <v>128298</v>
      </c>
      <c r="F8" s="1">
        <f>F7+F4</f>
        <v>160548</v>
      </c>
      <c r="G8" s="1">
        <f>G7+G4</f>
        <v>192048</v>
      </c>
    </row>
    <row r="9" spans="2:7" x14ac:dyDescent="0.2">
      <c r="B9" s="4" t="s">
        <v>9</v>
      </c>
      <c r="C9" s="2" t="s">
        <v>6</v>
      </c>
      <c r="D9" s="6">
        <f t="shared" ref="D9:E9" si="3">D8 * 4 /3</f>
        <v>128064</v>
      </c>
      <c r="E9" s="6">
        <f>E8 * 4 /3</f>
        <v>171064</v>
      </c>
      <c r="F9" s="6">
        <f>F8 * 4 /3</f>
        <v>214064</v>
      </c>
      <c r="G9" s="6">
        <f>G8 * 4 /3</f>
        <v>256064</v>
      </c>
    </row>
    <row r="10" spans="2:7" x14ac:dyDescent="0.2">
      <c r="B10" s="4" t="s">
        <v>9</v>
      </c>
      <c r="C10" s="2" t="s">
        <v>11</v>
      </c>
      <c r="D10" s="6">
        <f>D5/2</f>
        <v>375</v>
      </c>
      <c r="E10" s="6">
        <f>E5/2</f>
        <v>375</v>
      </c>
      <c r="F10" s="6">
        <f t="shared" ref="F10:G10" si="4">F5/2</f>
        <v>375</v>
      </c>
      <c r="G10" s="6">
        <f t="shared" si="4"/>
        <v>375</v>
      </c>
    </row>
    <row r="11" spans="2:7" x14ac:dyDescent="0.2">
      <c r="C11" s="2" t="s">
        <v>8</v>
      </c>
      <c r="D11" s="3">
        <f xml:space="preserve"> D3*D6/(D2 * 8)</f>
        <v>3</v>
      </c>
      <c r="E11" s="3">
        <f t="shared" ref="D11:E11" si="5" xml:space="preserve"> E3*E6/(E2 * 8)</f>
        <v>4.0078125</v>
      </c>
      <c r="F11" s="3">
        <f xml:space="preserve"> F3*F6/(F2 * 8)</f>
        <v>5.015625</v>
      </c>
      <c r="G11" s="3">
        <f xml:space="preserve"> G3*G6/(G2 * 8)</f>
        <v>6</v>
      </c>
    </row>
    <row r="16" spans="2:7" ht="66" customHeight="1" x14ac:dyDescent="0.2">
      <c r="C16" s="8" t="s">
        <v>13</v>
      </c>
      <c r="D16" s="9">
        <v>3</v>
      </c>
      <c r="E16" s="9">
        <v>4</v>
      </c>
      <c r="F16" s="9">
        <v>5</v>
      </c>
      <c r="G16" s="9">
        <v>6</v>
      </c>
    </row>
    <row r="17" spans="3:7" x14ac:dyDescent="0.2">
      <c r="C17" s="7" t="s">
        <v>12</v>
      </c>
      <c r="D17" s="1">
        <f>CEILING(D16*D2*8 / D3, 1)</f>
        <v>128</v>
      </c>
      <c r="E17" s="1">
        <f>CEILING(E16*E2*8 / E3, 1)</f>
        <v>171</v>
      </c>
      <c r="F17" s="1">
        <f>CEILING(F16*F2*8 / F3, 1)</f>
        <v>214</v>
      </c>
      <c r="G17" s="1">
        <f>CEILING(G16*G2*8 / G3, 1)</f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Bernal, Francisco</dc:creator>
  <cp:lastModifiedBy>Bernal, Francisco</cp:lastModifiedBy>
  <dcterms:created xsi:type="dcterms:W3CDTF">2024-02-14T07:21:07Z</dcterms:created>
  <dcterms:modified xsi:type="dcterms:W3CDTF">2024-02-15T02:09:19Z</dcterms:modified>
</cp:coreProperties>
</file>