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8215" windowHeight="13995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1" i="1"/>
  <c r="C31" i="1"/>
  <c r="C32" i="1"/>
  <c r="C33" i="1"/>
  <c r="C34" i="1"/>
  <c r="C35" i="1"/>
  <c r="C36" i="1"/>
  <c r="C37" i="1"/>
  <c r="C30" i="1"/>
  <c r="C40" i="1"/>
  <c r="C41" i="1"/>
  <c r="C42" i="1"/>
  <c r="C43" i="1"/>
  <c r="C44" i="1"/>
  <c r="C45" i="1"/>
  <c r="C46" i="1"/>
  <c r="C47" i="1"/>
  <c r="C39" i="1"/>
  <c r="D11" i="1"/>
  <c r="D12" i="1"/>
  <c r="D13" i="1"/>
  <c r="D14" i="1"/>
  <c r="D15" i="1"/>
  <c r="D16" i="1"/>
  <c r="D17" i="1"/>
  <c r="D18" i="1"/>
  <c r="D10" i="1"/>
  <c r="C11" i="1"/>
  <c r="C12" i="1"/>
  <c r="C13" i="1"/>
  <c r="C14" i="1"/>
  <c r="C15" i="1"/>
  <c r="C16" i="1"/>
  <c r="C17" i="1"/>
  <c r="C18" i="1"/>
  <c r="C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40A]#,##0;[Red][$$-340A]&quot; -&quot;#,##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s-CL"/>
              <a:t>Ln Periodo en funcion de la distancia</a:t>
            </a:r>
          </a:p>
        </c:rich>
      </c:tx>
      <c:layout>
        <c:manualLayout>
          <c:xMode val="edge"/>
          <c:yMode val="edge"/>
          <c:x val="0.26743749999999999"/>
          <c:y val="3.5111111111111114E-2"/>
        </c:manualLayout>
      </c:layout>
      <c:overlay val="0"/>
    </c:title>
    <c:autoTitleDeleted val="0"/>
    <c:plotArea>
      <c:layout>
        <c:manualLayout>
          <c:xMode val="edge"/>
          <c:yMode val="edge"/>
          <c:x val="8.3187499999999998E-2"/>
          <c:y val="0.23755555555555555"/>
          <c:w val="0.74381249999999999"/>
          <c:h val="0.63344444444444448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7"/>
          </c:marker>
          <c:trendline>
            <c:trendlineType val="linear"/>
            <c:dispRSqr val="1"/>
            <c:dispEq val="1"/>
            <c:trendlineLbl>
              <c:layout>
                <c:manualLayout>
                  <c:x val="0.29737813474453262"/>
                  <c:y val="0.18295551357558248"/>
                </c:manualLayout>
              </c:layout>
              <c:numFmt formatCode="General" sourceLinked="0"/>
            </c:trendlineLbl>
          </c:trendline>
          <c:xVal>
            <c:numRef>
              <c:f>Hoja1!$C$1:$C$8</c:f>
              <c:numCache>
                <c:formatCode>General</c:formatCode>
                <c:ptCount val="8"/>
                <c:pt idx="0">
                  <c:v>1.3862943611198899</c:v>
                </c:pt>
                <c:pt idx="1">
                  <c:v>1.7917594692280601</c:v>
                </c:pt>
                <c:pt idx="2">
                  <c:v>2.0794415416798402</c:v>
                </c:pt>
                <c:pt idx="3">
                  <c:v>2.3025850929940499</c:v>
                </c:pt>
                <c:pt idx="4">
                  <c:v>2.4849066497879999</c:v>
                </c:pt>
                <c:pt idx="5">
                  <c:v>2.6390573296152602</c:v>
                </c:pt>
                <c:pt idx="6">
                  <c:v>2.7725887222397798</c:v>
                </c:pt>
                <c:pt idx="7">
                  <c:v>2.8903717578961601</c:v>
                </c:pt>
              </c:numCache>
            </c:numRef>
          </c:xVal>
          <c:yVal>
            <c:numRef>
              <c:f>Hoja1!$D$1:$D$8</c:f>
              <c:numCache>
                <c:formatCode>General</c:formatCode>
                <c:ptCount val="8"/>
                <c:pt idx="0">
                  <c:v>0.95551144502743601</c:v>
                </c:pt>
                <c:pt idx="1">
                  <c:v>0.55388511322643796</c:v>
                </c:pt>
                <c:pt idx="2">
                  <c:v>0.350656871613169</c:v>
                </c:pt>
                <c:pt idx="3">
                  <c:v>0.113328685307003</c:v>
                </c:pt>
                <c:pt idx="4">
                  <c:v>-7.2570692834835401E-2</c:v>
                </c:pt>
                <c:pt idx="5">
                  <c:v>-0.27443684570176002</c:v>
                </c:pt>
                <c:pt idx="6">
                  <c:v>-0.41551544396166601</c:v>
                </c:pt>
                <c:pt idx="7">
                  <c:v>-0.52763274208237199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95488"/>
        <c:axId val="161894912"/>
      </c:scatterChart>
      <c:valAx>
        <c:axId val="1618949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s-CL"/>
                  <a:t>Ln Periodo</a:t>
                </a:r>
              </a:p>
            </c:rich>
          </c:tx>
          <c:layout>
            <c:manualLayout>
              <c:xMode val="edge"/>
              <c:yMode val="edge"/>
              <c:x val="2.8187500000000001E-2"/>
              <c:y val="0.6487777777777777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s-CL"/>
          </a:p>
        </c:txPr>
        <c:crossAx val="161895488"/>
        <c:crosses val="autoZero"/>
        <c:crossBetween val="midCat"/>
      </c:valAx>
      <c:valAx>
        <c:axId val="16189548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s-CL"/>
                  <a:t>Ln dist</a:t>
                </a:r>
              </a:p>
            </c:rich>
          </c:tx>
          <c:layout>
            <c:manualLayout>
              <c:xMode val="edge"/>
              <c:yMode val="edge"/>
              <c:x val="0.42168749999999999"/>
              <c:y val="0.8910000000000000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s-CL"/>
          </a:p>
        </c:txPr>
        <c:crossAx val="161894912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s-C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Periodo vs Distancia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35848972003499563"/>
                  <c:y val="0.22059346748323128"/>
                </c:manualLayout>
              </c:layout>
              <c:numFmt formatCode="General" sourceLinked="0"/>
            </c:trendlineLbl>
          </c:trendline>
          <c:xVal>
            <c:numRef>
              <c:f>Hoja1!$A$1:$A$8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</c:numCache>
            </c:numRef>
          </c:xVal>
          <c:yVal>
            <c:numRef>
              <c:f>Hoja1!$B$1:$B$8</c:f>
              <c:numCache>
                <c:formatCode>General</c:formatCode>
                <c:ptCount val="8"/>
                <c:pt idx="0">
                  <c:v>2.6</c:v>
                </c:pt>
                <c:pt idx="1">
                  <c:v>1.74</c:v>
                </c:pt>
                <c:pt idx="2">
                  <c:v>1.42</c:v>
                </c:pt>
                <c:pt idx="3">
                  <c:v>1.1200000000000001</c:v>
                </c:pt>
                <c:pt idx="4">
                  <c:v>0.93</c:v>
                </c:pt>
                <c:pt idx="5">
                  <c:v>0.76</c:v>
                </c:pt>
                <c:pt idx="6">
                  <c:v>0.66</c:v>
                </c:pt>
                <c:pt idx="7">
                  <c:v>0.59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97216"/>
        <c:axId val="161897792"/>
      </c:scatterChart>
      <c:valAx>
        <c:axId val="1618972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Distnacia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1897792"/>
        <c:crosses val="autoZero"/>
        <c:crossBetween val="midCat"/>
      </c:valAx>
      <c:valAx>
        <c:axId val="161897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Periodo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189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Periodo vs Largo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38777843394575678"/>
                  <c:y val="0.55519648585593473"/>
                </c:manualLayout>
              </c:layout>
              <c:numFmt formatCode="General" sourceLinked="0"/>
            </c:trendlineLbl>
          </c:trendline>
          <c:xVal>
            <c:numRef>
              <c:f>Hoja1!$A$10:$A$18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Hoja1!$B$10:$B$18</c:f>
              <c:numCache>
                <c:formatCode>General</c:formatCode>
                <c:ptCount val="9"/>
                <c:pt idx="0">
                  <c:v>0.72</c:v>
                </c:pt>
                <c:pt idx="1">
                  <c:v>0.89</c:v>
                </c:pt>
                <c:pt idx="2">
                  <c:v>1.03</c:v>
                </c:pt>
                <c:pt idx="3">
                  <c:v>1.1599999999999999</c:v>
                </c:pt>
                <c:pt idx="4">
                  <c:v>1.28</c:v>
                </c:pt>
                <c:pt idx="5">
                  <c:v>1.33</c:v>
                </c:pt>
                <c:pt idx="6">
                  <c:v>1.48</c:v>
                </c:pt>
                <c:pt idx="7">
                  <c:v>1.52</c:v>
                </c:pt>
                <c:pt idx="8">
                  <c:v>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97664"/>
        <c:axId val="136898240"/>
      </c:scatterChart>
      <c:valAx>
        <c:axId val="13689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Largo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898240"/>
        <c:crosses val="autoZero"/>
        <c:crossBetween val="midCat"/>
      </c:valAx>
      <c:valAx>
        <c:axId val="136898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Periodo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897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Ln Periodo vs Ln Largo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479133858267714"/>
                  <c:y val="0.58297426363371241"/>
                </c:manualLayout>
              </c:layout>
              <c:numFmt formatCode="General" sourceLinked="0"/>
            </c:trendlineLbl>
          </c:trendline>
          <c:xVal>
            <c:numRef>
              <c:f>Hoja1!$C$10:$C$18</c:f>
              <c:numCache>
                <c:formatCode>General</c:formatCode>
                <c:ptCount val="9"/>
                <c:pt idx="0">
                  <c:v>2.3025850929940459</c:v>
                </c:pt>
                <c:pt idx="1">
                  <c:v>2.7080502011022101</c:v>
                </c:pt>
                <c:pt idx="2">
                  <c:v>2.9957322735539909</c:v>
                </c:pt>
                <c:pt idx="3">
                  <c:v>3.2188758248682006</c:v>
                </c:pt>
                <c:pt idx="4">
                  <c:v>3.4011973816621555</c:v>
                </c:pt>
                <c:pt idx="5">
                  <c:v>3.5553480614894135</c:v>
                </c:pt>
                <c:pt idx="6">
                  <c:v>3.6888794541139363</c:v>
                </c:pt>
                <c:pt idx="7">
                  <c:v>3.8066624897703196</c:v>
                </c:pt>
                <c:pt idx="8">
                  <c:v>3.912023005428146</c:v>
                </c:pt>
              </c:numCache>
            </c:numRef>
          </c:xVal>
          <c:yVal>
            <c:numRef>
              <c:f>Hoja1!$D$10:$D$18</c:f>
              <c:numCache>
                <c:formatCode>General</c:formatCode>
                <c:ptCount val="9"/>
                <c:pt idx="0">
                  <c:v>-0.3285040669720361</c:v>
                </c:pt>
                <c:pt idx="1">
                  <c:v>-0.11653381625595151</c:v>
                </c:pt>
                <c:pt idx="2">
                  <c:v>2.9558802241544429E-2</c:v>
                </c:pt>
                <c:pt idx="3">
                  <c:v>0.14842000511827322</c:v>
                </c:pt>
                <c:pt idx="4">
                  <c:v>0.24686007793152581</c:v>
                </c:pt>
                <c:pt idx="5">
                  <c:v>0.28517894223366247</c:v>
                </c:pt>
                <c:pt idx="6">
                  <c:v>0.39204208777602367</c:v>
                </c:pt>
                <c:pt idx="7">
                  <c:v>0.41871033485818504</c:v>
                </c:pt>
                <c:pt idx="8">
                  <c:v>0.48242614924429278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99968"/>
        <c:axId val="136900544"/>
      </c:scatterChart>
      <c:valAx>
        <c:axId val="13689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Ln Largo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900544"/>
        <c:crosses val="autoZero"/>
        <c:crossBetween val="midCat"/>
      </c:valAx>
      <c:valAx>
        <c:axId val="136900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Ln Periodo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89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Periodo vs Distancia con Largo =</a:t>
            </a:r>
            <a:r>
              <a:rPr lang="es-CL" baseline="0"/>
              <a:t> 12</a:t>
            </a:r>
            <a:endParaRPr lang="es-C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49833311461067364"/>
                  <c:y val="0.52741870807815694"/>
                </c:manualLayout>
              </c:layout>
              <c:numFmt formatCode="General" sourceLinked="0"/>
            </c:trendlineLbl>
          </c:trendline>
          <c:xVal>
            <c:numRef>
              <c:f>Hoja1!$C$30:$C$37</c:f>
              <c:numCache>
                <c:formatCode>General</c:formatCode>
                <c:ptCount val="8"/>
                <c:pt idx="0">
                  <c:v>0.87933283749447888</c:v>
                </c:pt>
                <c:pt idx="1">
                  <c:v>0.58884234884020692</c:v>
                </c:pt>
                <c:pt idx="2">
                  <c:v>0.44303152017687525</c:v>
                </c:pt>
                <c:pt idx="3">
                  <c:v>0.35529624942966498</c:v>
                </c:pt>
                <c:pt idx="4">
                  <c:v>0.29667460354889413</c:v>
                </c:pt>
                <c:pt idx="5">
                  <c:v>0.25472407612079911</c:v>
                </c:pt>
                <c:pt idx="6">
                  <c:v>0.22321118864330522</c:v>
                </c:pt>
                <c:pt idx="7">
                  <c:v>0.19866717464200809</c:v>
                </c:pt>
              </c:numCache>
            </c:numRef>
          </c:xVal>
          <c:yVal>
            <c:numRef>
              <c:f>Hoja1!$D$30:$D$37</c:f>
              <c:numCache>
                <c:formatCode>General</c:formatCode>
                <c:ptCount val="8"/>
                <c:pt idx="0">
                  <c:v>2.6</c:v>
                </c:pt>
                <c:pt idx="1">
                  <c:v>1.74</c:v>
                </c:pt>
                <c:pt idx="2">
                  <c:v>1.42</c:v>
                </c:pt>
                <c:pt idx="3">
                  <c:v>1.1200000000000001</c:v>
                </c:pt>
                <c:pt idx="4">
                  <c:v>0.93</c:v>
                </c:pt>
                <c:pt idx="5">
                  <c:v>0.76</c:v>
                </c:pt>
                <c:pt idx="6">
                  <c:v>0.66</c:v>
                </c:pt>
                <c:pt idx="7">
                  <c:v>0.59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51040"/>
        <c:axId val="36750464"/>
      </c:scatterChart>
      <c:valAx>
        <c:axId val="3675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d^n</a:t>
                </a:r>
                <a:r>
                  <a:rPr lang="es-CL" baseline="0"/>
                  <a:t> * l^m</a:t>
                </a:r>
                <a:endParaRPr lang="es-CL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750464"/>
        <c:crosses val="autoZero"/>
        <c:crossBetween val="midCat"/>
      </c:valAx>
      <c:valAx>
        <c:axId val="36750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Periodo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751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Periodo</a:t>
            </a:r>
            <a:r>
              <a:rPr lang="es-CL" baseline="0"/>
              <a:t> vs Largo con dist = 16,5</a:t>
            </a:r>
            <a:endParaRPr lang="es-C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35790857392825898"/>
                  <c:y val="0.55056685622630508"/>
                </c:manualLayout>
              </c:layout>
              <c:numFmt formatCode="General" sourceLinked="0"/>
            </c:trendlineLbl>
          </c:trendline>
          <c:xVal>
            <c:numRef>
              <c:f>Hoja1!$C$39:$C$47</c:f>
              <c:numCache>
                <c:formatCode>General</c:formatCode>
                <c:ptCount val="9"/>
                <c:pt idx="0">
                  <c:v>0.21677459283806369</c:v>
                </c:pt>
                <c:pt idx="1">
                  <c:v>0.26984555474797239</c:v>
                </c:pt>
                <c:pt idx="2">
                  <c:v>0.31520614810793912</c:v>
                </c:pt>
                <c:pt idx="3">
                  <c:v>0.35557873278215191</c:v>
                </c:pt>
                <c:pt idx="4">
                  <c:v>0.39237521695957334</c:v>
                </c:pt>
                <c:pt idx="5">
                  <c:v>0.42644156639961189</c:v>
                </c:pt>
                <c:pt idx="6">
                  <c:v>0.45833284475023706</c:v>
                </c:pt>
                <c:pt idx="7">
                  <c:v>0.48843689061341128</c:v>
                </c:pt>
                <c:pt idx="8">
                  <c:v>0.51703754227826626</c:v>
                </c:pt>
              </c:numCache>
            </c:numRef>
          </c:xVal>
          <c:yVal>
            <c:numRef>
              <c:f>Hoja1!$D$39:$D$47</c:f>
              <c:numCache>
                <c:formatCode>General</c:formatCode>
                <c:ptCount val="9"/>
                <c:pt idx="0">
                  <c:v>0.72</c:v>
                </c:pt>
                <c:pt idx="1">
                  <c:v>0.89</c:v>
                </c:pt>
                <c:pt idx="2">
                  <c:v>1.03</c:v>
                </c:pt>
                <c:pt idx="3">
                  <c:v>1.1599999999999999</c:v>
                </c:pt>
                <c:pt idx="4">
                  <c:v>1.28</c:v>
                </c:pt>
                <c:pt idx="5">
                  <c:v>1.33</c:v>
                </c:pt>
                <c:pt idx="6">
                  <c:v>1.48</c:v>
                </c:pt>
                <c:pt idx="7">
                  <c:v>1.52</c:v>
                </c:pt>
                <c:pt idx="8">
                  <c:v>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99680"/>
        <c:axId val="37999104"/>
      </c:scatterChart>
      <c:valAx>
        <c:axId val="3799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d^n</a:t>
                </a:r>
                <a:r>
                  <a:rPr lang="es-CL" baseline="0"/>
                  <a:t> * l^m</a:t>
                </a:r>
                <a:endParaRPr lang="es-CL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7999104"/>
        <c:crosses val="autoZero"/>
        <c:crossBetween val="midCat"/>
      </c:valAx>
      <c:valAx>
        <c:axId val="37999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Periodo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7999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1802810" y="36225"/>
    <xdr:ext cx="5759640" cy="3239640"/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8</xdr:col>
      <xdr:colOff>557212</xdr:colOff>
      <xdr:row>0</xdr:row>
      <xdr:rowOff>19050</xdr:rowOff>
    </xdr:from>
    <xdr:to>
      <xdr:col>14</xdr:col>
      <xdr:colOff>100012</xdr:colOff>
      <xdr:row>15</xdr:row>
      <xdr:rowOff>47625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80962</xdr:colOff>
      <xdr:row>19</xdr:row>
      <xdr:rowOff>57150</xdr:rowOff>
    </xdr:from>
    <xdr:to>
      <xdr:col>15</xdr:col>
      <xdr:colOff>461962</xdr:colOff>
      <xdr:row>34</xdr:row>
      <xdr:rowOff>85725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652462</xdr:colOff>
      <xdr:row>18</xdr:row>
      <xdr:rowOff>152400</xdr:rowOff>
    </xdr:from>
    <xdr:to>
      <xdr:col>21</xdr:col>
      <xdr:colOff>195262</xdr:colOff>
      <xdr:row>34</xdr:row>
      <xdr:rowOff>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35</xdr:row>
      <xdr:rowOff>76200</xdr:rowOff>
    </xdr:from>
    <xdr:to>
      <xdr:col>15</xdr:col>
      <xdr:colOff>419100</xdr:colOff>
      <xdr:row>50</xdr:row>
      <xdr:rowOff>104775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609600</xdr:colOff>
      <xdr:row>35</xdr:row>
      <xdr:rowOff>76200</xdr:rowOff>
    </xdr:from>
    <xdr:to>
      <xdr:col>21</xdr:col>
      <xdr:colOff>152400</xdr:colOff>
      <xdr:row>50</xdr:row>
      <xdr:rowOff>104775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3" workbookViewId="0">
      <selection activeCell="D27" sqref="D27:E27"/>
    </sheetView>
  </sheetViews>
  <sheetFormatPr baseColWidth="10" defaultRowHeight="14.25"/>
  <cols>
    <col min="1" max="6" width="10.625" customWidth="1"/>
  </cols>
  <sheetData>
    <row r="1" spans="1:4">
      <c r="A1">
        <v>4</v>
      </c>
      <c r="B1">
        <v>2.6</v>
      </c>
      <c r="C1">
        <v>1.3862943611198899</v>
      </c>
      <c r="D1">
        <v>0.95551144502743601</v>
      </c>
    </row>
    <row r="2" spans="1:4">
      <c r="A2">
        <v>6</v>
      </c>
      <c r="B2">
        <v>1.74</v>
      </c>
      <c r="C2">
        <v>1.7917594692280601</v>
      </c>
      <c r="D2">
        <v>0.55388511322643796</v>
      </c>
    </row>
    <row r="3" spans="1:4">
      <c r="A3">
        <v>8</v>
      </c>
      <c r="B3">
        <v>1.42</v>
      </c>
      <c r="C3">
        <v>2.0794415416798402</v>
      </c>
      <c r="D3">
        <v>0.350656871613169</v>
      </c>
    </row>
    <row r="4" spans="1:4">
      <c r="A4">
        <v>10</v>
      </c>
      <c r="B4">
        <v>1.1200000000000001</v>
      </c>
      <c r="C4">
        <v>2.3025850929940499</v>
      </c>
      <c r="D4">
        <v>0.113328685307003</v>
      </c>
    </row>
    <row r="5" spans="1:4">
      <c r="A5">
        <v>12</v>
      </c>
      <c r="B5">
        <v>0.93</v>
      </c>
      <c r="C5">
        <v>2.4849066497879999</v>
      </c>
      <c r="D5">
        <v>-7.2570692834835401E-2</v>
      </c>
    </row>
    <row r="6" spans="1:4">
      <c r="A6">
        <v>14</v>
      </c>
      <c r="B6">
        <v>0.76</v>
      </c>
      <c r="C6">
        <v>2.6390573296152602</v>
      </c>
      <c r="D6">
        <v>-0.27443684570176002</v>
      </c>
    </row>
    <row r="7" spans="1:4">
      <c r="A7">
        <v>16</v>
      </c>
      <c r="B7">
        <v>0.66</v>
      </c>
      <c r="C7">
        <v>2.7725887222397798</v>
      </c>
      <c r="D7">
        <v>-0.41551544396166601</v>
      </c>
    </row>
    <row r="8" spans="1:4">
      <c r="A8">
        <v>18</v>
      </c>
      <c r="B8">
        <v>0.59</v>
      </c>
      <c r="C8">
        <v>2.8903717578961601</v>
      </c>
      <c r="D8">
        <v>-0.52763274208237199</v>
      </c>
    </row>
    <row r="10" spans="1:4">
      <c r="A10">
        <v>10</v>
      </c>
      <c r="B10">
        <v>0.72</v>
      </c>
      <c r="C10">
        <f>LN(A10)</f>
        <v>2.3025850929940459</v>
      </c>
      <c r="D10">
        <f>LN(B10)</f>
        <v>-0.3285040669720361</v>
      </c>
    </row>
    <row r="11" spans="1:4">
      <c r="A11">
        <v>15</v>
      </c>
      <c r="B11">
        <v>0.89</v>
      </c>
      <c r="C11">
        <f t="shared" ref="C11:C18" si="0">LN(A11)</f>
        <v>2.7080502011022101</v>
      </c>
      <c r="D11">
        <f t="shared" ref="D11:D18" si="1">LN(B11)</f>
        <v>-0.11653381625595151</v>
      </c>
    </row>
    <row r="12" spans="1:4">
      <c r="A12">
        <v>20</v>
      </c>
      <c r="B12">
        <v>1.03</v>
      </c>
      <c r="C12">
        <f t="shared" si="0"/>
        <v>2.9957322735539909</v>
      </c>
      <c r="D12">
        <f t="shared" si="1"/>
        <v>2.9558802241544429E-2</v>
      </c>
    </row>
    <row r="13" spans="1:4">
      <c r="A13">
        <v>25</v>
      </c>
      <c r="B13">
        <v>1.1599999999999999</v>
      </c>
      <c r="C13">
        <f t="shared" si="0"/>
        <v>3.2188758248682006</v>
      </c>
      <c r="D13">
        <f t="shared" si="1"/>
        <v>0.14842000511827322</v>
      </c>
    </row>
    <row r="14" spans="1:4">
      <c r="A14">
        <v>30</v>
      </c>
      <c r="B14">
        <v>1.28</v>
      </c>
      <c r="C14">
        <f t="shared" si="0"/>
        <v>3.4011973816621555</v>
      </c>
      <c r="D14">
        <f t="shared" si="1"/>
        <v>0.24686007793152581</v>
      </c>
    </row>
    <row r="15" spans="1:4">
      <c r="A15">
        <v>35</v>
      </c>
      <c r="B15">
        <v>1.33</v>
      </c>
      <c r="C15">
        <f t="shared" si="0"/>
        <v>3.5553480614894135</v>
      </c>
      <c r="D15">
        <f t="shared" si="1"/>
        <v>0.28517894223366247</v>
      </c>
    </row>
    <row r="16" spans="1:4">
      <c r="A16">
        <v>40</v>
      </c>
      <c r="B16">
        <v>1.48</v>
      </c>
      <c r="C16">
        <f t="shared" si="0"/>
        <v>3.6888794541139363</v>
      </c>
      <c r="D16">
        <f t="shared" si="1"/>
        <v>0.39204208777602367</v>
      </c>
    </row>
    <row r="17" spans="1:4">
      <c r="A17">
        <v>45</v>
      </c>
      <c r="B17">
        <v>1.52</v>
      </c>
      <c r="C17">
        <f t="shared" si="0"/>
        <v>3.8066624897703196</v>
      </c>
      <c r="D17">
        <f t="shared" si="1"/>
        <v>0.41871033485818504</v>
      </c>
    </row>
    <row r="18" spans="1:4">
      <c r="A18">
        <v>50</v>
      </c>
      <c r="B18">
        <v>1.62</v>
      </c>
      <c r="C18">
        <f t="shared" si="0"/>
        <v>3.912023005428146</v>
      </c>
      <c r="D18">
        <f t="shared" si="1"/>
        <v>0.48242614924429278</v>
      </c>
    </row>
    <row r="21" spans="1:4">
      <c r="A21">
        <v>4</v>
      </c>
      <c r="B21">
        <v>10</v>
      </c>
      <c r="C21">
        <f>A21^-0.989 * B21^0.5</f>
        <v>0.80271738441791773</v>
      </c>
    </row>
    <row r="22" spans="1:4">
      <c r="A22">
        <v>6</v>
      </c>
      <c r="B22">
        <v>15</v>
      </c>
      <c r="C22">
        <f t="shared" ref="C22:C28" si="2">A22^-0.989 * B22^0.5</f>
        <v>0.65834576001867362</v>
      </c>
    </row>
    <row r="23" spans="1:4">
      <c r="A23">
        <v>8</v>
      </c>
      <c r="B23">
        <v>20</v>
      </c>
      <c r="C23">
        <f t="shared" si="2"/>
        <v>0.57195123316333107</v>
      </c>
    </row>
    <row r="24" spans="1:4">
      <c r="A24">
        <v>10</v>
      </c>
      <c r="B24">
        <v>25</v>
      </c>
      <c r="C24">
        <f t="shared" si="2"/>
        <v>0.51282596312570383</v>
      </c>
    </row>
    <row r="25" spans="1:4">
      <c r="A25">
        <v>12</v>
      </c>
      <c r="B25">
        <v>30</v>
      </c>
      <c r="C25">
        <f t="shared" si="2"/>
        <v>0.46908373557098931</v>
      </c>
    </row>
    <row r="26" spans="1:4">
      <c r="A26">
        <v>14</v>
      </c>
      <c r="B26">
        <v>35</v>
      </c>
      <c r="C26">
        <f t="shared" si="2"/>
        <v>0.43502417781906227</v>
      </c>
    </row>
    <row r="27" spans="1:4">
      <c r="A27">
        <v>16</v>
      </c>
      <c r="B27">
        <v>40</v>
      </c>
      <c r="C27">
        <f t="shared" si="2"/>
        <v>0.40752601035826413</v>
      </c>
    </row>
    <row r="28" spans="1:4">
      <c r="A28">
        <v>18</v>
      </c>
      <c r="B28">
        <v>45</v>
      </c>
      <c r="C28">
        <f t="shared" si="2"/>
        <v>0.3847173294132889</v>
      </c>
    </row>
    <row r="30" spans="1:4">
      <c r="A30">
        <v>4</v>
      </c>
      <c r="B30">
        <v>12</v>
      </c>
      <c r="C30">
        <f>A30^-0.989 * B30^0.5</f>
        <v>0.87933283749447888</v>
      </c>
      <c r="D30">
        <v>2.6</v>
      </c>
    </row>
    <row r="31" spans="1:4">
      <c r="A31">
        <v>6</v>
      </c>
      <c r="B31">
        <v>12</v>
      </c>
      <c r="C31">
        <f t="shared" ref="C31:C37" si="3">A31^-0.989 * B31^0.5</f>
        <v>0.58884234884020692</v>
      </c>
      <c r="D31">
        <v>1.74</v>
      </c>
    </row>
    <row r="32" spans="1:4">
      <c r="A32">
        <v>8</v>
      </c>
      <c r="B32">
        <v>12</v>
      </c>
      <c r="C32">
        <f t="shared" si="3"/>
        <v>0.44303152017687525</v>
      </c>
      <c r="D32">
        <v>1.42</v>
      </c>
    </row>
    <row r="33" spans="1:4">
      <c r="A33">
        <v>10</v>
      </c>
      <c r="B33">
        <v>12</v>
      </c>
      <c r="C33">
        <f t="shared" si="3"/>
        <v>0.35529624942966498</v>
      </c>
      <c r="D33">
        <v>1.1200000000000001</v>
      </c>
    </row>
    <row r="34" spans="1:4">
      <c r="A34">
        <v>12</v>
      </c>
      <c r="B34">
        <v>12</v>
      </c>
      <c r="C34">
        <f t="shared" si="3"/>
        <v>0.29667460354889413</v>
      </c>
      <c r="D34">
        <v>0.93</v>
      </c>
    </row>
    <row r="35" spans="1:4">
      <c r="A35">
        <v>14</v>
      </c>
      <c r="B35">
        <v>12</v>
      </c>
      <c r="C35">
        <f t="shared" si="3"/>
        <v>0.25472407612079911</v>
      </c>
      <c r="D35">
        <v>0.76</v>
      </c>
    </row>
    <row r="36" spans="1:4">
      <c r="A36">
        <v>16</v>
      </c>
      <c r="B36">
        <v>12</v>
      </c>
      <c r="C36">
        <f t="shared" si="3"/>
        <v>0.22321118864330522</v>
      </c>
      <c r="D36">
        <v>0.66</v>
      </c>
    </row>
    <row r="37" spans="1:4">
      <c r="A37">
        <v>18</v>
      </c>
      <c r="B37">
        <v>12</v>
      </c>
      <c r="C37">
        <f t="shared" si="3"/>
        <v>0.19866717464200809</v>
      </c>
      <c r="D37">
        <v>0.59</v>
      </c>
    </row>
    <row r="39" spans="1:4">
      <c r="A39">
        <v>16.5</v>
      </c>
      <c r="B39">
        <v>10</v>
      </c>
      <c r="C39">
        <f>A39^-0.989 * B39^0.5401</f>
        <v>0.21677459283806369</v>
      </c>
      <c r="D39">
        <v>0.72</v>
      </c>
    </row>
    <row r="40" spans="1:4">
      <c r="A40">
        <v>16.5</v>
      </c>
      <c r="B40">
        <v>15</v>
      </c>
      <c r="C40">
        <f t="shared" ref="C40:C47" si="4">A40^-0.989 * B40^0.5401</f>
        <v>0.26984555474797239</v>
      </c>
      <c r="D40">
        <v>0.89</v>
      </c>
    </row>
    <row r="41" spans="1:4">
      <c r="A41">
        <v>16.5</v>
      </c>
      <c r="B41">
        <v>20</v>
      </c>
      <c r="C41">
        <f t="shared" si="4"/>
        <v>0.31520614810793912</v>
      </c>
      <c r="D41">
        <v>1.03</v>
      </c>
    </row>
    <row r="42" spans="1:4">
      <c r="A42">
        <v>16.5</v>
      </c>
      <c r="B42">
        <v>25</v>
      </c>
      <c r="C42">
        <f t="shared" si="4"/>
        <v>0.35557873278215191</v>
      </c>
      <c r="D42">
        <v>1.1599999999999999</v>
      </c>
    </row>
    <row r="43" spans="1:4">
      <c r="A43">
        <v>16.5</v>
      </c>
      <c r="B43">
        <v>30</v>
      </c>
      <c r="C43">
        <f t="shared" si="4"/>
        <v>0.39237521695957334</v>
      </c>
      <c r="D43">
        <v>1.28</v>
      </c>
    </row>
    <row r="44" spans="1:4">
      <c r="A44">
        <v>16.5</v>
      </c>
      <c r="B44">
        <v>35</v>
      </c>
      <c r="C44">
        <f t="shared" si="4"/>
        <v>0.42644156639961189</v>
      </c>
      <c r="D44">
        <v>1.33</v>
      </c>
    </row>
    <row r="45" spans="1:4">
      <c r="A45">
        <v>16.5</v>
      </c>
      <c r="B45">
        <v>40</v>
      </c>
      <c r="C45">
        <f t="shared" si="4"/>
        <v>0.45833284475023706</v>
      </c>
      <c r="D45">
        <v>1.48</v>
      </c>
    </row>
    <row r="46" spans="1:4">
      <c r="A46">
        <v>16.5</v>
      </c>
      <c r="B46">
        <v>45</v>
      </c>
      <c r="C46">
        <f t="shared" si="4"/>
        <v>0.48843689061341128</v>
      </c>
      <c r="D46">
        <v>1.52</v>
      </c>
    </row>
    <row r="47" spans="1:4">
      <c r="A47">
        <v>16.5</v>
      </c>
      <c r="B47">
        <v>50</v>
      </c>
      <c r="C47">
        <f t="shared" si="4"/>
        <v>0.51703754227826626</v>
      </c>
      <c r="D47">
        <v>1.62</v>
      </c>
    </row>
  </sheetData>
  <pageMargins left="0" right="0" top="0.39370078740157477" bottom="0.39370078740157477" header="0" footer="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revision>1</cp:revision>
  <dcterms:created xsi:type="dcterms:W3CDTF">2018-11-13T10:36:21Z</dcterms:created>
  <dcterms:modified xsi:type="dcterms:W3CDTF">2018-11-13T17:26:38Z</dcterms:modified>
</cp:coreProperties>
</file>