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defaultThemeVersion="124226"/>
  <mc:AlternateContent xmlns:mc="http://schemas.openxmlformats.org/markup-compatibility/2006">
    <mc:Choice Requires="x15">
      <x15ac:absPath xmlns:x15ac="http://schemas.microsoft.com/office/spreadsheetml/2010/11/ac" url="B:\htc-fbi\cours\Excel\"/>
    </mc:Choice>
  </mc:AlternateContent>
  <xr:revisionPtr revIDLastSave="0" documentId="13_ncr:1_{D5C10CE6-E411-4217-80A2-0C464C011C06}" xr6:coauthVersionLast="47" xr6:coauthVersionMax="47" xr10:uidLastSave="{00000000-0000-0000-0000-000000000000}"/>
  <bookViews>
    <workbookView xWindow="-120" yWindow="-120" windowWidth="20730" windowHeight="11160" firstSheet="1" activeTab="2" xr2:uid="{00000000-000D-0000-FFFF-FFFF00000000}"/>
  </bookViews>
  <sheets>
    <sheet name="copie liste1" sheetId="5" state="hidden" r:id="rId1"/>
    <sheet name="recherche" sheetId="2" r:id="rId2"/>
    <sheet name="Feuil3" sheetId="3" r:id="rId3"/>
  </sheets>
  <definedNames>
    <definedName name="_xlnm._FilterDatabase" localSheetId="0" hidden="1">'copie liste1'!$A$1:$J$88</definedName>
    <definedName name="dossier">recherche!$A$2:$A$56</definedName>
    <definedName name="liste">recherche!$A$2:$C$56</definedName>
    <definedName name="ville">recherche!$B$2:$B$56</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H7" i="3" l="1"/>
  <c r="D6" i="3"/>
  <c r="I7" i="3"/>
  <c r="J7" i="3" s="1"/>
  <c r="D7" i="3"/>
  <c r="E6" i="3" s="1"/>
  <c r="F11" i="2"/>
  <c r="E11" i="2"/>
  <c r="J11" i="2"/>
  <c r="I11" i="2"/>
</calcChain>
</file>

<file path=xl/sharedStrings.xml><?xml version="1.0" encoding="utf-8"?>
<sst xmlns="http://schemas.openxmlformats.org/spreadsheetml/2006/main" count="723" uniqueCount="280">
  <si>
    <t>Code</t>
  </si>
  <si>
    <t>Nom</t>
  </si>
  <si>
    <t>Prénom</t>
  </si>
  <si>
    <t>Sexe</t>
  </si>
  <si>
    <t>Naissance</t>
  </si>
  <si>
    <t>Age</t>
  </si>
  <si>
    <t>Sport</t>
  </si>
  <si>
    <t>Niveau</t>
  </si>
  <si>
    <t>Inscription</t>
  </si>
  <si>
    <t>BERTHET</t>
  </si>
  <si>
    <t>Albert</t>
  </si>
  <si>
    <t>H</t>
  </si>
  <si>
    <t>Basket ball</t>
  </si>
  <si>
    <t>moyen</t>
  </si>
  <si>
    <t>non</t>
  </si>
  <si>
    <t>GAUREL</t>
  </si>
  <si>
    <t>François</t>
  </si>
  <si>
    <t>Volley ball</t>
  </si>
  <si>
    <t>BREMOND</t>
  </si>
  <si>
    <t>Carine</t>
  </si>
  <si>
    <t>F</t>
  </si>
  <si>
    <t>débutant</t>
  </si>
  <si>
    <t>SOREL</t>
  </si>
  <si>
    <t>Handball</t>
  </si>
  <si>
    <t>CHEVANT</t>
  </si>
  <si>
    <t>Laurent</t>
  </si>
  <si>
    <t>CADEROUSSE</t>
  </si>
  <si>
    <t>Michel</t>
  </si>
  <si>
    <t>IURI</t>
  </si>
  <si>
    <t>Lionel</t>
  </si>
  <si>
    <t>athlétisme</t>
  </si>
  <si>
    <t>PUIRICARD</t>
  </si>
  <si>
    <t>Jean</t>
  </si>
  <si>
    <t>GUIGONNET</t>
  </si>
  <si>
    <t>Myriam</t>
  </si>
  <si>
    <t>confirmé</t>
  </si>
  <si>
    <t>LOTELIER</t>
  </si>
  <si>
    <t>Frédéric</t>
  </si>
  <si>
    <t>Football</t>
  </si>
  <si>
    <t>ROCHEFORT</t>
  </si>
  <si>
    <t>Corinne</t>
  </si>
  <si>
    <t>COURREGES</t>
  </si>
  <si>
    <t>AUD</t>
  </si>
  <si>
    <t>Anne</t>
  </si>
  <si>
    <t>MONIN</t>
  </si>
  <si>
    <t>Christel</t>
  </si>
  <si>
    <t>BIZET</t>
  </si>
  <si>
    <t>Sylvain</t>
  </si>
  <si>
    <t>ROQUES</t>
  </si>
  <si>
    <t>oui</t>
  </si>
  <si>
    <t>CHRISTMANN</t>
  </si>
  <si>
    <t>Clémence</t>
  </si>
  <si>
    <t>ESCUDERO</t>
  </si>
  <si>
    <t>Louis</t>
  </si>
  <si>
    <t>JOURNE</t>
  </si>
  <si>
    <t>Bénédicte</t>
  </si>
  <si>
    <t>TARISSE</t>
  </si>
  <si>
    <t>Marc</t>
  </si>
  <si>
    <t>CHARAT</t>
  </si>
  <si>
    <t>Célia</t>
  </si>
  <si>
    <t>LAPORTE</t>
  </si>
  <si>
    <t>BAGNOL</t>
  </si>
  <si>
    <t>Alain</t>
  </si>
  <si>
    <t>HUVE</t>
  </si>
  <si>
    <t>Delphine</t>
  </si>
  <si>
    <t>TURC</t>
  </si>
  <si>
    <t>Aline</t>
  </si>
  <si>
    <t>FLECHON</t>
  </si>
  <si>
    <t>Pierre</t>
  </si>
  <si>
    <t>BATISTE</t>
  </si>
  <si>
    <t>Dominique</t>
  </si>
  <si>
    <t>SOLER</t>
  </si>
  <si>
    <t>LEMETTRE</t>
  </si>
  <si>
    <t>Patrick</t>
  </si>
  <si>
    <t>BELLE</t>
  </si>
  <si>
    <t>Agnès</t>
  </si>
  <si>
    <t>FERNANDEZ</t>
  </si>
  <si>
    <t>JUNG</t>
  </si>
  <si>
    <t>Bruno</t>
  </si>
  <si>
    <t>AUSSENAC</t>
  </si>
  <si>
    <t>Paul</t>
  </si>
  <si>
    <t>BRAUT</t>
  </si>
  <si>
    <t>Aldo</t>
  </si>
  <si>
    <t>CHMONFILS</t>
  </si>
  <si>
    <t>Thierry</t>
  </si>
  <si>
    <t>HANS</t>
  </si>
  <si>
    <t>Nicole</t>
  </si>
  <si>
    <t>BOULAMOY</t>
  </si>
  <si>
    <t>Paul-Louis</t>
  </si>
  <si>
    <t>BOMPARD</t>
  </si>
  <si>
    <t>GARRIGUET</t>
  </si>
  <si>
    <t>Colette</t>
  </si>
  <si>
    <t>ALAZART</t>
  </si>
  <si>
    <t>DUHAMEL</t>
  </si>
  <si>
    <t>POUILLON</t>
  </si>
  <si>
    <t>Sylvie</t>
  </si>
  <si>
    <t>TRUCHET</t>
  </si>
  <si>
    <t>Jean-Pierre</t>
  </si>
  <si>
    <t>COLLO</t>
  </si>
  <si>
    <t>LETARGUI</t>
  </si>
  <si>
    <t>Nicolas</t>
  </si>
  <si>
    <t>JAWEIN</t>
  </si>
  <si>
    <t>Renaud</t>
  </si>
  <si>
    <t>BOUSSY</t>
  </si>
  <si>
    <t>ZEBLOUSE</t>
  </si>
  <si>
    <t>Agathe</t>
  </si>
  <si>
    <t>CASADEI</t>
  </si>
  <si>
    <t>Dorothée</t>
  </si>
  <si>
    <t>CRIBIER</t>
  </si>
  <si>
    <t>COULONGE</t>
  </si>
  <si>
    <t>Claude</t>
  </si>
  <si>
    <t>LIAUTAUD</t>
  </si>
  <si>
    <t>Rémy</t>
  </si>
  <si>
    <t>CANAVESE</t>
  </si>
  <si>
    <t>Judicaël</t>
  </si>
  <si>
    <t>SANIEL</t>
  </si>
  <si>
    <t>Jean-Louis</t>
  </si>
  <si>
    <t>COURBIER</t>
  </si>
  <si>
    <t>FOURNEY</t>
  </si>
  <si>
    <t>TRONQUET</t>
  </si>
  <si>
    <t>PENSU</t>
  </si>
  <si>
    <t>Christian</t>
  </si>
  <si>
    <t>DARIBAN</t>
  </si>
  <si>
    <t>MONBEL</t>
  </si>
  <si>
    <t>CUTIVET</t>
  </si>
  <si>
    <t>FAUCHON</t>
  </si>
  <si>
    <t>MOREL</t>
  </si>
  <si>
    <t>MALOT</t>
  </si>
  <si>
    <t>MAZZARA</t>
  </si>
  <si>
    <t>PABION</t>
  </si>
  <si>
    <t>Jean-Paul</t>
  </si>
  <si>
    <t>LAVENTIE</t>
  </si>
  <si>
    <t>Carole</t>
  </si>
  <si>
    <t>COUSSENT</t>
  </si>
  <si>
    <t>Marielle</t>
  </si>
  <si>
    <t>MARGUIER</t>
  </si>
  <si>
    <t>GIBON</t>
  </si>
  <si>
    <t>CANONGE</t>
  </si>
  <si>
    <t>Jessica</t>
  </si>
  <si>
    <t>JOUANNIC</t>
  </si>
  <si>
    <t>Sophie</t>
  </si>
  <si>
    <t>PICHON</t>
  </si>
  <si>
    <t>Catherine</t>
  </si>
  <si>
    <t>DE TACIS</t>
  </si>
  <si>
    <t>MARTIN</t>
  </si>
  <si>
    <t>FAVIER</t>
  </si>
  <si>
    <t>PRUDHOMME</t>
  </si>
  <si>
    <t>DURAND</t>
  </si>
  <si>
    <t>BONTE</t>
  </si>
  <si>
    <t>DARIBERT</t>
  </si>
  <si>
    <t>Elise</t>
  </si>
  <si>
    <t>DITRUCHET</t>
  </si>
  <si>
    <t>Céline</t>
  </si>
  <si>
    <t>DOMINICCI</t>
  </si>
  <si>
    <t>VEUENKOR</t>
  </si>
  <si>
    <t>DOUARON</t>
  </si>
  <si>
    <t>Règlement cotisation</t>
  </si>
  <si>
    <t>DOSSIER</t>
  </si>
  <si>
    <t>VILLE</t>
  </si>
  <si>
    <t>CA</t>
  </si>
  <si>
    <t>Dossier</t>
  </si>
  <si>
    <t>Résultat de la recherche</t>
  </si>
  <si>
    <t>Recherche par ville</t>
  </si>
  <si>
    <t>Recherche par dossier</t>
  </si>
  <si>
    <t>Ville</t>
  </si>
  <si>
    <t>A01</t>
  </si>
  <si>
    <t>A02</t>
  </si>
  <si>
    <t>A03</t>
  </si>
  <si>
    <t>A04</t>
  </si>
  <si>
    <t>A05</t>
  </si>
  <si>
    <t>A06</t>
  </si>
  <si>
    <t>A07</t>
  </si>
  <si>
    <t>A08</t>
  </si>
  <si>
    <t>A09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</si>
  <si>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</si>
  <si>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</si>
  <si>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</si>
  <si>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</si>
  <si>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</si>
  <si>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</si>
  <si>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</si>
  <si>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</si>
  <si>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</si>
  <si>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</si>
  <si>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</si>
  <si>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</si>
  <si>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</si>
  <si>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</si>
  <si>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</si>
  <si>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</si>
  <si>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</si>
  <si>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</si>
  <si>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</si>
  <si>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</si>
  <si>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</si>
  <si>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</si>
  <si>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</si>
  <si>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</si>
  <si>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</si>
  <si>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</si>
  <si>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</si>
  <si>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</si>
  <si>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</si>
  <si>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</si>
  <si>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</si>
  <si>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</si>
  <si>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</si>
  <si>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</si>
  <si>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</si>
  <si>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</si>
  <si>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</si>
  <si>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</si>
  <si>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</si>
  <si>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</si>
  <si>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</si>
  <si>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</si>
  <si>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</si>
  <si>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</si>
  <si>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A54</t>
  </si>
  <si>
    <t>A55</t>
  </si>
  <si>
    <t xml:space="preserve">Berlin </t>
  </si>
  <si>
    <t xml:space="preserve">Madrid </t>
  </si>
  <si>
    <t xml:space="preserve">Rome </t>
  </si>
  <si>
    <t xml:space="preserve">Paris </t>
  </si>
  <si>
    <t xml:space="preserve">Vienne </t>
  </si>
  <si>
    <t xml:space="preserve">Bucarest </t>
  </si>
  <si>
    <t xml:space="preserve">Hambourg </t>
  </si>
  <si>
    <t xml:space="preserve">Budapest </t>
  </si>
  <si>
    <t xml:space="preserve">Varsovie </t>
  </si>
  <si>
    <t xml:space="preserve">Barcelone </t>
  </si>
  <si>
    <t xml:space="preserve">Munich </t>
  </si>
  <si>
    <t xml:space="preserve">Milan </t>
  </si>
  <si>
    <t xml:space="preserve">Prague </t>
  </si>
  <si>
    <t xml:space="preserve">Sofia </t>
  </si>
  <si>
    <t xml:space="preserve">Cologne </t>
  </si>
  <si>
    <t xml:space="preserve">Naples </t>
  </si>
  <si>
    <t xml:space="preserve">Stockholm </t>
  </si>
  <si>
    <t xml:space="preserve">Turin </t>
  </si>
  <si>
    <t xml:space="preserve">Marseille </t>
  </si>
  <si>
    <t xml:space="preserve">Amsterdam </t>
  </si>
  <si>
    <t xml:space="preserve">Zagreb </t>
  </si>
  <si>
    <t xml:space="preserve">Valence </t>
  </si>
  <si>
    <t xml:space="preserve">Cracovie </t>
  </si>
  <si>
    <t xml:space="preserve">Francfort </t>
  </si>
  <si>
    <t xml:space="preserve">Séville </t>
  </si>
  <si>
    <t xml:space="preserve">Łódź </t>
  </si>
  <si>
    <t xml:space="preserve">Saragosse </t>
  </si>
  <si>
    <t xml:space="preserve">Athènes </t>
  </si>
  <si>
    <t xml:space="preserve">Palerme </t>
  </si>
  <si>
    <t xml:space="preserve">Helsinki </t>
  </si>
  <si>
    <t xml:space="preserve">Riga </t>
  </si>
  <si>
    <t xml:space="preserve">Rotterdam </t>
  </si>
  <si>
    <t xml:space="preserve">Wrocław </t>
  </si>
  <si>
    <t xml:space="preserve">Stuttgart </t>
  </si>
  <si>
    <t xml:space="preserve">Copenhague </t>
  </si>
  <si>
    <t xml:space="preserve">Düsseldorf </t>
  </si>
  <si>
    <t xml:space="preserve">Leipzig </t>
  </si>
  <si>
    <t xml:space="preserve">Dortmund </t>
  </si>
  <si>
    <t xml:space="preserve">Essen </t>
  </si>
  <si>
    <t xml:space="preserve">Vilnius </t>
  </si>
  <si>
    <t xml:space="preserve">Göteborg </t>
  </si>
  <si>
    <t xml:space="preserve">Gênes </t>
  </si>
  <si>
    <t xml:space="preserve">Malaga </t>
  </si>
  <si>
    <t xml:space="preserve">Brême </t>
  </si>
  <si>
    <t xml:space="preserve">Dresde </t>
  </si>
  <si>
    <t xml:space="preserve">Dublin </t>
  </si>
  <si>
    <t xml:space="preserve">Hanovre </t>
  </si>
  <si>
    <t xml:space="preserve">La Haye </t>
  </si>
  <si>
    <t xml:space="preserve">Poznań </t>
  </si>
  <si>
    <t xml:space="preserve">Anvers </t>
  </si>
  <si>
    <t xml:space="preserve">Nuremberg </t>
  </si>
  <si>
    <t xml:space="preserve">Lyon </t>
  </si>
  <si>
    <t xml:space="preserve">Lisbonne </t>
  </si>
  <si>
    <t xml:space="preserve">Duisbourg </t>
  </si>
  <si>
    <t xml:space="preserve">Toulouse </t>
  </si>
  <si>
    <t>Resultat</t>
  </si>
  <si>
    <t>N° Dossier</t>
  </si>
  <si>
    <t>Choix Ville</t>
  </si>
  <si>
    <t>N° dossier</t>
  </si>
  <si>
    <t xml:space="preserve">Resultat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</si>
</sst>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 #,##0.00\ &quot;€&quot;_-;\-* #,##0.00\ &quot;€&quot;_-;_-* &quot;-&quot;??\ &quot;€&quot;_-;_-@_-"/>
    <numFmt numFmtId="43" formatCode="_-* #,##0.00_-;\-* #,##0.00_-;_-* &quot;-&quot;??_-;_-@_-"/>
    <numFmt numFmtId="164" formatCode="_-* #,##0\ &quot;€&quot;_-;\-* #,##0\ &quot;€&quot;_-;_-* &quot;-&quot;??\ &quot;€&quot;_-;_-@_-"/>
    <numFmt numFmtId="169" formatCode="#,##0.00\ &quot;€&quot;"/>
  </numFmts>
  <fonts count="7" x14ac:knownFonts="1">
    <font>
      <sz val="11"/>
      <color theme="1"/>
      <name val="Calibri"/>
      <family val="2"/>
      <scheme val="minor"/>
    </font>
    <font>
      <b/>
      <sz val="11"/>
      <color theme="1"/>
      <name val="Calibri"/>
      <family val="2"/>
      <scheme val="minor"/>
    </font>
    <font>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theme="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
      <patternFill patternType="solid">
        <fgColor theme="6" tint="0.59999389629810485"/>
        <bgColor indexed="64"/>
      </patternFill>
    </fill>
    <fill>
      <patternFill patternType="solid">
        <fgColor theme="1"/>
        <bgColor theme="1"/>
      </patternFill>
    </fill>
    <fill>
      <patternFill patternType="solid">
        <fgColor theme="6"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diagonal/>
    </border>
    <border>
      <left style="thin">
        <color theme="1"/>
      </left>
      <right style="thin">
        <color theme="1"/>
      </right>
      <top style="thin">
        <color theme="1"/>
      </top>
      <bottom style="thin">
        <color theme="1"/>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44" fontId="2" fillId="0" borderId="0" applyFont="0" applyFill="0" applyBorder="0" applyAlignment="0" applyProtection="0"/>
    <xf numFmtId="43" fontId="2" fillId="0" borderId="0" applyFont="0" applyFill="0" applyBorder="0" applyAlignment="0" applyProtection="0"/>
  </cellStyleXfs>
  <cellXfs count="34">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xf>
    <xf numFmtId="14" fontId="0" fillId="0" borderId="0" xfId="0" applyNumberFormat="1"/>
    <xf numFmtId="0" fontId="0" fillId="0" borderId="0" xfId="0" applyAlignment="1"/>
    <xf numFmtId="14" fontId="1" fillId="0" borderId="0" xfId="0" applyNumberFormat="1" applyFont="1" applyAlignment="1">
      <alignment horizontal="center" vertical="center"/>
    </xf>
    <xf numFmtId="14" fontId="0" fillId="0" borderId="0" xfId="0" applyNumberFormat="1" applyAlignment="1">
      <alignment horizontal="center"/>
    </xf>
    <xf numFmtId="0" fontId="4" fillId="3" borderId="1" xfId="0" applyFont="1" applyFill="1" applyBorder="1"/>
    <xf numFmtId="0" fontId="4" fillId="3" borderId="1" xfId="0" applyFont="1" applyFill="1" applyBorder="1" applyAlignment="1">
      <alignment horizontal="center"/>
    </xf>
    <xf numFmtId="0" fontId="5" fillId="0" borderId="0" xfId="0" applyFont="1"/>
    <xf numFmtId="0" fontId="4" fillId="0" borderId="0" xfId="0" applyFont="1"/>
    <xf numFmtId="0" fontId="5" fillId="0" borderId="1" xfId="0" applyFont="1" applyBorder="1"/>
    <xf numFmtId="164" fontId="5" fillId="0" borderId="1" xfId="1" applyNumberFormat="1" applyFont="1" applyBorder="1"/>
    <xf numFmtId="0" fontId="4" fillId="2" borderId="1" xfId="0" applyFont="1" applyFill="1" applyBorder="1"/>
    <xf numFmtId="0" fontId="5" fillId="5" borderId="1" xfId="0" applyFont="1" applyFill="1" applyBorder="1"/>
    <xf numFmtId="164" fontId="5" fillId="4" borderId="1" xfId="1" applyNumberFormat="1" applyFont="1" applyFill="1" applyBorder="1"/>
    <xf numFmtId="0" fontId="4" fillId="5" borderId="1" xfId="0" applyFont="1" applyFill="1" applyBorder="1"/>
    <xf numFmtId="0" fontId="4" fillId="0" borderId="1" xfId="0" applyFont="1" applyBorder="1"/>
    <xf numFmtId="0" fontId="5" fillId="4" borderId="1" xfId="0" applyFont="1" applyFill="1" applyBorder="1"/>
    <xf numFmtId="0" fontId="6" fillId="6" borderId="2" xfId="0" applyFont="1" applyFill="1" applyBorder="1"/>
    <xf numFmtId="0" fontId="0" fillId="2" borderId="0" xfId="0" applyFill="1"/>
    <xf numFmtId="0" fontId="0" fillId="7" borderId="3" xfId="0" applyFont="1" applyFill="1" applyBorder="1"/>
    <xf numFmtId="0" fontId="0" fillId="0" borderId="1" xfId="0" applyBorder="1" applyAlignment="1">
      <alignment horizontal="center"/>
    </xf>
    <xf numFmtId="0" fontId="0" fillId="0" borderId="1" xfId="0" applyBorder="1"/>
    <xf numFmtId="0" fontId="0" fillId="0" borderId="1" xfId="0" applyBorder="1" applyAlignment="1">
      <alignment horizontal="center"/>
    </xf>
    <xf numFmtId="0" fontId="0" fillId="0" borderId="0" xfId="0" applyBorder="1" applyAlignment="1">
      <alignment horizontal="center" vertical="center"/>
    </xf>
    <xf numFmtId="169" fontId="0" fillId="0" borderId="0" xfId="2" applyNumberFormat="1" applyFont="1" applyBorder="1" applyAlignment="1">
      <alignment horizontal="center" vertical="center"/>
    </xf>
    <xf numFmtId="0" fontId="0" fillId="0" borderId="6" xfId="0" applyBorder="1" applyAlignment="1">
      <alignment horizontal="center" vertical="center"/>
    </xf>
    <xf numFmtId="169" fontId="1" fillId="0" borderId="1" xfId="2" applyNumberFormat="1" applyFont="1"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1" fillId="0" borderId="1" xfId="0" applyFont="1" applyBorder="1" applyAlignment="1">
      <alignment horizontal="center"/>
    </xf>
    <xf numFmtId="169" fontId="1" fillId="0" borderId="1" xfId="2" applyNumberFormat="1" applyFont="1" applyBorder="1" applyAlignment="1">
      <alignment horizontal="center"/>
    </xf>
  </cellXfs>
  <cellStyles count="3">
    <cellStyle name="Milliers" xfId="2" builtinId="3"/>
    <cellStyle name="Monétaire" xfId="1" builtinId="4"/>
    <cellStyle name="Normal" xfId="0" builtinId="0"/>
  </cellStyles>
  <dxfs count="2">
    <dxf>
      <fill>
        <patternFill patternType="solid">
          <fgColor indexed="64"/>
          <bgColor rgb="FFFFFF00"/>
        </patternFill>
      </fill>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230716</xdr:colOff>
      <xdr:row>18</xdr:row>
      <xdr:rowOff>19050</xdr:rowOff>
    </xdr:from>
    <xdr:to>
      <xdr:col>10</xdr:col>
      <xdr:colOff>62441</xdr:colOff>
      <xdr:row>32</xdr:row>
      <xdr:rowOff>61383</xdr:rowOff>
    </xdr:to>
    <xdr:pic>
      <xdr:nvPicPr>
        <xdr:cNvPr id="2056" name="Picture 8">
          <a:extLst>
            <a:ext uri="{FF2B5EF4-FFF2-40B4-BE49-F238E27FC236}">
              <a16:creationId xmlns:a16="http://schemas.microsoft.com/office/drawing/2014/main" id="{00000000-0008-0000-0100-000008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310466" y="3257550"/>
          <a:ext cx="4594225" cy="2857500"/>
        </a:xfrm>
        <a:prstGeom prst="rect">
          <a:avLst/>
        </a:prstGeom>
        <a:noFill/>
        <a:ln w="3175">
          <a:solidFill>
            <a:schemeClr val="tx1"/>
          </a:solidFill>
          <a:miter lim="800000"/>
          <a:headEnd/>
          <a:tailEnd type="none" w="med" len="med"/>
        </a:ln>
        <a:effectLst/>
      </xdr:spPr>
    </xdr:pic>
    <xdr:clientData/>
  </xdr:twoCellAnchor>
  <xdr:twoCellAnchor>
    <xdr:from>
      <xdr:col>4</xdr:col>
      <xdr:colOff>238125</xdr:colOff>
      <xdr:row>11</xdr:row>
      <xdr:rowOff>19054</xdr:rowOff>
    </xdr:from>
    <xdr:to>
      <xdr:col>5</xdr:col>
      <xdr:colOff>296333</xdr:colOff>
      <xdr:row>17</xdr:row>
      <xdr:rowOff>158750</xdr:rowOff>
    </xdr:to>
    <xdr:cxnSp macro="">
      <xdr:nvCxnSpPr>
        <xdr:cNvPr id="6" name="Connecteur droit avec flèche 5">
          <a:extLst>
            <a:ext uri="{FF2B5EF4-FFF2-40B4-BE49-F238E27FC236}">
              <a16:creationId xmlns:a16="http://schemas.microsoft.com/office/drawing/2014/main" id="{00000000-0008-0000-0100-000006000000}"/>
            </a:ext>
          </a:extLst>
        </xdr:cNvPr>
        <xdr:cNvCxnSpPr/>
      </xdr:nvCxnSpPr>
      <xdr:spPr>
        <a:xfrm flipH="1" flipV="1">
          <a:off x="3317875" y="2114554"/>
          <a:ext cx="1010708" cy="1282696"/>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368300</xdr:colOff>
      <xdr:row>17</xdr:row>
      <xdr:rowOff>188383</xdr:rowOff>
    </xdr:from>
    <xdr:to>
      <xdr:col>17</xdr:col>
      <xdr:colOff>682625</xdr:colOff>
      <xdr:row>33</xdr:row>
      <xdr:rowOff>47625</xdr:rowOff>
    </xdr:to>
    <xdr:pic>
      <xdr:nvPicPr>
        <xdr:cNvPr id="2058" name="Picture 10">
          <a:extLst>
            <a:ext uri="{FF2B5EF4-FFF2-40B4-BE49-F238E27FC236}">
              <a16:creationId xmlns:a16="http://schemas.microsoft.com/office/drawing/2014/main" id="{00000000-0008-0000-0100-00000A08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8210550" y="3236383"/>
          <a:ext cx="5648325" cy="3076575"/>
        </a:xfrm>
        <a:prstGeom prst="rect">
          <a:avLst/>
        </a:prstGeom>
        <a:noFill/>
        <a:ln w="3175">
          <a:solidFill>
            <a:schemeClr val="tx1"/>
          </a:solidFill>
          <a:miter lim="800000"/>
          <a:headEnd/>
          <a:tailEnd type="none" w="med" len="med"/>
        </a:ln>
        <a:effectLst/>
      </xdr:spPr>
    </xdr:pic>
    <xdr:clientData/>
  </xdr:twoCellAnchor>
  <xdr:twoCellAnchor>
    <xdr:from>
      <xdr:col>8</xdr:col>
      <xdr:colOff>477046</xdr:colOff>
      <xdr:row>11</xdr:row>
      <xdr:rowOff>38897</xdr:rowOff>
    </xdr:from>
    <xdr:to>
      <xdr:col>10</xdr:col>
      <xdr:colOff>518586</xdr:colOff>
      <xdr:row>17</xdr:row>
      <xdr:rowOff>148167</xdr:rowOff>
    </xdr:to>
    <xdr:cxnSp macro="">
      <xdr:nvCxnSpPr>
        <xdr:cNvPr id="9" name="Connecteur droit avec flèche 8">
          <a:extLst>
            <a:ext uri="{FF2B5EF4-FFF2-40B4-BE49-F238E27FC236}">
              <a16:creationId xmlns:a16="http://schemas.microsoft.com/office/drawing/2014/main" id="{00000000-0008-0000-0100-000009000000}"/>
            </a:ext>
          </a:extLst>
        </xdr:cNvPr>
        <xdr:cNvCxnSpPr/>
      </xdr:nvCxnSpPr>
      <xdr:spPr>
        <a:xfrm flipH="1" flipV="1">
          <a:off x="6795296" y="2134397"/>
          <a:ext cx="1565540" cy="125227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76200</xdr:colOff>
      <xdr:row>1</xdr:row>
      <xdr:rowOff>38100</xdr:rowOff>
    </xdr:from>
    <xdr:to>
      <xdr:col>7</xdr:col>
      <xdr:colOff>447675</xdr:colOff>
      <xdr:row>7</xdr:row>
      <xdr:rowOff>31750</xdr:rowOff>
    </xdr:to>
    <xdr:pic>
      <xdr:nvPicPr>
        <xdr:cNvPr id="2059" name="Picture 11">
          <a:extLst>
            <a:ext uri="{FF2B5EF4-FFF2-40B4-BE49-F238E27FC236}">
              <a16:creationId xmlns:a16="http://schemas.microsoft.com/office/drawing/2014/main" id="{00000000-0008-0000-0100-00000B080000}"/>
            </a:ext>
          </a:extLst>
        </xdr:cNvPr>
        <xdr:cNvPicPr>
          <a:picLocks noChangeAspect="1" noChangeArrowheads="1"/>
        </xdr:cNvPicPr>
      </xdr:nvPicPr>
      <xdr:blipFill>
        <a:blip xmlns:r="http://schemas.openxmlformats.org/officeDocument/2006/relationships" r:embed="rId3" cstate="print"/>
        <a:srcRect l="25476" t="26823" r="65812" b="56771"/>
        <a:stretch>
          <a:fillRect/>
        </a:stretch>
      </xdr:blipFill>
      <xdr:spPr bwMode="auto">
        <a:xfrm>
          <a:off x="4867275" y="228600"/>
          <a:ext cx="1133475" cy="1200150"/>
        </a:xfrm>
        <a:prstGeom prst="rect">
          <a:avLst/>
        </a:prstGeom>
        <a:noFill/>
        <a:ln w="3175">
          <a:solidFill>
            <a:schemeClr val="tx1"/>
          </a:solidFill>
          <a:miter lim="800000"/>
          <a:headEnd/>
          <a:tailEnd type="none" w="med" len="med"/>
        </a:ln>
        <a:effectLst/>
      </xdr:spPr>
    </xdr:pic>
    <xdr:clientData/>
  </xdr:twoCellAnchor>
  <xdr:twoCellAnchor>
    <xdr:from>
      <xdr:col>5</xdr:col>
      <xdr:colOff>180976</xdr:colOff>
      <xdr:row>1</xdr:row>
      <xdr:rowOff>85728</xdr:rowOff>
    </xdr:from>
    <xdr:to>
      <xdr:col>6</xdr:col>
      <xdr:colOff>1</xdr:colOff>
      <xdr:row>3</xdr:row>
      <xdr:rowOff>133351</xdr:rowOff>
    </xdr:to>
    <xdr:cxnSp macro="">
      <xdr:nvCxnSpPr>
        <xdr:cNvPr id="16" name="Connecteur droit avec flèche 15">
          <a:extLst>
            <a:ext uri="{FF2B5EF4-FFF2-40B4-BE49-F238E27FC236}">
              <a16:creationId xmlns:a16="http://schemas.microsoft.com/office/drawing/2014/main" id="{00000000-0008-0000-0100-000010000000}"/>
            </a:ext>
          </a:extLst>
        </xdr:cNvPr>
        <xdr:cNvCxnSpPr/>
      </xdr:nvCxnSpPr>
      <xdr:spPr>
        <a:xfrm rot="10800000">
          <a:off x="4210051" y="276228"/>
          <a:ext cx="581025" cy="428623"/>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181733</xdr:colOff>
      <xdr:row>1</xdr:row>
      <xdr:rowOff>76805</xdr:rowOff>
    </xdr:from>
    <xdr:to>
      <xdr:col>11</xdr:col>
      <xdr:colOff>385840</xdr:colOff>
      <xdr:row>7</xdr:row>
      <xdr:rowOff>94948</xdr:rowOff>
    </xdr:to>
    <xdr:pic>
      <xdr:nvPicPr>
        <xdr:cNvPr id="2060" name="Picture 12">
          <a:extLst>
            <a:ext uri="{FF2B5EF4-FFF2-40B4-BE49-F238E27FC236}">
              <a16:creationId xmlns:a16="http://schemas.microsoft.com/office/drawing/2014/main" id="{00000000-0008-0000-0100-00000C080000}"/>
            </a:ext>
          </a:extLst>
        </xdr:cNvPr>
        <xdr:cNvPicPr>
          <a:picLocks noChangeAspect="1" noChangeArrowheads="1"/>
        </xdr:cNvPicPr>
      </xdr:nvPicPr>
      <xdr:blipFill>
        <a:blip xmlns:r="http://schemas.openxmlformats.org/officeDocument/2006/relationships" r:embed="rId4" cstate="print"/>
        <a:srcRect l="50204" t="26600" r="42370" b="56659"/>
        <a:stretch>
          <a:fillRect/>
        </a:stretch>
      </xdr:blipFill>
      <xdr:spPr bwMode="auto">
        <a:xfrm>
          <a:off x="8020808" y="267305"/>
          <a:ext cx="966107" cy="1224643"/>
        </a:xfrm>
        <a:prstGeom prst="rect">
          <a:avLst/>
        </a:prstGeom>
        <a:noFill/>
        <a:ln w="1">
          <a:noFill/>
          <a:miter lim="800000"/>
          <a:headEnd/>
          <a:tailEnd type="none" w="med" len="med"/>
        </a:ln>
        <a:effectLst/>
      </xdr:spPr>
    </xdr:pic>
    <xdr:clientData/>
  </xdr:twoCellAnchor>
  <xdr:twoCellAnchor>
    <xdr:from>
      <xdr:col>9</xdr:col>
      <xdr:colOff>201083</xdr:colOff>
      <xdr:row>1</xdr:row>
      <xdr:rowOff>95250</xdr:rowOff>
    </xdr:from>
    <xdr:to>
      <xdr:col>10</xdr:col>
      <xdr:colOff>180975</xdr:colOff>
      <xdr:row>3</xdr:row>
      <xdr:rowOff>19050</xdr:rowOff>
    </xdr:to>
    <xdr:cxnSp macro="">
      <xdr:nvCxnSpPr>
        <xdr:cNvPr id="18" name="Connecteur droit avec flèche 17">
          <a:extLst>
            <a:ext uri="{FF2B5EF4-FFF2-40B4-BE49-F238E27FC236}">
              <a16:creationId xmlns:a16="http://schemas.microsoft.com/office/drawing/2014/main" id="{00000000-0008-0000-0100-000012000000}"/>
            </a:ext>
          </a:extLst>
        </xdr:cNvPr>
        <xdr:cNvCxnSpPr/>
      </xdr:nvCxnSpPr>
      <xdr:spPr>
        <a:xfrm rot="10800000">
          <a:off x="7278158" y="285750"/>
          <a:ext cx="741892" cy="3048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486833</xdr:colOff>
      <xdr:row>38</xdr:row>
      <xdr:rowOff>19050</xdr:rowOff>
    </xdr:from>
    <xdr:to>
      <xdr:col>17</xdr:col>
      <xdr:colOff>581025</xdr:colOff>
      <xdr:row>50</xdr:row>
      <xdr:rowOff>84668</xdr:rowOff>
    </xdr:to>
    <xdr:sp macro="" textlink="">
      <xdr:nvSpPr>
        <xdr:cNvPr id="20" name="ZoneTexte 19">
          <a:extLst>
            <a:ext uri="{FF2B5EF4-FFF2-40B4-BE49-F238E27FC236}">
              <a16:creationId xmlns:a16="http://schemas.microsoft.com/office/drawing/2014/main" id="{00000000-0008-0000-0100-000014000000}"/>
            </a:ext>
          </a:extLst>
        </xdr:cNvPr>
        <xdr:cNvSpPr txBox="1"/>
      </xdr:nvSpPr>
      <xdr:spPr>
        <a:xfrm>
          <a:off x="5281083" y="7067550"/>
          <a:ext cx="8476192" cy="23516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fr-FR" sz="1200"/>
            <a:t>La fonction INDEX</a:t>
          </a:r>
          <a:r>
            <a:rPr lang="fr-FR" sz="1200" baseline="0"/>
            <a:t> r</a:t>
          </a:r>
          <a:r>
            <a:rPr lang="fr-FR" sz="1200"/>
            <a:t>envoie la valeur d'un élément dans</a:t>
          </a:r>
          <a:r>
            <a:rPr lang="fr-FR" sz="1200" baseline="0"/>
            <a:t> un</a:t>
          </a:r>
          <a:r>
            <a:rPr lang="fr-FR" sz="1200"/>
            <a:t> tableau en donnant le numéro</a:t>
          </a:r>
          <a:r>
            <a:rPr lang="fr-FR" sz="1200" baseline="0"/>
            <a:t> de ligne et de colonne:</a:t>
          </a:r>
          <a:endParaRPr lang="fr-FR" sz="1200"/>
        </a:p>
        <a:p>
          <a:pPr marL="0" marR="0" indent="0" defTabSz="914400" eaLnBrk="1" fontAlgn="auto" latinLnBrk="0" hangingPunct="1">
            <a:lnSpc>
              <a:spcPct val="100000"/>
            </a:lnSpc>
            <a:spcBef>
              <a:spcPts val="0"/>
            </a:spcBef>
            <a:spcAft>
              <a:spcPts val="0"/>
            </a:spcAft>
            <a:buClrTx/>
            <a:buSzTx/>
            <a:buFontTx/>
            <a:buNone/>
            <a:tabLst/>
            <a:defRPr/>
          </a:pPr>
          <a:r>
            <a:rPr lang="fr-FR" sz="1800" b="1"/>
            <a:t>=INDEX</a:t>
          </a:r>
          <a:r>
            <a:rPr lang="fr-FR" sz="1800"/>
            <a:t>(</a:t>
          </a:r>
          <a:r>
            <a:rPr lang="fr-FR" sz="1800" b="0"/>
            <a:t>tableau</a:t>
          </a:r>
          <a:r>
            <a:rPr lang="fr-FR" sz="1800"/>
            <a:t>;no_ligne;no_col)</a:t>
          </a:r>
        </a:p>
        <a:p>
          <a:pPr marL="0" marR="0" indent="0" defTabSz="914400" eaLnBrk="1" fontAlgn="auto" latinLnBrk="0" hangingPunct="1">
            <a:lnSpc>
              <a:spcPct val="100000"/>
            </a:lnSpc>
            <a:spcBef>
              <a:spcPts val="0"/>
            </a:spcBef>
            <a:spcAft>
              <a:spcPts val="0"/>
            </a:spcAft>
            <a:buClrTx/>
            <a:buSzTx/>
            <a:buFontTx/>
            <a:buNone/>
            <a:tabLst/>
            <a:defRPr/>
          </a:pPr>
          <a:endParaRPr lang="fr-FR" sz="1200"/>
        </a:p>
        <a:p>
          <a:r>
            <a:rPr lang="fr-FR" sz="1200"/>
            <a:t>La fonction EQUIV renvoie la position d'un élément dans</a:t>
          </a:r>
          <a:r>
            <a:rPr lang="fr-FR" sz="1200" baseline="0"/>
            <a:t> un tableau en donnant la valeur recherché, la plage de colonne et 0 pour valeur exacte:</a:t>
          </a:r>
        </a:p>
        <a:p>
          <a:pPr marL="0" marR="0" indent="0" defTabSz="914400" eaLnBrk="1" fontAlgn="auto" latinLnBrk="0" hangingPunct="1">
            <a:lnSpc>
              <a:spcPct val="100000"/>
            </a:lnSpc>
            <a:spcBef>
              <a:spcPts val="0"/>
            </a:spcBef>
            <a:spcAft>
              <a:spcPts val="0"/>
            </a:spcAft>
            <a:buClrTx/>
            <a:buSzTx/>
            <a:buFontTx/>
            <a:buNone/>
            <a:tabLst/>
            <a:defRPr/>
          </a:pPr>
          <a:r>
            <a:rPr lang="fr-FR" sz="1200" b="1"/>
            <a:t>=</a:t>
          </a:r>
          <a:r>
            <a:rPr lang="fr-FR" sz="1800" b="1"/>
            <a:t>EQUIV</a:t>
          </a:r>
          <a:r>
            <a:rPr lang="fr-FR" sz="1800"/>
            <a:t>(</a:t>
          </a:r>
          <a:r>
            <a:rPr lang="fr-FR" sz="1800" b="0"/>
            <a:t>valeur_cherchée</a:t>
          </a:r>
          <a:r>
            <a:rPr lang="fr-FR" sz="1800"/>
            <a:t>;Plage</a:t>
          </a:r>
          <a:r>
            <a:rPr lang="fr-FR" sz="1800" baseline="0"/>
            <a:t> de c</a:t>
          </a:r>
          <a:r>
            <a:rPr lang="fr-FR" sz="1800"/>
            <a:t>olonne;0)</a:t>
          </a:r>
          <a:endParaRPr lang="fr-FR" sz="1200"/>
        </a:p>
        <a:p>
          <a:endParaRPr lang="fr-FR" sz="1200" baseline="0"/>
        </a:p>
        <a:p>
          <a:r>
            <a:rPr lang="fr-FR" sz="1200" baseline="0"/>
            <a:t>La fonction RECHERCHEV c</a:t>
          </a:r>
          <a:r>
            <a:rPr lang="fr-FR" sz="1200"/>
            <a:t>herche une valeur donnée dans la première colonne d'un tableau et renvoie une valeur se trouvant sur la même ligne mais dans une autre colonne du tableau, VRAI permet de trier :</a:t>
          </a:r>
        </a:p>
        <a:p>
          <a:endParaRPr lang="fr-FR" sz="1200"/>
        </a:p>
        <a:p>
          <a:pPr marL="0" marR="0" indent="0" defTabSz="914400" eaLnBrk="1" fontAlgn="auto" latinLnBrk="0" hangingPunct="1">
            <a:lnSpc>
              <a:spcPct val="100000"/>
            </a:lnSpc>
            <a:spcBef>
              <a:spcPts val="0"/>
            </a:spcBef>
            <a:spcAft>
              <a:spcPts val="0"/>
            </a:spcAft>
            <a:buClrTx/>
            <a:buSzTx/>
            <a:buFontTx/>
            <a:buNone/>
            <a:tabLst/>
            <a:defRPr/>
          </a:pPr>
          <a:r>
            <a:rPr lang="fr-FR" sz="1800" b="1"/>
            <a:t>=RECHERCHEV</a:t>
          </a:r>
          <a:r>
            <a:rPr lang="fr-FR" sz="1800"/>
            <a:t>(</a:t>
          </a:r>
          <a:r>
            <a:rPr lang="fr-FR" sz="1800" b="0"/>
            <a:t>valeur_cherchée;tableau;no_colonne;</a:t>
          </a:r>
          <a:r>
            <a:rPr lang="fr-FR" sz="1800"/>
            <a:t>VRAI)</a:t>
          </a:r>
        </a:p>
        <a:p>
          <a:endParaRPr lang="fr-FR" sz="1200"/>
        </a:p>
      </xdr:txBody>
    </xdr:sp>
    <xdr:clientData/>
  </xdr:twoCellAnchor>
  <xdr:twoCellAnchor editAs="oneCell">
    <xdr:from>
      <xdr:col>11</xdr:col>
      <xdr:colOff>733425</xdr:colOff>
      <xdr:row>0</xdr:row>
      <xdr:rowOff>28575</xdr:rowOff>
    </xdr:from>
    <xdr:to>
      <xdr:col>16</xdr:col>
      <xdr:colOff>561975</xdr:colOff>
      <xdr:row>14</xdr:row>
      <xdr:rowOff>113166</xdr:rowOff>
    </xdr:to>
    <xdr:pic>
      <xdr:nvPicPr>
        <xdr:cNvPr id="2062" name="Picture 14">
          <a:extLst>
            <a:ext uri="{FF2B5EF4-FFF2-40B4-BE49-F238E27FC236}">
              <a16:creationId xmlns:a16="http://schemas.microsoft.com/office/drawing/2014/main" id="{00000000-0008-0000-0100-00000E080000}"/>
            </a:ext>
          </a:extLst>
        </xdr:cNvPr>
        <xdr:cNvPicPr>
          <a:picLocks noChangeAspect="1" noChangeArrowheads="1"/>
        </xdr:cNvPicPr>
      </xdr:nvPicPr>
      <xdr:blipFill>
        <a:blip xmlns:r="http://schemas.openxmlformats.org/officeDocument/2006/relationships" r:embed="rId5" cstate="print"/>
        <a:srcRect/>
        <a:stretch>
          <a:fillRect/>
        </a:stretch>
      </xdr:blipFill>
      <xdr:spPr bwMode="auto">
        <a:xfrm>
          <a:off x="9334500" y="28575"/>
          <a:ext cx="3638550" cy="2899758"/>
        </a:xfrm>
        <a:prstGeom prst="rect">
          <a:avLst/>
        </a:prstGeom>
        <a:noFill/>
        <a:ln w="3175">
          <a:solidFill>
            <a:schemeClr val="tx1"/>
          </a:solidFill>
          <a:miter lim="800000"/>
          <a:headEnd/>
          <a:tailEnd type="none" w="med" len="med"/>
        </a:ln>
        <a:effectLst/>
      </xdr:spPr>
    </xdr:pic>
    <xdr:clientData/>
  </xdr:twoCellAnchor>
  <xdr:twoCellAnchor>
    <xdr:from>
      <xdr:col>0</xdr:col>
      <xdr:colOff>29633</xdr:colOff>
      <xdr:row>56</xdr:row>
      <xdr:rowOff>127003</xdr:rowOff>
    </xdr:from>
    <xdr:to>
      <xdr:col>3</xdr:col>
      <xdr:colOff>42332</xdr:colOff>
      <xdr:row>58</xdr:row>
      <xdr:rowOff>58212</xdr:rowOff>
    </xdr:to>
    <xdr:sp macro="" textlink="">
      <xdr:nvSpPr>
        <xdr:cNvPr id="28" name="Accolade fermante 27">
          <a:extLst>
            <a:ext uri="{FF2B5EF4-FFF2-40B4-BE49-F238E27FC236}">
              <a16:creationId xmlns:a16="http://schemas.microsoft.com/office/drawing/2014/main" id="{00000000-0008-0000-0100-00001C000000}"/>
            </a:ext>
          </a:extLst>
        </xdr:cNvPr>
        <xdr:cNvSpPr/>
      </xdr:nvSpPr>
      <xdr:spPr>
        <a:xfrm rot="5400000">
          <a:off x="1038753" y="9595383"/>
          <a:ext cx="312209" cy="2330449"/>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lang="fr-FR" sz="1100"/>
        </a:p>
      </xdr:txBody>
    </xdr:sp>
    <xdr:clientData/>
  </xdr:twoCellAnchor>
  <xdr:oneCellAnchor>
    <xdr:from>
      <xdr:col>0</xdr:col>
      <xdr:colOff>0</xdr:colOff>
      <xdr:row>58</xdr:row>
      <xdr:rowOff>8466</xdr:rowOff>
    </xdr:from>
    <xdr:ext cx="2447926" cy="438150"/>
    <xdr:sp macro="" textlink="">
      <xdr:nvSpPr>
        <xdr:cNvPr id="29" name="ZoneTexte 28">
          <a:extLst>
            <a:ext uri="{FF2B5EF4-FFF2-40B4-BE49-F238E27FC236}">
              <a16:creationId xmlns:a16="http://schemas.microsoft.com/office/drawing/2014/main" id="{00000000-0008-0000-0100-00001D000000}"/>
            </a:ext>
          </a:extLst>
        </xdr:cNvPr>
        <xdr:cNvSpPr txBox="1"/>
      </xdr:nvSpPr>
      <xdr:spPr>
        <a:xfrm>
          <a:off x="0" y="10866966"/>
          <a:ext cx="2447926" cy="4381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ctr">
          <a:noAutofit/>
        </a:bodyPr>
        <a:lstStyle/>
        <a:p>
          <a:pPr algn="ctr"/>
          <a:r>
            <a:rPr lang="fr-FR" sz="2000">
              <a:ln w="3175">
                <a:noFill/>
              </a:ln>
            </a:rPr>
            <a:t>liste </a:t>
          </a:r>
          <a:r>
            <a:rPr lang="fr-FR" sz="1600" b="0">
              <a:ln w="3175">
                <a:noFill/>
              </a:ln>
            </a:rPr>
            <a:t>(zone nommée)</a:t>
          </a:r>
        </a:p>
      </xdr:txBody>
    </xdr:sp>
    <xdr:clientData/>
  </xdr:oneCellAnchor>
  <xdr:oneCellAnchor>
    <xdr:from>
      <xdr:col>12</xdr:col>
      <xdr:colOff>57149</xdr:colOff>
      <xdr:row>15</xdr:row>
      <xdr:rowOff>28575</xdr:rowOff>
    </xdr:from>
    <xdr:ext cx="3514726" cy="495300"/>
    <xdr:sp macro="" textlink="">
      <xdr:nvSpPr>
        <xdr:cNvPr id="30" name="ZoneTexte 29">
          <a:extLst>
            <a:ext uri="{FF2B5EF4-FFF2-40B4-BE49-F238E27FC236}">
              <a16:creationId xmlns:a16="http://schemas.microsoft.com/office/drawing/2014/main" id="{00000000-0008-0000-0100-00001E000000}"/>
            </a:ext>
          </a:extLst>
        </xdr:cNvPr>
        <xdr:cNvSpPr txBox="1"/>
      </xdr:nvSpPr>
      <xdr:spPr>
        <a:xfrm>
          <a:off x="9423399" y="2695575"/>
          <a:ext cx="3514726"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ctr">
          <a:noAutofit/>
        </a:bodyPr>
        <a:lstStyle/>
        <a:p>
          <a:pPr algn="ctr"/>
          <a:r>
            <a:rPr lang="fr-FR" sz="1200" b="1">
              <a:ln w="3175">
                <a:noFill/>
              </a:ln>
            </a:rPr>
            <a:t>Liste déroulante :  </a:t>
          </a:r>
        </a:p>
        <a:p>
          <a:pPr algn="ctr"/>
          <a:r>
            <a:rPr lang="fr-FR" sz="1200">
              <a:ln w="3175">
                <a:noFill/>
              </a:ln>
            </a:rPr>
            <a:t>Menu</a:t>
          </a:r>
          <a:r>
            <a:rPr lang="fr-FR" sz="1200" baseline="0">
              <a:ln w="3175">
                <a:noFill/>
              </a:ln>
            </a:rPr>
            <a:t> Données / Validation de données</a:t>
          </a:r>
          <a:endParaRPr lang="fr-FR" sz="1200">
            <a:ln w="3175">
              <a:noFill/>
            </a:ln>
          </a:endParaRPr>
        </a:p>
      </xdr:txBody>
    </xdr:sp>
    <xdr:clientData/>
  </xdr:oneCellAnchor>
  <xdr:twoCellAnchor>
    <xdr:from>
      <xdr:col>13</xdr:col>
      <xdr:colOff>133351</xdr:colOff>
      <xdr:row>10</xdr:row>
      <xdr:rowOff>114300</xdr:rowOff>
    </xdr:from>
    <xdr:to>
      <xdr:col>14</xdr:col>
      <xdr:colOff>752475</xdr:colOff>
      <xdr:row>11</xdr:row>
      <xdr:rowOff>171450</xdr:rowOff>
    </xdr:to>
    <xdr:sp macro="" textlink="">
      <xdr:nvSpPr>
        <xdr:cNvPr id="31" name="Légende encadrée 1 30">
          <a:extLst>
            <a:ext uri="{FF2B5EF4-FFF2-40B4-BE49-F238E27FC236}">
              <a16:creationId xmlns:a16="http://schemas.microsoft.com/office/drawing/2014/main" id="{00000000-0008-0000-0100-00001F000000}"/>
            </a:ext>
          </a:extLst>
        </xdr:cNvPr>
        <xdr:cNvSpPr/>
      </xdr:nvSpPr>
      <xdr:spPr>
        <a:xfrm>
          <a:off x="10258426" y="2019300"/>
          <a:ext cx="1381124" cy="247650"/>
        </a:xfrm>
        <a:prstGeom prst="borderCallout1">
          <a:avLst>
            <a:gd name="adj1" fmla="val 49519"/>
            <a:gd name="adj2" fmla="val -4885"/>
            <a:gd name="adj3" fmla="val -37500"/>
            <a:gd name="adj4" fmla="val -18701"/>
          </a:avLst>
        </a:prstGeom>
        <a:ln>
          <a:headEnd type="arrow" w="med" len="med"/>
          <a:tailEnd type="none" w="med" len="med"/>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fr-FR" sz="1100" b="0">
              <a:solidFill>
                <a:schemeClr val="dk1"/>
              </a:solidFill>
              <a:latin typeface="+mn-lt"/>
              <a:ea typeface="+mn-ea"/>
              <a:cs typeface="+mn-cs"/>
            </a:rPr>
            <a:t>zone nommée</a:t>
          </a:r>
          <a:endParaRPr lang="fr-FR" sz="1100"/>
        </a:p>
      </xdr:txBody>
    </xdr:sp>
    <xdr:clientData/>
  </xdr:twoCellAnchor>
  <xdr:twoCellAnchor>
    <xdr:from>
      <xdr:col>11</xdr:col>
      <xdr:colOff>438150</xdr:colOff>
      <xdr:row>4</xdr:row>
      <xdr:rowOff>38100</xdr:rowOff>
    </xdr:from>
    <xdr:to>
      <xdr:col>11</xdr:col>
      <xdr:colOff>695325</xdr:colOff>
      <xdr:row>5</xdr:row>
      <xdr:rowOff>19050</xdr:rowOff>
    </xdr:to>
    <xdr:sp macro="" textlink="">
      <xdr:nvSpPr>
        <xdr:cNvPr id="32" name="Flèche droite à entaille 31">
          <a:extLst>
            <a:ext uri="{FF2B5EF4-FFF2-40B4-BE49-F238E27FC236}">
              <a16:creationId xmlns:a16="http://schemas.microsoft.com/office/drawing/2014/main" id="{00000000-0008-0000-0100-000020000000}"/>
            </a:ext>
          </a:extLst>
        </xdr:cNvPr>
        <xdr:cNvSpPr/>
      </xdr:nvSpPr>
      <xdr:spPr>
        <a:xfrm>
          <a:off x="9039225" y="800100"/>
          <a:ext cx="257175" cy="171450"/>
        </a:xfrm>
        <a:prstGeom prst="notch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r-FR" sz="1100"/>
        </a:p>
      </xdr:txBody>
    </xdr:sp>
    <xdr:clientData/>
  </xdr:twoCellAnchor>
  <xdr:twoCellAnchor editAs="oneCell">
    <xdr:from>
      <xdr:col>18</xdr:col>
      <xdr:colOff>682936</xdr:colOff>
      <xdr:row>18</xdr:row>
      <xdr:rowOff>114549</xdr:rowOff>
    </xdr:from>
    <xdr:to>
      <xdr:col>22</xdr:col>
      <xdr:colOff>117039</xdr:colOff>
      <xdr:row>32</xdr:row>
      <xdr:rowOff>78441</xdr:rowOff>
    </xdr:to>
    <xdr:pic>
      <xdr:nvPicPr>
        <xdr:cNvPr id="2064" name="Picture 16">
          <a:extLst>
            <a:ext uri="{FF2B5EF4-FFF2-40B4-BE49-F238E27FC236}">
              <a16:creationId xmlns:a16="http://schemas.microsoft.com/office/drawing/2014/main" id="{00000000-0008-0000-0100-000010080000}"/>
            </a:ext>
          </a:extLst>
        </xdr:cNvPr>
        <xdr:cNvPicPr>
          <a:picLocks noChangeAspect="1" noChangeArrowheads="1"/>
        </xdr:cNvPicPr>
      </xdr:nvPicPr>
      <xdr:blipFill>
        <a:blip xmlns:r="http://schemas.openxmlformats.org/officeDocument/2006/relationships" r:embed="rId6" cstate="print"/>
        <a:srcRect/>
        <a:stretch>
          <a:fillRect/>
        </a:stretch>
      </xdr:blipFill>
      <xdr:spPr bwMode="auto">
        <a:xfrm>
          <a:off x="14621186" y="3353049"/>
          <a:ext cx="2482103" cy="2779059"/>
        </a:xfrm>
        <a:prstGeom prst="rect">
          <a:avLst/>
        </a:prstGeom>
        <a:noFill/>
        <a:ln w="3175">
          <a:solidFill>
            <a:schemeClr val="tx1"/>
          </a:solidFill>
          <a:miter lim="800000"/>
          <a:headEnd/>
          <a:tailEnd type="none" w="med" len="med"/>
        </a:ln>
        <a:effectLst/>
      </xdr:spPr>
    </xdr:pic>
    <xdr:clientData/>
  </xdr:twoCellAnchor>
  <xdr:oneCellAnchor>
    <xdr:from>
      <xdr:col>14</xdr:col>
      <xdr:colOff>494178</xdr:colOff>
      <xdr:row>32</xdr:row>
      <xdr:rowOff>179855</xdr:rowOff>
    </xdr:from>
    <xdr:ext cx="2503395" cy="495300"/>
    <xdr:sp macro="" textlink="">
      <xdr:nvSpPr>
        <xdr:cNvPr id="34" name="ZoneTexte 33">
          <a:extLst>
            <a:ext uri="{FF2B5EF4-FFF2-40B4-BE49-F238E27FC236}">
              <a16:creationId xmlns:a16="http://schemas.microsoft.com/office/drawing/2014/main" id="{00000000-0008-0000-0100-000022000000}"/>
            </a:ext>
          </a:extLst>
        </xdr:cNvPr>
        <xdr:cNvSpPr txBox="1"/>
      </xdr:nvSpPr>
      <xdr:spPr>
        <a:xfrm>
          <a:off x="11384428" y="6085355"/>
          <a:ext cx="2503395"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ctr">
          <a:noAutofit/>
        </a:bodyPr>
        <a:lstStyle/>
        <a:p>
          <a:pPr algn="ctr"/>
          <a:r>
            <a:rPr lang="fr-FR" sz="1100" b="1">
              <a:ln w="3175">
                <a:noFill/>
              </a:ln>
            </a:rPr>
            <a:t>Zone nommée:  </a:t>
          </a:r>
        </a:p>
        <a:p>
          <a:pPr algn="ctr"/>
          <a:r>
            <a:rPr lang="fr-FR" sz="1100">
              <a:ln w="3175">
                <a:noFill/>
              </a:ln>
            </a:rPr>
            <a:t>Menu</a:t>
          </a:r>
          <a:r>
            <a:rPr lang="fr-FR" sz="1100" baseline="0">
              <a:ln w="3175">
                <a:noFill/>
              </a:ln>
            </a:rPr>
            <a:t> Formule / Gestionnaire de noms</a:t>
          </a:r>
          <a:endParaRPr lang="fr-FR" sz="1100">
            <a:ln w="3175">
              <a:noFill/>
            </a:ln>
          </a:endParaRP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E25685-85D8-4A24-B830-14D765B6B4E0}" name="Tableau2" displayName="Tableau2" ref="D1:D2" totalsRowShown="0" dataDxfId="1">
  <autoFilter ref="D1:D2" xr:uid="{37E25685-85D8-4A24-B830-14D765B6B4E0}"/>
  <tableColumns count="1">
    <tableColumn id="1" xr3:uid="{2D4DD956-1921-4531-818E-DAB08F717A11}" name="Choix Ville" dataDxfId="0"/>
  </tableColumns>
  <tableStyleInfo name="TableStyleLight8"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8"/>
  <sheetViews>
    <sheetView workbookViewId="0">
      <selection activeCell="G11" sqref="G11"/>
    </sheetView>
  </sheetViews>
  <sheetFormatPr baseColWidth="10" defaultRowHeight="15" x14ac:dyDescent="0.25"/>
  <cols>
    <col min="1" max="1" width="12.5703125" style="3" customWidth="1"/>
    <col min="2" max="2" width="17.140625" customWidth="1"/>
    <col min="3" max="3" width="12.140625" customWidth="1"/>
    <col min="4" max="4" width="14" style="3" customWidth="1"/>
    <col min="5" max="5" width="13.140625" style="7" customWidth="1"/>
    <col min="6" max="6" width="16.7109375" style="3" customWidth="1"/>
    <col min="7" max="7" width="15.5703125" customWidth="1"/>
    <col min="8" max="8" width="12.85546875" customWidth="1"/>
    <col min="9" max="9" width="14.5703125" style="3" customWidth="1"/>
    <col min="10" max="10" width="12.5703125" style="4" customWidth="1"/>
    <col min="11" max="11" width="11.42578125" customWidth="1"/>
  </cols>
  <sheetData>
    <row r="1" spans="1:14" ht="30" x14ac:dyDescent="0.25">
      <c r="A1" s="1" t="s">
        <v>0</v>
      </c>
      <c r="B1" s="1" t="s">
        <v>1</v>
      </c>
      <c r="C1" s="1" t="s">
        <v>2</v>
      </c>
      <c r="D1" s="1" t="s">
        <v>3</v>
      </c>
      <c r="E1" s="6" t="s">
        <v>4</v>
      </c>
      <c r="F1" s="1" t="s">
        <v>5</v>
      </c>
      <c r="G1" s="1" t="s">
        <v>6</v>
      </c>
      <c r="H1" s="1" t="s">
        <v>7</v>
      </c>
      <c r="I1" s="2" t="s">
        <v>156</v>
      </c>
      <c r="J1" s="6" t="s">
        <v>8</v>
      </c>
    </row>
    <row r="2" spans="1:14" x14ac:dyDescent="0.25">
      <c r="A2" s="3">
        <v>1</v>
      </c>
      <c r="B2" t="s">
        <v>92</v>
      </c>
      <c r="C2" t="s">
        <v>68</v>
      </c>
      <c r="D2" s="3" t="s">
        <v>11</v>
      </c>
      <c r="E2" s="7">
        <v>24969</v>
      </c>
      <c r="F2" s="3">
        <v>46</v>
      </c>
      <c r="G2" t="s">
        <v>30</v>
      </c>
      <c r="H2" t="s">
        <v>35</v>
      </c>
      <c r="I2" s="3" t="s">
        <v>49</v>
      </c>
      <c r="J2" s="4">
        <v>34281</v>
      </c>
    </row>
    <row r="3" spans="1:14" x14ac:dyDescent="0.25">
      <c r="A3" s="3">
        <v>3</v>
      </c>
      <c r="B3" t="s">
        <v>79</v>
      </c>
      <c r="C3" t="s">
        <v>80</v>
      </c>
      <c r="D3" s="3" t="s">
        <v>11</v>
      </c>
      <c r="E3" s="7">
        <v>28715</v>
      </c>
      <c r="F3" s="3">
        <v>36</v>
      </c>
      <c r="G3" t="s">
        <v>30</v>
      </c>
      <c r="H3" t="s">
        <v>21</v>
      </c>
      <c r="I3" s="3" t="s">
        <v>49</v>
      </c>
      <c r="J3" s="4">
        <v>31818</v>
      </c>
    </row>
    <row r="4" spans="1:14" x14ac:dyDescent="0.25">
      <c r="A4" s="3">
        <v>5</v>
      </c>
      <c r="B4" t="s">
        <v>61</v>
      </c>
      <c r="C4" t="s">
        <v>70</v>
      </c>
      <c r="D4" s="3" t="s">
        <v>11</v>
      </c>
      <c r="E4" s="7">
        <v>28555</v>
      </c>
      <c r="F4" s="3">
        <v>36</v>
      </c>
      <c r="G4" t="s">
        <v>30</v>
      </c>
      <c r="H4" t="s">
        <v>21</v>
      </c>
      <c r="I4" s="3" t="s">
        <v>49</v>
      </c>
      <c r="J4" s="4">
        <v>34215</v>
      </c>
    </row>
    <row r="5" spans="1:14" x14ac:dyDescent="0.25">
      <c r="A5" s="3">
        <v>7</v>
      </c>
      <c r="B5" t="s">
        <v>74</v>
      </c>
      <c r="C5" t="s">
        <v>75</v>
      </c>
      <c r="D5" s="3" t="s">
        <v>20</v>
      </c>
      <c r="E5" s="7">
        <v>21656</v>
      </c>
      <c r="F5" s="3">
        <v>55</v>
      </c>
      <c r="G5" t="s">
        <v>30</v>
      </c>
      <c r="H5" t="s">
        <v>21</v>
      </c>
      <c r="I5" s="3" t="s">
        <v>49</v>
      </c>
      <c r="J5" s="4">
        <v>30968</v>
      </c>
      <c r="L5" s="5"/>
      <c r="M5" s="5"/>
      <c r="N5" s="5"/>
    </row>
    <row r="6" spans="1:14" x14ac:dyDescent="0.25">
      <c r="A6" s="3">
        <v>14</v>
      </c>
      <c r="B6" t="s">
        <v>103</v>
      </c>
      <c r="C6" t="s">
        <v>130</v>
      </c>
      <c r="D6" s="3" t="s">
        <v>11</v>
      </c>
      <c r="E6" s="7">
        <v>28522</v>
      </c>
      <c r="F6" s="3">
        <v>36</v>
      </c>
      <c r="G6" t="s">
        <v>30</v>
      </c>
      <c r="H6" t="s">
        <v>35</v>
      </c>
      <c r="I6" s="3" t="s">
        <v>49</v>
      </c>
      <c r="J6" s="4">
        <v>35643</v>
      </c>
    </row>
    <row r="7" spans="1:14" x14ac:dyDescent="0.25">
      <c r="A7" s="3">
        <v>34</v>
      </c>
      <c r="B7" t="s">
        <v>143</v>
      </c>
      <c r="C7" t="s">
        <v>29</v>
      </c>
      <c r="D7" s="3" t="s">
        <v>11</v>
      </c>
      <c r="E7" s="7">
        <v>26790</v>
      </c>
      <c r="F7" s="3">
        <v>41</v>
      </c>
      <c r="G7" t="s">
        <v>30</v>
      </c>
      <c r="H7" t="s">
        <v>35</v>
      </c>
      <c r="I7" s="3" t="s">
        <v>49</v>
      </c>
      <c r="J7" s="4">
        <v>36102</v>
      </c>
    </row>
    <row r="8" spans="1:14" x14ac:dyDescent="0.25">
      <c r="A8" s="3">
        <v>45</v>
      </c>
      <c r="B8" t="s">
        <v>67</v>
      </c>
      <c r="C8" t="s">
        <v>68</v>
      </c>
      <c r="D8" s="3" t="s">
        <v>11</v>
      </c>
      <c r="E8" s="7">
        <v>21229</v>
      </c>
      <c r="F8" s="3">
        <v>56</v>
      </c>
      <c r="G8" t="s">
        <v>30</v>
      </c>
      <c r="H8" t="s">
        <v>21</v>
      </c>
      <c r="I8" s="3" t="s">
        <v>49</v>
      </c>
      <c r="J8" s="4">
        <v>30540</v>
      </c>
    </row>
    <row r="9" spans="1:14" x14ac:dyDescent="0.25">
      <c r="A9" s="3">
        <v>53</v>
      </c>
      <c r="B9" t="s">
        <v>28</v>
      </c>
      <c r="C9" t="s">
        <v>29</v>
      </c>
      <c r="D9" s="3" t="s">
        <v>11</v>
      </c>
      <c r="E9" s="7">
        <v>23501</v>
      </c>
      <c r="F9" s="3">
        <v>50</v>
      </c>
      <c r="G9" t="s">
        <v>30</v>
      </c>
      <c r="H9" t="s">
        <v>21</v>
      </c>
      <c r="I9" s="3" t="s">
        <v>14</v>
      </c>
      <c r="J9" s="4">
        <v>32813</v>
      </c>
    </row>
    <row r="10" spans="1:14" x14ac:dyDescent="0.25">
      <c r="A10" s="3">
        <v>55</v>
      </c>
      <c r="B10" t="s">
        <v>139</v>
      </c>
      <c r="C10" t="s">
        <v>140</v>
      </c>
      <c r="D10" s="3" t="s">
        <v>20</v>
      </c>
      <c r="E10" s="7">
        <v>28585</v>
      </c>
      <c r="F10" s="3">
        <v>36</v>
      </c>
      <c r="G10" t="s">
        <v>30</v>
      </c>
      <c r="H10" t="s">
        <v>21</v>
      </c>
      <c r="I10" s="3" t="s">
        <v>49</v>
      </c>
      <c r="J10" s="4">
        <v>36071</v>
      </c>
    </row>
    <row r="11" spans="1:14" x14ac:dyDescent="0.25">
      <c r="A11" s="3">
        <v>57</v>
      </c>
      <c r="B11" t="s">
        <v>77</v>
      </c>
      <c r="C11" t="s">
        <v>78</v>
      </c>
      <c r="D11" s="3" t="s">
        <v>11</v>
      </c>
      <c r="E11" s="7">
        <v>15499</v>
      </c>
      <c r="F11" s="3">
        <v>72</v>
      </c>
      <c r="G11" t="s">
        <v>30</v>
      </c>
      <c r="H11" t="s">
        <v>35</v>
      </c>
      <c r="I11" s="3" t="s">
        <v>49</v>
      </c>
      <c r="J11" s="4">
        <v>31021</v>
      </c>
    </row>
    <row r="12" spans="1:14" x14ac:dyDescent="0.25">
      <c r="A12" s="3">
        <v>59</v>
      </c>
      <c r="B12" t="s">
        <v>72</v>
      </c>
      <c r="C12" t="s">
        <v>73</v>
      </c>
      <c r="D12" s="3" t="s">
        <v>11</v>
      </c>
      <c r="E12" s="7">
        <v>25879</v>
      </c>
      <c r="F12" s="3">
        <v>44</v>
      </c>
      <c r="G12" t="s">
        <v>30</v>
      </c>
      <c r="H12" t="s">
        <v>21</v>
      </c>
      <c r="I12" s="3" t="s">
        <v>49</v>
      </c>
      <c r="J12" s="4">
        <v>30808</v>
      </c>
    </row>
    <row r="13" spans="1:14" x14ac:dyDescent="0.25">
      <c r="A13" s="3">
        <v>2</v>
      </c>
      <c r="B13" t="s">
        <v>42</v>
      </c>
      <c r="C13" t="s">
        <v>43</v>
      </c>
      <c r="D13" s="3" t="s">
        <v>20</v>
      </c>
      <c r="E13" s="7">
        <v>29048</v>
      </c>
      <c r="F13" s="3">
        <v>35</v>
      </c>
      <c r="G13" t="s">
        <v>12</v>
      </c>
      <c r="H13" t="s">
        <v>35</v>
      </c>
      <c r="I13" s="3" t="s">
        <v>14</v>
      </c>
      <c r="J13" s="4">
        <v>35803</v>
      </c>
    </row>
    <row r="14" spans="1:14" x14ac:dyDescent="0.25">
      <c r="A14" s="3">
        <v>8</v>
      </c>
      <c r="B14" t="s">
        <v>9</v>
      </c>
      <c r="C14" t="s">
        <v>10</v>
      </c>
      <c r="D14" s="3" t="s">
        <v>11</v>
      </c>
      <c r="E14" s="7">
        <v>21229</v>
      </c>
      <c r="F14" s="3">
        <v>56</v>
      </c>
      <c r="G14" t="s">
        <v>12</v>
      </c>
      <c r="H14" t="s">
        <v>13</v>
      </c>
      <c r="I14" s="3" t="s">
        <v>14</v>
      </c>
      <c r="J14" s="4">
        <v>28349</v>
      </c>
    </row>
    <row r="15" spans="1:14" x14ac:dyDescent="0.25">
      <c r="A15" s="3">
        <v>16</v>
      </c>
      <c r="B15" t="s">
        <v>18</v>
      </c>
      <c r="C15" t="s">
        <v>19</v>
      </c>
      <c r="D15" s="3" t="s">
        <v>20</v>
      </c>
      <c r="E15" s="7">
        <v>20913</v>
      </c>
      <c r="F15" s="3">
        <v>57</v>
      </c>
      <c r="G15" t="s">
        <v>12</v>
      </c>
      <c r="H15" t="s">
        <v>21</v>
      </c>
      <c r="I15" s="3" t="s">
        <v>14</v>
      </c>
      <c r="J15" s="4">
        <v>30225</v>
      </c>
    </row>
    <row r="16" spans="1:14" x14ac:dyDescent="0.25">
      <c r="A16" s="3">
        <v>23</v>
      </c>
      <c r="B16" t="s">
        <v>83</v>
      </c>
      <c r="C16" t="s">
        <v>84</v>
      </c>
      <c r="D16" s="3" t="s">
        <v>11</v>
      </c>
      <c r="E16" s="7">
        <v>23803</v>
      </c>
      <c r="F16" s="3">
        <v>49</v>
      </c>
      <c r="G16" t="s">
        <v>12</v>
      </c>
      <c r="H16" t="s">
        <v>35</v>
      </c>
      <c r="I16" s="3" t="s">
        <v>49</v>
      </c>
      <c r="J16" s="4">
        <v>33115</v>
      </c>
    </row>
    <row r="17" spans="1:10" x14ac:dyDescent="0.25">
      <c r="A17" s="3">
        <v>24</v>
      </c>
      <c r="B17" t="s">
        <v>50</v>
      </c>
      <c r="C17" t="s">
        <v>51</v>
      </c>
      <c r="D17" s="3" t="s">
        <v>20</v>
      </c>
      <c r="E17" s="7">
        <v>18574</v>
      </c>
      <c r="F17" s="3">
        <v>64</v>
      </c>
      <c r="G17" t="s">
        <v>12</v>
      </c>
      <c r="H17" t="s">
        <v>13</v>
      </c>
      <c r="I17" s="3" t="s">
        <v>49</v>
      </c>
      <c r="J17" s="4">
        <v>27886</v>
      </c>
    </row>
    <row r="18" spans="1:10" x14ac:dyDescent="0.25">
      <c r="A18" s="3">
        <v>25</v>
      </c>
      <c r="B18" t="s">
        <v>98</v>
      </c>
      <c r="C18" t="s">
        <v>68</v>
      </c>
      <c r="D18" s="3" t="s">
        <v>11</v>
      </c>
      <c r="E18" s="7">
        <v>25052</v>
      </c>
      <c r="F18" s="3">
        <v>46</v>
      </c>
      <c r="G18" t="s">
        <v>12</v>
      </c>
      <c r="H18" t="s">
        <v>21</v>
      </c>
      <c r="I18" s="3" t="s">
        <v>49</v>
      </c>
      <c r="J18" s="4">
        <v>34364</v>
      </c>
    </row>
    <row r="19" spans="1:10" x14ac:dyDescent="0.25">
      <c r="A19" s="3">
        <v>27</v>
      </c>
      <c r="B19" t="s">
        <v>117</v>
      </c>
      <c r="C19" t="s">
        <v>91</v>
      </c>
      <c r="D19" s="3" t="s">
        <v>20</v>
      </c>
      <c r="E19" s="7">
        <v>25661</v>
      </c>
      <c r="F19" s="3">
        <v>44</v>
      </c>
      <c r="G19" t="s">
        <v>12</v>
      </c>
      <c r="H19" t="s">
        <v>13</v>
      </c>
      <c r="I19" s="3" t="s">
        <v>49</v>
      </c>
      <c r="J19" s="4">
        <v>34973</v>
      </c>
    </row>
    <row r="20" spans="1:10" x14ac:dyDescent="0.25">
      <c r="A20" s="3">
        <v>30</v>
      </c>
      <c r="B20" t="s">
        <v>108</v>
      </c>
      <c r="C20" t="s">
        <v>34</v>
      </c>
      <c r="D20" s="3" t="s">
        <v>20</v>
      </c>
      <c r="E20" s="7">
        <v>31201</v>
      </c>
      <c r="F20" s="3">
        <v>29</v>
      </c>
      <c r="G20" t="s">
        <v>12</v>
      </c>
      <c r="H20" t="s">
        <v>35</v>
      </c>
      <c r="I20" s="3" t="s">
        <v>49</v>
      </c>
      <c r="J20" s="4">
        <v>34669</v>
      </c>
    </row>
    <row r="21" spans="1:10" x14ac:dyDescent="0.25">
      <c r="A21" s="3">
        <v>36</v>
      </c>
      <c r="B21" t="s">
        <v>153</v>
      </c>
      <c r="C21" t="s">
        <v>102</v>
      </c>
      <c r="D21" s="3" t="s">
        <v>11</v>
      </c>
      <c r="E21" s="7">
        <v>29048</v>
      </c>
      <c r="F21" s="3">
        <v>35</v>
      </c>
      <c r="G21" t="s">
        <v>12</v>
      </c>
      <c r="H21" t="s">
        <v>13</v>
      </c>
      <c r="I21" s="3" t="s">
        <v>49</v>
      </c>
      <c r="J21" s="4">
        <v>36411</v>
      </c>
    </row>
    <row r="22" spans="1:10" x14ac:dyDescent="0.25">
      <c r="A22" s="3">
        <v>38</v>
      </c>
      <c r="B22" t="s">
        <v>93</v>
      </c>
      <c r="C22" t="s">
        <v>55</v>
      </c>
      <c r="D22" s="3" t="s">
        <v>20</v>
      </c>
      <c r="E22" s="7">
        <v>24969</v>
      </c>
      <c r="F22" s="3">
        <v>46</v>
      </c>
      <c r="G22" t="s">
        <v>12</v>
      </c>
      <c r="H22" t="s">
        <v>13</v>
      </c>
      <c r="I22" s="3" t="s">
        <v>49</v>
      </c>
      <c r="J22" s="4">
        <v>34281</v>
      </c>
    </row>
    <row r="23" spans="1:10" x14ac:dyDescent="0.25">
      <c r="A23" s="3">
        <v>43</v>
      </c>
      <c r="B23" t="s">
        <v>145</v>
      </c>
      <c r="C23" t="s">
        <v>112</v>
      </c>
      <c r="D23" s="3" t="s">
        <v>11</v>
      </c>
      <c r="E23" s="7">
        <v>31935</v>
      </c>
      <c r="F23" s="3">
        <v>27</v>
      </c>
      <c r="G23" t="s">
        <v>12</v>
      </c>
      <c r="H23" t="s">
        <v>21</v>
      </c>
      <c r="I23" s="3" t="s">
        <v>49</v>
      </c>
      <c r="J23" s="4">
        <v>36134</v>
      </c>
    </row>
    <row r="24" spans="1:10" x14ac:dyDescent="0.25">
      <c r="A24" s="3">
        <v>51</v>
      </c>
      <c r="B24" t="s">
        <v>85</v>
      </c>
      <c r="C24" t="s">
        <v>86</v>
      </c>
      <c r="D24" s="3" t="s">
        <v>20</v>
      </c>
      <c r="E24" s="7">
        <v>23803</v>
      </c>
      <c r="F24" s="3">
        <v>49</v>
      </c>
      <c r="G24" t="s">
        <v>12</v>
      </c>
      <c r="H24" t="s">
        <v>21</v>
      </c>
      <c r="I24" s="3" t="s">
        <v>49</v>
      </c>
      <c r="J24" s="4">
        <v>33115</v>
      </c>
    </row>
    <row r="25" spans="1:10" x14ac:dyDescent="0.25">
      <c r="A25" s="3">
        <v>54</v>
      </c>
      <c r="B25" t="s">
        <v>101</v>
      </c>
      <c r="C25" t="s">
        <v>102</v>
      </c>
      <c r="D25" s="3" t="s">
        <v>11</v>
      </c>
      <c r="E25" s="7">
        <v>25086</v>
      </c>
      <c r="F25" s="3">
        <v>46</v>
      </c>
      <c r="G25" t="s">
        <v>12</v>
      </c>
      <c r="H25" t="s">
        <v>35</v>
      </c>
      <c r="I25" s="3" t="s">
        <v>49</v>
      </c>
      <c r="J25" s="4">
        <v>34398</v>
      </c>
    </row>
    <row r="26" spans="1:10" x14ac:dyDescent="0.25">
      <c r="A26" s="3">
        <v>67</v>
      </c>
      <c r="B26" t="s">
        <v>123</v>
      </c>
      <c r="C26" t="s">
        <v>62</v>
      </c>
      <c r="D26" s="3" t="s">
        <v>11</v>
      </c>
      <c r="E26" s="7">
        <v>25844</v>
      </c>
      <c r="F26" s="3">
        <v>44</v>
      </c>
      <c r="G26" t="s">
        <v>12</v>
      </c>
      <c r="H26" t="s">
        <v>13</v>
      </c>
      <c r="I26" s="3" t="s">
        <v>49</v>
      </c>
      <c r="J26" s="4">
        <v>35156</v>
      </c>
    </row>
    <row r="27" spans="1:10" x14ac:dyDescent="0.25">
      <c r="A27" s="3">
        <v>75</v>
      </c>
      <c r="B27" t="s">
        <v>146</v>
      </c>
      <c r="C27" t="s">
        <v>43</v>
      </c>
      <c r="D27" s="3" t="s">
        <v>20</v>
      </c>
      <c r="E27" s="7">
        <v>26857</v>
      </c>
      <c r="F27" s="3">
        <v>41</v>
      </c>
      <c r="G27" t="s">
        <v>12</v>
      </c>
      <c r="H27" t="s">
        <v>21</v>
      </c>
      <c r="I27" s="3" t="s">
        <v>49</v>
      </c>
      <c r="J27" s="4">
        <v>36169</v>
      </c>
    </row>
    <row r="28" spans="1:10" x14ac:dyDescent="0.25">
      <c r="A28" s="3">
        <v>72</v>
      </c>
      <c r="B28" t="s">
        <v>31</v>
      </c>
      <c r="C28" t="s">
        <v>32</v>
      </c>
      <c r="D28" s="3" t="s">
        <v>11</v>
      </c>
      <c r="E28" s="7">
        <v>23501</v>
      </c>
      <c r="F28" s="3">
        <v>50</v>
      </c>
      <c r="G28" t="s">
        <v>12</v>
      </c>
      <c r="H28" t="s">
        <v>21</v>
      </c>
      <c r="I28" s="3" t="s">
        <v>14</v>
      </c>
      <c r="J28" s="4">
        <v>32813</v>
      </c>
    </row>
    <row r="29" spans="1:10" x14ac:dyDescent="0.25">
      <c r="A29" s="3">
        <v>76</v>
      </c>
      <c r="B29" t="s">
        <v>39</v>
      </c>
      <c r="C29" t="s">
        <v>40</v>
      </c>
      <c r="D29" s="3" t="s">
        <v>20</v>
      </c>
      <c r="E29" s="7">
        <v>28715</v>
      </c>
      <c r="F29" s="3">
        <v>36</v>
      </c>
      <c r="G29" t="s">
        <v>12</v>
      </c>
      <c r="H29" t="s">
        <v>13</v>
      </c>
      <c r="I29" s="3" t="s">
        <v>14</v>
      </c>
      <c r="J29" s="4">
        <v>35471</v>
      </c>
    </row>
    <row r="30" spans="1:10" x14ac:dyDescent="0.25">
      <c r="A30" s="3">
        <v>78</v>
      </c>
      <c r="B30" t="s">
        <v>115</v>
      </c>
      <c r="C30" t="s">
        <v>116</v>
      </c>
      <c r="D30" s="3" t="s">
        <v>11</v>
      </c>
      <c r="E30" s="7">
        <v>28555</v>
      </c>
      <c r="F30" s="3">
        <v>36</v>
      </c>
      <c r="G30" t="s">
        <v>12</v>
      </c>
      <c r="H30" t="s">
        <v>35</v>
      </c>
      <c r="I30" s="3" t="s">
        <v>49</v>
      </c>
      <c r="J30" s="4">
        <v>34945</v>
      </c>
    </row>
    <row r="31" spans="1:10" x14ac:dyDescent="0.25">
      <c r="A31" s="3">
        <v>81</v>
      </c>
      <c r="B31" t="s">
        <v>56</v>
      </c>
      <c r="C31" t="s">
        <v>57</v>
      </c>
      <c r="D31" s="3" t="s">
        <v>11</v>
      </c>
      <c r="E31" s="7">
        <v>21229</v>
      </c>
      <c r="F31" s="3">
        <v>56</v>
      </c>
      <c r="G31" t="s">
        <v>12</v>
      </c>
      <c r="H31" t="s">
        <v>35</v>
      </c>
      <c r="I31" s="3" t="s">
        <v>49</v>
      </c>
      <c r="J31" s="4">
        <v>29079</v>
      </c>
    </row>
    <row r="32" spans="1:10" x14ac:dyDescent="0.25">
      <c r="A32" s="3">
        <v>82</v>
      </c>
      <c r="B32" t="s">
        <v>119</v>
      </c>
      <c r="C32" t="s">
        <v>32</v>
      </c>
      <c r="D32" s="3" t="s">
        <v>11</v>
      </c>
      <c r="E32" s="7">
        <v>28636</v>
      </c>
      <c r="F32" s="3">
        <v>36</v>
      </c>
      <c r="G32" t="s">
        <v>12</v>
      </c>
      <c r="H32" t="s">
        <v>21</v>
      </c>
      <c r="I32" s="3" t="s">
        <v>49</v>
      </c>
      <c r="J32" s="4">
        <v>35026</v>
      </c>
    </row>
    <row r="33" spans="1:10" x14ac:dyDescent="0.25">
      <c r="A33" s="3">
        <v>6</v>
      </c>
      <c r="B33" t="s">
        <v>69</v>
      </c>
      <c r="C33" t="s">
        <v>70</v>
      </c>
      <c r="D33" s="3" t="s">
        <v>20</v>
      </c>
      <c r="E33" s="7">
        <v>21343</v>
      </c>
      <c r="F33" s="3">
        <v>56</v>
      </c>
      <c r="G33" t="s">
        <v>38</v>
      </c>
      <c r="H33" t="s">
        <v>35</v>
      </c>
      <c r="I33" s="3" t="s">
        <v>49</v>
      </c>
      <c r="J33" s="4">
        <v>30655</v>
      </c>
    </row>
    <row r="34" spans="1:10" x14ac:dyDescent="0.25">
      <c r="A34" s="3">
        <v>10</v>
      </c>
      <c r="B34" t="s">
        <v>89</v>
      </c>
      <c r="C34" t="s">
        <v>62</v>
      </c>
      <c r="D34" s="3" t="s">
        <v>11</v>
      </c>
      <c r="E34" s="7">
        <v>24984</v>
      </c>
      <c r="F34" s="3">
        <v>46</v>
      </c>
      <c r="G34" t="s">
        <v>38</v>
      </c>
      <c r="H34" t="s">
        <v>35</v>
      </c>
      <c r="I34" s="3" t="s">
        <v>49</v>
      </c>
      <c r="J34" s="4">
        <v>34235</v>
      </c>
    </row>
    <row r="35" spans="1:10" x14ac:dyDescent="0.25">
      <c r="A35" s="3">
        <v>11</v>
      </c>
      <c r="B35" t="s">
        <v>148</v>
      </c>
      <c r="C35" t="s">
        <v>19</v>
      </c>
      <c r="D35" s="3" t="s">
        <v>20</v>
      </c>
      <c r="E35" s="7">
        <v>20711</v>
      </c>
      <c r="F35" s="3">
        <v>58</v>
      </c>
      <c r="G35" t="s">
        <v>38</v>
      </c>
      <c r="H35" t="s">
        <v>35</v>
      </c>
      <c r="I35" s="3" t="s">
        <v>49</v>
      </c>
      <c r="J35" s="4">
        <v>36232</v>
      </c>
    </row>
    <row r="36" spans="1:10" x14ac:dyDescent="0.25">
      <c r="A36" s="3">
        <v>15</v>
      </c>
      <c r="B36" t="s">
        <v>81</v>
      </c>
      <c r="C36" t="s">
        <v>82</v>
      </c>
      <c r="D36" s="3" t="s">
        <v>11</v>
      </c>
      <c r="E36" s="7">
        <v>23803</v>
      </c>
      <c r="F36" s="3">
        <v>49</v>
      </c>
      <c r="G36" t="s">
        <v>38</v>
      </c>
      <c r="H36" t="s">
        <v>21</v>
      </c>
      <c r="I36" s="3" t="s">
        <v>49</v>
      </c>
      <c r="J36" s="4">
        <v>33115</v>
      </c>
    </row>
    <row r="37" spans="1:10" x14ac:dyDescent="0.25">
      <c r="A37" s="3">
        <v>18</v>
      </c>
      <c r="B37" t="s">
        <v>113</v>
      </c>
      <c r="C37" t="s">
        <v>114</v>
      </c>
      <c r="D37" s="3" t="s">
        <v>20</v>
      </c>
      <c r="E37" s="7">
        <v>25451</v>
      </c>
      <c r="F37" s="3">
        <v>45</v>
      </c>
      <c r="G37" t="s">
        <v>38</v>
      </c>
      <c r="H37" t="s">
        <v>21</v>
      </c>
      <c r="I37" s="3" t="s">
        <v>49</v>
      </c>
      <c r="J37" s="4">
        <v>34763</v>
      </c>
    </row>
    <row r="38" spans="1:10" x14ac:dyDescent="0.25">
      <c r="A38" s="3">
        <v>26</v>
      </c>
      <c r="B38" t="s">
        <v>109</v>
      </c>
      <c r="C38" t="s">
        <v>110</v>
      </c>
      <c r="D38" s="3" t="s">
        <v>20</v>
      </c>
      <c r="E38" s="7">
        <v>25448</v>
      </c>
      <c r="F38" s="3">
        <v>45</v>
      </c>
      <c r="G38" t="s">
        <v>38</v>
      </c>
      <c r="H38" t="s">
        <v>13</v>
      </c>
      <c r="I38" s="3" t="s">
        <v>49</v>
      </c>
      <c r="J38" s="4">
        <v>34760</v>
      </c>
    </row>
    <row r="39" spans="1:10" x14ac:dyDescent="0.25">
      <c r="A39" s="3">
        <v>32</v>
      </c>
      <c r="B39" t="s">
        <v>122</v>
      </c>
      <c r="C39" t="s">
        <v>64</v>
      </c>
      <c r="D39" s="3" t="s">
        <v>20</v>
      </c>
      <c r="E39" s="7">
        <v>25844</v>
      </c>
      <c r="F39" s="3">
        <v>44</v>
      </c>
      <c r="G39" t="s">
        <v>38</v>
      </c>
      <c r="H39" t="s">
        <v>13</v>
      </c>
      <c r="I39" s="3" t="s">
        <v>49</v>
      </c>
      <c r="J39" s="4">
        <v>35156</v>
      </c>
    </row>
    <row r="40" spans="1:10" x14ac:dyDescent="0.25">
      <c r="A40" s="3">
        <v>40</v>
      </c>
      <c r="B40" t="s">
        <v>147</v>
      </c>
      <c r="C40" t="s">
        <v>16</v>
      </c>
      <c r="D40" s="3" t="s">
        <v>11</v>
      </c>
      <c r="E40" s="7">
        <v>28715</v>
      </c>
      <c r="F40" s="3">
        <v>36</v>
      </c>
      <c r="G40" t="s">
        <v>38</v>
      </c>
      <c r="H40" t="s">
        <v>13</v>
      </c>
      <c r="I40" s="3" t="s">
        <v>49</v>
      </c>
      <c r="J40" s="4">
        <v>36201</v>
      </c>
    </row>
    <row r="41" spans="1:10" x14ac:dyDescent="0.25">
      <c r="A41" s="3">
        <v>44</v>
      </c>
      <c r="B41" t="s">
        <v>76</v>
      </c>
      <c r="C41" t="s">
        <v>37</v>
      </c>
      <c r="D41" s="3" t="s">
        <v>11</v>
      </c>
      <c r="E41" s="7">
        <v>21656</v>
      </c>
      <c r="F41" s="3">
        <v>55</v>
      </c>
      <c r="G41" t="s">
        <v>38</v>
      </c>
      <c r="H41" t="s">
        <v>21</v>
      </c>
      <c r="I41" s="3" t="s">
        <v>49</v>
      </c>
      <c r="J41" s="4">
        <v>30968</v>
      </c>
    </row>
    <row r="42" spans="1:10" x14ac:dyDescent="0.25">
      <c r="A42" s="3">
        <v>46</v>
      </c>
      <c r="B42" t="s">
        <v>118</v>
      </c>
      <c r="C42" t="s">
        <v>110</v>
      </c>
      <c r="D42" s="3" t="s">
        <v>20</v>
      </c>
      <c r="E42" s="7">
        <v>28636</v>
      </c>
      <c r="F42" s="3">
        <v>36</v>
      </c>
      <c r="G42" t="s">
        <v>38</v>
      </c>
      <c r="H42" t="s">
        <v>21</v>
      </c>
      <c r="I42" s="3" t="s">
        <v>49</v>
      </c>
      <c r="J42" s="4">
        <v>35026</v>
      </c>
    </row>
    <row r="43" spans="1:10" x14ac:dyDescent="0.25">
      <c r="A43" s="3">
        <v>49</v>
      </c>
      <c r="B43" t="s">
        <v>136</v>
      </c>
      <c r="C43" t="s">
        <v>134</v>
      </c>
      <c r="D43" s="3" t="s">
        <v>20</v>
      </c>
      <c r="E43" s="7">
        <v>28522</v>
      </c>
      <c r="F43" s="3">
        <v>36</v>
      </c>
      <c r="G43" t="s">
        <v>38</v>
      </c>
      <c r="H43" t="s">
        <v>21</v>
      </c>
      <c r="I43" s="3" t="s">
        <v>49</v>
      </c>
      <c r="J43" s="4">
        <v>36008</v>
      </c>
    </row>
    <row r="44" spans="1:10" x14ac:dyDescent="0.25">
      <c r="A44" s="3">
        <v>58</v>
      </c>
      <c r="B44" t="s">
        <v>60</v>
      </c>
      <c r="C44" t="s">
        <v>16</v>
      </c>
      <c r="D44" s="3" t="s">
        <v>11</v>
      </c>
      <c r="E44" s="7">
        <v>23627</v>
      </c>
      <c r="F44" s="3">
        <v>50</v>
      </c>
      <c r="G44" t="s">
        <v>38</v>
      </c>
      <c r="H44" t="s">
        <v>21</v>
      </c>
      <c r="I44" s="3" t="s">
        <v>49</v>
      </c>
      <c r="J44" s="4">
        <v>29286</v>
      </c>
    </row>
    <row r="45" spans="1:10" x14ac:dyDescent="0.25">
      <c r="A45" s="3">
        <v>87</v>
      </c>
      <c r="B45" t="s">
        <v>131</v>
      </c>
      <c r="C45" t="s">
        <v>132</v>
      </c>
      <c r="D45" s="3" t="s">
        <v>20</v>
      </c>
      <c r="E45" s="7">
        <v>29048</v>
      </c>
      <c r="F45" s="3">
        <v>35</v>
      </c>
      <c r="G45" t="s">
        <v>38</v>
      </c>
      <c r="H45" t="s">
        <v>21</v>
      </c>
      <c r="I45" s="3" t="s">
        <v>49</v>
      </c>
      <c r="J45" s="4">
        <v>35947</v>
      </c>
    </row>
    <row r="46" spans="1:10" x14ac:dyDescent="0.25">
      <c r="A46" s="3">
        <v>62</v>
      </c>
      <c r="B46" t="s">
        <v>36</v>
      </c>
      <c r="C46" t="s">
        <v>37</v>
      </c>
      <c r="D46" s="3" t="s">
        <v>11</v>
      </c>
      <c r="E46" s="7">
        <v>25661</v>
      </c>
      <c r="F46" s="3">
        <v>44</v>
      </c>
      <c r="G46" t="s">
        <v>38</v>
      </c>
      <c r="H46" t="s">
        <v>35</v>
      </c>
      <c r="I46" s="3" t="s">
        <v>14</v>
      </c>
      <c r="J46" s="4">
        <v>34973</v>
      </c>
    </row>
    <row r="47" spans="1:10" x14ac:dyDescent="0.25">
      <c r="A47" s="3">
        <v>63</v>
      </c>
      <c r="B47" t="s">
        <v>127</v>
      </c>
      <c r="C47" t="s">
        <v>43</v>
      </c>
      <c r="D47" s="3" t="s">
        <v>20</v>
      </c>
      <c r="E47" s="7">
        <v>26119</v>
      </c>
      <c r="F47" s="3">
        <v>43</v>
      </c>
      <c r="G47" t="s">
        <v>38</v>
      </c>
      <c r="H47" t="s">
        <v>13</v>
      </c>
      <c r="I47" s="3" t="s">
        <v>49</v>
      </c>
      <c r="J47" s="4">
        <v>35431</v>
      </c>
    </row>
    <row r="48" spans="1:10" x14ac:dyDescent="0.25">
      <c r="A48" s="3">
        <v>66</v>
      </c>
      <c r="B48" t="s">
        <v>128</v>
      </c>
      <c r="C48" t="s">
        <v>47</v>
      </c>
      <c r="D48" s="3" t="s">
        <v>11</v>
      </c>
      <c r="E48" s="7">
        <v>28431</v>
      </c>
      <c r="F48" s="3">
        <v>37</v>
      </c>
      <c r="G48" t="s">
        <v>38</v>
      </c>
      <c r="H48" t="s">
        <v>21</v>
      </c>
      <c r="I48" s="3" t="s">
        <v>49</v>
      </c>
      <c r="J48" s="4">
        <v>35552</v>
      </c>
    </row>
    <row r="49" spans="1:10" x14ac:dyDescent="0.25">
      <c r="A49" s="3">
        <v>69</v>
      </c>
      <c r="B49" t="s">
        <v>126</v>
      </c>
      <c r="C49" t="s">
        <v>57</v>
      </c>
      <c r="D49" s="3" t="s">
        <v>11</v>
      </c>
      <c r="E49" s="7">
        <v>26059</v>
      </c>
      <c r="F49" s="3">
        <v>43</v>
      </c>
      <c r="G49" t="s">
        <v>38</v>
      </c>
      <c r="H49" t="s">
        <v>35</v>
      </c>
      <c r="I49" s="3" t="s">
        <v>49</v>
      </c>
      <c r="J49" s="4">
        <v>35371</v>
      </c>
    </row>
    <row r="50" spans="1:10" x14ac:dyDescent="0.25">
      <c r="A50" s="3">
        <v>77</v>
      </c>
      <c r="B50" t="s">
        <v>48</v>
      </c>
      <c r="C50" t="s">
        <v>10</v>
      </c>
      <c r="D50" s="3" t="s">
        <v>11</v>
      </c>
      <c r="E50" s="7">
        <v>23412</v>
      </c>
      <c r="F50" s="3">
        <v>50</v>
      </c>
      <c r="G50" t="s">
        <v>38</v>
      </c>
      <c r="H50" t="s">
        <v>21</v>
      </c>
      <c r="I50" s="3" t="s">
        <v>49</v>
      </c>
      <c r="J50" s="4">
        <v>25784</v>
      </c>
    </row>
    <row r="51" spans="1:10" x14ac:dyDescent="0.25">
      <c r="A51" s="3">
        <v>83</v>
      </c>
      <c r="B51" t="s">
        <v>96</v>
      </c>
      <c r="C51" t="s">
        <v>97</v>
      </c>
      <c r="D51" s="3" t="s">
        <v>11</v>
      </c>
      <c r="E51" s="7">
        <v>24984</v>
      </c>
      <c r="F51" s="3">
        <v>46</v>
      </c>
      <c r="G51" t="s">
        <v>38</v>
      </c>
      <c r="H51" t="s">
        <v>13</v>
      </c>
      <c r="I51" s="3" t="s">
        <v>49</v>
      </c>
      <c r="J51" s="4">
        <v>34296</v>
      </c>
    </row>
    <row r="52" spans="1:10" x14ac:dyDescent="0.25">
      <c r="A52" s="3">
        <v>64</v>
      </c>
      <c r="B52" t="s">
        <v>135</v>
      </c>
      <c r="C52" t="s">
        <v>40</v>
      </c>
      <c r="D52" s="3" t="s">
        <v>20</v>
      </c>
      <c r="E52" s="7">
        <v>26639</v>
      </c>
      <c r="F52" s="3">
        <v>42</v>
      </c>
      <c r="G52" t="s">
        <v>23</v>
      </c>
      <c r="H52" t="s">
        <v>21</v>
      </c>
      <c r="I52" s="3" t="s">
        <v>49</v>
      </c>
      <c r="J52" s="4">
        <v>35951</v>
      </c>
    </row>
    <row r="53" spans="1:10" x14ac:dyDescent="0.25">
      <c r="A53" s="3">
        <v>12</v>
      </c>
      <c r="B53" t="s">
        <v>87</v>
      </c>
      <c r="C53" t="s">
        <v>88</v>
      </c>
      <c r="D53" s="3" t="s">
        <v>11</v>
      </c>
      <c r="E53" s="7">
        <v>28522</v>
      </c>
      <c r="F53" s="3">
        <v>36</v>
      </c>
      <c r="G53" t="s">
        <v>23</v>
      </c>
      <c r="H53" t="s">
        <v>35</v>
      </c>
      <c r="I53" s="3" t="s">
        <v>49</v>
      </c>
      <c r="J53" s="4">
        <v>33817</v>
      </c>
    </row>
    <row r="54" spans="1:10" x14ac:dyDescent="0.25">
      <c r="A54" s="3">
        <v>17</v>
      </c>
      <c r="B54" t="s">
        <v>26</v>
      </c>
      <c r="C54" t="s">
        <v>27</v>
      </c>
      <c r="D54" s="3" t="s">
        <v>11</v>
      </c>
      <c r="E54" s="7">
        <v>23501</v>
      </c>
      <c r="F54" s="3">
        <v>50</v>
      </c>
      <c r="G54" t="s">
        <v>23</v>
      </c>
      <c r="H54" t="s">
        <v>21</v>
      </c>
      <c r="I54" s="3" t="s">
        <v>14</v>
      </c>
      <c r="J54" s="4">
        <v>32813</v>
      </c>
    </row>
    <row r="55" spans="1:10" x14ac:dyDescent="0.25">
      <c r="A55" s="3">
        <v>19</v>
      </c>
      <c r="B55" t="s">
        <v>137</v>
      </c>
      <c r="C55" t="s">
        <v>138</v>
      </c>
      <c r="D55" s="3" t="s">
        <v>20</v>
      </c>
      <c r="E55" s="7">
        <v>28585</v>
      </c>
      <c r="F55" s="3">
        <v>36</v>
      </c>
      <c r="G55" t="s">
        <v>23</v>
      </c>
      <c r="H55" t="s">
        <v>21</v>
      </c>
      <c r="I55" s="3" t="s">
        <v>49</v>
      </c>
      <c r="J55" s="4">
        <v>36041</v>
      </c>
    </row>
    <row r="56" spans="1:10" x14ac:dyDescent="0.25">
      <c r="A56" s="3">
        <v>22</v>
      </c>
      <c r="B56" t="s">
        <v>24</v>
      </c>
      <c r="C56" t="s">
        <v>25</v>
      </c>
      <c r="D56" s="3" t="s">
        <v>11</v>
      </c>
      <c r="E56" s="7">
        <v>27279</v>
      </c>
      <c r="F56" s="3">
        <v>40</v>
      </c>
      <c r="G56" t="s">
        <v>23</v>
      </c>
      <c r="H56" t="s">
        <v>21</v>
      </c>
      <c r="I56" s="3" t="s">
        <v>14</v>
      </c>
      <c r="J56" s="4">
        <v>32573</v>
      </c>
    </row>
    <row r="57" spans="1:10" x14ac:dyDescent="0.25">
      <c r="A57" s="3">
        <v>29</v>
      </c>
      <c r="B57" t="s">
        <v>133</v>
      </c>
      <c r="C57" t="s">
        <v>134</v>
      </c>
      <c r="D57" s="3" t="s">
        <v>20</v>
      </c>
      <c r="E57" s="7">
        <v>26639</v>
      </c>
      <c r="F57" s="3">
        <v>42</v>
      </c>
      <c r="G57" t="s">
        <v>23</v>
      </c>
      <c r="H57" t="s">
        <v>21</v>
      </c>
      <c r="I57" s="3" t="s">
        <v>49</v>
      </c>
      <c r="J57" s="4">
        <v>35951</v>
      </c>
    </row>
    <row r="58" spans="1:10" x14ac:dyDescent="0.25">
      <c r="A58" s="3">
        <v>35</v>
      </c>
      <c r="B58" t="s">
        <v>151</v>
      </c>
      <c r="C58" t="s">
        <v>152</v>
      </c>
      <c r="D58" s="3" t="s">
        <v>20</v>
      </c>
      <c r="E58" s="7">
        <v>28847</v>
      </c>
      <c r="F58" s="3">
        <v>36</v>
      </c>
      <c r="G58" t="s">
        <v>23</v>
      </c>
      <c r="H58" t="s">
        <v>21</v>
      </c>
      <c r="I58" s="3" t="s">
        <v>49</v>
      </c>
      <c r="J58" s="4">
        <v>36332</v>
      </c>
    </row>
    <row r="59" spans="1:10" x14ac:dyDescent="0.25">
      <c r="A59" s="3">
        <v>37</v>
      </c>
      <c r="B59" t="s">
        <v>155</v>
      </c>
      <c r="C59" t="s">
        <v>70</v>
      </c>
      <c r="D59" s="3" t="s">
        <v>20</v>
      </c>
      <c r="E59" s="7">
        <v>28593</v>
      </c>
      <c r="F59" s="3">
        <v>36</v>
      </c>
      <c r="G59" t="s">
        <v>23</v>
      </c>
      <c r="H59" t="s">
        <v>21</v>
      </c>
      <c r="I59" s="3" t="s">
        <v>49</v>
      </c>
      <c r="J59" s="4">
        <v>36444</v>
      </c>
    </row>
    <row r="60" spans="1:10" x14ac:dyDescent="0.25">
      <c r="A60" s="3">
        <v>41</v>
      </c>
      <c r="B60" t="s">
        <v>52</v>
      </c>
      <c r="C60" t="s">
        <v>53</v>
      </c>
      <c r="D60" s="3" t="s">
        <v>11</v>
      </c>
      <c r="E60" s="7">
        <v>16473</v>
      </c>
      <c r="F60" s="3">
        <v>69</v>
      </c>
      <c r="G60" t="s">
        <v>23</v>
      </c>
      <c r="H60" t="s">
        <v>21</v>
      </c>
      <c r="I60" s="3" t="s">
        <v>49</v>
      </c>
      <c r="J60" s="4">
        <v>27977</v>
      </c>
    </row>
    <row r="61" spans="1:10" x14ac:dyDescent="0.25">
      <c r="A61" s="3">
        <v>47</v>
      </c>
      <c r="B61" t="s">
        <v>90</v>
      </c>
      <c r="C61" t="s">
        <v>91</v>
      </c>
      <c r="D61" s="3" t="s">
        <v>20</v>
      </c>
      <c r="E61" s="7">
        <v>24984</v>
      </c>
      <c r="F61" s="3">
        <v>46</v>
      </c>
      <c r="G61" t="s">
        <v>23</v>
      </c>
      <c r="H61" t="s">
        <v>35</v>
      </c>
      <c r="I61" s="3" t="s">
        <v>49</v>
      </c>
      <c r="J61" s="4">
        <v>34235</v>
      </c>
    </row>
    <row r="62" spans="1:10" x14ac:dyDescent="0.25">
      <c r="A62" s="3">
        <v>50</v>
      </c>
      <c r="B62" t="s">
        <v>33</v>
      </c>
      <c r="C62" t="s">
        <v>34</v>
      </c>
      <c r="D62" s="3" t="s">
        <v>20</v>
      </c>
      <c r="E62" s="7">
        <v>25235</v>
      </c>
      <c r="F62" s="3">
        <v>45</v>
      </c>
      <c r="G62" t="s">
        <v>23</v>
      </c>
      <c r="H62" t="s">
        <v>35</v>
      </c>
      <c r="I62" s="3" t="s">
        <v>14</v>
      </c>
      <c r="J62" s="4">
        <v>34547</v>
      </c>
    </row>
    <row r="63" spans="1:10" x14ac:dyDescent="0.25">
      <c r="A63" s="3">
        <v>68</v>
      </c>
      <c r="B63" t="s">
        <v>44</v>
      </c>
      <c r="C63" t="s">
        <v>45</v>
      </c>
      <c r="D63" s="3" t="s">
        <v>20</v>
      </c>
      <c r="E63" s="7">
        <v>29499</v>
      </c>
      <c r="F63" s="3">
        <v>34</v>
      </c>
      <c r="G63" t="s">
        <v>23</v>
      </c>
      <c r="H63" t="s">
        <v>21</v>
      </c>
      <c r="I63" s="3" t="s">
        <v>14</v>
      </c>
      <c r="J63" s="4">
        <v>35889</v>
      </c>
    </row>
    <row r="64" spans="1:10" x14ac:dyDescent="0.25">
      <c r="A64" s="3">
        <v>70</v>
      </c>
      <c r="B64" t="s">
        <v>129</v>
      </c>
      <c r="C64" t="s">
        <v>32</v>
      </c>
      <c r="D64" s="3" t="s">
        <v>11</v>
      </c>
      <c r="E64" s="7">
        <v>28847</v>
      </c>
      <c r="F64" s="3">
        <v>36</v>
      </c>
      <c r="G64" t="s">
        <v>23</v>
      </c>
      <c r="H64" t="s">
        <v>21</v>
      </c>
      <c r="I64" s="3" t="s">
        <v>49</v>
      </c>
      <c r="J64" s="4">
        <v>35602</v>
      </c>
    </row>
    <row r="65" spans="1:10" x14ac:dyDescent="0.25">
      <c r="A65" s="3">
        <v>74</v>
      </c>
      <c r="B65" t="s">
        <v>94</v>
      </c>
      <c r="C65" t="s">
        <v>95</v>
      </c>
      <c r="D65" s="3" t="s">
        <v>20</v>
      </c>
      <c r="E65" s="7">
        <v>24969</v>
      </c>
      <c r="F65" s="3">
        <v>46</v>
      </c>
      <c r="G65" t="s">
        <v>23</v>
      </c>
      <c r="H65" t="s">
        <v>21</v>
      </c>
      <c r="I65" s="3" t="s">
        <v>49</v>
      </c>
      <c r="J65" s="4">
        <v>34281</v>
      </c>
    </row>
    <row r="66" spans="1:10" x14ac:dyDescent="0.25">
      <c r="A66" s="3">
        <v>80</v>
      </c>
      <c r="B66" t="s">
        <v>22</v>
      </c>
      <c r="C66" t="s">
        <v>19</v>
      </c>
      <c r="D66" s="3" t="s">
        <v>20</v>
      </c>
      <c r="E66" s="7">
        <v>21656</v>
      </c>
      <c r="F66" s="3">
        <v>55</v>
      </c>
      <c r="G66" t="s">
        <v>23</v>
      </c>
      <c r="H66" t="s">
        <v>21</v>
      </c>
      <c r="I66" s="3" t="s">
        <v>14</v>
      </c>
      <c r="J66" s="4">
        <v>30968</v>
      </c>
    </row>
    <row r="67" spans="1:10" x14ac:dyDescent="0.25">
      <c r="A67" s="3">
        <v>85</v>
      </c>
      <c r="B67" t="s">
        <v>154</v>
      </c>
      <c r="C67" t="s">
        <v>32</v>
      </c>
      <c r="D67" s="3" t="s">
        <v>11</v>
      </c>
      <c r="E67" s="7">
        <v>33697</v>
      </c>
      <c r="F67" s="3">
        <v>22</v>
      </c>
      <c r="G67" t="s">
        <v>23</v>
      </c>
      <c r="H67" t="s">
        <v>35</v>
      </c>
      <c r="I67" s="3" t="s">
        <v>49</v>
      </c>
      <c r="J67" s="4">
        <v>36434</v>
      </c>
    </row>
    <row r="68" spans="1:10" x14ac:dyDescent="0.25">
      <c r="A68" s="3">
        <v>86</v>
      </c>
      <c r="B68" t="s">
        <v>104</v>
      </c>
      <c r="C68" t="s">
        <v>105</v>
      </c>
      <c r="D68" s="3" t="s">
        <v>20</v>
      </c>
      <c r="E68" s="7">
        <v>25235</v>
      </c>
      <c r="F68" s="3">
        <v>45</v>
      </c>
      <c r="G68" t="s">
        <v>23</v>
      </c>
      <c r="H68" t="s">
        <v>21</v>
      </c>
      <c r="I68" s="3" t="s">
        <v>49</v>
      </c>
      <c r="J68" s="4">
        <v>34547</v>
      </c>
    </row>
    <row r="69" spans="1:10" x14ac:dyDescent="0.25">
      <c r="A69" s="3">
        <v>61</v>
      </c>
      <c r="B69" t="s">
        <v>111</v>
      </c>
      <c r="C69" t="s">
        <v>112</v>
      </c>
      <c r="D69" s="3" t="s">
        <v>11</v>
      </c>
      <c r="E69" s="7">
        <v>25448</v>
      </c>
      <c r="F69" s="3">
        <v>45</v>
      </c>
      <c r="G69" t="s">
        <v>17</v>
      </c>
      <c r="H69" t="s">
        <v>21</v>
      </c>
      <c r="I69" s="3" t="s">
        <v>49</v>
      </c>
      <c r="J69" s="4">
        <v>34760</v>
      </c>
    </row>
    <row r="70" spans="1:10" x14ac:dyDescent="0.25">
      <c r="A70" s="3">
        <v>73</v>
      </c>
      <c r="B70" t="s">
        <v>141</v>
      </c>
      <c r="C70" t="s">
        <v>142</v>
      </c>
      <c r="D70" s="3" t="s">
        <v>20</v>
      </c>
      <c r="E70" s="7">
        <v>28593</v>
      </c>
      <c r="F70" s="3">
        <v>36</v>
      </c>
      <c r="G70" t="s">
        <v>17</v>
      </c>
      <c r="H70" t="s">
        <v>35</v>
      </c>
      <c r="I70" s="3" t="s">
        <v>49</v>
      </c>
      <c r="J70" s="4">
        <v>36079</v>
      </c>
    </row>
    <row r="71" spans="1:10" x14ac:dyDescent="0.25">
      <c r="A71" s="3">
        <v>4</v>
      </c>
      <c r="B71" t="s">
        <v>61</v>
      </c>
      <c r="C71" t="s">
        <v>62</v>
      </c>
      <c r="D71" s="3" t="s">
        <v>11</v>
      </c>
      <c r="E71" s="7">
        <v>20490</v>
      </c>
      <c r="F71" s="3">
        <v>58</v>
      </c>
      <c r="G71" t="s">
        <v>17</v>
      </c>
      <c r="H71" t="s">
        <v>13</v>
      </c>
      <c r="I71" s="3" t="s">
        <v>49</v>
      </c>
      <c r="J71" s="4">
        <v>29803</v>
      </c>
    </row>
    <row r="72" spans="1:10" x14ac:dyDescent="0.25">
      <c r="A72" s="3">
        <v>9</v>
      </c>
      <c r="B72" t="s">
        <v>46</v>
      </c>
      <c r="C72" t="s">
        <v>47</v>
      </c>
      <c r="D72" s="3" t="s">
        <v>11</v>
      </c>
      <c r="E72" s="7">
        <v>28636</v>
      </c>
      <c r="F72" s="3">
        <v>36</v>
      </c>
      <c r="G72" t="s">
        <v>17</v>
      </c>
      <c r="H72" t="s">
        <v>21</v>
      </c>
      <c r="I72" s="3" t="s">
        <v>14</v>
      </c>
      <c r="J72" s="4">
        <v>36122</v>
      </c>
    </row>
    <row r="73" spans="1:10" x14ac:dyDescent="0.25">
      <c r="A73" s="3">
        <v>13</v>
      </c>
      <c r="B73" t="s">
        <v>103</v>
      </c>
      <c r="C73" t="s">
        <v>32</v>
      </c>
      <c r="D73" s="3" t="s">
        <v>11</v>
      </c>
      <c r="E73" s="7">
        <v>31079</v>
      </c>
      <c r="F73" s="3">
        <v>29</v>
      </c>
      <c r="G73" t="s">
        <v>17</v>
      </c>
      <c r="H73" t="s">
        <v>35</v>
      </c>
      <c r="I73" s="3" t="s">
        <v>49</v>
      </c>
      <c r="J73" s="4">
        <v>34547</v>
      </c>
    </row>
    <row r="74" spans="1:10" x14ac:dyDescent="0.25">
      <c r="A74" s="3">
        <v>20</v>
      </c>
      <c r="B74" t="s">
        <v>106</v>
      </c>
      <c r="C74" t="s">
        <v>107</v>
      </c>
      <c r="D74" s="3" t="s">
        <v>20</v>
      </c>
      <c r="E74" s="7">
        <v>29347</v>
      </c>
      <c r="F74" s="3">
        <v>34</v>
      </c>
      <c r="G74" t="s">
        <v>17</v>
      </c>
      <c r="H74" t="s">
        <v>21</v>
      </c>
      <c r="I74" s="3" t="s">
        <v>49</v>
      </c>
      <c r="J74" s="4">
        <v>34641</v>
      </c>
    </row>
    <row r="75" spans="1:10" x14ac:dyDescent="0.25">
      <c r="A75" s="3">
        <v>21</v>
      </c>
      <c r="B75" t="s">
        <v>58</v>
      </c>
      <c r="C75" t="s">
        <v>59</v>
      </c>
      <c r="D75" s="3" t="s">
        <v>20</v>
      </c>
      <c r="E75" s="7">
        <v>12212</v>
      </c>
      <c r="F75" s="3">
        <v>81</v>
      </c>
      <c r="G75" t="s">
        <v>17</v>
      </c>
      <c r="H75" t="s">
        <v>21</v>
      </c>
      <c r="I75" s="3" t="s">
        <v>49</v>
      </c>
      <c r="J75" s="4">
        <v>29194</v>
      </c>
    </row>
    <row r="76" spans="1:10" x14ac:dyDescent="0.25">
      <c r="A76" s="3">
        <v>28</v>
      </c>
      <c r="B76" t="s">
        <v>41</v>
      </c>
      <c r="C76" t="s">
        <v>16</v>
      </c>
      <c r="D76" s="3" t="s">
        <v>11</v>
      </c>
      <c r="E76" s="7">
        <v>26119</v>
      </c>
      <c r="F76" s="3">
        <v>43</v>
      </c>
      <c r="G76" t="s">
        <v>17</v>
      </c>
      <c r="H76" t="s">
        <v>13</v>
      </c>
      <c r="I76" s="3" t="s">
        <v>14</v>
      </c>
      <c r="J76" s="4">
        <v>35674</v>
      </c>
    </row>
    <row r="77" spans="1:10" x14ac:dyDescent="0.25">
      <c r="A77" s="3">
        <v>31</v>
      </c>
      <c r="B77" t="s">
        <v>124</v>
      </c>
      <c r="C77" t="s">
        <v>86</v>
      </c>
      <c r="D77" s="3" t="s">
        <v>20</v>
      </c>
      <c r="E77" s="7">
        <v>28431</v>
      </c>
      <c r="F77" s="3">
        <v>37</v>
      </c>
      <c r="G77" t="s">
        <v>17</v>
      </c>
      <c r="H77" t="s">
        <v>21</v>
      </c>
      <c r="I77" s="3" t="s">
        <v>49</v>
      </c>
      <c r="J77" s="4">
        <v>35187</v>
      </c>
    </row>
    <row r="78" spans="1:10" x14ac:dyDescent="0.25">
      <c r="A78" s="3">
        <v>33</v>
      </c>
      <c r="B78" t="s">
        <v>149</v>
      </c>
      <c r="C78" t="s">
        <v>150</v>
      </c>
      <c r="D78" s="3" t="s">
        <v>20</v>
      </c>
      <c r="E78" s="7">
        <v>29499</v>
      </c>
      <c r="F78" s="3">
        <v>34</v>
      </c>
      <c r="G78" t="s">
        <v>17</v>
      </c>
      <c r="H78" t="s">
        <v>21</v>
      </c>
      <c r="I78" s="3" t="s">
        <v>49</v>
      </c>
      <c r="J78" s="4">
        <v>36254</v>
      </c>
    </row>
    <row r="79" spans="1:10" x14ac:dyDescent="0.25">
      <c r="A79" s="3">
        <v>39</v>
      </c>
      <c r="B79" t="s">
        <v>93</v>
      </c>
      <c r="C79" t="s">
        <v>78</v>
      </c>
      <c r="D79" s="3" t="s">
        <v>11</v>
      </c>
      <c r="E79" s="7">
        <v>29048</v>
      </c>
      <c r="F79" s="3">
        <v>35</v>
      </c>
      <c r="G79" t="s">
        <v>17</v>
      </c>
      <c r="H79" t="s">
        <v>21</v>
      </c>
      <c r="I79" s="3" t="s">
        <v>49</v>
      </c>
      <c r="J79" s="4">
        <v>35803</v>
      </c>
    </row>
    <row r="80" spans="1:10" x14ac:dyDescent="0.25">
      <c r="A80" s="3">
        <v>42</v>
      </c>
      <c r="B80" t="s">
        <v>125</v>
      </c>
      <c r="C80" t="s">
        <v>100</v>
      </c>
      <c r="D80" s="3" t="s">
        <v>11</v>
      </c>
      <c r="E80" s="7">
        <v>28555</v>
      </c>
      <c r="F80" s="3">
        <v>36</v>
      </c>
      <c r="G80" t="s">
        <v>17</v>
      </c>
      <c r="H80" t="s">
        <v>21</v>
      </c>
      <c r="I80" s="3" t="s">
        <v>49</v>
      </c>
      <c r="J80" s="4">
        <v>35311</v>
      </c>
    </row>
    <row r="81" spans="1:10" x14ac:dyDescent="0.25">
      <c r="A81" s="3">
        <v>48</v>
      </c>
      <c r="B81" t="s">
        <v>15</v>
      </c>
      <c r="C81" t="s">
        <v>16</v>
      </c>
      <c r="D81" s="3" t="s">
        <v>11</v>
      </c>
      <c r="E81" s="7">
        <v>19980</v>
      </c>
      <c r="F81" s="3">
        <v>60</v>
      </c>
      <c r="G81" t="s">
        <v>17</v>
      </c>
      <c r="H81" t="s">
        <v>13</v>
      </c>
      <c r="I81" s="3" t="s">
        <v>14</v>
      </c>
      <c r="J81" s="4">
        <v>29292</v>
      </c>
    </row>
    <row r="82" spans="1:10" x14ac:dyDescent="0.25">
      <c r="A82" s="3">
        <v>52</v>
      </c>
      <c r="B82" t="s">
        <v>63</v>
      </c>
      <c r="C82" t="s">
        <v>64</v>
      </c>
      <c r="D82" s="3" t="s">
        <v>20</v>
      </c>
      <c r="E82" s="7">
        <v>20913</v>
      </c>
      <c r="F82" s="3">
        <v>57</v>
      </c>
      <c r="G82" t="s">
        <v>17</v>
      </c>
      <c r="H82" t="s">
        <v>13</v>
      </c>
      <c r="I82" s="3" t="s">
        <v>49</v>
      </c>
      <c r="J82" s="4">
        <v>30225</v>
      </c>
    </row>
    <row r="83" spans="1:10" x14ac:dyDescent="0.25">
      <c r="A83" s="3">
        <v>56</v>
      </c>
      <c r="B83" t="s">
        <v>54</v>
      </c>
      <c r="C83" t="s">
        <v>55</v>
      </c>
      <c r="D83" s="3" t="s">
        <v>20</v>
      </c>
      <c r="E83" s="7">
        <v>18389</v>
      </c>
      <c r="F83" s="3">
        <v>64</v>
      </c>
      <c r="G83" t="s">
        <v>17</v>
      </c>
      <c r="H83" t="s">
        <v>35</v>
      </c>
      <c r="I83" s="3" t="s">
        <v>49</v>
      </c>
      <c r="J83" s="4">
        <v>28432</v>
      </c>
    </row>
    <row r="84" spans="1:10" x14ac:dyDescent="0.25">
      <c r="A84" s="3">
        <v>60</v>
      </c>
      <c r="B84" t="s">
        <v>99</v>
      </c>
      <c r="C84" t="s">
        <v>100</v>
      </c>
      <c r="D84" s="3" t="s">
        <v>11</v>
      </c>
      <c r="E84" s="7">
        <v>25052</v>
      </c>
      <c r="F84" s="3">
        <v>46</v>
      </c>
      <c r="G84" t="s">
        <v>17</v>
      </c>
      <c r="H84" t="s">
        <v>13</v>
      </c>
      <c r="I84" s="3" t="s">
        <v>49</v>
      </c>
      <c r="J84" s="4">
        <v>34364</v>
      </c>
    </row>
    <row r="85" spans="1:10" x14ac:dyDescent="0.25">
      <c r="A85" s="3">
        <v>65</v>
      </c>
      <c r="B85" t="s">
        <v>144</v>
      </c>
      <c r="C85" t="s">
        <v>10</v>
      </c>
      <c r="D85" s="3" t="s">
        <v>11</v>
      </c>
      <c r="E85" s="7">
        <v>27914</v>
      </c>
      <c r="F85" s="3">
        <v>38</v>
      </c>
      <c r="G85" t="s">
        <v>17</v>
      </c>
      <c r="H85" t="s">
        <v>35</v>
      </c>
      <c r="I85" s="3" t="s">
        <v>49</v>
      </c>
      <c r="J85" s="4">
        <v>36130</v>
      </c>
    </row>
    <row r="86" spans="1:10" x14ac:dyDescent="0.25">
      <c r="A86" s="3">
        <v>71</v>
      </c>
      <c r="B86" t="s">
        <v>120</v>
      </c>
      <c r="C86" t="s">
        <v>121</v>
      </c>
      <c r="D86" s="3" t="s">
        <v>11</v>
      </c>
      <c r="E86" s="7">
        <v>29048</v>
      </c>
      <c r="F86" s="3">
        <v>35</v>
      </c>
      <c r="G86" t="s">
        <v>17</v>
      </c>
      <c r="H86" t="s">
        <v>35</v>
      </c>
      <c r="I86" s="3" t="s">
        <v>49</v>
      </c>
      <c r="J86" s="4">
        <v>35072</v>
      </c>
    </row>
    <row r="87" spans="1:10" x14ac:dyDescent="0.25">
      <c r="A87" s="3">
        <v>79</v>
      </c>
      <c r="B87" t="s">
        <v>71</v>
      </c>
      <c r="C87" t="s">
        <v>62</v>
      </c>
      <c r="D87" s="3" t="s">
        <v>11</v>
      </c>
      <c r="E87" s="7">
        <v>21343</v>
      </c>
      <c r="F87" s="3">
        <v>56</v>
      </c>
      <c r="G87" t="s">
        <v>17</v>
      </c>
      <c r="H87" t="s">
        <v>13</v>
      </c>
      <c r="I87" s="3" t="s">
        <v>49</v>
      </c>
      <c r="J87" s="4">
        <v>30655</v>
      </c>
    </row>
    <row r="88" spans="1:10" x14ac:dyDescent="0.25">
      <c r="A88" s="3">
        <v>84</v>
      </c>
      <c r="B88" t="s">
        <v>65</v>
      </c>
      <c r="C88" t="s">
        <v>66</v>
      </c>
      <c r="D88" s="3" t="s">
        <v>20</v>
      </c>
      <c r="E88" s="7">
        <v>21076</v>
      </c>
      <c r="F88" s="3">
        <v>57</v>
      </c>
      <c r="G88" t="s">
        <v>17</v>
      </c>
      <c r="H88" t="s">
        <v>21</v>
      </c>
      <c r="I88" s="3" t="s">
        <v>49</v>
      </c>
      <c r="J88" s="4">
        <v>30388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6"/>
  <sheetViews>
    <sheetView topLeftCell="A21" zoomScale="90" zoomScaleNormal="90" workbookViewId="0">
      <selection activeCell="F36" sqref="F36"/>
    </sheetView>
  </sheetViews>
  <sheetFormatPr baseColWidth="10" defaultRowHeight="15.75" x14ac:dyDescent="0.25"/>
  <cols>
    <col min="1" max="1" width="15.140625" style="10" customWidth="1"/>
    <col min="2" max="2" width="16.28515625" style="10" customWidth="1"/>
    <col min="3" max="3" width="11.85546875" style="10" bestFit="1" customWidth="1"/>
    <col min="4" max="4" width="11.42578125" style="10"/>
    <col min="5" max="5" width="14.28515625" style="10" customWidth="1"/>
    <col min="6" max="16384" width="11.42578125" style="10"/>
  </cols>
  <sheetData>
    <row r="1" spans="1:10" x14ac:dyDescent="0.25">
      <c r="A1" s="8" t="s">
        <v>157</v>
      </c>
      <c r="B1" s="8" t="s">
        <v>158</v>
      </c>
      <c r="C1" s="9" t="s">
        <v>159</v>
      </c>
      <c r="D1" s="8" t="s">
        <v>157</v>
      </c>
      <c r="E1" s="11" t="s">
        <v>162</v>
      </c>
      <c r="I1" s="11" t="s">
        <v>163</v>
      </c>
    </row>
    <row r="2" spans="1:10" x14ac:dyDescent="0.25">
      <c r="A2" s="12" t="s">
        <v>165</v>
      </c>
      <c r="B2" s="12" t="s">
        <v>220</v>
      </c>
      <c r="C2" s="13">
        <v>11200</v>
      </c>
      <c r="D2" s="12" t="s">
        <v>165</v>
      </c>
      <c r="E2" s="14" t="s">
        <v>245</v>
      </c>
      <c r="I2" s="15" t="s">
        <v>172</v>
      </c>
    </row>
    <row r="3" spans="1:10" x14ac:dyDescent="0.25">
      <c r="A3" s="12" t="s">
        <v>166</v>
      </c>
      <c r="B3" s="12" t="s">
        <v>221</v>
      </c>
      <c r="C3" s="13">
        <v>7200</v>
      </c>
      <c r="D3" s="12" t="s">
        <v>166</v>
      </c>
    </row>
    <row r="4" spans="1:10" x14ac:dyDescent="0.25">
      <c r="A4" s="12" t="s">
        <v>167</v>
      </c>
      <c r="B4" s="12" t="s">
        <v>222</v>
      </c>
      <c r="C4" s="16">
        <v>4500</v>
      </c>
      <c r="D4" s="12" t="s">
        <v>167</v>
      </c>
    </row>
    <row r="5" spans="1:10" x14ac:dyDescent="0.25">
      <c r="A5" s="12" t="s">
        <v>168</v>
      </c>
      <c r="B5" s="12" t="s">
        <v>223</v>
      </c>
      <c r="C5" s="13">
        <v>3600</v>
      </c>
      <c r="D5" s="12" t="s">
        <v>168</v>
      </c>
    </row>
    <row r="6" spans="1:10" x14ac:dyDescent="0.25">
      <c r="A6" s="12" t="s">
        <v>169</v>
      </c>
      <c r="B6" s="12" t="s">
        <v>224</v>
      </c>
      <c r="C6" s="13">
        <v>7800</v>
      </c>
      <c r="D6" s="12" t="s">
        <v>169</v>
      </c>
    </row>
    <row r="7" spans="1:10" x14ac:dyDescent="0.25">
      <c r="A7" s="12" t="s">
        <v>170</v>
      </c>
      <c r="B7" s="12" t="s">
        <v>225</v>
      </c>
      <c r="C7" s="13">
        <v>6300</v>
      </c>
      <c r="D7" s="12" t="s">
        <v>170</v>
      </c>
    </row>
    <row r="8" spans="1:10" x14ac:dyDescent="0.25">
      <c r="A8" s="12" t="s">
        <v>171</v>
      </c>
      <c r="B8" s="12" t="s">
        <v>226</v>
      </c>
      <c r="C8" s="13">
        <v>3650</v>
      </c>
      <c r="D8" s="12" t="s">
        <v>171</v>
      </c>
    </row>
    <row r="9" spans="1:10" x14ac:dyDescent="0.25">
      <c r="A9" s="12" t="s">
        <v>172</v>
      </c>
      <c r="B9" s="12" t="s">
        <v>227</v>
      </c>
      <c r="C9" s="13">
        <v>11000</v>
      </c>
      <c r="D9" s="12" t="s">
        <v>172</v>
      </c>
      <c r="E9" s="11" t="s">
        <v>161</v>
      </c>
      <c r="I9" s="11" t="s">
        <v>161</v>
      </c>
    </row>
    <row r="10" spans="1:10" x14ac:dyDescent="0.25">
      <c r="A10" s="12" t="s">
        <v>173</v>
      </c>
      <c r="B10" s="12" t="s">
        <v>228</v>
      </c>
      <c r="C10" s="13">
        <v>6800</v>
      </c>
      <c r="D10" s="12" t="s">
        <v>173</v>
      </c>
      <c r="E10" s="14" t="s">
        <v>160</v>
      </c>
      <c r="F10" s="14" t="s">
        <v>159</v>
      </c>
      <c r="I10" s="17" t="s">
        <v>164</v>
      </c>
      <c r="J10" s="17" t="s">
        <v>159</v>
      </c>
    </row>
    <row r="11" spans="1:10" x14ac:dyDescent="0.25">
      <c r="A11" s="12" t="s">
        <v>174</v>
      </c>
      <c r="B11" s="12" t="s">
        <v>229</v>
      </c>
      <c r="C11" s="13">
        <v>9000</v>
      </c>
      <c r="D11" s="12" t="s">
        <v>174</v>
      </c>
      <c r="E11" s="18" t="str">
        <f>INDEX(liste,MATCH(E2,ville,0),1)</f>
        <v>A26</v>
      </c>
      <c r="F11" s="18">
        <f>INDEX(liste,MATCH(E2,ville,0),3)</f>
        <v>8167.2727272727298</v>
      </c>
      <c r="I11" s="19" t="str">
        <f>VLOOKUP(I2,liste,2,FALSE)</f>
        <v xml:space="preserve">Budapest </v>
      </c>
      <c r="J11" s="19">
        <f>VLOOKUP(I2,liste,3,FALSE)</f>
        <v>11000</v>
      </c>
    </row>
    <row r="12" spans="1:10" x14ac:dyDescent="0.25">
      <c r="A12" s="12" t="s">
        <v>175</v>
      </c>
      <c r="B12" s="12" t="s">
        <v>230</v>
      </c>
      <c r="C12" s="13">
        <v>7390</v>
      </c>
      <c r="D12" s="12" t="s">
        <v>175</v>
      </c>
    </row>
    <row r="13" spans="1:10" x14ac:dyDescent="0.25">
      <c r="A13" s="12" t="s">
        <v>176</v>
      </c>
      <c r="B13" s="12" t="s">
        <v>231</v>
      </c>
      <c r="C13" s="13">
        <v>7441.8181818181802</v>
      </c>
      <c r="D13" s="12" t="s">
        <v>176</v>
      </c>
    </row>
    <row r="14" spans="1:10" x14ac:dyDescent="0.25">
      <c r="A14" s="12" t="s">
        <v>177</v>
      </c>
      <c r="B14" s="12" t="s">
        <v>232</v>
      </c>
      <c r="C14" s="16">
        <v>7493.6363636363603</v>
      </c>
      <c r="D14" s="12" t="s">
        <v>177</v>
      </c>
    </row>
    <row r="15" spans="1:10" x14ac:dyDescent="0.25">
      <c r="A15" s="12" t="s">
        <v>178</v>
      </c>
      <c r="B15" s="12" t="s">
        <v>233</v>
      </c>
      <c r="C15" s="13">
        <v>7545.4545454545496</v>
      </c>
      <c r="D15" s="12" t="s">
        <v>178</v>
      </c>
    </row>
    <row r="16" spans="1:10" x14ac:dyDescent="0.25">
      <c r="A16" s="12" t="s">
        <v>179</v>
      </c>
      <c r="B16" s="12" t="s">
        <v>234</v>
      </c>
      <c r="C16" s="13">
        <v>7597.2727272727298</v>
      </c>
      <c r="D16" s="12" t="s">
        <v>179</v>
      </c>
    </row>
    <row r="17" spans="1:4" x14ac:dyDescent="0.25">
      <c r="A17" s="12" t="s">
        <v>180</v>
      </c>
      <c r="B17" s="12" t="s">
        <v>235</v>
      </c>
      <c r="C17" s="13">
        <v>7649.0909090909099</v>
      </c>
      <c r="D17" s="12" t="s">
        <v>180</v>
      </c>
    </row>
    <row r="18" spans="1:4" x14ac:dyDescent="0.25">
      <c r="A18" s="12" t="s">
        <v>181</v>
      </c>
      <c r="B18" s="12" t="s">
        <v>236</v>
      </c>
      <c r="C18" s="13">
        <v>7700.9090909090901</v>
      </c>
      <c r="D18" s="12" t="s">
        <v>181</v>
      </c>
    </row>
    <row r="19" spans="1:4" x14ac:dyDescent="0.25">
      <c r="A19" s="12" t="s">
        <v>182</v>
      </c>
      <c r="B19" s="12" t="s">
        <v>237</v>
      </c>
      <c r="C19" s="13">
        <v>7752.7272727272702</v>
      </c>
      <c r="D19" s="12" t="s">
        <v>182</v>
      </c>
    </row>
    <row r="20" spans="1:4" x14ac:dyDescent="0.25">
      <c r="A20" s="12" t="s">
        <v>183</v>
      </c>
      <c r="B20" s="12" t="s">
        <v>238</v>
      </c>
      <c r="C20" s="13">
        <v>7804.5454545454504</v>
      </c>
      <c r="D20" s="12" t="s">
        <v>183</v>
      </c>
    </row>
    <row r="21" spans="1:4" x14ac:dyDescent="0.25">
      <c r="A21" s="12" t="s">
        <v>184</v>
      </c>
      <c r="B21" s="12" t="s">
        <v>239</v>
      </c>
      <c r="C21" s="13">
        <v>7856.3636363636397</v>
      </c>
      <c r="D21" s="12" t="s">
        <v>184</v>
      </c>
    </row>
    <row r="22" spans="1:4" x14ac:dyDescent="0.25">
      <c r="A22" s="12" t="s">
        <v>185</v>
      </c>
      <c r="B22" s="12" t="s">
        <v>240</v>
      </c>
      <c r="C22" s="13">
        <v>7908.1818181818198</v>
      </c>
      <c r="D22" s="12" t="s">
        <v>185</v>
      </c>
    </row>
    <row r="23" spans="1:4" x14ac:dyDescent="0.25">
      <c r="A23" s="12" t="s">
        <v>186</v>
      </c>
      <c r="B23" s="12" t="s">
        <v>241</v>
      </c>
      <c r="C23" s="13">
        <v>7960</v>
      </c>
      <c r="D23" s="12" t="s">
        <v>186</v>
      </c>
    </row>
    <row r="24" spans="1:4" x14ac:dyDescent="0.25">
      <c r="A24" s="12" t="s">
        <v>187</v>
      </c>
      <c r="B24" s="12" t="s">
        <v>242</v>
      </c>
      <c r="C24" s="16">
        <v>8011.8181818181802</v>
      </c>
      <c r="D24" s="12" t="s">
        <v>187</v>
      </c>
    </row>
    <row r="25" spans="1:4" x14ac:dyDescent="0.25">
      <c r="A25" s="12" t="s">
        <v>188</v>
      </c>
      <c r="B25" s="12" t="s">
        <v>243</v>
      </c>
      <c r="C25" s="13">
        <v>8063.6363636363603</v>
      </c>
      <c r="D25" s="12" t="s">
        <v>188</v>
      </c>
    </row>
    <row r="26" spans="1:4" x14ac:dyDescent="0.25">
      <c r="A26" s="12" t="s">
        <v>189</v>
      </c>
      <c r="B26" s="12" t="s">
        <v>244</v>
      </c>
      <c r="C26" s="13">
        <v>8115.4545454545396</v>
      </c>
      <c r="D26" s="12" t="s">
        <v>189</v>
      </c>
    </row>
    <row r="27" spans="1:4" x14ac:dyDescent="0.25">
      <c r="A27" s="12" t="s">
        <v>190</v>
      </c>
      <c r="B27" s="12" t="s">
        <v>245</v>
      </c>
      <c r="C27" s="13">
        <v>8167.2727272727298</v>
      </c>
      <c r="D27" s="12" t="s">
        <v>190</v>
      </c>
    </row>
    <row r="28" spans="1:4" x14ac:dyDescent="0.25">
      <c r="A28" s="12" t="s">
        <v>191</v>
      </c>
      <c r="B28" s="12" t="s">
        <v>246</v>
      </c>
      <c r="C28" s="13">
        <v>8219.0909090909099</v>
      </c>
      <c r="D28" s="12" t="s">
        <v>191</v>
      </c>
    </row>
    <row r="29" spans="1:4" x14ac:dyDescent="0.25">
      <c r="A29" s="12" t="s">
        <v>192</v>
      </c>
      <c r="B29" s="12" t="s">
        <v>247</v>
      </c>
      <c r="C29" s="13">
        <v>8270.9090909090901</v>
      </c>
      <c r="D29" s="12" t="s">
        <v>192</v>
      </c>
    </row>
    <row r="30" spans="1:4" x14ac:dyDescent="0.25">
      <c r="A30" s="12" t="s">
        <v>193</v>
      </c>
      <c r="B30" s="12" t="s">
        <v>248</v>
      </c>
      <c r="C30" s="13">
        <v>8322.7272727272702</v>
      </c>
      <c r="D30" s="12" t="s">
        <v>193</v>
      </c>
    </row>
    <row r="31" spans="1:4" x14ac:dyDescent="0.25">
      <c r="A31" s="12" t="s">
        <v>194</v>
      </c>
      <c r="B31" s="12" t="s">
        <v>249</v>
      </c>
      <c r="C31" s="13">
        <v>8374.5454545454504</v>
      </c>
      <c r="D31" s="12" t="s">
        <v>194</v>
      </c>
    </row>
    <row r="32" spans="1:4" x14ac:dyDescent="0.25">
      <c r="A32" s="12" t="s">
        <v>195</v>
      </c>
      <c r="B32" s="12" t="s">
        <v>250</v>
      </c>
      <c r="C32" s="13">
        <v>8426.3636363636397</v>
      </c>
      <c r="D32" s="12" t="s">
        <v>195</v>
      </c>
    </row>
    <row r="33" spans="1:4" x14ac:dyDescent="0.25">
      <c r="A33" s="12" t="s">
        <v>196</v>
      </c>
      <c r="B33" s="12" t="s">
        <v>251</v>
      </c>
      <c r="C33" s="13">
        <v>8478.1818181818198</v>
      </c>
      <c r="D33" s="12" t="s">
        <v>196</v>
      </c>
    </row>
    <row r="34" spans="1:4" x14ac:dyDescent="0.25">
      <c r="A34" s="12" t="s">
        <v>197</v>
      </c>
      <c r="B34" s="12" t="s">
        <v>252</v>
      </c>
      <c r="C34" s="16">
        <v>8530</v>
      </c>
      <c r="D34" s="12" t="s">
        <v>197</v>
      </c>
    </row>
    <row r="35" spans="1:4" x14ac:dyDescent="0.25">
      <c r="A35" s="12" t="s">
        <v>198</v>
      </c>
      <c r="B35" s="12" t="s">
        <v>253</v>
      </c>
      <c r="C35" s="13">
        <v>8581.8181818181802</v>
      </c>
      <c r="D35" s="12" t="s">
        <v>198</v>
      </c>
    </row>
    <row r="36" spans="1:4" x14ac:dyDescent="0.25">
      <c r="A36" s="12" t="s">
        <v>199</v>
      </c>
      <c r="B36" s="12" t="s">
        <v>254</v>
      </c>
      <c r="C36" s="13">
        <v>8633.6363636363603</v>
      </c>
      <c r="D36" s="12" t="s">
        <v>199</v>
      </c>
    </row>
    <row r="37" spans="1:4" x14ac:dyDescent="0.25">
      <c r="A37" s="12" t="s">
        <v>200</v>
      </c>
      <c r="B37" s="12" t="s">
        <v>255</v>
      </c>
      <c r="C37" s="13">
        <v>8685.4545454545405</v>
      </c>
      <c r="D37" s="12" t="s">
        <v>200</v>
      </c>
    </row>
    <row r="38" spans="1:4" x14ac:dyDescent="0.25">
      <c r="A38" s="12" t="s">
        <v>201</v>
      </c>
      <c r="B38" s="12" t="s">
        <v>256</v>
      </c>
      <c r="C38" s="13">
        <v>8737.2727272727298</v>
      </c>
      <c r="D38" s="12" t="s">
        <v>201</v>
      </c>
    </row>
    <row r="39" spans="1:4" x14ac:dyDescent="0.25">
      <c r="A39" s="12" t="s">
        <v>202</v>
      </c>
      <c r="B39" s="12" t="s">
        <v>257</v>
      </c>
      <c r="C39" s="13">
        <v>8789.0909090909099</v>
      </c>
      <c r="D39" s="12" t="s">
        <v>202</v>
      </c>
    </row>
    <row r="40" spans="1:4" x14ac:dyDescent="0.25">
      <c r="A40" s="12" t="s">
        <v>203</v>
      </c>
      <c r="B40" s="12" t="s">
        <v>258</v>
      </c>
      <c r="C40" s="13">
        <v>8840.9090909090901</v>
      </c>
      <c r="D40" s="12" t="s">
        <v>203</v>
      </c>
    </row>
    <row r="41" spans="1:4" x14ac:dyDescent="0.25">
      <c r="A41" s="12" t="s">
        <v>204</v>
      </c>
      <c r="B41" s="12" t="s">
        <v>259</v>
      </c>
      <c r="C41" s="13">
        <v>8892.7272727272702</v>
      </c>
      <c r="D41" s="12" t="s">
        <v>204</v>
      </c>
    </row>
    <row r="42" spans="1:4" x14ac:dyDescent="0.25">
      <c r="A42" s="12" t="s">
        <v>205</v>
      </c>
      <c r="B42" s="12" t="s">
        <v>260</v>
      </c>
      <c r="C42" s="13">
        <v>8944.5454545454504</v>
      </c>
      <c r="D42" s="12" t="s">
        <v>205</v>
      </c>
    </row>
    <row r="43" spans="1:4" x14ac:dyDescent="0.25">
      <c r="A43" s="12" t="s">
        <v>206</v>
      </c>
      <c r="B43" s="12" t="s">
        <v>261</v>
      </c>
      <c r="C43" s="13">
        <v>8996.3636363636397</v>
      </c>
      <c r="D43" s="12" t="s">
        <v>206</v>
      </c>
    </row>
    <row r="44" spans="1:4" x14ac:dyDescent="0.25">
      <c r="A44" s="12" t="s">
        <v>207</v>
      </c>
      <c r="B44" s="12" t="s">
        <v>262</v>
      </c>
      <c r="C44" s="16">
        <v>9048.1818181818198</v>
      </c>
      <c r="D44" s="12" t="s">
        <v>207</v>
      </c>
    </row>
    <row r="45" spans="1:4" x14ac:dyDescent="0.25">
      <c r="A45" s="12" t="s">
        <v>208</v>
      </c>
      <c r="B45" s="12" t="s">
        <v>263</v>
      </c>
      <c r="C45" s="13">
        <v>9100</v>
      </c>
      <c r="D45" s="12" t="s">
        <v>208</v>
      </c>
    </row>
    <row r="46" spans="1:4" x14ac:dyDescent="0.25">
      <c r="A46" s="12" t="s">
        <v>209</v>
      </c>
      <c r="B46" s="12" t="s">
        <v>264</v>
      </c>
      <c r="C46" s="13">
        <v>9151.8181818181802</v>
      </c>
      <c r="D46" s="12" t="s">
        <v>209</v>
      </c>
    </row>
    <row r="47" spans="1:4" x14ac:dyDescent="0.25">
      <c r="A47" s="12" t="s">
        <v>210</v>
      </c>
      <c r="B47" s="12" t="s">
        <v>265</v>
      </c>
      <c r="C47" s="13">
        <v>9203.6363636363603</v>
      </c>
      <c r="D47" s="12" t="s">
        <v>210</v>
      </c>
    </row>
    <row r="48" spans="1:4" x14ac:dyDescent="0.25">
      <c r="A48" s="12" t="s">
        <v>211</v>
      </c>
      <c r="B48" s="12" t="s">
        <v>266</v>
      </c>
      <c r="C48" s="13">
        <v>9255.4545454545405</v>
      </c>
      <c r="D48" s="12" t="s">
        <v>211</v>
      </c>
    </row>
    <row r="49" spans="1:4" x14ac:dyDescent="0.25">
      <c r="A49" s="12" t="s">
        <v>212</v>
      </c>
      <c r="B49" s="12" t="s">
        <v>267</v>
      </c>
      <c r="C49" s="13">
        <v>9307.2727272727298</v>
      </c>
      <c r="D49" s="12" t="s">
        <v>212</v>
      </c>
    </row>
    <row r="50" spans="1:4" x14ac:dyDescent="0.25">
      <c r="A50" s="12" t="s">
        <v>213</v>
      </c>
      <c r="B50" s="12" t="s">
        <v>268</v>
      </c>
      <c r="C50" s="13">
        <v>9359.0909090909099</v>
      </c>
      <c r="D50" s="12" t="s">
        <v>213</v>
      </c>
    </row>
    <row r="51" spans="1:4" x14ac:dyDescent="0.25">
      <c r="A51" s="12" t="s">
        <v>214</v>
      </c>
      <c r="B51" s="12" t="s">
        <v>269</v>
      </c>
      <c r="C51" s="13">
        <v>9410.9090909090901</v>
      </c>
      <c r="D51" s="12" t="s">
        <v>214</v>
      </c>
    </row>
    <row r="52" spans="1:4" x14ac:dyDescent="0.25">
      <c r="A52" s="12" t="s">
        <v>215</v>
      </c>
      <c r="B52" s="12" t="s">
        <v>270</v>
      </c>
      <c r="C52" s="13">
        <v>9462.7272727272702</v>
      </c>
      <c r="D52" s="12" t="s">
        <v>215</v>
      </c>
    </row>
    <row r="53" spans="1:4" x14ac:dyDescent="0.25">
      <c r="A53" s="12" t="s">
        <v>216</v>
      </c>
      <c r="B53" s="12" t="s">
        <v>271</v>
      </c>
      <c r="C53" s="13">
        <v>9514.5454545454504</v>
      </c>
      <c r="D53" s="12" t="s">
        <v>216</v>
      </c>
    </row>
    <row r="54" spans="1:4" x14ac:dyDescent="0.25">
      <c r="A54" s="12" t="s">
        <v>217</v>
      </c>
      <c r="B54" s="12" t="s">
        <v>272</v>
      </c>
      <c r="C54" s="16">
        <v>9566.3636363636397</v>
      </c>
      <c r="D54" s="12" t="s">
        <v>217</v>
      </c>
    </row>
    <row r="55" spans="1:4" x14ac:dyDescent="0.25">
      <c r="A55" s="12" t="s">
        <v>218</v>
      </c>
      <c r="B55" s="12" t="s">
        <v>273</v>
      </c>
      <c r="C55" s="13">
        <v>9618.1818181818198</v>
      </c>
      <c r="D55" s="12" t="s">
        <v>218</v>
      </c>
    </row>
    <row r="56" spans="1:4" x14ac:dyDescent="0.25">
      <c r="A56" s="12" t="s">
        <v>219</v>
      </c>
      <c r="B56" s="12" t="s">
        <v>274</v>
      </c>
      <c r="C56" s="13">
        <v>9670</v>
      </c>
      <c r="D56" s="12" t="s">
        <v>219</v>
      </c>
    </row>
  </sheetData>
  <sortState xmlns:xlrd2="http://schemas.microsoft.com/office/spreadsheetml/2017/richdata2" ref="A2:C11">
    <sortCondition ref="A3"/>
  </sortState>
  <phoneticPr fontId="3" type="noConversion"/>
  <dataValidations count="2">
    <dataValidation type="list" allowBlank="1" showInputMessage="1" showErrorMessage="1" sqref="E2" xr:uid="{00000000-0002-0000-0100-000000000000}">
      <formula1>ville</formula1>
    </dataValidation>
    <dataValidation type="list" allowBlank="1" showInputMessage="1" showErrorMessage="1" sqref="I2" xr:uid="{00000000-0002-0000-0100-000001000000}">
      <formula1>dossier</formula1>
    </dataValidation>
  </dataValidations>
  <printOptions horizontalCentered="1" verticalCentered="1" headings="1"/>
  <pageMargins left="0.23622047244094491" right="0.23622047244094491" top="0.74803149606299213" bottom="0.74803149606299213" header="0.31496062992125984" footer="0.31496062992125984"/>
  <pageSetup paperSize="9" scale="65" orientation="landscape" r:id="rId1"/>
  <headerFooter>
    <oddHeader>&amp;C&amp;"-,Gras"&amp;14&amp;URECHERCHE DANS UN TABLEAU SOUS EXCEL</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J8"/>
  <sheetViews>
    <sheetView tabSelected="1" workbookViewId="0">
      <selection activeCell="H7" sqref="H7"/>
    </sheetView>
  </sheetViews>
  <sheetFormatPr baseColWidth="10" defaultRowHeight="15" x14ac:dyDescent="0.25"/>
  <cols>
    <col min="5" max="5" width="13" customWidth="1"/>
    <col min="6" max="7" width="12.7109375" customWidth="1"/>
    <col min="9" max="9" width="13.5703125" customWidth="1"/>
    <col min="10" max="10" width="13.85546875" customWidth="1"/>
  </cols>
  <sheetData>
    <row r="1" spans="3:10" x14ac:dyDescent="0.25">
      <c r="D1" t="s">
        <v>277</v>
      </c>
      <c r="I1" s="20" t="s">
        <v>276</v>
      </c>
    </row>
    <row r="2" spans="3:10" x14ac:dyDescent="0.25">
      <c r="D2" s="21" t="s">
        <v>274</v>
      </c>
      <c r="I2" s="22" t="s">
        <v>219</v>
      </c>
    </row>
    <row r="5" spans="3:10" x14ac:dyDescent="0.25">
      <c r="C5" s="30" t="s">
        <v>279</v>
      </c>
      <c r="D5" s="31"/>
      <c r="E5" s="28" t="s">
        <v>159</v>
      </c>
      <c r="G5" s="26"/>
      <c r="H5" s="23" t="s">
        <v>275</v>
      </c>
      <c r="I5" s="23"/>
      <c r="J5" s="23"/>
    </row>
    <row r="6" spans="3:10" x14ac:dyDescent="0.25">
      <c r="C6" s="24" t="s">
        <v>278</v>
      </c>
      <c r="D6" s="32" t="str">
        <f>INDEX(recherche!A1:C56,MATCH(D2,recherche!B1:B56),1)</f>
        <v>A55</v>
      </c>
      <c r="E6" s="29">
        <f>VLOOKUP(D7,recherche!B2:C56,2,0)</f>
        <v>9670</v>
      </c>
      <c r="G6" s="26"/>
      <c r="H6" s="25" t="s">
        <v>164</v>
      </c>
      <c r="I6" s="25" t="s">
        <v>278</v>
      </c>
      <c r="J6" s="25" t="s">
        <v>159</v>
      </c>
    </row>
    <row r="7" spans="3:10" x14ac:dyDescent="0.25">
      <c r="C7" s="24" t="s">
        <v>164</v>
      </c>
      <c r="D7" s="32" t="str">
        <f>Tableau2[Choix Ville]</f>
        <v xml:space="preserve">Toulouse </v>
      </c>
      <c r="E7" s="29"/>
      <c r="G7" s="27"/>
      <c r="H7" s="32" t="str">
        <f>INDEX(recherche!B1:D56,MATCH(I2,recherche!D1:D56,0),1)</f>
        <v xml:space="preserve">Toulouse </v>
      </c>
      <c r="I7" s="32" t="str">
        <f>I2</f>
        <v>A55</v>
      </c>
      <c r="J7" s="33">
        <f>VLOOKUP(I7,recherche!A1:C56,3,0)</f>
        <v>9670</v>
      </c>
    </row>
    <row r="8" spans="3:10" x14ac:dyDescent="0.25">
      <c r="G8" s="27"/>
    </row>
  </sheetData>
  <mergeCells count="3">
    <mergeCell ref="C5:D5"/>
    <mergeCell ref="E6:E7"/>
    <mergeCell ref="H5:J5"/>
  </mergeCells>
  <dataValidations count="2">
    <dataValidation type="list" allowBlank="1" showInputMessage="1" showErrorMessage="1" sqref="D2" xr:uid="{F1C63F13-5FF1-41A9-AAC8-FCF8A530769F}">
      <formula1>ville</formula1>
    </dataValidation>
    <dataValidation type="list" allowBlank="1" showInputMessage="1" showErrorMessage="1" sqref="I2" xr:uid="{D72ECAB6-55AE-4FE6-8587-E65CE31BEA58}">
      <formula1>dossier</formula1>
    </dataValidation>
  </dataValidation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3</vt:i4>
      </vt:variant>
    </vt:vector>
  </HeadingPairs>
  <TitlesOfParts>
    <vt:vector size="6" baseType="lpstr">
      <vt:lpstr>copie liste1</vt:lpstr>
      <vt:lpstr>recherche</vt:lpstr>
      <vt:lpstr>Feuil3</vt:lpstr>
      <vt:lpstr>dossier</vt:lpstr>
      <vt:lpstr>liste</vt:lpstr>
      <vt:lpstr>ville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fg</dc:creator>
  <cp:lastModifiedBy>Fortunat</cp:lastModifiedBy>
  <cp:lastPrinted>2016-11-29T13:48:32Z</cp:lastPrinted>
  <dcterms:created xsi:type="dcterms:W3CDTF">2014-04-27T13:38:35Z</dcterms:created>
  <dcterms:modified xsi:type="dcterms:W3CDTF">2022-02-18T13:57:13Z</dcterms:modified>
</cp:coreProperties>
</file>