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B:\htc-fbi\cours\Excel\"/>
    </mc:Choice>
  </mc:AlternateContent>
  <xr:revisionPtr revIDLastSave="0" documentId="13_ncr:1_{3768373D-43F6-4C71-BCEA-7DD9E947DA1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onnees" sheetId="1" r:id="rId1"/>
  </sheets>
  <definedNames>
    <definedName name="_xlnm._FilterDatabase" localSheetId="0" hidden="1">donnees!$B$1:$D$31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9" i="1" l="1"/>
  <c r="M9" i="1"/>
  <c r="Q2" i="1"/>
  <c r="N2" i="1"/>
  <c r="O2" i="1"/>
  <c r="P2" i="1" s="1"/>
  <c r="M2" i="1"/>
  <c r="E23" i="1"/>
  <c r="E8" i="1"/>
  <c r="E10" i="1"/>
  <c r="E5" i="1"/>
  <c r="E3" i="1"/>
  <c r="E18" i="1"/>
  <c r="E20" i="1"/>
  <c r="E29" i="1"/>
  <c r="E21" i="1"/>
  <c r="E25" i="1"/>
  <c r="E22" i="1"/>
  <c r="E19" i="1"/>
  <c r="E11" i="1"/>
  <c r="E28" i="1"/>
  <c r="E14" i="1"/>
  <c r="E24" i="1"/>
  <c r="E6" i="1"/>
  <c r="E2" i="1"/>
  <c r="E12" i="1"/>
  <c r="E26" i="1"/>
  <c r="E17" i="1"/>
  <c r="E15" i="1"/>
  <c r="E4" i="1"/>
  <c r="E13" i="1"/>
  <c r="E31" i="1"/>
  <c r="E30" i="1"/>
  <c r="E16" i="1"/>
  <c r="E7" i="1"/>
  <c r="E27" i="1"/>
  <c r="E9" i="1"/>
</calcChain>
</file>

<file path=xl/sharedStrings.xml><?xml version="1.0" encoding="utf-8"?>
<sst xmlns="http://schemas.openxmlformats.org/spreadsheetml/2006/main" count="109" uniqueCount="109">
  <si>
    <t xml:space="preserve">LEROUX </t>
  </si>
  <si>
    <t>Apollon</t>
  </si>
  <si>
    <t xml:space="preserve">CARPENTIER </t>
  </si>
  <si>
    <t>Coraline</t>
  </si>
  <si>
    <t xml:space="preserve">CARTON </t>
  </si>
  <si>
    <t>Ysoie</t>
  </si>
  <si>
    <t xml:space="preserve">BRUNEAU </t>
  </si>
  <si>
    <t>Inès</t>
  </si>
  <si>
    <t xml:space="preserve">BONNARD </t>
  </si>
  <si>
    <t>Luna</t>
  </si>
  <si>
    <t xml:space="preserve">GROSJEAN </t>
  </si>
  <si>
    <t>Nadine</t>
  </si>
  <si>
    <t xml:space="preserve">LALANNE </t>
  </si>
  <si>
    <t>Johan</t>
  </si>
  <si>
    <t xml:space="preserve">THEBAULT </t>
  </si>
  <si>
    <t>Frédéric</t>
  </si>
  <si>
    <t xml:space="preserve">LAMOTTE </t>
  </si>
  <si>
    <t>Apollinaire</t>
  </si>
  <si>
    <t xml:space="preserve">MANCEAU </t>
  </si>
  <si>
    <t>Maurice</t>
  </si>
  <si>
    <t xml:space="preserve">LEFEBVRE </t>
  </si>
  <si>
    <t>Aurélie</t>
  </si>
  <si>
    <t xml:space="preserve">GUY </t>
  </si>
  <si>
    <t>Aelis</t>
  </si>
  <si>
    <t xml:space="preserve">CONSTANT </t>
  </si>
  <si>
    <t>Jocelyne</t>
  </si>
  <si>
    <t xml:space="preserve">RAIMBAULT </t>
  </si>
  <si>
    <t>Cécile</t>
  </si>
  <si>
    <t xml:space="preserve">DUPONT </t>
  </si>
  <si>
    <t>Aymard</t>
  </si>
  <si>
    <t xml:space="preserve">LHOMME </t>
  </si>
  <si>
    <t>Adegrin</t>
  </si>
  <si>
    <t xml:space="preserve">BRUNO </t>
  </si>
  <si>
    <t>Gladys</t>
  </si>
  <si>
    <t xml:space="preserve">AUFFRET </t>
  </si>
  <si>
    <t>Francis</t>
  </si>
  <si>
    <t xml:space="preserve">DELORME </t>
  </si>
  <si>
    <t>Hédelin</t>
  </si>
  <si>
    <t xml:space="preserve">MARTIN </t>
  </si>
  <si>
    <t>Anthelme</t>
  </si>
  <si>
    <t xml:space="preserve">GRANGER </t>
  </si>
  <si>
    <t>Gonzague</t>
  </si>
  <si>
    <t xml:space="preserve">FOUQUET </t>
  </si>
  <si>
    <t>Océane</t>
  </si>
  <si>
    <t xml:space="preserve">BOURBON </t>
  </si>
  <si>
    <t>Aymonde</t>
  </si>
  <si>
    <t xml:space="preserve">DENIS </t>
  </si>
  <si>
    <t>Gaël</t>
  </si>
  <si>
    <t xml:space="preserve">VILLENEUVE </t>
  </si>
  <si>
    <t>Cédric</t>
  </si>
  <si>
    <t xml:space="preserve">VIDAL </t>
  </si>
  <si>
    <t>Sixtine</t>
  </si>
  <si>
    <t xml:space="preserve">FRANCOIS </t>
  </si>
  <si>
    <t>Fabrice</t>
  </si>
  <si>
    <t xml:space="preserve">CARDON </t>
  </si>
  <si>
    <t>Régis</t>
  </si>
  <si>
    <t xml:space="preserve">PETER </t>
  </si>
  <si>
    <t>Théodora</t>
  </si>
  <si>
    <t xml:space="preserve">CARRIERE </t>
  </si>
  <si>
    <t>Camélien</t>
  </si>
  <si>
    <t>NOM</t>
  </si>
  <si>
    <t>PRENOM</t>
  </si>
  <si>
    <t>ID</t>
  </si>
  <si>
    <t>DATE</t>
  </si>
  <si>
    <t>Min</t>
  </si>
  <si>
    <t>Max</t>
  </si>
  <si>
    <t>SI</t>
  </si>
  <si>
    <t>CNUM</t>
  </si>
  <si>
    <t>Majuscule</t>
  </si>
  <si>
    <t>Minuscule</t>
  </si>
  <si>
    <t>NBCAR</t>
  </si>
  <si>
    <t>NB.SI</t>
  </si>
  <si>
    <t>date (cond SI)</t>
  </si>
  <si>
    <t>code couleur</t>
  </si>
  <si>
    <t>validation des données (onglet données)</t>
  </si>
  <si>
    <t>le nom est BONNARD rd le prénom est Luna</t>
  </si>
  <si>
    <t>le nom est BOURBON on le prénom est Aymonde</t>
  </si>
  <si>
    <t>le nom est BRUNEAU au le prénom est Inès</t>
  </si>
  <si>
    <t>le nom est BRUNO  le prénom est Gladys</t>
  </si>
  <si>
    <t>le nom est CARDON n le prénom est Régis</t>
  </si>
  <si>
    <t>le nom est CARPENTIER ntier le prénom est Coraline</t>
  </si>
  <si>
    <t>le nom est CARRIERE ere le prénom est Camélien</t>
  </si>
  <si>
    <t>le nom est CARTON n le prénom est Ysoie</t>
  </si>
  <si>
    <t>le nom est CONSTANT ant le prénom est Jocelyne</t>
  </si>
  <si>
    <t>le nom est DELORME me le prénom est Hédelin</t>
  </si>
  <si>
    <t>le nom est DENIS  le prénom est Gaël</t>
  </si>
  <si>
    <t>le nom est DUPONT t le prénom est Aymard</t>
  </si>
  <si>
    <t>le nom est FOUQUET et le prénom est Océane</t>
  </si>
  <si>
    <t>le nom est FRANCOIS ois le prénom est Fabrice</t>
  </si>
  <si>
    <t>le nom est GRANGER er le prénom est Gonzague</t>
  </si>
  <si>
    <t>le nom est GROSJEAN ean le prénom est Nadine</t>
  </si>
  <si>
    <t>le nom est GUY uy le prénom est Aelis</t>
  </si>
  <si>
    <t>le nom est LALANNE ne le prénom est Johan</t>
  </si>
  <si>
    <t>le nom est LAMOTTE te le prénom est Apollinaire</t>
  </si>
  <si>
    <t>le nom est LEFEBVRE vre le prénom est Aurélie</t>
  </si>
  <si>
    <t>le nom est LEROUX x le prénom est Apollon</t>
  </si>
  <si>
    <t>le nom est LHOMME e le prénom est Adegrin</t>
  </si>
  <si>
    <t>le nom est MANCEAU au le prénom est Maurice</t>
  </si>
  <si>
    <t>le nom est MARTIN n le prénom est Anthelme</t>
  </si>
  <si>
    <t>le nom est PETER  le prénom est Théodora</t>
  </si>
  <si>
    <t>le nom est RAIMBAULT ault le prénom est Cécile</t>
  </si>
  <si>
    <t>le nom est THEBAULT ult le prénom est Frédéric</t>
  </si>
  <si>
    <t>le nom est VIDAL  le prénom est Sixtine</t>
  </si>
  <si>
    <t>le nom est VILLENEUVE neuve le prénom est Cédric</t>
  </si>
  <si>
    <t>format cellules</t>
  </si>
  <si>
    <t>Phrase (Remplissage instantanné Ctrl+E)</t>
  </si>
  <si>
    <r>
      <t xml:space="preserve">le nom est </t>
    </r>
    <r>
      <rPr>
        <b/>
        <sz val="11"/>
        <color theme="1"/>
        <rFont val="Calibri"/>
        <family val="2"/>
        <scheme val="minor"/>
      </rPr>
      <t>AUFFRET</t>
    </r>
    <r>
      <rPr>
        <sz val="11"/>
        <color theme="1"/>
        <rFont val="Calibri"/>
        <family val="2"/>
        <scheme val="minor"/>
      </rPr>
      <t xml:space="preserve"> et le prénom est </t>
    </r>
    <r>
      <rPr>
        <b/>
        <sz val="11"/>
        <color theme="1"/>
        <rFont val="Calibri"/>
        <family val="2"/>
        <scheme val="minor"/>
      </rPr>
      <t>Francis</t>
    </r>
  </si>
  <si>
    <t>préfixe ID</t>
  </si>
  <si>
    <t>RECHERCHEV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</si>
</sst>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I\D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10" xfId="0" applyBorder="1"/>
    <xf numFmtId="14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34" borderId="10" xfId="0" applyFill="1" applyBorder="1"/>
    <xf numFmtId="0" fontId="0" fillId="35" borderId="10" xfId="0" applyFill="1" applyBorder="1"/>
    <xf numFmtId="0" fontId="0" fillId="36" borderId="10" xfId="0" applyFill="1" applyBorder="1"/>
    <xf numFmtId="0" fontId="13" fillId="33" borderId="10" xfId="0" applyFont="1" applyFill="1" applyBorder="1"/>
    <xf numFmtId="0" fontId="0" fillId="0" borderId="10" xfId="0" applyFont="1" applyBorder="1"/>
    <xf numFmtId="0" fontId="16" fillId="0" borderId="10" xfId="0" applyFont="1" applyBorder="1"/>
    <xf numFmtId="2" fontId="0" fillId="0" borderId="10" xfId="0" applyNumberFormat="1" applyBorder="1"/>
    <xf numFmtId="14" fontId="0" fillId="0" borderId="17" xfId="0" applyNumberFormat="1" applyBorder="1"/>
    <xf numFmtId="2" fontId="0" fillId="0" borderId="17" xfId="0" applyNumberFormat="1" applyBorder="1"/>
    <xf numFmtId="0" fontId="13" fillId="37" borderId="12" xfId="0" applyFont="1" applyFill="1" applyBorder="1" applyAlignment="1">
      <alignment horizontal="center"/>
    </xf>
    <xf numFmtId="0" fontId="13" fillId="37" borderId="19" xfId="0" applyFont="1" applyFill="1" applyBorder="1" applyAlignment="1">
      <alignment horizontal="center"/>
    </xf>
    <xf numFmtId="0" fontId="13" fillId="37" borderId="11" xfId="0" applyFont="1" applyFill="1" applyBorder="1" applyAlignment="1">
      <alignment horizontal="center"/>
    </xf>
    <xf numFmtId="164" fontId="0" fillId="0" borderId="10" xfId="0" applyNumberFormat="1" applyFont="1" applyBorder="1"/>
    <xf numFmtId="0" fontId="13" fillId="33" borderId="12" xfId="0" applyFont="1" applyFill="1" applyBorder="1" applyAlignment="1">
      <alignment horizontal="center"/>
    </xf>
    <xf numFmtId="0" fontId="13" fillId="33" borderId="19" xfId="0" applyFont="1" applyFill="1" applyBorder="1" applyAlignment="1">
      <alignment horizontal="center"/>
    </xf>
    <xf numFmtId="0" fontId="13" fillId="33" borderId="11" xfId="0" applyFont="1" applyFill="1" applyBorder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2"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B1:F31" totalsRowShown="0" headerRowDxfId="11" headerRowBorderDxfId="10" tableBorderDxfId="9" totalsRowBorderDxfId="8">
  <autoFilter ref="B1:F31" xr:uid="{00000000-0009-0000-0100-000001000000}"/>
  <sortState xmlns:xlrd2="http://schemas.microsoft.com/office/spreadsheetml/2017/richdata2" ref="B2:F31">
    <sortCondition ref="B1:B31"/>
  </sortState>
  <tableColumns count="5">
    <tableColumn id="1" xr3:uid="{00000000-0010-0000-0000-000001000000}" name="NOM" dataDxfId="7"/>
    <tableColumn id="2" xr3:uid="{00000000-0010-0000-0000-000002000000}" name="PRENOM" dataDxfId="6"/>
    <tableColumn id="4" xr3:uid="{00000000-0010-0000-0000-000004000000}" name="DATE" dataDxfId="5"/>
    <tableColumn id="5" xr3:uid="{00000000-0010-0000-0000-000005000000}" name="SI" dataDxfId="4">
      <calculatedColumnFormula>IF(D2&gt;$H$9, "OUI", "NON")</calculatedColumnFormula>
    </tableColumn>
    <tableColumn id="6" xr3:uid="{00000000-0010-0000-0000-000006000000}" name="Phrase (Remplissage instantanné Ctrl+E)" dataDxfId="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workbookViewId="0">
      <selection activeCell="N15" sqref="N15"/>
    </sheetView>
  </sheetViews>
  <sheetFormatPr baseColWidth="10" defaultRowHeight="15" x14ac:dyDescent="0.25"/>
  <cols>
    <col min="2" max="2" width="12.28515625" bestFit="1" customWidth="1"/>
    <col min="3" max="3" width="11.28515625" bestFit="1" customWidth="1"/>
    <col min="4" max="4" width="10.7109375" bestFit="1" customWidth="1"/>
    <col min="5" max="5" width="5.28515625" bestFit="1" customWidth="1"/>
    <col min="6" max="6" width="47.85546875" bestFit="1" customWidth="1"/>
    <col min="7" max="7" width="3.28515625" customWidth="1"/>
    <col min="8" max="8" width="13.140625" bestFit="1" customWidth="1"/>
    <col min="9" max="9" width="10.7109375" bestFit="1" customWidth="1"/>
    <col min="10" max="10" width="12.42578125" bestFit="1" customWidth="1"/>
    <col min="11" max="11" width="3.42578125" customWidth="1"/>
    <col min="12" max="12" width="14.28515625" customWidth="1"/>
    <col min="13" max="13" width="10.28515625" bestFit="1" customWidth="1"/>
    <col min="14" max="14" width="10.140625" bestFit="1" customWidth="1"/>
    <col min="15" max="15" width="7.140625" bestFit="1" customWidth="1"/>
    <col min="16" max="16" width="5.7109375" bestFit="1" customWidth="1"/>
    <col min="17" max="17" width="13.28515625" customWidth="1"/>
  </cols>
  <sheetData>
    <row r="1" spans="1:17" x14ac:dyDescent="0.25">
      <c r="A1" s="14" t="s">
        <v>62</v>
      </c>
      <c r="B1" s="5" t="s">
        <v>60</v>
      </c>
      <c r="C1" s="6" t="s">
        <v>61</v>
      </c>
      <c r="D1" s="6" t="s">
        <v>63</v>
      </c>
      <c r="E1" s="6" t="s">
        <v>66</v>
      </c>
      <c r="F1" s="7" t="s">
        <v>105</v>
      </c>
      <c r="H1" s="20" t="s">
        <v>74</v>
      </c>
      <c r="I1" s="21"/>
      <c r="J1" s="22"/>
      <c r="L1" s="14" t="s">
        <v>107</v>
      </c>
      <c r="M1" s="14" t="s">
        <v>67</v>
      </c>
      <c r="N1" s="14" t="s">
        <v>69</v>
      </c>
      <c r="O1" s="14" t="s">
        <v>68</v>
      </c>
      <c r="P1" s="14" t="s">
        <v>70</v>
      </c>
      <c r="Q1" s="14" t="s">
        <v>71</v>
      </c>
    </row>
    <row r="2" spans="1:17" x14ac:dyDescent="0.25">
      <c r="A2" s="23">
        <v>3698</v>
      </c>
      <c r="B2" s="3" t="s">
        <v>34</v>
      </c>
      <c r="C2" s="1" t="s">
        <v>35</v>
      </c>
      <c r="D2" s="2">
        <v>38498</v>
      </c>
      <c r="E2" s="1" t="str">
        <f>IF(D2&gt;$H$9, "OUI", "NON")</f>
        <v>OUI</v>
      </c>
      <c r="F2" s="4" t="s">
        <v>106</v>
      </c>
      <c r="H2" s="16" t="s">
        <v>65</v>
      </c>
      <c r="I2" s="16" t="s">
        <v>64</v>
      </c>
      <c r="J2" s="16" t="s">
        <v>73</v>
      </c>
      <c r="L2" s="1" t="s">
        <v>104</v>
      </c>
      <c r="M2" s="15">
        <f>VALUE(A2)</f>
        <v>3698</v>
      </c>
      <c r="N2" s="15" t="str">
        <f>LOWER(B2)</f>
        <v xml:space="preserve">auffret </v>
      </c>
      <c r="O2" s="15" t="str">
        <f>UPPER(C2)</f>
        <v>FRANCIS</v>
      </c>
      <c r="P2" s="1">
        <f>LEN(O2)</f>
        <v>7</v>
      </c>
      <c r="Q2" s="1">
        <f>COUNTIF(C:C,"*o*")</f>
        <v>11</v>
      </c>
    </row>
    <row r="3" spans="1:17" x14ac:dyDescent="0.25">
      <c r="A3" s="23">
        <v>19728</v>
      </c>
      <c r="B3" s="3" t="s">
        <v>8</v>
      </c>
      <c r="C3" s="1" t="s">
        <v>9</v>
      </c>
      <c r="D3" s="2">
        <v>22208</v>
      </c>
      <c r="E3" s="1" t="str">
        <f>IF(D3&gt;$H$9, "OUI", "NON")</f>
        <v>NON</v>
      </c>
      <c r="F3" s="4" t="s">
        <v>75</v>
      </c>
      <c r="H3" s="2">
        <v>18264</v>
      </c>
      <c r="I3" s="2">
        <v>29220</v>
      </c>
      <c r="J3" s="11"/>
    </row>
    <row r="4" spans="1:17" x14ac:dyDescent="0.25">
      <c r="A4" s="23">
        <v>24656</v>
      </c>
      <c r="B4" s="3" t="s">
        <v>44</v>
      </c>
      <c r="C4" s="1" t="s">
        <v>45</v>
      </c>
      <c r="D4" s="2">
        <v>30386</v>
      </c>
      <c r="E4" s="17" t="str">
        <f>IF(D4&gt;$H$9, "OUI", "NON")</f>
        <v>NON</v>
      </c>
      <c r="F4" s="4" t="s">
        <v>76</v>
      </c>
      <c r="H4" s="2">
        <v>29221</v>
      </c>
      <c r="I4" s="2">
        <v>36525</v>
      </c>
      <c r="J4" s="12"/>
    </row>
    <row r="5" spans="1:17" x14ac:dyDescent="0.25">
      <c r="A5" s="23">
        <v>30503</v>
      </c>
      <c r="B5" s="3" t="s">
        <v>6</v>
      </c>
      <c r="C5" s="1" t="s">
        <v>7</v>
      </c>
      <c r="D5" s="2">
        <v>25498</v>
      </c>
      <c r="E5" s="17" t="str">
        <f>IF(D5&gt;$H$9, "OUI", "NON")</f>
        <v>NON</v>
      </c>
      <c r="F5" s="4" t="s">
        <v>77</v>
      </c>
      <c r="H5" s="2">
        <v>36526</v>
      </c>
      <c r="I5" s="2">
        <v>44926</v>
      </c>
      <c r="J5" s="13"/>
    </row>
    <row r="6" spans="1:17" x14ac:dyDescent="0.25">
      <c r="A6" s="23">
        <v>32269</v>
      </c>
      <c r="B6" s="3" t="s">
        <v>32</v>
      </c>
      <c r="C6" s="1" t="s">
        <v>33</v>
      </c>
      <c r="D6" s="2">
        <v>43700</v>
      </c>
      <c r="E6" s="17" t="str">
        <f>IF(D6&gt;$H$9, "OUI", "NON")</f>
        <v>OUI</v>
      </c>
      <c r="F6" s="4" t="s">
        <v>78</v>
      </c>
    </row>
    <row r="7" spans="1:17" x14ac:dyDescent="0.25">
      <c r="A7" s="23">
        <v>40356</v>
      </c>
      <c r="B7" s="3" t="s">
        <v>54</v>
      </c>
      <c r="C7" s="1" t="s">
        <v>55</v>
      </c>
      <c r="D7" s="2">
        <v>27434</v>
      </c>
      <c r="E7" s="17" t="str">
        <f>IF(D7&gt;$H$9, "OUI", "NON")</f>
        <v>NON</v>
      </c>
      <c r="F7" s="4" t="s">
        <v>79</v>
      </c>
    </row>
    <row r="8" spans="1:17" x14ac:dyDescent="0.25">
      <c r="A8" s="23">
        <v>44168</v>
      </c>
      <c r="B8" s="3" t="s">
        <v>2</v>
      </c>
      <c r="C8" s="1" t="s">
        <v>3</v>
      </c>
      <c r="D8" s="2">
        <v>32264</v>
      </c>
      <c r="E8" s="17" t="str">
        <f>IF(D8&gt;$H$9, "OUI", "NON")</f>
        <v>NON</v>
      </c>
      <c r="F8" s="4" t="s">
        <v>80</v>
      </c>
      <c r="H8" s="14" t="s">
        <v>72</v>
      </c>
      <c r="L8" s="24" t="s">
        <v>108</v>
      </c>
      <c r="M8" s="25"/>
      <c r="N8" s="26"/>
    </row>
    <row r="9" spans="1:17" x14ac:dyDescent="0.25">
      <c r="A9" s="23">
        <v>44257</v>
      </c>
      <c r="B9" s="3" t="s">
        <v>58</v>
      </c>
      <c r="C9" s="1" t="s">
        <v>59</v>
      </c>
      <c r="D9" s="2">
        <v>41049</v>
      </c>
      <c r="E9" s="17" t="str">
        <f>IF(D9&gt;$H$9, "OUI", "NON")</f>
        <v>OUI</v>
      </c>
      <c r="F9" s="4" t="s">
        <v>81</v>
      </c>
      <c r="H9" s="15">
        <v>36525</v>
      </c>
      <c r="L9" s="15">
        <v>3698</v>
      </c>
      <c r="M9" s="15" t="str">
        <f>VLOOKUP(L9,A1:C31,2,FALSE)</f>
        <v xml:space="preserve">AUFFRET </v>
      </c>
      <c r="N9" s="15" t="str">
        <f>VLOOKUP(L9,A1:C31,3,FALSE)</f>
        <v>Francis</v>
      </c>
    </row>
    <row r="10" spans="1:17" x14ac:dyDescent="0.25">
      <c r="A10" s="23">
        <v>47617</v>
      </c>
      <c r="B10" s="3" t="s">
        <v>4</v>
      </c>
      <c r="C10" s="1" t="s">
        <v>5</v>
      </c>
      <c r="D10" s="2">
        <v>41959</v>
      </c>
      <c r="E10" s="17" t="str">
        <f>IF(D10&gt;$H$9, "OUI", "NON")</f>
        <v>OUI</v>
      </c>
      <c r="F10" s="4" t="s">
        <v>82</v>
      </c>
    </row>
    <row r="11" spans="1:17" x14ac:dyDescent="0.25">
      <c r="A11" s="23">
        <v>48148</v>
      </c>
      <c r="B11" s="3" t="s">
        <v>24</v>
      </c>
      <c r="C11" s="1" t="s">
        <v>25</v>
      </c>
      <c r="D11" s="2">
        <v>22661</v>
      </c>
      <c r="E11" s="17" t="str">
        <f>IF(D11&gt;$H$9, "OUI", "NON")</f>
        <v>NON</v>
      </c>
      <c r="F11" s="4" t="s">
        <v>83</v>
      </c>
    </row>
    <row r="12" spans="1:17" x14ac:dyDescent="0.25">
      <c r="A12" s="23">
        <v>62676</v>
      </c>
      <c r="B12" s="3" t="s">
        <v>36</v>
      </c>
      <c r="C12" s="1" t="s">
        <v>37</v>
      </c>
      <c r="D12" s="2">
        <v>35654</v>
      </c>
      <c r="E12" s="17" t="str">
        <f>IF(D12&gt;$H$9, "OUI", "NON")</f>
        <v>NON</v>
      </c>
      <c r="F12" s="4" t="s">
        <v>84</v>
      </c>
    </row>
    <row r="13" spans="1:17" x14ac:dyDescent="0.25">
      <c r="A13" s="23">
        <v>70606</v>
      </c>
      <c r="B13" s="3" t="s">
        <v>46</v>
      </c>
      <c r="C13" s="1" t="s">
        <v>47</v>
      </c>
      <c r="D13" s="2">
        <v>41664</v>
      </c>
      <c r="E13" s="17" t="str">
        <f>IF(D13&gt;$H$9, "OUI", "NON")</f>
        <v>OUI</v>
      </c>
      <c r="F13" s="4" t="s">
        <v>85</v>
      </c>
    </row>
    <row r="14" spans="1:17" x14ac:dyDescent="0.25">
      <c r="A14" s="23">
        <v>73703</v>
      </c>
      <c r="B14" s="3" t="s">
        <v>28</v>
      </c>
      <c r="C14" s="1" t="s">
        <v>29</v>
      </c>
      <c r="D14" s="2">
        <v>29851</v>
      </c>
      <c r="E14" s="17" t="str">
        <f>IF(D14&gt;$H$9, "OUI", "NON")</f>
        <v>NON</v>
      </c>
      <c r="F14" s="4" t="s">
        <v>86</v>
      </c>
    </row>
    <row r="15" spans="1:17" x14ac:dyDescent="0.25">
      <c r="A15" s="23">
        <v>74097</v>
      </c>
      <c r="B15" s="3" t="s">
        <v>42</v>
      </c>
      <c r="C15" s="1" t="s">
        <v>43</v>
      </c>
      <c r="D15" s="2">
        <v>39458</v>
      </c>
      <c r="E15" s="17" t="str">
        <f>IF(D15&gt;$H$9, "OUI", "NON")</f>
        <v>OUI</v>
      </c>
      <c r="F15" s="4" t="s">
        <v>87</v>
      </c>
    </row>
    <row r="16" spans="1:17" x14ac:dyDescent="0.25">
      <c r="A16" s="23">
        <v>90006</v>
      </c>
      <c r="B16" s="3" t="s">
        <v>52</v>
      </c>
      <c r="C16" s="1" t="s">
        <v>53</v>
      </c>
      <c r="D16" s="2">
        <v>42506</v>
      </c>
      <c r="E16" s="17" t="str">
        <f>IF(D16&gt;$H$9, "OUI", "NON")</f>
        <v>OUI</v>
      </c>
      <c r="F16" s="4" t="s">
        <v>88</v>
      </c>
    </row>
    <row r="17" spans="1:6" x14ac:dyDescent="0.25">
      <c r="A17" s="23">
        <v>96394</v>
      </c>
      <c r="B17" s="3" t="s">
        <v>40</v>
      </c>
      <c r="C17" s="1" t="s">
        <v>41</v>
      </c>
      <c r="D17" s="2">
        <v>21199</v>
      </c>
      <c r="E17" s="17" t="str">
        <f>IF(D17&gt;$H$9, "OUI", "NON")</f>
        <v>NON</v>
      </c>
      <c r="F17" s="4" t="s">
        <v>89</v>
      </c>
    </row>
    <row r="18" spans="1:6" x14ac:dyDescent="0.25">
      <c r="A18" s="23">
        <v>97266</v>
      </c>
      <c r="B18" s="3" t="s">
        <v>10</v>
      </c>
      <c r="C18" s="1" t="s">
        <v>11</v>
      </c>
      <c r="D18" s="2">
        <v>26958</v>
      </c>
      <c r="E18" s="17" t="str">
        <f>IF(D18&gt;$H$9, "OUI", "NON")</f>
        <v>NON</v>
      </c>
      <c r="F18" s="4" t="s">
        <v>90</v>
      </c>
    </row>
    <row r="19" spans="1:6" x14ac:dyDescent="0.25">
      <c r="A19" s="23">
        <v>122632</v>
      </c>
      <c r="B19" s="3" t="s">
        <v>22</v>
      </c>
      <c r="C19" s="1" t="s">
        <v>23</v>
      </c>
      <c r="D19" s="2">
        <v>31942</v>
      </c>
      <c r="E19" s="17" t="str">
        <f>IF(D19&gt;$H$9, "OUI", "NON")</f>
        <v>NON</v>
      </c>
      <c r="F19" s="4" t="s">
        <v>91</v>
      </c>
    </row>
    <row r="20" spans="1:6" x14ac:dyDescent="0.25">
      <c r="A20" s="23">
        <v>134350</v>
      </c>
      <c r="B20" s="3" t="s">
        <v>12</v>
      </c>
      <c r="C20" s="1" t="s">
        <v>13</v>
      </c>
      <c r="D20" s="2">
        <v>25315</v>
      </c>
      <c r="E20" s="17" t="str">
        <f>IF(D20&gt;$H$9, "OUI", "NON")</f>
        <v>NON</v>
      </c>
      <c r="F20" s="4" t="s">
        <v>92</v>
      </c>
    </row>
    <row r="21" spans="1:6" x14ac:dyDescent="0.25">
      <c r="A21" s="23">
        <v>148130</v>
      </c>
      <c r="B21" s="3" t="s">
        <v>16</v>
      </c>
      <c r="C21" s="1" t="s">
        <v>17</v>
      </c>
      <c r="D21" s="2">
        <v>22246</v>
      </c>
      <c r="E21" s="17" t="str">
        <f>IF(D21&gt;$H$9, "OUI", "NON")</f>
        <v>NON</v>
      </c>
      <c r="F21" s="4" t="s">
        <v>93</v>
      </c>
    </row>
    <row r="22" spans="1:6" x14ac:dyDescent="0.25">
      <c r="A22" s="23">
        <v>152570</v>
      </c>
      <c r="B22" s="3" t="s">
        <v>20</v>
      </c>
      <c r="C22" s="1" t="s">
        <v>21</v>
      </c>
      <c r="D22" s="2">
        <v>20594</v>
      </c>
      <c r="E22" s="17" t="str">
        <f>IF(D22&gt;$H$9, "OUI", "NON")</f>
        <v>NON</v>
      </c>
      <c r="F22" s="4" t="s">
        <v>94</v>
      </c>
    </row>
    <row r="23" spans="1:6" x14ac:dyDescent="0.25">
      <c r="A23" s="23">
        <v>156048</v>
      </c>
      <c r="B23" s="3" t="s">
        <v>0</v>
      </c>
      <c r="C23" s="1" t="s">
        <v>1</v>
      </c>
      <c r="D23" s="2">
        <v>44504</v>
      </c>
      <c r="E23" s="17" t="str">
        <f>IF(D23&gt;$H$9, "OUI", "NON")</f>
        <v>OUI</v>
      </c>
      <c r="F23" s="4" t="s">
        <v>95</v>
      </c>
    </row>
    <row r="24" spans="1:6" x14ac:dyDescent="0.25">
      <c r="A24" s="23">
        <v>163630</v>
      </c>
      <c r="B24" s="3" t="s">
        <v>30</v>
      </c>
      <c r="C24" s="1" t="s">
        <v>31</v>
      </c>
      <c r="D24" s="2">
        <v>38524</v>
      </c>
      <c r="E24" s="17" t="str">
        <f>IF(D24&gt;$H$9, "OUI", "NON")</f>
        <v>OUI</v>
      </c>
      <c r="F24" s="4" t="s">
        <v>96</v>
      </c>
    </row>
    <row r="25" spans="1:6" x14ac:dyDescent="0.25">
      <c r="A25" s="23">
        <v>165378</v>
      </c>
      <c r="B25" s="3" t="s">
        <v>18</v>
      </c>
      <c r="C25" s="1" t="s">
        <v>19</v>
      </c>
      <c r="D25" s="2">
        <v>24753</v>
      </c>
      <c r="E25" s="17" t="str">
        <f>IF(D25&gt;$H$9, "OUI", "NON")</f>
        <v>NON</v>
      </c>
      <c r="F25" s="4" t="s">
        <v>97</v>
      </c>
    </row>
    <row r="26" spans="1:6" x14ac:dyDescent="0.25">
      <c r="A26" s="23">
        <v>166641</v>
      </c>
      <c r="B26" s="3" t="s">
        <v>38</v>
      </c>
      <c r="C26" s="1" t="s">
        <v>39</v>
      </c>
      <c r="D26" s="2">
        <v>31094</v>
      </c>
      <c r="E26" s="17" t="str">
        <f>IF(D26&gt;$H$9, "OUI", "NON")</f>
        <v>NON</v>
      </c>
      <c r="F26" s="4" t="s">
        <v>98</v>
      </c>
    </row>
    <row r="27" spans="1:6" x14ac:dyDescent="0.25">
      <c r="A27" s="23">
        <v>173324</v>
      </c>
      <c r="B27" s="3" t="s">
        <v>56</v>
      </c>
      <c r="C27" s="1" t="s">
        <v>57</v>
      </c>
      <c r="D27" s="2">
        <v>26838</v>
      </c>
      <c r="E27" s="17" t="str">
        <f>IF(D27&gt;$H$9, "OUI", "NON")</f>
        <v>NON</v>
      </c>
      <c r="F27" s="4" t="s">
        <v>99</v>
      </c>
    </row>
    <row r="28" spans="1:6" x14ac:dyDescent="0.25">
      <c r="A28" s="23">
        <v>181878</v>
      </c>
      <c r="B28" s="3" t="s">
        <v>26</v>
      </c>
      <c r="C28" s="1" t="s">
        <v>27</v>
      </c>
      <c r="D28" s="2">
        <v>35925</v>
      </c>
      <c r="E28" s="17" t="str">
        <f>IF(D28&gt;$H$9, "OUI", "NON")</f>
        <v>NON</v>
      </c>
      <c r="F28" s="4" t="s">
        <v>100</v>
      </c>
    </row>
    <row r="29" spans="1:6" x14ac:dyDescent="0.25">
      <c r="A29" s="23">
        <v>184533</v>
      </c>
      <c r="B29" s="3" t="s">
        <v>14</v>
      </c>
      <c r="C29" s="1" t="s">
        <v>15</v>
      </c>
      <c r="D29" s="2">
        <v>20802</v>
      </c>
      <c r="E29" s="17" t="str">
        <f>IF(D29&gt;$H$9, "OUI", "NON")</f>
        <v>NON</v>
      </c>
      <c r="F29" s="4" t="s">
        <v>101</v>
      </c>
    </row>
    <row r="30" spans="1:6" x14ac:dyDescent="0.25">
      <c r="A30" s="23">
        <v>186218</v>
      </c>
      <c r="B30" s="3" t="s">
        <v>50</v>
      </c>
      <c r="C30" s="1" t="s">
        <v>51</v>
      </c>
      <c r="D30" s="2">
        <v>40199</v>
      </c>
      <c r="E30" s="17" t="str">
        <f>IF(D30&gt;$H$9, "OUI", "NON")</f>
        <v>OUI</v>
      </c>
      <c r="F30" s="4" t="s">
        <v>102</v>
      </c>
    </row>
    <row r="31" spans="1:6" x14ac:dyDescent="0.25">
      <c r="A31" s="23">
        <v>188063</v>
      </c>
      <c r="B31" s="8" t="s">
        <v>48</v>
      </c>
      <c r="C31" s="9" t="s">
        <v>49</v>
      </c>
      <c r="D31" s="18">
        <v>35268</v>
      </c>
      <c r="E31" s="19" t="str">
        <f>IF(D31&gt;$H$9, "OUI", "NON")</f>
        <v>NON</v>
      </c>
      <c r="F31" s="10" t="s">
        <v>103</v>
      </c>
    </row>
  </sheetData>
  <sortState xmlns:xlrd2="http://schemas.microsoft.com/office/spreadsheetml/2017/richdata2" ref="A2:A31">
    <sortCondition ref="A1:A31"/>
  </sortState>
  <mergeCells count="2">
    <mergeCell ref="H1:J1"/>
    <mergeCell ref="L8:N8"/>
  </mergeCells>
  <conditionalFormatting sqref="D1:D1048576">
    <cfRule type="cellIs" dxfId="2" priority="13" operator="between">
      <formula>$H$5</formula>
      <formula>$I$5</formula>
    </cfRule>
    <cfRule type="cellIs" dxfId="1" priority="14" operator="between">
      <formula>$H$4</formula>
      <formula>$I$4</formula>
    </cfRule>
    <cfRule type="cellIs" dxfId="0" priority="15" operator="between">
      <formula>$H$3</formula>
      <formula>$I$3</formula>
    </cfRule>
  </conditionalFormatting>
  <dataValidations disablePrompts="1" count="3">
    <dataValidation type="list" allowBlank="1" showInputMessage="1" showErrorMessage="1" sqref="H3:H4" xr:uid="{00000000-0002-0000-0000-000000000000}">
      <formula1>"01/01/1950,01/01/1980,01/01/20000"</formula1>
    </dataValidation>
    <dataValidation type="list" allowBlank="1" showInputMessage="1" showErrorMessage="1" sqref="I3:I5 H9" xr:uid="{00000000-0002-0000-0000-000001000000}">
      <formula1>"31/12/1979,31/12/1999,31/12/2022"</formula1>
    </dataValidation>
    <dataValidation type="list" allowBlank="1" showInputMessage="1" showErrorMessage="1" sqref="H5" xr:uid="{00000000-0002-0000-0000-000002000000}">
      <formula1>"01/01/1950,01/01/1980,01/01/2000"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donnees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Fortunat</dc:creator>
  <cp:lastModifiedBy>Fortunat</cp:lastModifiedBy>
  <dcterms:created xsi:type="dcterms:W3CDTF">2022-02-16T06:37:08Z</dcterms:created>
  <dcterms:modified xsi:type="dcterms:W3CDTF">2022-02-16T19:30:20Z</dcterms:modified>
</cp:coreProperties>
</file>