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\WORK\PJ9\DATA\"/>
    </mc:Choice>
  </mc:AlternateContent>
  <xr:revisionPtr revIDLastSave="0" documentId="13_ncr:1_{2E84A816-DBD1-4CFD-A7E5-6F241C6B15DF}" xr6:coauthVersionLast="44" xr6:coauthVersionMax="44" xr10:uidLastSave="{00000000-0000-0000-0000-000000000000}"/>
  <bookViews>
    <workbookView xWindow="12070" yWindow="1310" windowWidth="24250" windowHeight="18130" xr2:uid="{00000000-000D-0000-FFFF-FFFF00000000}"/>
  </bookViews>
  <sheets>
    <sheet name="data_dju" sheetId="2" r:id="rId1"/>
    <sheet name="DJU - Mensuel" sheetId="1" r:id="rId2"/>
  </sheets>
  <definedNames>
    <definedName name="_xlnm._FilterDatabase" localSheetId="0" hidden="1">data_dju!$A$1:$B$61</definedName>
    <definedName name="cell_annees">'DJU - Mensuel'!$A$13:$A$20</definedName>
    <definedName name="cell_mois">'DJU - Mensuel'!$B$12:$M$12</definedName>
    <definedName name="cell_valeurs">'DJU - Mensuel'!$B$13:$M$20</definedName>
    <definedName name="col_deb">'DJU - Mensuel'!$Q$8</definedName>
    <definedName name="lig_deb">'DJU - Mensuel'!$Q$7</definedName>
    <definedName name="nbval_lig">'DJU - Mensuel'!$Q$9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" i="1" l="1"/>
  <c r="Q9" i="1"/>
  <c r="R24" i="1" s="1"/>
  <c r="Q7" i="1"/>
  <c r="P33" i="1" l="1"/>
  <c r="P39" i="1"/>
  <c r="Q59" i="1"/>
  <c r="R85" i="1"/>
  <c r="P68" i="1"/>
  <c r="Q58" i="1"/>
  <c r="R84" i="1"/>
  <c r="P69" i="1"/>
  <c r="Q47" i="1"/>
  <c r="R73" i="1"/>
  <c r="P36" i="1"/>
  <c r="Q46" i="1"/>
  <c r="R72" i="1"/>
  <c r="Q23" i="1"/>
  <c r="Q22" i="1"/>
  <c r="R14" i="1"/>
  <c r="R13" i="1"/>
  <c r="Q107" i="1"/>
  <c r="Q35" i="1"/>
  <c r="R61" i="1"/>
  <c r="Q106" i="1"/>
  <c r="Q34" i="1"/>
  <c r="R60" i="1"/>
  <c r="Q82" i="1"/>
  <c r="R108" i="1"/>
  <c r="R36" i="1"/>
  <c r="Q71" i="1"/>
  <c r="R97" i="1"/>
  <c r="R25" i="1"/>
  <c r="Q95" i="1"/>
  <c r="R49" i="1"/>
  <c r="Q94" i="1"/>
  <c r="R48" i="1"/>
  <c r="Q83" i="1"/>
  <c r="R37" i="1"/>
  <c r="Q70" i="1"/>
  <c r="R96" i="1"/>
  <c r="P40" i="1"/>
  <c r="P76" i="1"/>
  <c r="Q104" i="1"/>
  <c r="Q92" i="1"/>
  <c r="Q80" i="1"/>
  <c r="Q68" i="1"/>
  <c r="Q56" i="1"/>
  <c r="Q44" i="1"/>
  <c r="Q32" i="1"/>
  <c r="Q20" i="1"/>
  <c r="R106" i="1"/>
  <c r="R94" i="1"/>
  <c r="R82" i="1"/>
  <c r="R70" i="1"/>
  <c r="R58" i="1"/>
  <c r="R46" i="1"/>
  <c r="R34" i="1"/>
  <c r="R22" i="1"/>
  <c r="Q69" i="1"/>
  <c r="Q21" i="1"/>
  <c r="R23" i="1"/>
  <c r="P16" i="1"/>
  <c r="P41" i="1"/>
  <c r="P77" i="1"/>
  <c r="Q103" i="1"/>
  <c r="Q91" i="1"/>
  <c r="Q79" i="1"/>
  <c r="Q67" i="1"/>
  <c r="Q55" i="1"/>
  <c r="Q43" i="1"/>
  <c r="Q31" i="1"/>
  <c r="Q19" i="1"/>
  <c r="R105" i="1"/>
  <c r="R93" i="1"/>
  <c r="R81" i="1"/>
  <c r="R69" i="1"/>
  <c r="R57" i="1"/>
  <c r="R45" i="1"/>
  <c r="R33" i="1"/>
  <c r="R21" i="1"/>
  <c r="Q57" i="1"/>
  <c r="R59" i="1"/>
  <c r="P88" i="1"/>
  <c r="Q66" i="1"/>
  <c r="Q18" i="1"/>
  <c r="R104" i="1"/>
  <c r="R92" i="1"/>
  <c r="R80" i="1"/>
  <c r="R68" i="1"/>
  <c r="R56" i="1"/>
  <c r="R44" i="1"/>
  <c r="R32" i="1"/>
  <c r="R20" i="1"/>
  <c r="R71" i="1"/>
  <c r="Q102" i="1"/>
  <c r="Q89" i="1"/>
  <c r="Q65" i="1"/>
  <c r="Q53" i="1"/>
  <c r="Q41" i="1"/>
  <c r="Q29" i="1"/>
  <c r="Q17" i="1"/>
  <c r="R103" i="1"/>
  <c r="R91" i="1"/>
  <c r="R79" i="1"/>
  <c r="R67" i="1"/>
  <c r="R55" i="1"/>
  <c r="R43" i="1"/>
  <c r="R31" i="1"/>
  <c r="R19" i="1"/>
  <c r="Q105" i="1"/>
  <c r="R107" i="1"/>
  <c r="P17" i="1"/>
  <c r="Q90" i="1"/>
  <c r="Q101" i="1"/>
  <c r="P19" i="1"/>
  <c r="P53" i="1"/>
  <c r="P91" i="1"/>
  <c r="Q100" i="1"/>
  <c r="Q88" i="1"/>
  <c r="Q76" i="1"/>
  <c r="Q64" i="1"/>
  <c r="Q52" i="1"/>
  <c r="Q40" i="1"/>
  <c r="Q28" i="1"/>
  <c r="Q16" i="1"/>
  <c r="R102" i="1"/>
  <c r="R90" i="1"/>
  <c r="R78" i="1"/>
  <c r="R66" i="1"/>
  <c r="R54" i="1"/>
  <c r="R42" i="1"/>
  <c r="R30" i="1"/>
  <c r="R18" i="1"/>
  <c r="Q81" i="1"/>
  <c r="R95" i="1"/>
  <c r="Q42" i="1"/>
  <c r="Q77" i="1"/>
  <c r="P20" i="1"/>
  <c r="P54" i="1"/>
  <c r="P92" i="1"/>
  <c r="Q99" i="1"/>
  <c r="Q87" i="1"/>
  <c r="Q75" i="1"/>
  <c r="Q63" i="1"/>
  <c r="Q51" i="1"/>
  <c r="Q39" i="1"/>
  <c r="Q27" i="1"/>
  <c r="Q15" i="1"/>
  <c r="R101" i="1"/>
  <c r="R89" i="1"/>
  <c r="R77" i="1"/>
  <c r="R65" i="1"/>
  <c r="R53" i="1"/>
  <c r="R41" i="1"/>
  <c r="R29" i="1"/>
  <c r="R17" i="1"/>
  <c r="Q93" i="1"/>
  <c r="R83" i="1"/>
  <c r="P42" i="1"/>
  <c r="Q78" i="1"/>
  <c r="P89" i="1"/>
  <c r="P21" i="1"/>
  <c r="P55" i="1"/>
  <c r="P108" i="1"/>
  <c r="Q98" i="1"/>
  <c r="Q86" i="1"/>
  <c r="Q74" i="1"/>
  <c r="Q62" i="1"/>
  <c r="Q50" i="1"/>
  <c r="Q38" i="1"/>
  <c r="Q26" i="1"/>
  <c r="Q14" i="1"/>
  <c r="R100" i="1"/>
  <c r="R88" i="1"/>
  <c r="R76" i="1"/>
  <c r="R64" i="1"/>
  <c r="R52" i="1"/>
  <c r="R40" i="1"/>
  <c r="R28" i="1"/>
  <c r="R16" i="1"/>
  <c r="P75" i="1"/>
  <c r="Q33" i="1"/>
  <c r="R35" i="1"/>
  <c r="Q30" i="1"/>
  <c r="P18" i="1"/>
  <c r="P24" i="1"/>
  <c r="P56" i="1"/>
  <c r="Q97" i="1"/>
  <c r="Q85" i="1"/>
  <c r="Q73" i="1"/>
  <c r="Q61" i="1"/>
  <c r="Q49" i="1"/>
  <c r="Q37" i="1"/>
  <c r="Q25" i="1"/>
  <c r="P13" i="1"/>
  <c r="R99" i="1"/>
  <c r="R87" i="1"/>
  <c r="R75" i="1"/>
  <c r="R63" i="1"/>
  <c r="R51" i="1"/>
  <c r="R39" i="1"/>
  <c r="R27" i="1"/>
  <c r="R15" i="1"/>
  <c r="Q45" i="1"/>
  <c r="R47" i="1"/>
  <c r="Q54" i="1"/>
  <c r="P52" i="1"/>
  <c r="P32" i="1"/>
  <c r="P57" i="1"/>
  <c r="Q108" i="1"/>
  <c r="Q96" i="1"/>
  <c r="Q84" i="1"/>
  <c r="Q72" i="1"/>
  <c r="Q60" i="1"/>
  <c r="Q48" i="1"/>
  <c r="Q36" i="1"/>
  <c r="Q24" i="1"/>
  <c r="Q13" i="1"/>
  <c r="R98" i="1"/>
  <c r="R86" i="1"/>
  <c r="R74" i="1"/>
  <c r="R62" i="1"/>
  <c r="R50" i="1"/>
  <c r="R38" i="1"/>
  <c r="R26" i="1"/>
  <c r="P72" i="1"/>
  <c r="P90" i="1"/>
  <c r="P96" i="1"/>
  <c r="P60" i="1"/>
  <c r="P78" i="1"/>
  <c r="P99" i="1"/>
  <c r="P27" i="1"/>
  <c r="P43" i="1"/>
  <c r="P63" i="1"/>
  <c r="P79" i="1"/>
  <c r="P100" i="1"/>
  <c r="P28" i="1"/>
  <c r="P44" i="1"/>
  <c r="P64" i="1"/>
  <c r="P80" i="1"/>
  <c r="P101" i="1"/>
  <c r="P29" i="1"/>
  <c r="P65" i="1"/>
  <c r="P81" i="1"/>
  <c r="P30" i="1"/>
  <c r="P48" i="1"/>
  <c r="P66" i="1"/>
  <c r="P84" i="1"/>
  <c r="P103" i="1"/>
  <c r="P45" i="1"/>
  <c r="P102" i="1"/>
  <c r="P15" i="1"/>
  <c r="P31" i="1"/>
  <c r="P51" i="1"/>
  <c r="P67" i="1"/>
  <c r="P87" i="1"/>
  <c r="P104" i="1"/>
  <c r="P93" i="1"/>
  <c r="P105" i="1"/>
  <c r="P22" i="1"/>
  <c r="P34" i="1"/>
  <c r="P46" i="1"/>
  <c r="P58" i="1"/>
  <c r="P70" i="1"/>
  <c r="P82" i="1"/>
  <c r="P94" i="1"/>
  <c r="P106" i="1"/>
  <c r="P23" i="1"/>
  <c r="P35" i="1"/>
  <c r="P47" i="1"/>
  <c r="P59" i="1"/>
  <c r="P71" i="1"/>
  <c r="P83" i="1"/>
  <c r="P95" i="1"/>
  <c r="P107" i="1"/>
  <c r="P25" i="1"/>
  <c r="P37" i="1"/>
  <c r="P49" i="1"/>
  <c r="P61" i="1"/>
  <c r="P73" i="1"/>
  <c r="P85" i="1"/>
  <c r="P97" i="1"/>
  <c r="P14" i="1"/>
  <c r="P26" i="1"/>
  <c r="P38" i="1"/>
  <c r="P50" i="1"/>
  <c r="P62" i="1"/>
  <c r="P74" i="1"/>
  <c r="P86" i="1"/>
  <c r="P98" i="1"/>
</calcChain>
</file>

<file path=xl/sharedStrings.xml><?xml version="1.0" encoding="utf-8"?>
<sst xmlns="http://schemas.openxmlformats.org/spreadsheetml/2006/main" count="155" uniqueCount="92">
  <si>
    <t>Export DJU 19/08/2019</t>
  </si>
  <si>
    <t>Station météo</t>
  </si>
  <si>
    <t>EVIAN SA</t>
  </si>
  <si>
    <t>Usage</t>
  </si>
  <si>
    <t>Chauffage</t>
  </si>
  <si>
    <t>Méthode de calcul</t>
  </si>
  <si>
    <t>Météo</t>
  </si>
  <si>
    <t>Température de référence</t>
  </si>
  <si>
    <t>Date de début</t>
  </si>
  <si>
    <t>Date de fin</t>
  </si>
  <si>
    <t>Résultats</t>
  </si>
  <si>
    <t>Total</t>
  </si>
  <si>
    <t>annee</t>
  </si>
  <si>
    <t>mois</t>
  </si>
  <si>
    <t>dju_value</t>
  </si>
  <si>
    <t>ligne_debut</t>
  </si>
  <si>
    <t>colonne_debut</t>
  </si>
  <si>
    <t>nb_valeurs/ligne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</si>
  <si>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</si>
  <si>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</si>
  <si>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</si>
  <si>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</si>
  <si>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</si>
  <si>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</si>
  <si>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</si>
  <si>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</si>
  <si>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</si>
  <si>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</si>
  <si>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</si>
  <si>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</si>
  <si>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</si>
  <si>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</si>
  <si>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</si>
  <si>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</si>
  <si>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</si>
  <si>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</si>
  <si>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</si>
  <si>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</si>
  <si>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</si>
  <si>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</si>
  <si>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</si>
  <si>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</si>
  <si>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</si>
  <si>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</si>
  <si>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</si>
  <si>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</si>
  <si>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</si>
  <si>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</si>
  <si>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</si>
  <si>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</si>
  <si>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</si>
  <si>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</si>
  <si>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</si>
  <si>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</si>
  <si>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</si>
  <si>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</si>
  <si>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</si>
  <si>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</si>
  <si>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</si>
  <si>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</si>
  <si>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</si>
  <si>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</si>
  <si>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</si>
  <si>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</si>
  <si>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</si>
  <si>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</si>
  <si>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</si>
  <si>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</si>
  <si>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</si>
  <si>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</si>
  <si>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</si>
  <si>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</si>
  <si>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</si>
  <si>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</si>
  <si>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</si>
  <si>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</si>
  <si>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</si>
  <si>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</si>
  <si>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Avr</t>
  </si>
  <si>
    <t>Mai</t>
  </si>
  <si>
    <t>Juil</t>
  </si>
  <si>
    <t>Juin</t>
  </si>
  <si>
    <t>Janv</t>
  </si>
  <si>
    <t>Fevr</t>
  </si>
  <si>
    <t>Mars</t>
  </si>
  <si>
    <t>Aout</t>
  </si>
  <si>
    <t>Sept</t>
  </si>
  <si>
    <t>Oct</t>
  </si>
  <si>
    <t>Nov</t>
  </si>
  <si>
    <t>Dec</t>
  </si>
  <si>
    <t>18°C</t>
  </si>
  <si>
    <t>dju_date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</si>
</sst>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sz val="12"/>
      <color rgb="FFFFFFFF"/>
      <name val="Calibri"/>
      <family val="1"/>
    </font>
    <font>
      <b/>
      <sz val="18"/>
      <color rgb="FFFFFFFF"/>
      <name val="Calibri"/>
      <family val="1"/>
    </font>
    <font>
      <sz val="10"/>
      <color rgb="FF000000"/>
      <name val="Calibri"/>
      <family val="1"/>
    </font>
    <font>
      <b/>
      <sz val="10"/>
      <color rgb="FF000000"/>
      <name val="Calibri"/>
      <family val="2"/>
    </font>
    <font>
      <sz val="14"/>
      <color rgb="FF000000"/>
      <name val="Calibri"/>
      <family val="2"/>
    </font>
    <font>
      <sz val="14"/>
      <color rgb="FFFFFFFF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1"/>
    </font>
    <font>
      <b/>
      <sz val="14"/>
      <color rgb="FF00B7B0"/>
      <name val="Calibri"/>
      <family val="2"/>
      <scheme val="minor"/>
    </font>
    <font>
      <sz val="14"/>
      <color rgb="FF9795A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2483"/>
        <bgColor rgb="FF662483"/>
      </patternFill>
    </fill>
  </fills>
  <borders count="2">
    <border>
      <left/>
      <right/>
      <top/>
      <bottom/>
      <diagonal/>
    </border>
    <border>
      <left style="medium">
        <color rgb="FF9795A3"/>
      </left>
      <right style="medium">
        <color rgb="FF9795A3"/>
      </right>
      <top style="medium">
        <color rgb="FF9795A3"/>
      </top>
      <bottom style="medium">
        <color rgb="FF9795A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/>
    <xf numFmtId="0" fontId="7" fillId="2" borderId="0" xfId="0" applyFont="1" applyFill="1" applyAlignment="1">
      <alignment horizont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7" fillId="2" borderId="0" xfId="0" quotePrefix="1" applyFont="1" applyFill="1" applyAlignment="1">
      <alignment horizontal="center" wrapText="1"/>
    </xf>
    <xf numFmtId="0" fontId="6" fillId="0" borderId="0" xfId="0" quotePrefix="1" applyFont="1"/>
    <xf numFmtId="0" fontId="2" fillId="2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431F-CF8F-48C0-A2F7-2684265AB1E3}">
  <dimension ref="A1:D61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3" x14ac:dyDescent="0.3"/>
  <cols>
    <col min="1" max="1" width="9.25" style="1" bestFit="1" customWidth="1"/>
    <col min="2" max="2" width="9.6640625" style="1" bestFit="1" customWidth="1"/>
    <col min="3" max="3" width="9.1640625" style="1" customWidth="1"/>
    <col min="4" max="4" width="9" style="1" customWidth="1"/>
    <col min="5" max="16384" width="10.6640625" style="1"/>
  </cols>
  <sheetData>
    <row r="1" spans="1:4" x14ac:dyDescent="0.3">
      <c r="A1" s="2" t="s">
        <v>91</v>
      </c>
      <c r="B1" s="2" t="s">
        <v>14</v>
      </c>
      <c r="C1" s="2" t="s">
        <v>12</v>
      </c>
      <c r="D1" s="2" t="s">
        <v>13</v>
      </c>
    </row>
    <row r="2" spans="1:4" x14ac:dyDescent="0.3">
      <c r="A2" s="1" t="s">
        <v>18</v>
      </c>
      <c r="B2" s="1">
        <v>413</v>
      </c>
      <c r="C2" s="1">
        <v>2014</v>
      </c>
      <c r="D2" s="1" t="s">
        <v>82</v>
      </c>
    </row>
    <row r="3" spans="1:4" x14ac:dyDescent="0.3">
      <c r="A3" s="1" t="s">
        <v>19</v>
      </c>
      <c r="B3" s="1">
        <v>329.3</v>
      </c>
      <c r="C3" s="1">
        <v>2014</v>
      </c>
      <c r="D3" s="1" t="s">
        <v>83</v>
      </c>
    </row>
    <row r="4" spans="1:4" x14ac:dyDescent="0.3">
      <c r="A4" s="1" t="s">
        <v>20</v>
      </c>
      <c r="B4" s="1">
        <v>283.8</v>
      </c>
      <c r="C4" s="1">
        <v>2014</v>
      </c>
      <c r="D4" s="1" t="s">
        <v>84</v>
      </c>
    </row>
    <row r="5" spans="1:4" x14ac:dyDescent="0.3">
      <c r="A5" s="1" t="s">
        <v>21</v>
      </c>
      <c r="B5" s="1">
        <v>153.80000000000001</v>
      </c>
      <c r="C5" s="1">
        <v>2014</v>
      </c>
      <c r="D5" s="1" t="s">
        <v>78</v>
      </c>
    </row>
    <row r="6" spans="1:4" x14ac:dyDescent="0.3">
      <c r="A6" s="1" t="s">
        <v>22</v>
      </c>
      <c r="B6" s="1">
        <v>110.1</v>
      </c>
      <c r="C6" s="1">
        <v>2014</v>
      </c>
      <c r="D6" s="1" t="s">
        <v>79</v>
      </c>
    </row>
    <row r="7" spans="1:4" x14ac:dyDescent="0.3">
      <c r="A7" s="1" t="s">
        <v>23</v>
      </c>
      <c r="B7" s="1">
        <v>10</v>
      </c>
      <c r="C7" s="1">
        <v>2014</v>
      </c>
      <c r="D7" s="1" t="s">
        <v>81</v>
      </c>
    </row>
    <row r="8" spans="1:4" x14ac:dyDescent="0.3">
      <c r="A8" s="1" t="s">
        <v>24</v>
      </c>
      <c r="B8" s="1">
        <v>17</v>
      </c>
      <c r="C8" s="1">
        <v>2014</v>
      </c>
      <c r="D8" s="1" t="s">
        <v>80</v>
      </c>
    </row>
    <row r="9" spans="1:4" x14ac:dyDescent="0.3">
      <c r="A9" s="1" t="s">
        <v>25</v>
      </c>
      <c r="B9" s="1">
        <v>17.2</v>
      </c>
      <c r="C9" s="1">
        <v>2014</v>
      </c>
      <c r="D9" s="1" t="s">
        <v>85</v>
      </c>
    </row>
    <row r="10" spans="1:4" x14ac:dyDescent="0.3">
      <c r="A10" s="1" t="s">
        <v>26</v>
      </c>
      <c r="B10" s="1">
        <v>26.5</v>
      </c>
      <c r="C10" s="1">
        <v>2014</v>
      </c>
      <c r="D10" s="1" t="s">
        <v>86</v>
      </c>
    </row>
    <row r="11" spans="1:4" x14ac:dyDescent="0.3">
      <c r="A11" s="1" t="s">
        <v>27</v>
      </c>
      <c r="B11" s="1">
        <v>105.3</v>
      </c>
      <c r="C11" s="1">
        <v>2014</v>
      </c>
      <c r="D11" s="1" t="s">
        <v>87</v>
      </c>
    </row>
    <row r="12" spans="1:4" x14ac:dyDescent="0.3">
      <c r="A12" s="1" t="s">
        <v>28</v>
      </c>
      <c r="B12" s="1">
        <v>259.2</v>
      </c>
      <c r="C12" s="1">
        <v>2014</v>
      </c>
      <c r="D12" s="1" t="s">
        <v>88</v>
      </c>
    </row>
    <row r="13" spans="1:4" x14ac:dyDescent="0.3">
      <c r="A13" s="1" t="s">
        <v>29</v>
      </c>
      <c r="B13" s="1">
        <v>418</v>
      </c>
      <c r="C13" s="1">
        <v>2014</v>
      </c>
      <c r="D13" s="1" t="s">
        <v>89</v>
      </c>
    </row>
    <row r="14" spans="1:4" x14ac:dyDescent="0.3">
      <c r="A14" s="1" t="s">
        <v>30</v>
      </c>
      <c r="B14" s="1">
        <v>448</v>
      </c>
      <c r="C14" s="1">
        <v>2015</v>
      </c>
      <c r="D14" s="1" t="s">
        <v>82</v>
      </c>
    </row>
    <row r="15" spans="1:4" x14ac:dyDescent="0.3">
      <c r="A15" s="1" t="s">
        <v>31</v>
      </c>
      <c r="B15" s="1">
        <v>412.5</v>
      </c>
      <c r="C15" s="1">
        <v>2015</v>
      </c>
      <c r="D15" s="1" t="s">
        <v>83</v>
      </c>
    </row>
    <row r="16" spans="1:4" x14ac:dyDescent="0.3">
      <c r="A16" s="1" t="s">
        <v>32</v>
      </c>
      <c r="B16" s="1">
        <v>297</v>
      </c>
      <c r="C16" s="1">
        <v>2015</v>
      </c>
      <c r="D16" s="1" t="s">
        <v>84</v>
      </c>
    </row>
    <row r="17" spans="1:4" x14ac:dyDescent="0.3">
      <c r="A17" s="1" t="s">
        <v>33</v>
      </c>
      <c r="B17" s="1">
        <v>173.9</v>
      </c>
      <c r="C17" s="1">
        <v>2015</v>
      </c>
      <c r="D17" s="1" t="s">
        <v>78</v>
      </c>
    </row>
    <row r="18" spans="1:4" x14ac:dyDescent="0.3">
      <c r="A18" s="1" t="s">
        <v>34</v>
      </c>
      <c r="B18" s="1">
        <v>67.400000000000006</v>
      </c>
      <c r="C18" s="1">
        <v>2015</v>
      </c>
      <c r="D18" s="1" t="s">
        <v>79</v>
      </c>
    </row>
    <row r="19" spans="1:4" x14ac:dyDescent="0.3">
      <c r="A19" s="1" t="s">
        <v>35</v>
      </c>
      <c r="B19" s="1">
        <v>2.1</v>
      </c>
      <c r="C19" s="1">
        <v>2015</v>
      </c>
      <c r="D19" s="1" t="s">
        <v>81</v>
      </c>
    </row>
    <row r="20" spans="1:4" x14ac:dyDescent="0.3">
      <c r="A20" s="1" t="s">
        <v>36</v>
      </c>
      <c r="B20" s="1">
        <v>0.6</v>
      </c>
      <c r="C20" s="1">
        <v>2015</v>
      </c>
      <c r="D20" s="1" t="s">
        <v>80</v>
      </c>
    </row>
    <row r="21" spans="1:4" x14ac:dyDescent="0.3">
      <c r="A21" s="1" t="s">
        <v>37</v>
      </c>
      <c r="B21" s="1">
        <v>3.8</v>
      </c>
      <c r="C21" s="1">
        <v>2015</v>
      </c>
      <c r="D21" s="1" t="s">
        <v>85</v>
      </c>
    </row>
    <row r="22" spans="1:4" x14ac:dyDescent="0.3">
      <c r="A22" s="1" t="s">
        <v>38</v>
      </c>
      <c r="B22" s="1">
        <v>75.400000000000006</v>
      </c>
      <c r="C22" s="1">
        <v>2015</v>
      </c>
      <c r="D22" s="1" t="s">
        <v>86</v>
      </c>
    </row>
    <row r="23" spans="1:4" x14ac:dyDescent="0.3">
      <c r="A23" s="1" t="s">
        <v>39</v>
      </c>
      <c r="B23" s="1">
        <v>211.6</v>
      </c>
      <c r="C23" s="1">
        <v>2015</v>
      </c>
      <c r="D23" s="1" t="s">
        <v>87</v>
      </c>
    </row>
    <row r="24" spans="1:4" x14ac:dyDescent="0.3">
      <c r="A24" s="1" t="s">
        <v>40</v>
      </c>
      <c r="B24" s="1">
        <v>311</v>
      </c>
      <c r="C24" s="1">
        <v>2015</v>
      </c>
      <c r="D24" s="1" t="s">
        <v>88</v>
      </c>
    </row>
    <row r="25" spans="1:4" x14ac:dyDescent="0.3">
      <c r="A25" s="1" t="s">
        <v>41</v>
      </c>
      <c r="B25" s="1">
        <v>420.2</v>
      </c>
      <c r="C25" s="1">
        <v>2015</v>
      </c>
      <c r="D25" s="1" t="s">
        <v>89</v>
      </c>
    </row>
    <row r="26" spans="1:4" x14ac:dyDescent="0.3">
      <c r="A26" s="1" t="s">
        <v>42</v>
      </c>
      <c r="B26" s="1">
        <v>389.8</v>
      </c>
      <c r="C26" s="1">
        <v>2016</v>
      </c>
      <c r="D26" s="1" t="s">
        <v>82</v>
      </c>
    </row>
    <row r="27" spans="1:4" x14ac:dyDescent="0.3">
      <c r="A27" s="1" t="s">
        <v>43</v>
      </c>
      <c r="B27" s="1">
        <v>331.8</v>
      </c>
      <c r="C27" s="1">
        <v>2016</v>
      </c>
      <c r="D27" s="1" t="s">
        <v>83</v>
      </c>
    </row>
    <row r="28" spans="1:4" x14ac:dyDescent="0.3">
      <c r="A28" s="1" t="s">
        <v>44</v>
      </c>
      <c r="B28" s="1">
        <v>335.4</v>
      </c>
      <c r="C28" s="1">
        <v>2016</v>
      </c>
      <c r="D28" s="1" t="s">
        <v>84</v>
      </c>
    </row>
    <row r="29" spans="1:4" x14ac:dyDescent="0.3">
      <c r="A29" s="1" t="s">
        <v>45</v>
      </c>
      <c r="B29" s="1">
        <v>207.5</v>
      </c>
      <c r="C29" s="1">
        <v>2016</v>
      </c>
      <c r="D29" s="1" t="s">
        <v>78</v>
      </c>
    </row>
    <row r="30" spans="1:4" x14ac:dyDescent="0.3">
      <c r="A30" s="1" t="s">
        <v>46</v>
      </c>
      <c r="B30" s="1">
        <v>111.3</v>
      </c>
      <c r="C30" s="1">
        <v>2016</v>
      </c>
      <c r="D30" s="1" t="s">
        <v>79</v>
      </c>
    </row>
    <row r="31" spans="1:4" x14ac:dyDescent="0.3">
      <c r="A31" s="1" t="s">
        <v>47</v>
      </c>
      <c r="B31" s="1">
        <v>12.3</v>
      </c>
      <c r="C31" s="1">
        <v>2016</v>
      </c>
      <c r="D31" s="1" t="s">
        <v>81</v>
      </c>
    </row>
    <row r="32" spans="1:4" x14ac:dyDescent="0.3">
      <c r="A32" s="1" t="s">
        <v>48</v>
      </c>
      <c r="B32" s="1">
        <v>4.0999999999999996</v>
      </c>
      <c r="C32" s="1">
        <v>2016</v>
      </c>
      <c r="D32" s="1" t="s">
        <v>80</v>
      </c>
    </row>
    <row r="33" spans="1:4" x14ac:dyDescent="0.3">
      <c r="A33" s="1" t="s">
        <v>49</v>
      </c>
      <c r="B33" s="1">
        <v>1.4</v>
      </c>
      <c r="C33" s="1">
        <v>2016</v>
      </c>
      <c r="D33" s="1" t="s">
        <v>85</v>
      </c>
    </row>
    <row r="34" spans="1:4" x14ac:dyDescent="0.3">
      <c r="A34" s="1" t="s">
        <v>50</v>
      </c>
      <c r="B34" s="1">
        <v>16.5</v>
      </c>
      <c r="C34" s="1">
        <v>2016</v>
      </c>
      <c r="D34" s="1" t="s">
        <v>86</v>
      </c>
    </row>
    <row r="35" spans="1:4" x14ac:dyDescent="0.3">
      <c r="A35" s="1" t="s">
        <v>51</v>
      </c>
      <c r="B35" s="1">
        <v>205</v>
      </c>
      <c r="C35" s="1">
        <v>2016</v>
      </c>
      <c r="D35" s="1" t="s">
        <v>87</v>
      </c>
    </row>
    <row r="36" spans="1:4" x14ac:dyDescent="0.3">
      <c r="A36" s="1" t="s">
        <v>52</v>
      </c>
      <c r="B36" s="1">
        <v>315.2</v>
      </c>
      <c r="C36" s="1">
        <v>2016</v>
      </c>
      <c r="D36" s="1" t="s">
        <v>88</v>
      </c>
    </row>
    <row r="37" spans="1:4" x14ac:dyDescent="0.3">
      <c r="A37" s="1" t="s">
        <v>53</v>
      </c>
      <c r="B37" s="1">
        <v>507.1</v>
      </c>
      <c r="C37" s="1">
        <v>2016</v>
      </c>
      <c r="D37" s="1" t="s">
        <v>89</v>
      </c>
    </row>
    <row r="38" spans="1:4" x14ac:dyDescent="0.3">
      <c r="A38" s="1" t="s">
        <v>54</v>
      </c>
      <c r="B38" s="1">
        <v>551.6</v>
      </c>
      <c r="C38" s="1">
        <v>2017</v>
      </c>
      <c r="D38" s="1" t="s">
        <v>82</v>
      </c>
    </row>
    <row r="39" spans="1:4" x14ac:dyDescent="0.3">
      <c r="A39" s="1" t="s">
        <v>55</v>
      </c>
      <c r="B39" s="1">
        <v>306.60000000000002</v>
      </c>
      <c r="C39" s="1">
        <v>2017</v>
      </c>
      <c r="D39" s="1" t="s">
        <v>83</v>
      </c>
    </row>
    <row r="40" spans="1:4" x14ac:dyDescent="0.3">
      <c r="A40" s="1" t="s">
        <v>56</v>
      </c>
      <c r="B40" s="1">
        <v>237.8</v>
      </c>
      <c r="C40" s="1">
        <v>2017</v>
      </c>
      <c r="D40" s="1" t="s">
        <v>84</v>
      </c>
    </row>
    <row r="41" spans="1:4" x14ac:dyDescent="0.3">
      <c r="A41" s="1" t="s">
        <v>57</v>
      </c>
      <c r="B41" s="1">
        <v>201.2</v>
      </c>
      <c r="C41" s="1">
        <v>2017</v>
      </c>
      <c r="D41" s="1" t="s">
        <v>78</v>
      </c>
    </row>
    <row r="42" spans="1:4" x14ac:dyDescent="0.3">
      <c r="A42" s="1" t="s">
        <v>58</v>
      </c>
      <c r="B42" s="1">
        <v>95</v>
      </c>
      <c r="C42" s="1">
        <v>2017</v>
      </c>
      <c r="D42" s="1" t="s">
        <v>79</v>
      </c>
    </row>
    <row r="43" spans="1:4" x14ac:dyDescent="0.3">
      <c r="A43" s="1" t="s">
        <v>59</v>
      </c>
      <c r="B43" s="1">
        <v>5.8</v>
      </c>
      <c r="C43" s="1">
        <v>2017</v>
      </c>
      <c r="D43" s="1" t="s">
        <v>81</v>
      </c>
    </row>
    <row r="44" spans="1:4" x14ac:dyDescent="0.3">
      <c r="A44" s="1" t="s">
        <v>60</v>
      </c>
      <c r="B44" s="1">
        <v>1.6</v>
      </c>
      <c r="C44" s="1">
        <v>2017</v>
      </c>
      <c r="D44" s="1" t="s">
        <v>80</v>
      </c>
    </row>
    <row r="45" spans="1:4" x14ac:dyDescent="0.3">
      <c r="A45" s="1" t="s">
        <v>61</v>
      </c>
      <c r="B45" s="1">
        <v>6.4</v>
      </c>
      <c r="C45" s="1">
        <v>2017</v>
      </c>
      <c r="D45" s="1" t="s">
        <v>85</v>
      </c>
    </row>
    <row r="46" spans="1:4" x14ac:dyDescent="0.3">
      <c r="A46" s="1" t="s">
        <v>62</v>
      </c>
      <c r="B46" s="1">
        <v>94.9</v>
      </c>
      <c r="C46" s="1">
        <v>2017</v>
      </c>
      <c r="D46" s="1" t="s">
        <v>86</v>
      </c>
    </row>
    <row r="47" spans="1:4" x14ac:dyDescent="0.3">
      <c r="A47" s="1" t="s">
        <v>63</v>
      </c>
      <c r="B47" s="1">
        <v>174.4</v>
      </c>
      <c r="C47" s="1">
        <v>2017</v>
      </c>
      <c r="D47" s="1" t="s">
        <v>87</v>
      </c>
    </row>
    <row r="48" spans="1:4" x14ac:dyDescent="0.3">
      <c r="A48" s="1" t="s">
        <v>64</v>
      </c>
      <c r="B48" s="1">
        <v>357.6</v>
      </c>
      <c r="C48" s="1">
        <v>2017</v>
      </c>
      <c r="D48" s="1" t="s">
        <v>88</v>
      </c>
    </row>
    <row r="49" spans="1:4" x14ac:dyDescent="0.3">
      <c r="A49" s="1" t="s">
        <v>65</v>
      </c>
      <c r="B49" s="1">
        <v>470.8</v>
      </c>
      <c r="C49" s="1">
        <v>2017</v>
      </c>
      <c r="D49" s="1" t="s">
        <v>89</v>
      </c>
    </row>
    <row r="50" spans="1:4" x14ac:dyDescent="0.3">
      <c r="A50" s="1" t="s">
        <v>66</v>
      </c>
      <c r="B50" s="1">
        <v>356.7</v>
      </c>
      <c r="C50" s="1">
        <v>2018</v>
      </c>
      <c r="D50" s="1" t="s">
        <v>82</v>
      </c>
    </row>
    <row r="51" spans="1:4" x14ac:dyDescent="0.3">
      <c r="A51" s="1" t="s">
        <v>67</v>
      </c>
      <c r="B51" s="1">
        <v>429.6</v>
      </c>
      <c r="C51" s="1">
        <v>2018</v>
      </c>
      <c r="D51" s="1" t="s">
        <v>83</v>
      </c>
    </row>
    <row r="52" spans="1:4" x14ac:dyDescent="0.3">
      <c r="A52" s="1" t="s">
        <v>68</v>
      </c>
      <c r="B52" s="1">
        <v>338.2</v>
      </c>
      <c r="C52" s="1">
        <v>2018</v>
      </c>
      <c r="D52" s="1" t="s">
        <v>84</v>
      </c>
    </row>
    <row r="53" spans="1:4" x14ac:dyDescent="0.3">
      <c r="A53" s="1" t="s">
        <v>69</v>
      </c>
      <c r="B53" s="1">
        <v>120.1</v>
      </c>
      <c r="C53" s="1">
        <v>2018</v>
      </c>
      <c r="D53" s="1" t="s">
        <v>78</v>
      </c>
    </row>
    <row r="54" spans="1:4" x14ac:dyDescent="0.3">
      <c r="A54" s="1" t="s">
        <v>70</v>
      </c>
      <c r="B54" s="1">
        <v>54.6</v>
      </c>
      <c r="C54" s="1">
        <v>2018</v>
      </c>
      <c r="D54" s="1" t="s">
        <v>79</v>
      </c>
    </row>
    <row r="55" spans="1:4" x14ac:dyDescent="0.3">
      <c r="A55" s="1" t="s">
        <v>71</v>
      </c>
      <c r="B55" s="1">
        <v>0.6</v>
      </c>
      <c r="C55" s="1">
        <v>2018</v>
      </c>
      <c r="D55" s="1" t="s">
        <v>81</v>
      </c>
    </row>
    <row r="56" spans="1:4" x14ac:dyDescent="0.3">
      <c r="A56" s="1" t="s">
        <v>72</v>
      </c>
      <c r="B56" s="1">
        <v>0</v>
      </c>
      <c r="C56" s="1">
        <v>2018</v>
      </c>
      <c r="D56" s="1" t="s">
        <v>80</v>
      </c>
    </row>
    <row r="57" spans="1:4" x14ac:dyDescent="0.3">
      <c r="A57" s="1" t="s">
        <v>73</v>
      </c>
      <c r="B57" s="1">
        <v>3.8</v>
      </c>
      <c r="C57" s="1">
        <v>2018</v>
      </c>
      <c r="D57" s="1" t="s">
        <v>85</v>
      </c>
    </row>
    <row r="58" spans="1:4" x14ac:dyDescent="0.3">
      <c r="A58" s="1" t="s">
        <v>74</v>
      </c>
      <c r="B58" s="1">
        <v>19.3</v>
      </c>
      <c r="C58" s="1">
        <v>2018</v>
      </c>
      <c r="D58" s="1" t="s">
        <v>86</v>
      </c>
    </row>
    <row r="59" spans="1:4" x14ac:dyDescent="0.3">
      <c r="A59" s="1" t="s">
        <v>75</v>
      </c>
      <c r="B59" s="1">
        <v>145.9</v>
      </c>
      <c r="C59" s="1">
        <v>2018</v>
      </c>
      <c r="D59" s="1" t="s">
        <v>87</v>
      </c>
    </row>
    <row r="60" spans="1:4" x14ac:dyDescent="0.3">
      <c r="A60" s="1" t="s">
        <v>76</v>
      </c>
      <c r="B60" s="1">
        <v>299.5</v>
      </c>
      <c r="C60" s="1">
        <v>2018</v>
      </c>
      <c r="D60" s="1" t="s">
        <v>88</v>
      </c>
    </row>
    <row r="61" spans="1:4" x14ac:dyDescent="0.3">
      <c r="A61" s="1" t="s">
        <v>77</v>
      </c>
      <c r="B61" s="1">
        <v>388.4</v>
      </c>
      <c r="C61" s="1">
        <v>2018</v>
      </c>
      <c r="D61" s="1" t="s">
        <v>89</v>
      </c>
    </row>
  </sheetData>
  <autoFilter ref="A1:B61" xr:uid="{B8CA12CC-329C-43B3-93C0-EDA5EB143930}">
    <sortState ref="A2:B61">
      <sortCondition ref="A2:A61"/>
    </sortState>
  </autoFilter>
  <sortState ref="C2:C61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8"/>
  <sheetViews>
    <sheetView showGridLines="0" topLeftCell="A70" zoomScale="70" zoomScaleNormal="70" workbookViewId="0">
      <selection activeCell="P12" sqref="P12:R108"/>
    </sheetView>
  </sheetViews>
  <sheetFormatPr baseColWidth="10" defaultRowHeight="15.5" x14ac:dyDescent="0.35"/>
  <cols>
    <col min="1" max="1" width="10.75" bestFit="1" customWidth="1"/>
    <col min="2" max="7" width="6.25" bestFit="1" customWidth="1"/>
    <col min="8" max="8" width="5.08203125" bestFit="1" customWidth="1"/>
    <col min="9" max="13" width="6.25" bestFit="1" customWidth="1"/>
    <col min="14" max="14" width="7.33203125" bestFit="1" customWidth="1"/>
    <col min="16" max="16" width="12.5" style="3" bestFit="1" customWidth="1"/>
    <col min="17" max="17" width="7.1640625" customWidth="1"/>
    <col min="18" max="18" width="10.4140625" bestFit="1" customWidth="1"/>
  </cols>
  <sheetData>
    <row r="1" spans="1:18" ht="23.5" x14ac:dyDescent="0.5500000000000000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3" spans="1:18" ht="18.5" x14ac:dyDescent="0.35">
      <c r="A3" s="14" t="s">
        <v>1</v>
      </c>
      <c r="B3" s="14"/>
      <c r="C3" s="17" t="s">
        <v>2</v>
      </c>
      <c r="D3" s="17"/>
    </row>
    <row r="4" spans="1:18" ht="18.5" x14ac:dyDescent="0.35">
      <c r="A4" s="14" t="s">
        <v>3</v>
      </c>
      <c r="B4" s="14"/>
      <c r="C4" s="17" t="s">
        <v>4</v>
      </c>
      <c r="D4" s="17"/>
    </row>
    <row r="5" spans="1:18" ht="18.5" x14ac:dyDescent="0.35">
      <c r="A5" s="14" t="s">
        <v>5</v>
      </c>
      <c r="B5" s="14"/>
      <c r="C5" s="17" t="s">
        <v>6</v>
      </c>
      <c r="D5" s="17"/>
    </row>
    <row r="6" spans="1:18" ht="33.5" customHeight="1" x14ac:dyDescent="0.35">
      <c r="A6" s="14" t="s">
        <v>7</v>
      </c>
      <c r="B6" s="14"/>
      <c r="C6" s="17" t="s">
        <v>90</v>
      </c>
      <c r="D6" s="17"/>
    </row>
    <row r="7" spans="1:18" ht="18.5" x14ac:dyDescent="0.35">
      <c r="A7" s="14" t="s">
        <v>8</v>
      </c>
      <c r="B7" s="14"/>
      <c r="C7" s="15">
        <v>40908.958333299997</v>
      </c>
      <c r="D7" s="15"/>
      <c r="P7" s="4" t="s">
        <v>15</v>
      </c>
      <c r="Q7" s="5">
        <f>ROW(A13)</f>
        <v>13</v>
      </c>
    </row>
    <row r="8" spans="1:18" ht="18.5" x14ac:dyDescent="0.35">
      <c r="A8" s="14" t="s">
        <v>9</v>
      </c>
      <c r="B8" s="14"/>
      <c r="C8" s="15">
        <v>43615.916666700003</v>
      </c>
      <c r="D8" s="15"/>
      <c r="P8" s="4" t="s">
        <v>16</v>
      </c>
      <c r="Q8" s="5">
        <f>COLUMN(B12)</f>
        <v>2</v>
      </c>
    </row>
    <row r="9" spans="1:18" x14ac:dyDescent="0.35">
      <c r="P9" s="4" t="s">
        <v>17</v>
      </c>
      <c r="Q9" s="5">
        <f>COUNTA(cell_valeurs)/COUNTA(cell_annees)</f>
        <v>12</v>
      </c>
    </row>
    <row r="10" spans="1:18" ht="23.5" x14ac:dyDescent="0.55000000000000004">
      <c r="A10" s="16" t="s">
        <v>10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2" spans="1:18" s="6" customFormat="1" ht="18.5" x14ac:dyDescent="0.45">
      <c r="B12" s="12" t="s">
        <v>82</v>
      </c>
      <c r="C12" s="12" t="s">
        <v>83</v>
      </c>
      <c r="D12" s="12" t="s">
        <v>84</v>
      </c>
      <c r="E12" s="12" t="s">
        <v>78</v>
      </c>
      <c r="F12" s="12" t="s">
        <v>79</v>
      </c>
      <c r="G12" s="12" t="s">
        <v>81</v>
      </c>
      <c r="H12" s="12" t="s">
        <v>80</v>
      </c>
      <c r="I12" s="12" t="s">
        <v>85</v>
      </c>
      <c r="J12" s="12" t="s">
        <v>86</v>
      </c>
      <c r="K12" s="12" t="s">
        <v>87</v>
      </c>
      <c r="L12" s="12" t="s">
        <v>88</v>
      </c>
      <c r="M12" s="12" t="s">
        <v>89</v>
      </c>
      <c r="N12" s="7" t="s">
        <v>11</v>
      </c>
      <c r="P12" s="8" t="s">
        <v>12</v>
      </c>
      <c r="Q12" s="9" t="s">
        <v>13</v>
      </c>
      <c r="R12" s="9" t="s">
        <v>14</v>
      </c>
    </row>
    <row r="13" spans="1:18" s="6" customFormat="1" ht="18.5" x14ac:dyDescent="0.45">
      <c r="A13" s="7">
        <v>2012</v>
      </c>
      <c r="B13" s="10">
        <v>444.2</v>
      </c>
      <c r="C13" s="10">
        <v>544.1</v>
      </c>
      <c r="D13" s="10">
        <v>261.60000000000002</v>
      </c>
      <c r="E13" s="10">
        <v>188.2</v>
      </c>
      <c r="F13" s="10">
        <v>76.900000000000006</v>
      </c>
      <c r="G13" s="10">
        <v>16</v>
      </c>
      <c r="H13" s="10">
        <v>3.1</v>
      </c>
      <c r="I13" s="10">
        <v>5</v>
      </c>
      <c r="J13" s="10">
        <v>51.3</v>
      </c>
      <c r="K13" s="10">
        <v>160.1</v>
      </c>
      <c r="L13" s="10">
        <v>305.39999999999998</v>
      </c>
      <c r="M13" s="10">
        <v>435.1</v>
      </c>
      <c r="N13" s="7">
        <v>2490.5</v>
      </c>
      <c r="P13" s="11">
        <f t="shared" ref="P13:P44" si="0">INDEX(cell_annees,QUOTIENT(ROW()-lig_deb,nbval_lig)+1)</f>
        <v>2012</v>
      </c>
      <c r="Q13" s="6" t="str">
        <f t="shared" ref="Q13:Q44" si="1">INDEX(cell_mois,MOD(ROW()-lig_deb+1,nbval_lig)+nbval_lig*(MOD(ROW()-lig_deb+1,nbval_lig)=0))</f>
        <v>Janv</v>
      </c>
      <c r="R13" s="6">
        <f t="shared" ref="R13:R44" si="2">INDEX(cell_valeurs,QUOTIENT(ROW()-lig_deb,nbval_lig)+1,MOD(ROW()-lig_deb+1,nbval_lig)+nbval_lig*(MOD(ROW()-lig_deb+1,nbval_lig)=0))</f>
        <v>444.2</v>
      </c>
    </row>
    <row r="14" spans="1:18" s="6" customFormat="1" ht="18.5" x14ac:dyDescent="0.45">
      <c r="A14" s="7">
        <v>2013</v>
      </c>
      <c r="B14" s="10">
        <v>498.3</v>
      </c>
      <c r="C14" s="10">
        <v>451.4</v>
      </c>
      <c r="D14" s="10">
        <v>364</v>
      </c>
      <c r="E14" s="10">
        <v>199.9</v>
      </c>
      <c r="F14" s="10">
        <v>163.5</v>
      </c>
      <c r="G14" s="10">
        <v>35.299999999999997</v>
      </c>
      <c r="H14" s="10">
        <v>0</v>
      </c>
      <c r="I14" s="10">
        <v>4.0999999999999996</v>
      </c>
      <c r="J14" s="10">
        <v>53.5</v>
      </c>
      <c r="K14" s="10">
        <v>118.7</v>
      </c>
      <c r="L14" s="10">
        <v>348.4</v>
      </c>
      <c r="M14" s="10">
        <v>464.5</v>
      </c>
      <c r="N14" s="7">
        <v>2701.3</v>
      </c>
      <c r="P14" s="11">
        <f t="shared" si="0"/>
        <v>2012</v>
      </c>
      <c r="Q14" s="6" t="str">
        <f t="shared" si="1"/>
        <v>Fevr</v>
      </c>
      <c r="R14" s="6">
        <f t="shared" si="2"/>
        <v>544.1</v>
      </c>
    </row>
    <row r="15" spans="1:18" s="6" customFormat="1" ht="18.5" x14ac:dyDescent="0.45">
      <c r="A15" s="7">
        <v>2014</v>
      </c>
      <c r="B15" s="10">
        <v>413</v>
      </c>
      <c r="C15" s="10">
        <v>329.3</v>
      </c>
      <c r="D15" s="10">
        <v>283.8</v>
      </c>
      <c r="E15" s="10">
        <v>153.80000000000001</v>
      </c>
      <c r="F15" s="10">
        <v>110.1</v>
      </c>
      <c r="G15" s="10">
        <v>10</v>
      </c>
      <c r="H15" s="10">
        <v>17</v>
      </c>
      <c r="I15" s="10">
        <v>17.2</v>
      </c>
      <c r="J15" s="10">
        <v>26.5</v>
      </c>
      <c r="K15" s="10">
        <v>105.3</v>
      </c>
      <c r="L15" s="10">
        <v>259.2</v>
      </c>
      <c r="M15" s="10">
        <v>418</v>
      </c>
      <c r="N15" s="7">
        <v>2142.8000000000002</v>
      </c>
      <c r="P15" s="11">
        <f t="shared" si="0"/>
        <v>2012</v>
      </c>
      <c r="Q15" s="6" t="str">
        <f t="shared" si="1"/>
        <v>Mars</v>
      </c>
      <c r="R15" s="6">
        <f t="shared" si="2"/>
        <v>261.60000000000002</v>
      </c>
    </row>
    <row r="16" spans="1:18" s="6" customFormat="1" ht="18.5" x14ac:dyDescent="0.45">
      <c r="A16" s="7">
        <v>2015</v>
      </c>
      <c r="B16" s="10">
        <v>448</v>
      </c>
      <c r="C16" s="10">
        <v>412.5</v>
      </c>
      <c r="D16" s="10">
        <v>297</v>
      </c>
      <c r="E16" s="10">
        <v>173.9</v>
      </c>
      <c r="F16" s="10">
        <v>67.400000000000006</v>
      </c>
      <c r="G16" s="10">
        <v>2.1</v>
      </c>
      <c r="H16" s="10">
        <v>0.6</v>
      </c>
      <c r="I16" s="10">
        <v>3.8</v>
      </c>
      <c r="J16" s="10">
        <v>75.400000000000006</v>
      </c>
      <c r="K16" s="10">
        <v>211.6</v>
      </c>
      <c r="L16" s="10">
        <v>311</v>
      </c>
      <c r="M16" s="10">
        <v>420.2</v>
      </c>
      <c r="N16" s="7">
        <v>2423.1999999999998</v>
      </c>
      <c r="P16" s="11">
        <f t="shared" si="0"/>
        <v>2012</v>
      </c>
      <c r="Q16" s="6" t="str">
        <f t="shared" si="1"/>
        <v>Avr</v>
      </c>
      <c r="R16" s="6">
        <f t="shared" si="2"/>
        <v>188.2</v>
      </c>
    </row>
    <row r="17" spans="1:18" s="6" customFormat="1" ht="18.5" x14ac:dyDescent="0.45">
      <c r="A17" s="7">
        <v>2016</v>
      </c>
      <c r="B17" s="10">
        <v>389.8</v>
      </c>
      <c r="C17" s="10">
        <v>331.8</v>
      </c>
      <c r="D17" s="10">
        <v>335.4</v>
      </c>
      <c r="E17" s="10">
        <v>207.5</v>
      </c>
      <c r="F17" s="10">
        <v>111.3</v>
      </c>
      <c r="G17" s="10">
        <v>12.3</v>
      </c>
      <c r="H17" s="10">
        <v>4.0999999999999996</v>
      </c>
      <c r="I17" s="10">
        <v>1.4</v>
      </c>
      <c r="J17" s="10">
        <v>16.5</v>
      </c>
      <c r="K17" s="10">
        <v>205</v>
      </c>
      <c r="L17" s="10">
        <v>315.2</v>
      </c>
      <c r="M17" s="10">
        <v>507.1</v>
      </c>
      <c r="N17" s="7">
        <v>2437.1999999999998</v>
      </c>
      <c r="P17" s="11">
        <f t="shared" si="0"/>
        <v>2012</v>
      </c>
      <c r="Q17" s="6" t="str">
        <f t="shared" si="1"/>
        <v>Mai</v>
      </c>
      <c r="R17" s="6">
        <f t="shared" si="2"/>
        <v>76.900000000000006</v>
      </c>
    </row>
    <row r="18" spans="1:18" s="6" customFormat="1" ht="18.5" x14ac:dyDescent="0.45">
      <c r="A18" s="7">
        <v>2017</v>
      </c>
      <c r="B18" s="10">
        <v>551.6</v>
      </c>
      <c r="C18" s="10">
        <v>306.60000000000002</v>
      </c>
      <c r="D18" s="10">
        <v>237.8</v>
      </c>
      <c r="E18" s="10">
        <v>201.2</v>
      </c>
      <c r="F18" s="10">
        <v>95</v>
      </c>
      <c r="G18" s="10">
        <v>5.8</v>
      </c>
      <c r="H18" s="10">
        <v>1.6</v>
      </c>
      <c r="I18" s="10">
        <v>6.4</v>
      </c>
      <c r="J18" s="10">
        <v>94.9</v>
      </c>
      <c r="K18" s="10">
        <v>174.4</v>
      </c>
      <c r="L18" s="10">
        <v>357.6</v>
      </c>
      <c r="M18" s="10">
        <v>470.8</v>
      </c>
      <c r="N18" s="7">
        <v>2503.3000000000002</v>
      </c>
      <c r="P18" s="11">
        <f t="shared" si="0"/>
        <v>2012</v>
      </c>
      <c r="Q18" s="6" t="str">
        <f t="shared" si="1"/>
        <v>Juin</v>
      </c>
      <c r="R18" s="6">
        <f t="shared" si="2"/>
        <v>16</v>
      </c>
    </row>
    <row r="19" spans="1:18" s="6" customFormat="1" ht="18.5" x14ac:dyDescent="0.45">
      <c r="A19" s="7">
        <v>2018</v>
      </c>
      <c r="B19" s="10">
        <v>356.7</v>
      </c>
      <c r="C19" s="10">
        <v>429.6</v>
      </c>
      <c r="D19" s="10">
        <v>338.2</v>
      </c>
      <c r="E19" s="10">
        <v>120.1</v>
      </c>
      <c r="F19" s="10">
        <v>54.6</v>
      </c>
      <c r="G19" s="10">
        <v>0.6</v>
      </c>
      <c r="H19" s="10">
        <v>0</v>
      </c>
      <c r="I19" s="10">
        <v>3.8</v>
      </c>
      <c r="J19" s="10">
        <v>19.3</v>
      </c>
      <c r="K19" s="10">
        <v>145.9</v>
      </c>
      <c r="L19" s="10">
        <v>299.5</v>
      </c>
      <c r="M19" s="10">
        <v>388.4</v>
      </c>
      <c r="N19" s="7">
        <v>2156.6</v>
      </c>
      <c r="P19" s="11">
        <f t="shared" si="0"/>
        <v>2012</v>
      </c>
      <c r="Q19" s="6" t="str">
        <f t="shared" si="1"/>
        <v>Juil</v>
      </c>
      <c r="R19" s="6">
        <f t="shared" si="2"/>
        <v>3.1</v>
      </c>
    </row>
    <row r="20" spans="1:18" s="6" customFormat="1" ht="18.5" x14ac:dyDescent="0.45">
      <c r="A20" s="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7"/>
      <c r="P20" s="11">
        <f t="shared" si="0"/>
        <v>2012</v>
      </c>
      <c r="Q20" s="6" t="str">
        <f t="shared" si="1"/>
        <v>Aout</v>
      </c>
      <c r="R20" s="6">
        <f t="shared" si="2"/>
        <v>5</v>
      </c>
    </row>
    <row r="21" spans="1:18" s="6" customFormat="1" ht="18.5" x14ac:dyDescent="0.45">
      <c r="P21" s="11">
        <f t="shared" si="0"/>
        <v>2012</v>
      </c>
      <c r="Q21" s="6" t="str">
        <f t="shared" si="1"/>
        <v>Sept</v>
      </c>
      <c r="R21" s="6">
        <f t="shared" si="2"/>
        <v>51.3</v>
      </c>
    </row>
    <row r="22" spans="1:18" s="6" customFormat="1" ht="18.5" x14ac:dyDescent="0.45">
      <c r="P22" s="11">
        <f t="shared" si="0"/>
        <v>2012</v>
      </c>
      <c r="Q22" s="6" t="str">
        <f t="shared" si="1"/>
        <v>Oct</v>
      </c>
      <c r="R22" s="6">
        <f t="shared" si="2"/>
        <v>160.1</v>
      </c>
    </row>
    <row r="23" spans="1:18" s="6" customFormat="1" ht="18.5" x14ac:dyDescent="0.4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P23" s="11">
        <f t="shared" si="0"/>
        <v>2012</v>
      </c>
      <c r="Q23" s="6" t="str">
        <f t="shared" si="1"/>
        <v>Nov</v>
      </c>
      <c r="R23" s="6">
        <f t="shared" si="2"/>
        <v>305.39999999999998</v>
      </c>
    </row>
    <row r="24" spans="1:18" s="6" customFormat="1" ht="18.5" x14ac:dyDescent="0.45">
      <c r="P24" s="11">
        <f t="shared" si="0"/>
        <v>2012</v>
      </c>
      <c r="Q24" s="6" t="str">
        <f t="shared" si="1"/>
        <v>Dec</v>
      </c>
      <c r="R24" s="6">
        <f t="shared" si="2"/>
        <v>435.1</v>
      </c>
    </row>
    <row r="25" spans="1:18" s="6" customFormat="1" ht="18.5" x14ac:dyDescent="0.45">
      <c r="P25" s="11">
        <f t="shared" si="0"/>
        <v>2013</v>
      </c>
      <c r="Q25" s="6" t="str">
        <f t="shared" si="1"/>
        <v>Janv</v>
      </c>
      <c r="R25" s="6">
        <f t="shared" si="2"/>
        <v>498.3</v>
      </c>
    </row>
    <row r="26" spans="1:18" s="6" customFormat="1" ht="18.5" x14ac:dyDescent="0.45">
      <c r="P26" s="11">
        <f t="shared" si="0"/>
        <v>2013</v>
      </c>
      <c r="Q26" s="6" t="str">
        <f t="shared" si="1"/>
        <v>Fevr</v>
      </c>
      <c r="R26" s="6">
        <f t="shared" si="2"/>
        <v>451.4</v>
      </c>
    </row>
    <row r="27" spans="1:18" s="6" customFormat="1" ht="18.5" x14ac:dyDescent="0.45">
      <c r="P27" s="11">
        <f t="shared" si="0"/>
        <v>2013</v>
      </c>
      <c r="Q27" s="6" t="str">
        <f t="shared" si="1"/>
        <v>Mars</v>
      </c>
      <c r="R27" s="6">
        <f t="shared" si="2"/>
        <v>364</v>
      </c>
    </row>
    <row r="28" spans="1:18" s="6" customFormat="1" ht="18.5" x14ac:dyDescent="0.45">
      <c r="P28" s="11">
        <f t="shared" si="0"/>
        <v>2013</v>
      </c>
      <c r="Q28" s="6" t="str">
        <f t="shared" si="1"/>
        <v>Avr</v>
      </c>
      <c r="R28" s="6">
        <f t="shared" si="2"/>
        <v>199.9</v>
      </c>
    </row>
    <row r="29" spans="1:18" s="6" customFormat="1" ht="19" thickBot="1" x14ac:dyDescent="0.5">
      <c r="P29" s="11">
        <f t="shared" si="0"/>
        <v>2013</v>
      </c>
      <c r="Q29" s="6" t="str">
        <f t="shared" si="1"/>
        <v>Mai</v>
      </c>
      <c r="R29" s="6">
        <f t="shared" si="2"/>
        <v>163.5</v>
      </c>
    </row>
    <row r="30" spans="1:18" s="6" customFormat="1" ht="19" thickBot="1" x14ac:dyDescent="0.5">
      <c r="A30" s="18">
        <v>2012</v>
      </c>
      <c r="B30" s="19">
        <v>444.2</v>
      </c>
      <c r="C30" s="19">
        <v>544.1</v>
      </c>
      <c r="D30" s="19">
        <v>261.60000000000002</v>
      </c>
      <c r="E30" s="19">
        <v>188.2</v>
      </c>
      <c r="F30" s="19">
        <v>76.900000000000006</v>
      </c>
      <c r="G30" s="19">
        <v>16</v>
      </c>
      <c r="H30" s="19">
        <v>3.1</v>
      </c>
      <c r="I30" s="19">
        <v>5</v>
      </c>
      <c r="J30" s="19">
        <v>51.3</v>
      </c>
      <c r="K30" s="19">
        <v>160.1</v>
      </c>
      <c r="L30" s="19">
        <v>305.39999999999998</v>
      </c>
      <c r="M30" s="19">
        <v>435.1</v>
      </c>
      <c r="N30" s="19">
        <v>2490.5</v>
      </c>
      <c r="P30" s="11">
        <f t="shared" si="0"/>
        <v>2013</v>
      </c>
      <c r="Q30" s="6" t="str">
        <f t="shared" si="1"/>
        <v>Juin</v>
      </c>
      <c r="R30" s="6">
        <f t="shared" si="2"/>
        <v>35.299999999999997</v>
      </c>
    </row>
    <row r="31" spans="1:18" s="6" customFormat="1" ht="19" thickBot="1" x14ac:dyDescent="0.5">
      <c r="A31" s="18">
        <v>2013</v>
      </c>
      <c r="B31" s="19">
        <v>498.3</v>
      </c>
      <c r="C31" s="19">
        <v>451.4</v>
      </c>
      <c r="D31" s="19">
        <v>364</v>
      </c>
      <c r="E31" s="19">
        <v>199.9</v>
      </c>
      <c r="F31" s="19">
        <v>163.5</v>
      </c>
      <c r="G31" s="19">
        <v>35.299999999999997</v>
      </c>
      <c r="H31" s="19">
        <v>0</v>
      </c>
      <c r="I31" s="19">
        <v>4.0999999999999996</v>
      </c>
      <c r="J31" s="19">
        <v>53.5</v>
      </c>
      <c r="K31" s="19">
        <v>118.7</v>
      </c>
      <c r="L31" s="19">
        <v>348.4</v>
      </c>
      <c r="M31" s="19">
        <v>464.5</v>
      </c>
      <c r="N31" s="19">
        <v>2701.3</v>
      </c>
      <c r="P31" s="11">
        <f t="shared" si="0"/>
        <v>2013</v>
      </c>
      <c r="Q31" s="6" t="str">
        <f t="shared" si="1"/>
        <v>Juil</v>
      </c>
      <c r="R31" s="6">
        <f t="shared" si="2"/>
        <v>0</v>
      </c>
    </row>
    <row r="32" spans="1:18" s="6" customFormat="1" ht="19" thickBot="1" x14ac:dyDescent="0.5">
      <c r="A32" s="18">
        <v>2014</v>
      </c>
      <c r="B32" s="19">
        <v>413</v>
      </c>
      <c r="C32" s="19">
        <v>329.3</v>
      </c>
      <c r="D32" s="19">
        <v>283.8</v>
      </c>
      <c r="E32" s="19">
        <v>153.80000000000001</v>
      </c>
      <c r="F32" s="19">
        <v>110.1</v>
      </c>
      <c r="G32" s="19">
        <v>10</v>
      </c>
      <c r="H32" s="19">
        <v>17</v>
      </c>
      <c r="I32" s="19">
        <v>17.2</v>
      </c>
      <c r="J32" s="19">
        <v>26.5</v>
      </c>
      <c r="K32" s="19">
        <v>105.3</v>
      </c>
      <c r="L32" s="19">
        <v>259.2</v>
      </c>
      <c r="M32" s="19">
        <v>418</v>
      </c>
      <c r="N32" s="19">
        <v>2142.8000000000002</v>
      </c>
      <c r="P32" s="11">
        <f t="shared" si="0"/>
        <v>2013</v>
      </c>
      <c r="Q32" s="6" t="str">
        <f t="shared" si="1"/>
        <v>Aout</v>
      </c>
      <c r="R32" s="6">
        <f t="shared" si="2"/>
        <v>4.0999999999999996</v>
      </c>
    </row>
    <row r="33" spans="1:18" s="6" customFormat="1" ht="19" thickBot="1" x14ac:dyDescent="0.5">
      <c r="A33" s="18">
        <v>2015</v>
      </c>
      <c r="B33" s="19">
        <v>448</v>
      </c>
      <c r="C33" s="19">
        <v>412.5</v>
      </c>
      <c r="D33" s="19">
        <v>297</v>
      </c>
      <c r="E33" s="19">
        <v>173.9</v>
      </c>
      <c r="F33" s="19">
        <v>67.400000000000006</v>
      </c>
      <c r="G33" s="19">
        <v>2.1</v>
      </c>
      <c r="H33" s="19">
        <v>0.6</v>
      </c>
      <c r="I33" s="19">
        <v>3.8</v>
      </c>
      <c r="J33" s="19">
        <v>75.400000000000006</v>
      </c>
      <c r="K33" s="19">
        <v>211.6</v>
      </c>
      <c r="L33" s="19">
        <v>311</v>
      </c>
      <c r="M33" s="19">
        <v>420.2</v>
      </c>
      <c r="N33" s="19">
        <v>2423.1999999999998</v>
      </c>
      <c r="P33" s="11">
        <f t="shared" si="0"/>
        <v>2013</v>
      </c>
      <c r="Q33" s="6" t="str">
        <f t="shared" si="1"/>
        <v>Sept</v>
      </c>
      <c r="R33" s="6">
        <f t="shared" si="2"/>
        <v>53.5</v>
      </c>
    </row>
    <row r="34" spans="1:18" s="6" customFormat="1" ht="19" thickBot="1" x14ac:dyDescent="0.5">
      <c r="A34" s="18">
        <v>2016</v>
      </c>
      <c r="B34" s="19">
        <v>389.8</v>
      </c>
      <c r="C34" s="19">
        <v>331.8</v>
      </c>
      <c r="D34" s="19">
        <v>335.4</v>
      </c>
      <c r="E34" s="19">
        <v>207.5</v>
      </c>
      <c r="F34" s="19">
        <v>111.3</v>
      </c>
      <c r="G34" s="19">
        <v>12.3</v>
      </c>
      <c r="H34" s="19">
        <v>4.0999999999999996</v>
      </c>
      <c r="I34" s="19">
        <v>1.4</v>
      </c>
      <c r="J34" s="19">
        <v>16.5</v>
      </c>
      <c r="K34" s="19">
        <v>205</v>
      </c>
      <c r="L34" s="19">
        <v>315.2</v>
      </c>
      <c r="M34" s="19">
        <v>507.1</v>
      </c>
      <c r="N34" s="19">
        <v>2437.1999999999998</v>
      </c>
      <c r="P34" s="11">
        <f t="shared" si="0"/>
        <v>2013</v>
      </c>
      <c r="Q34" s="6" t="str">
        <f t="shared" si="1"/>
        <v>Oct</v>
      </c>
      <c r="R34" s="6">
        <f t="shared" si="2"/>
        <v>118.7</v>
      </c>
    </row>
    <row r="35" spans="1:18" s="6" customFormat="1" ht="19" thickBot="1" x14ac:dyDescent="0.5">
      <c r="A35" s="18">
        <v>2017</v>
      </c>
      <c r="B35" s="19">
        <v>551.6</v>
      </c>
      <c r="C35" s="19">
        <v>306.60000000000002</v>
      </c>
      <c r="D35" s="19">
        <v>237.8</v>
      </c>
      <c r="E35" s="19">
        <v>201.2</v>
      </c>
      <c r="F35" s="19">
        <v>95</v>
      </c>
      <c r="G35" s="19">
        <v>5.8</v>
      </c>
      <c r="H35" s="19">
        <v>1.6</v>
      </c>
      <c r="I35" s="19">
        <v>6.4</v>
      </c>
      <c r="J35" s="19">
        <v>94.9</v>
      </c>
      <c r="K35" s="19">
        <v>174.4</v>
      </c>
      <c r="L35" s="19">
        <v>357.6</v>
      </c>
      <c r="M35" s="19">
        <v>470.8</v>
      </c>
      <c r="N35" s="19">
        <v>2503.3000000000002</v>
      </c>
      <c r="P35" s="11">
        <f t="shared" si="0"/>
        <v>2013</v>
      </c>
      <c r="Q35" s="6" t="str">
        <f t="shared" si="1"/>
        <v>Nov</v>
      </c>
      <c r="R35" s="6">
        <f t="shared" si="2"/>
        <v>348.4</v>
      </c>
    </row>
    <row r="36" spans="1:18" s="6" customFormat="1" ht="19" thickBot="1" x14ac:dyDescent="0.5">
      <c r="A36" s="18">
        <v>2018</v>
      </c>
      <c r="B36" s="19">
        <v>356.7</v>
      </c>
      <c r="C36" s="19">
        <v>429.6</v>
      </c>
      <c r="D36" s="19">
        <v>338.2</v>
      </c>
      <c r="E36" s="19">
        <v>120.1</v>
      </c>
      <c r="F36" s="19">
        <v>54.6</v>
      </c>
      <c r="G36" s="19">
        <v>0.6</v>
      </c>
      <c r="H36" s="19">
        <v>0</v>
      </c>
      <c r="I36" s="19">
        <v>3.8</v>
      </c>
      <c r="J36" s="19">
        <v>19.3</v>
      </c>
      <c r="K36" s="19">
        <v>145.9</v>
      </c>
      <c r="L36" s="19">
        <v>299.5</v>
      </c>
      <c r="M36" s="19">
        <v>388.4</v>
      </c>
      <c r="N36" s="19">
        <v>2156.6</v>
      </c>
      <c r="P36" s="11">
        <f t="shared" si="0"/>
        <v>2013</v>
      </c>
      <c r="Q36" s="6" t="str">
        <f t="shared" si="1"/>
        <v>Dec</v>
      </c>
      <c r="R36" s="6">
        <f t="shared" si="2"/>
        <v>464.5</v>
      </c>
    </row>
    <row r="37" spans="1:18" s="6" customFormat="1" ht="18.5" x14ac:dyDescent="0.45">
      <c r="P37" s="11">
        <f t="shared" si="0"/>
        <v>2014</v>
      </c>
      <c r="Q37" s="6" t="str">
        <f t="shared" si="1"/>
        <v>Janv</v>
      </c>
      <c r="R37" s="6">
        <f t="shared" si="2"/>
        <v>413</v>
      </c>
    </row>
    <row r="38" spans="1:18" s="6" customFormat="1" ht="18.5" x14ac:dyDescent="0.45">
      <c r="P38" s="11">
        <f t="shared" si="0"/>
        <v>2014</v>
      </c>
      <c r="Q38" s="6" t="str">
        <f t="shared" si="1"/>
        <v>Fevr</v>
      </c>
      <c r="R38" s="6">
        <f t="shared" si="2"/>
        <v>329.3</v>
      </c>
    </row>
    <row r="39" spans="1:18" s="6" customFormat="1" ht="18.5" x14ac:dyDescent="0.45">
      <c r="P39" s="11">
        <f t="shared" si="0"/>
        <v>2014</v>
      </c>
      <c r="Q39" s="6" t="str">
        <f t="shared" si="1"/>
        <v>Mars</v>
      </c>
      <c r="R39" s="6">
        <f t="shared" si="2"/>
        <v>283.8</v>
      </c>
    </row>
    <row r="40" spans="1:18" s="6" customFormat="1" ht="18.5" x14ac:dyDescent="0.45">
      <c r="P40" s="11">
        <f t="shared" si="0"/>
        <v>2014</v>
      </c>
      <c r="Q40" s="6" t="str">
        <f t="shared" si="1"/>
        <v>Avr</v>
      </c>
      <c r="R40" s="6">
        <f t="shared" si="2"/>
        <v>153.80000000000001</v>
      </c>
    </row>
    <row r="41" spans="1:18" s="6" customFormat="1" ht="18.5" x14ac:dyDescent="0.45">
      <c r="P41" s="11">
        <f t="shared" si="0"/>
        <v>2014</v>
      </c>
      <c r="Q41" s="6" t="str">
        <f t="shared" si="1"/>
        <v>Mai</v>
      </c>
      <c r="R41" s="6">
        <f t="shared" si="2"/>
        <v>110.1</v>
      </c>
    </row>
    <row r="42" spans="1:18" s="6" customFormat="1" ht="18.5" x14ac:dyDescent="0.45">
      <c r="P42" s="11">
        <f t="shared" si="0"/>
        <v>2014</v>
      </c>
      <c r="Q42" s="6" t="str">
        <f t="shared" si="1"/>
        <v>Juin</v>
      </c>
      <c r="R42" s="6">
        <f t="shared" si="2"/>
        <v>10</v>
      </c>
    </row>
    <row r="43" spans="1:18" s="6" customFormat="1" ht="18.5" x14ac:dyDescent="0.45">
      <c r="P43" s="11">
        <f t="shared" si="0"/>
        <v>2014</v>
      </c>
      <c r="Q43" s="6" t="str">
        <f t="shared" si="1"/>
        <v>Juil</v>
      </c>
      <c r="R43" s="6">
        <f t="shared" si="2"/>
        <v>17</v>
      </c>
    </row>
    <row r="44" spans="1:18" s="6" customFormat="1" ht="18.5" x14ac:dyDescent="0.45">
      <c r="P44" s="11">
        <f t="shared" si="0"/>
        <v>2014</v>
      </c>
      <c r="Q44" s="6" t="str">
        <f t="shared" si="1"/>
        <v>Aout</v>
      </c>
      <c r="R44" s="6">
        <f t="shared" si="2"/>
        <v>17.2</v>
      </c>
    </row>
    <row r="45" spans="1:18" s="6" customFormat="1" ht="18.5" x14ac:dyDescent="0.45">
      <c r="P45" s="11">
        <f t="shared" ref="P45:P76" si="3">INDEX(cell_annees,QUOTIENT(ROW()-lig_deb,nbval_lig)+1)</f>
        <v>2014</v>
      </c>
      <c r="Q45" s="6" t="str">
        <f t="shared" ref="Q45:Q76" si="4">INDEX(cell_mois,MOD(ROW()-lig_deb+1,nbval_lig)+nbval_lig*(MOD(ROW()-lig_deb+1,nbval_lig)=0))</f>
        <v>Sept</v>
      </c>
      <c r="R45" s="6">
        <f t="shared" ref="R45:R76" si="5">INDEX(cell_valeurs,QUOTIENT(ROW()-lig_deb,nbval_lig)+1,MOD(ROW()-lig_deb+1,nbval_lig)+nbval_lig*(MOD(ROW()-lig_deb+1,nbval_lig)=0))</f>
        <v>26.5</v>
      </c>
    </row>
    <row r="46" spans="1:18" s="6" customFormat="1" ht="18.5" x14ac:dyDescent="0.45">
      <c r="P46" s="11">
        <f t="shared" si="3"/>
        <v>2014</v>
      </c>
      <c r="Q46" s="6" t="str">
        <f t="shared" si="4"/>
        <v>Oct</v>
      </c>
      <c r="R46" s="6">
        <f t="shared" si="5"/>
        <v>105.3</v>
      </c>
    </row>
    <row r="47" spans="1:18" s="6" customFormat="1" ht="18.5" x14ac:dyDescent="0.45">
      <c r="P47" s="11">
        <f t="shared" si="3"/>
        <v>2014</v>
      </c>
      <c r="Q47" s="6" t="str">
        <f t="shared" si="4"/>
        <v>Nov</v>
      </c>
      <c r="R47" s="6">
        <f t="shared" si="5"/>
        <v>259.2</v>
      </c>
    </row>
    <row r="48" spans="1:18" s="6" customFormat="1" ht="18.5" x14ac:dyDescent="0.45">
      <c r="P48" s="11">
        <f t="shared" si="3"/>
        <v>2014</v>
      </c>
      <c r="Q48" s="6" t="str">
        <f t="shared" si="4"/>
        <v>Dec</v>
      </c>
      <c r="R48" s="6">
        <f t="shared" si="5"/>
        <v>418</v>
      </c>
    </row>
    <row r="49" spans="16:18" s="6" customFormat="1" ht="18.5" x14ac:dyDescent="0.45">
      <c r="P49" s="11">
        <f t="shared" si="3"/>
        <v>2015</v>
      </c>
      <c r="Q49" s="6" t="str">
        <f t="shared" si="4"/>
        <v>Janv</v>
      </c>
      <c r="R49" s="6">
        <f t="shared" si="5"/>
        <v>448</v>
      </c>
    </row>
    <row r="50" spans="16:18" s="6" customFormat="1" ht="18.5" x14ac:dyDescent="0.45">
      <c r="P50" s="11">
        <f t="shared" si="3"/>
        <v>2015</v>
      </c>
      <c r="Q50" s="6" t="str">
        <f t="shared" si="4"/>
        <v>Fevr</v>
      </c>
      <c r="R50" s="6">
        <f t="shared" si="5"/>
        <v>412.5</v>
      </c>
    </row>
    <row r="51" spans="16:18" s="6" customFormat="1" ht="18.5" x14ac:dyDescent="0.45">
      <c r="P51" s="11">
        <f t="shared" si="3"/>
        <v>2015</v>
      </c>
      <c r="Q51" s="6" t="str">
        <f t="shared" si="4"/>
        <v>Mars</v>
      </c>
      <c r="R51" s="6">
        <f t="shared" si="5"/>
        <v>297</v>
      </c>
    </row>
    <row r="52" spans="16:18" s="6" customFormat="1" ht="18.5" x14ac:dyDescent="0.45">
      <c r="P52" s="11">
        <f t="shared" si="3"/>
        <v>2015</v>
      </c>
      <c r="Q52" s="6" t="str">
        <f t="shared" si="4"/>
        <v>Avr</v>
      </c>
      <c r="R52" s="6">
        <f t="shared" si="5"/>
        <v>173.9</v>
      </c>
    </row>
    <row r="53" spans="16:18" s="6" customFormat="1" ht="18.5" x14ac:dyDescent="0.45">
      <c r="P53" s="11">
        <f t="shared" si="3"/>
        <v>2015</v>
      </c>
      <c r="Q53" s="6" t="str">
        <f t="shared" si="4"/>
        <v>Mai</v>
      </c>
      <c r="R53" s="6">
        <f t="shared" si="5"/>
        <v>67.400000000000006</v>
      </c>
    </row>
    <row r="54" spans="16:18" s="6" customFormat="1" ht="18.5" x14ac:dyDescent="0.45">
      <c r="P54" s="11">
        <f t="shared" si="3"/>
        <v>2015</v>
      </c>
      <c r="Q54" s="6" t="str">
        <f t="shared" si="4"/>
        <v>Juin</v>
      </c>
      <c r="R54" s="6">
        <f t="shared" si="5"/>
        <v>2.1</v>
      </c>
    </row>
    <row r="55" spans="16:18" s="6" customFormat="1" ht="18.5" x14ac:dyDescent="0.45">
      <c r="P55" s="11">
        <f t="shared" si="3"/>
        <v>2015</v>
      </c>
      <c r="Q55" s="6" t="str">
        <f t="shared" si="4"/>
        <v>Juil</v>
      </c>
      <c r="R55" s="6">
        <f t="shared" si="5"/>
        <v>0.6</v>
      </c>
    </row>
    <row r="56" spans="16:18" s="6" customFormat="1" ht="18.5" x14ac:dyDescent="0.45">
      <c r="P56" s="11">
        <f t="shared" si="3"/>
        <v>2015</v>
      </c>
      <c r="Q56" s="6" t="str">
        <f t="shared" si="4"/>
        <v>Aout</v>
      </c>
      <c r="R56" s="6">
        <f t="shared" si="5"/>
        <v>3.8</v>
      </c>
    </row>
    <row r="57" spans="16:18" s="6" customFormat="1" ht="18.5" x14ac:dyDescent="0.45">
      <c r="P57" s="11">
        <f t="shared" si="3"/>
        <v>2015</v>
      </c>
      <c r="Q57" s="6" t="str">
        <f t="shared" si="4"/>
        <v>Sept</v>
      </c>
      <c r="R57" s="6">
        <f t="shared" si="5"/>
        <v>75.400000000000006</v>
      </c>
    </row>
    <row r="58" spans="16:18" s="6" customFormat="1" ht="18.5" x14ac:dyDescent="0.45">
      <c r="P58" s="11">
        <f t="shared" si="3"/>
        <v>2015</v>
      </c>
      <c r="Q58" s="6" t="str">
        <f t="shared" si="4"/>
        <v>Oct</v>
      </c>
      <c r="R58" s="6">
        <f t="shared" si="5"/>
        <v>211.6</v>
      </c>
    </row>
    <row r="59" spans="16:18" s="6" customFormat="1" ht="18.5" x14ac:dyDescent="0.45">
      <c r="P59" s="11">
        <f t="shared" si="3"/>
        <v>2015</v>
      </c>
      <c r="Q59" s="6" t="str">
        <f t="shared" si="4"/>
        <v>Nov</v>
      </c>
      <c r="R59" s="6">
        <f t="shared" si="5"/>
        <v>311</v>
      </c>
    </row>
    <row r="60" spans="16:18" s="6" customFormat="1" ht="18.5" x14ac:dyDescent="0.45">
      <c r="P60" s="11">
        <f t="shared" si="3"/>
        <v>2015</v>
      </c>
      <c r="Q60" s="6" t="str">
        <f t="shared" si="4"/>
        <v>Dec</v>
      </c>
      <c r="R60" s="6">
        <f t="shared" si="5"/>
        <v>420.2</v>
      </c>
    </row>
    <row r="61" spans="16:18" s="6" customFormat="1" ht="18.5" x14ac:dyDescent="0.45">
      <c r="P61" s="11">
        <f t="shared" si="3"/>
        <v>2016</v>
      </c>
      <c r="Q61" s="6" t="str">
        <f t="shared" si="4"/>
        <v>Janv</v>
      </c>
      <c r="R61" s="6">
        <f t="shared" si="5"/>
        <v>389.8</v>
      </c>
    </row>
    <row r="62" spans="16:18" s="6" customFormat="1" ht="18.5" x14ac:dyDescent="0.45">
      <c r="P62" s="11">
        <f t="shared" si="3"/>
        <v>2016</v>
      </c>
      <c r="Q62" s="6" t="str">
        <f t="shared" si="4"/>
        <v>Fevr</v>
      </c>
      <c r="R62" s="6">
        <f t="shared" si="5"/>
        <v>331.8</v>
      </c>
    </row>
    <row r="63" spans="16:18" s="6" customFormat="1" ht="18.5" x14ac:dyDescent="0.45">
      <c r="P63" s="11">
        <f t="shared" si="3"/>
        <v>2016</v>
      </c>
      <c r="Q63" s="6" t="str">
        <f t="shared" si="4"/>
        <v>Mars</v>
      </c>
      <c r="R63" s="6">
        <f t="shared" si="5"/>
        <v>335.4</v>
      </c>
    </row>
    <row r="64" spans="16:18" s="6" customFormat="1" ht="18.5" x14ac:dyDescent="0.45">
      <c r="P64" s="11">
        <f t="shared" si="3"/>
        <v>2016</v>
      </c>
      <c r="Q64" s="6" t="str">
        <f t="shared" si="4"/>
        <v>Avr</v>
      </c>
      <c r="R64" s="6">
        <f t="shared" si="5"/>
        <v>207.5</v>
      </c>
    </row>
    <row r="65" spans="16:18" s="6" customFormat="1" ht="18.5" x14ac:dyDescent="0.45">
      <c r="P65" s="11">
        <f t="shared" si="3"/>
        <v>2016</v>
      </c>
      <c r="Q65" s="6" t="str">
        <f t="shared" si="4"/>
        <v>Mai</v>
      </c>
      <c r="R65" s="6">
        <f t="shared" si="5"/>
        <v>111.3</v>
      </c>
    </row>
    <row r="66" spans="16:18" s="6" customFormat="1" ht="18.5" x14ac:dyDescent="0.45">
      <c r="P66" s="11">
        <f t="shared" si="3"/>
        <v>2016</v>
      </c>
      <c r="Q66" s="6" t="str">
        <f t="shared" si="4"/>
        <v>Juin</v>
      </c>
      <c r="R66" s="6">
        <f t="shared" si="5"/>
        <v>12.3</v>
      </c>
    </row>
    <row r="67" spans="16:18" s="6" customFormat="1" ht="18.5" x14ac:dyDescent="0.45">
      <c r="P67" s="11">
        <f t="shared" si="3"/>
        <v>2016</v>
      </c>
      <c r="Q67" s="6" t="str">
        <f t="shared" si="4"/>
        <v>Juil</v>
      </c>
      <c r="R67" s="6">
        <f t="shared" si="5"/>
        <v>4.0999999999999996</v>
      </c>
    </row>
    <row r="68" spans="16:18" s="6" customFormat="1" ht="18.5" x14ac:dyDescent="0.45">
      <c r="P68" s="11">
        <f t="shared" si="3"/>
        <v>2016</v>
      </c>
      <c r="Q68" s="6" t="str">
        <f t="shared" si="4"/>
        <v>Aout</v>
      </c>
      <c r="R68" s="6">
        <f t="shared" si="5"/>
        <v>1.4</v>
      </c>
    </row>
    <row r="69" spans="16:18" s="6" customFormat="1" ht="18.5" x14ac:dyDescent="0.45">
      <c r="P69" s="11">
        <f t="shared" si="3"/>
        <v>2016</v>
      </c>
      <c r="Q69" s="6" t="str">
        <f t="shared" si="4"/>
        <v>Sept</v>
      </c>
      <c r="R69" s="6">
        <f t="shared" si="5"/>
        <v>16.5</v>
      </c>
    </row>
    <row r="70" spans="16:18" s="6" customFormat="1" ht="18.5" x14ac:dyDescent="0.45">
      <c r="P70" s="11">
        <f t="shared" si="3"/>
        <v>2016</v>
      </c>
      <c r="Q70" s="6" t="str">
        <f t="shared" si="4"/>
        <v>Oct</v>
      </c>
      <c r="R70" s="6">
        <f t="shared" si="5"/>
        <v>205</v>
      </c>
    </row>
    <row r="71" spans="16:18" s="6" customFormat="1" ht="18.5" x14ac:dyDescent="0.45">
      <c r="P71" s="11">
        <f t="shared" si="3"/>
        <v>2016</v>
      </c>
      <c r="Q71" s="6" t="str">
        <f t="shared" si="4"/>
        <v>Nov</v>
      </c>
      <c r="R71" s="6">
        <f t="shared" si="5"/>
        <v>315.2</v>
      </c>
    </row>
    <row r="72" spans="16:18" s="6" customFormat="1" ht="18.5" x14ac:dyDescent="0.45">
      <c r="P72" s="11">
        <f t="shared" si="3"/>
        <v>2016</v>
      </c>
      <c r="Q72" s="6" t="str">
        <f t="shared" si="4"/>
        <v>Dec</v>
      </c>
      <c r="R72" s="6">
        <f t="shared" si="5"/>
        <v>507.1</v>
      </c>
    </row>
    <row r="73" spans="16:18" s="6" customFormat="1" ht="18.5" x14ac:dyDescent="0.45">
      <c r="P73" s="11">
        <f t="shared" si="3"/>
        <v>2017</v>
      </c>
      <c r="Q73" s="6" t="str">
        <f t="shared" si="4"/>
        <v>Janv</v>
      </c>
      <c r="R73" s="6">
        <f t="shared" si="5"/>
        <v>551.6</v>
      </c>
    </row>
    <row r="74" spans="16:18" s="6" customFormat="1" ht="18.5" x14ac:dyDescent="0.45">
      <c r="P74" s="11">
        <f t="shared" si="3"/>
        <v>2017</v>
      </c>
      <c r="Q74" s="6" t="str">
        <f t="shared" si="4"/>
        <v>Fevr</v>
      </c>
      <c r="R74" s="6">
        <f t="shared" si="5"/>
        <v>306.60000000000002</v>
      </c>
    </row>
    <row r="75" spans="16:18" s="6" customFormat="1" ht="18.5" x14ac:dyDescent="0.45">
      <c r="P75" s="11">
        <f t="shared" si="3"/>
        <v>2017</v>
      </c>
      <c r="Q75" s="6" t="str">
        <f t="shared" si="4"/>
        <v>Mars</v>
      </c>
      <c r="R75" s="6">
        <f t="shared" si="5"/>
        <v>237.8</v>
      </c>
    </row>
    <row r="76" spans="16:18" s="6" customFormat="1" ht="18.5" x14ac:dyDescent="0.45">
      <c r="P76" s="11">
        <f t="shared" si="3"/>
        <v>2017</v>
      </c>
      <c r="Q76" s="6" t="str">
        <f t="shared" si="4"/>
        <v>Avr</v>
      </c>
      <c r="R76" s="6">
        <f t="shared" si="5"/>
        <v>201.2</v>
      </c>
    </row>
    <row r="77" spans="16:18" s="6" customFormat="1" ht="18.5" x14ac:dyDescent="0.45">
      <c r="P77" s="11">
        <f t="shared" ref="P77:P108" si="6">INDEX(cell_annees,QUOTIENT(ROW()-lig_deb,nbval_lig)+1)</f>
        <v>2017</v>
      </c>
      <c r="Q77" s="6" t="str">
        <f t="shared" ref="Q77:Q108" si="7">INDEX(cell_mois,MOD(ROW()-lig_deb+1,nbval_lig)+nbval_lig*(MOD(ROW()-lig_deb+1,nbval_lig)=0))</f>
        <v>Mai</v>
      </c>
      <c r="R77" s="6">
        <f t="shared" ref="R77:R108" si="8">INDEX(cell_valeurs,QUOTIENT(ROW()-lig_deb,nbval_lig)+1,MOD(ROW()-lig_deb+1,nbval_lig)+nbval_lig*(MOD(ROW()-lig_deb+1,nbval_lig)=0))</f>
        <v>95</v>
      </c>
    </row>
    <row r="78" spans="16:18" s="6" customFormat="1" ht="18.5" x14ac:dyDescent="0.45">
      <c r="P78" s="11">
        <f t="shared" si="6"/>
        <v>2017</v>
      </c>
      <c r="Q78" s="6" t="str">
        <f t="shared" si="7"/>
        <v>Juin</v>
      </c>
      <c r="R78" s="6">
        <f t="shared" si="8"/>
        <v>5.8</v>
      </c>
    </row>
    <row r="79" spans="16:18" s="6" customFormat="1" ht="18.5" x14ac:dyDescent="0.45">
      <c r="P79" s="11">
        <f t="shared" si="6"/>
        <v>2017</v>
      </c>
      <c r="Q79" s="6" t="str">
        <f t="shared" si="7"/>
        <v>Juil</v>
      </c>
      <c r="R79" s="6">
        <f t="shared" si="8"/>
        <v>1.6</v>
      </c>
    </row>
    <row r="80" spans="16:18" s="6" customFormat="1" ht="18.5" x14ac:dyDescent="0.45">
      <c r="P80" s="11">
        <f t="shared" si="6"/>
        <v>2017</v>
      </c>
      <c r="Q80" s="6" t="str">
        <f t="shared" si="7"/>
        <v>Aout</v>
      </c>
      <c r="R80" s="6">
        <f t="shared" si="8"/>
        <v>6.4</v>
      </c>
    </row>
    <row r="81" spans="16:18" s="6" customFormat="1" ht="18.5" x14ac:dyDescent="0.45">
      <c r="P81" s="11">
        <f t="shared" si="6"/>
        <v>2017</v>
      </c>
      <c r="Q81" s="6" t="str">
        <f t="shared" si="7"/>
        <v>Sept</v>
      </c>
      <c r="R81" s="6">
        <f t="shared" si="8"/>
        <v>94.9</v>
      </c>
    </row>
    <row r="82" spans="16:18" s="6" customFormat="1" ht="18.5" x14ac:dyDescent="0.45">
      <c r="P82" s="11">
        <f t="shared" si="6"/>
        <v>2017</v>
      </c>
      <c r="Q82" s="6" t="str">
        <f t="shared" si="7"/>
        <v>Oct</v>
      </c>
      <c r="R82" s="6">
        <f t="shared" si="8"/>
        <v>174.4</v>
      </c>
    </row>
    <row r="83" spans="16:18" s="6" customFormat="1" ht="18.5" x14ac:dyDescent="0.45">
      <c r="P83" s="11">
        <f t="shared" si="6"/>
        <v>2017</v>
      </c>
      <c r="Q83" s="6" t="str">
        <f t="shared" si="7"/>
        <v>Nov</v>
      </c>
      <c r="R83" s="6">
        <f t="shared" si="8"/>
        <v>357.6</v>
      </c>
    </row>
    <row r="84" spans="16:18" s="6" customFormat="1" ht="18.5" x14ac:dyDescent="0.45">
      <c r="P84" s="11">
        <f t="shared" si="6"/>
        <v>2017</v>
      </c>
      <c r="Q84" s="6" t="str">
        <f t="shared" si="7"/>
        <v>Dec</v>
      </c>
      <c r="R84" s="6">
        <f t="shared" si="8"/>
        <v>470.8</v>
      </c>
    </row>
    <row r="85" spans="16:18" s="6" customFormat="1" ht="18.5" x14ac:dyDescent="0.45">
      <c r="P85" s="11">
        <f t="shared" si="6"/>
        <v>2018</v>
      </c>
      <c r="Q85" s="6" t="str">
        <f t="shared" si="7"/>
        <v>Janv</v>
      </c>
      <c r="R85" s="6">
        <f t="shared" si="8"/>
        <v>356.7</v>
      </c>
    </row>
    <row r="86" spans="16:18" s="6" customFormat="1" ht="18.5" x14ac:dyDescent="0.45">
      <c r="P86" s="11">
        <f t="shared" si="6"/>
        <v>2018</v>
      </c>
      <c r="Q86" s="6" t="str">
        <f t="shared" si="7"/>
        <v>Fevr</v>
      </c>
      <c r="R86" s="6">
        <f t="shared" si="8"/>
        <v>429.6</v>
      </c>
    </row>
    <row r="87" spans="16:18" s="6" customFormat="1" ht="18.5" x14ac:dyDescent="0.45">
      <c r="P87" s="11">
        <f t="shared" si="6"/>
        <v>2018</v>
      </c>
      <c r="Q87" s="6" t="str">
        <f t="shared" si="7"/>
        <v>Mars</v>
      </c>
      <c r="R87" s="6">
        <f t="shared" si="8"/>
        <v>338.2</v>
      </c>
    </row>
    <row r="88" spans="16:18" s="6" customFormat="1" ht="18.5" x14ac:dyDescent="0.45">
      <c r="P88" s="11">
        <f t="shared" si="6"/>
        <v>2018</v>
      </c>
      <c r="Q88" s="6" t="str">
        <f t="shared" si="7"/>
        <v>Avr</v>
      </c>
      <c r="R88" s="6">
        <f t="shared" si="8"/>
        <v>120.1</v>
      </c>
    </row>
    <row r="89" spans="16:18" s="6" customFormat="1" ht="18.5" x14ac:dyDescent="0.45">
      <c r="P89" s="11">
        <f t="shared" si="6"/>
        <v>2018</v>
      </c>
      <c r="Q89" s="6" t="str">
        <f t="shared" si="7"/>
        <v>Mai</v>
      </c>
      <c r="R89" s="6">
        <f t="shared" si="8"/>
        <v>54.6</v>
      </c>
    </row>
    <row r="90" spans="16:18" s="6" customFormat="1" ht="18.5" x14ac:dyDescent="0.45">
      <c r="P90" s="11">
        <f t="shared" si="6"/>
        <v>2018</v>
      </c>
      <c r="Q90" s="6" t="str">
        <f t="shared" si="7"/>
        <v>Juin</v>
      </c>
      <c r="R90" s="6">
        <f t="shared" si="8"/>
        <v>0.6</v>
      </c>
    </row>
    <row r="91" spans="16:18" s="6" customFormat="1" ht="18.5" x14ac:dyDescent="0.45">
      <c r="P91" s="11">
        <f t="shared" si="6"/>
        <v>2018</v>
      </c>
      <c r="Q91" s="6" t="str">
        <f t="shared" si="7"/>
        <v>Juil</v>
      </c>
      <c r="R91" s="6">
        <f t="shared" si="8"/>
        <v>0</v>
      </c>
    </row>
    <row r="92" spans="16:18" s="6" customFormat="1" ht="18.5" x14ac:dyDescent="0.45">
      <c r="P92" s="11">
        <f t="shared" si="6"/>
        <v>2018</v>
      </c>
      <c r="Q92" s="6" t="str">
        <f t="shared" si="7"/>
        <v>Aout</v>
      </c>
      <c r="R92" s="6">
        <f t="shared" si="8"/>
        <v>3.8</v>
      </c>
    </row>
    <row r="93" spans="16:18" s="6" customFormat="1" ht="18.5" x14ac:dyDescent="0.45">
      <c r="P93" s="11">
        <f t="shared" si="6"/>
        <v>2018</v>
      </c>
      <c r="Q93" s="6" t="str">
        <f t="shared" si="7"/>
        <v>Sept</v>
      </c>
      <c r="R93" s="6">
        <f t="shared" si="8"/>
        <v>19.3</v>
      </c>
    </row>
    <row r="94" spans="16:18" s="6" customFormat="1" ht="18.5" x14ac:dyDescent="0.45">
      <c r="P94" s="11">
        <f t="shared" si="6"/>
        <v>2018</v>
      </c>
      <c r="Q94" s="6" t="str">
        <f t="shared" si="7"/>
        <v>Oct</v>
      </c>
      <c r="R94" s="6">
        <f t="shared" si="8"/>
        <v>145.9</v>
      </c>
    </row>
    <row r="95" spans="16:18" s="6" customFormat="1" ht="18.5" x14ac:dyDescent="0.45">
      <c r="P95" s="11">
        <f t="shared" si="6"/>
        <v>2018</v>
      </c>
      <c r="Q95" s="6" t="str">
        <f t="shared" si="7"/>
        <v>Nov</v>
      </c>
      <c r="R95" s="6">
        <f t="shared" si="8"/>
        <v>299.5</v>
      </c>
    </row>
    <row r="96" spans="16:18" s="6" customFormat="1" ht="18.5" x14ac:dyDescent="0.45">
      <c r="P96" s="11">
        <f t="shared" si="6"/>
        <v>2018</v>
      </c>
      <c r="Q96" s="6" t="str">
        <f t="shared" si="7"/>
        <v>Dec</v>
      </c>
      <c r="R96" s="6">
        <f t="shared" si="8"/>
        <v>388.4</v>
      </c>
    </row>
    <row r="97" spans="16:18" s="6" customFormat="1" ht="18.5" x14ac:dyDescent="0.45">
      <c r="P97" s="11">
        <f t="shared" si="6"/>
        <v>0</v>
      </c>
      <c r="Q97" s="6" t="str">
        <f t="shared" si="7"/>
        <v>Janv</v>
      </c>
      <c r="R97" s="6">
        <f t="shared" si="8"/>
        <v>0</v>
      </c>
    </row>
    <row r="98" spans="16:18" s="6" customFormat="1" ht="18.5" x14ac:dyDescent="0.45">
      <c r="P98" s="11">
        <f t="shared" si="6"/>
        <v>0</v>
      </c>
      <c r="Q98" s="6" t="str">
        <f t="shared" si="7"/>
        <v>Fevr</v>
      </c>
      <c r="R98" s="6">
        <f t="shared" si="8"/>
        <v>0</v>
      </c>
    </row>
    <row r="99" spans="16:18" s="6" customFormat="1" ht="18.5" x14ac:dyDescent="0.45">
      <c r="P99" s="11">
        <f t="shared" si="6"/>
        <v>0</v>
      </c>
      <c r="Q99" s="6" t="str">
        <f t="shared" si="7"/>
        <v>Mars</v>
      </c>
      <c r="R99" s="6">
        <f t="shared" si="8"/>
        <v>0</v>
      </c>
    </row>
    <row r="100" spans="16:18" s="6" customFormat="1" ht="18.5" x14ac:dyDescent="0.45">
      <c r="P100" s="11">
        <f t="shared" si="6"/>
        <v>0</v>
      </c>
      <c r="Q100" s="6" t="str">
        <f t="shared" si="7"/>
        <v>Avr</v>
      </c>
      <c r="R100" s="6">
        <f t="shared" si="8"/>
        <v>0</v>
      </c>
    </row>
    <row r="101" spans="16:18" s="6" customFormat="1" ht="18.5" x14ac:dyDescent="0.45">
      <c r="P101" s="11">
        <f t="shared" si="6"/>
        <v>0</v>
      </c>
      <c r="Q101" s="6" t="str">
        <f t="shared" si="7"/>
        <v>Mai</v>
      </c>
      <c r="R101" s="6">
        <f t="shared" si="8"/>
        <v>0</v>
      </c>
    </row>
    <row r="102" spans="16:18" s="6" customFormat="1" ht="18.5" x14ac:dyDescent="0.45">
      <c r="P102" s="11">
        <f t="shared" si="6"/>
        <v>0</v>
      </c>
      <c r="Q102" s="6" t="str">
        <f t="shared" si="7"/>
        <v>Juin</v>
      </c>
      <c r="R102" s="6">
        <f t="shared" si="8"/>
        <v>0</v>
      </c>
    </row>
    <row r="103" spans="16:18" s="6" customFormat="1" ht="18.5" x14ac:dyDescent="0.45">
      <c r="P103" s="11">
        <f t="shared" si="6"/>
        <v>0</v>
      </c>
      <c r="Q103" s="6" t="str">
        <f t="shared" si="7"/>
        <v>Juil</v>
      </c>
      <c r="R103" s="6">
        <f t="shared" si="8"/>
        <v>0</v>
      </c>
    </row>
    <row r="104" spans="16:18" s="6" customFormat="1" ht="18.5" x14ac:dyDescent="0.45">
      <c r="P104" s="11">
        <f t="shared" si="6"/>
        <v>0</v>
      </c>
      <c r="Q104" s="6" t="str">
        <f t="shared" si="7"/>
        <v>Aout</v>
      </c>
      <c r="R104" s="6">
        <f t="shared" si="8"/>
        <v>0</v>
      </c>
    </row>
    <row r="105" spans="16:18" s="6" customFormat="1" ht="18.5" x14ac:dyDescent="0.45">
      <c r="P105" s="11">
        <f t="shared" si="6"/>
        <v>0</v>
      </c>
      <c r="Q105" s="6" t="str">
        <f t="shared" si="7"/>
        <v>Sept</v>
      </c>
      <c r="R105" s="6">
        <f t="shared" si="8"/>
        <v>0</v>
      </c>
    </row>
    <row r="106" spans="16:18" s="6" customFormat="1" ht="18.5" x14ac:dyDescent="0.45">
      <c r="P106" s="11">
        <f t="shared" si="6"/>
        <v>0</v>
      </c>
      <c r="Q106" s="6" t="str">
        <f t="shared" si="7"/>
        <v>Oct</v>
      </c>
      <c r="R106" s="6">
        <f t="shared" si="8"/>
        <v>0</v>
      </c>
    </row>
    <row r="107" spans="16:18" s="6" customFormat="1" ht="18.5" x14ac:dyDescent="0.45">
      <c r="P107" s="11">
        <f t="shared" si="6"/>
        <v>0</v>
      </c>
      <c r="Q107" s="6" t="str">
        <f t="shared" si="7"/>
        <v>Nov</v>
      </c>
      <c r="R107" s="6">
        <f t="shared" si="8"/>
        <v>0</v>
      </c>
    </row>
    <row r="108" spans="16:18" s="6" customFormat="1" ht="18.5" x14ac:dyDescent="0.45">
      <c r="P108" s="11">
        <f t="shared" si="6"/>
        <v>0</v>
      </c>
      <c r="Q108" s="6" t="str">
        <f t="shared" si="7"/>
        <v>Dec</v>
      </c>
      <c r="R108" s="6">
        <f t="shared" si="8"/>
        <v>0</v>
      </c>
    </row>
  </sheetData>
  <mergeCells count="14">
    <mergeCell ref="A1:N1"/>
    <mergeCell ref="A3:B3"/>
    <mergeCell ref="C3:D3"/>
    <mergeCell ref="A4:B4"/>
    <mergeCell ref="C4:D4"/>
    <mergeCell ref="A8:B8"/>
    <mergeCell ref="C8:D8"/>
    <mergeCell ref="A10:N10"/>
    <mergeCell ref="A5:B5"/>
    <mergeCell ref="C5:D5"/>
    <mergeCell ref="A6:B6"/>
    <mergeCell ref="C6:D6"/>
    <mergeCell ref="A7:B7"/>
    <mergeCell ref="C7:D7"/>
  </mergeCells>
  <phoneticPr fontId="9" type="noConversion"/>
  <pageMargins left="0.7" right="0.7" top="0.75" bottom="0.75" header="0.3" footer="0.3"/>
  <pageSetup paperSize="9"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data_dju</vt:lpstr>
      <vt:lpstr>DJU - Mensuel</vt:lpstr>
      <vt:lpstr>cell_annees</vt:lpstr>
      <vt:lpstr>cell_mois</vt:lpstr>
      <vt:lpstr>cell_valeurs</vt:lpstr>
      <vt:lpstr>col_deb</vt:lpstr>
      <vt:lpstr>lig_deb</vt:lpstr>
      <vt:lpstr>nbval_lig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Frederic Boissy</cp:lastModifiedBy>
  <cp:lastPrinted>2019-08-21T14:43:57Z</cp:lastPrinted>
  <dcterms:created xsi:type="dcterms:W3CDTF">2019-08-19T16:14:38Z</dcterms:created>
  <dcterms:modified xsi:type="dcterms:W3CDTF">2019-09-05T08:08:25Z</dcterms:modified>
</cp:coreProperties>
</file>