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1"/>
  <workbookPr defaultThemeVersion="124226"/>
  <mc:AlternateContent xmlns:mc="http://schemas.openxmlformats.org/markup-compatibility/2006">
    <mc:Choice Requires="x15">
      <x15ac:absPath xmlns:x15ac="http://schemas.microsoft.com/office/spreadsheetml/2010/11/ac" url="C:\Users\Admin\Desktop\dsba\Advacne stats\"/>
    </mc:Choice>
  </mc:AlternateContent>
  <xr:revisionPtr revIDLastSave="0" documentId="13_ncr:1_{7D6C6B21-2E56-4C2C-8B6A-CD36DB3D63DB}" xr6:coauthVersionLast="36" xr6:coauthVersionMax="36" xr10:uidLastSave="{00000000-0000-0000-0000-000000000000}"/>
  <bookViews>
    <workbookView xWindow="0" yWindow="0" windowWidth="20490" windowHeight="6945" xr2:uid="{00000000-000D-0000-FFFF-FFFF00000000}"/>
  </bookViews>
  <sheets>
    <sheet name="Data" sheetId="1" r:id="rId1"/>
    <sheet name="Means" sheetId="2" r:id="rId2"/>
    <sheet name="SSW" sheetId="3" r:id="rId3"/>
    <sheet name="TSS" sheetId="4" r:id="rId4"/>
    <sheet name="SSB" sheetId="5" r:id="rId5"/>
    <sheet name="Anova" sheetId="6" r:id="rId6"/>
  </sheets>
  <calcPr calcId="191029"/>
</workbook>
</file>

<file path=xl/calcChain.xml><?xml version="1.0" encoding="utf-8"?>
<calcChain xmlns="http://schemas.openxmlformats.org/spreadsheetml/2006/main">
  <c r="J6" i="5" l="1"/>
  <c r="J8" i="5" s="1"/>
  <c r="G6" i="5"/>
  <c r="G8" i="5" s="1"/>
  <c r="D6" i="5"/>
  <c r="D8" i="5" s="1"/>
  <c r="A6" i="5"/>
  <c r="A8" i="5" s="1"/>
  <c r="B43" i="4"/>
  <c r="C43" i="4" s="1"/>
  <c r="B42" i="4"/>
  <c r="C42" i="4" s="1"/>
  <c r="B41" i="4"/>
  <c r="C41" i="4" s="1"/>
  <c r="B40" i="4"/>
  <c r="C40" i="4" s="1"/>
  <c r="B39" i="4"/>
  <c r="C39" i="4" s="1"/>
  <c r="B38" i="4"/>
  <c r="C38" i="4" s="1"/>
  <c r="B37" i="4"/>
  <c r="C37" i="4" s="1"/>
  <c r="B36" i="4"/>
  <c r="C36" i="4" s="1"/>
  <c r="B35" i="4"/>
  <c r="C35" i="4" s="1"/>
  <c r="B34" i="4"/>
  <c r="C34" i="4" s="1"/>
  <c r="B33" i="4"/>
  <c r="C33" i="4" s="1"/>
  <c r="B32" i="4"/>
  <c r="C32" i="4" s="1"/>
  <c r="B31" i="4"/>
  <c r="C31" i="4" s="1"/>
  <c r="B30" i="4"/>
  <c r="C30" i="4" s="1"/>
  <c r="B29" i="4"/>
  <c r="C29" i="4" s="1"/>
  <c r="B28" i="4"/>
  <c r="C28" i="4" s="1"/>
  <c r="B27" i="4"/>
  <c r="C27" i="4" s="1"/>
  <c r="B26" i="4"/>
  <c r="C26" i="4" s="1"/>
  <c r="B25" i="4"/>
  <c r="C25" i="4" s="1"/>
  <c r="B24" i="4"/>
  <c r="C24" i="4" s="1"/>
  <c r="B23" i="4"/>
  <c r="C23" i="4" s="1"/>
  <c r="B22" i="4"/>
  <c r="C22" i="4" s="1"/>
  <c r="B21" i="4"/>
  <c r="C21" i="4" s="1"/>
  <c r="B20" i="4"/>
  <c r="C20" i="4" s="1"/>
  <c r="B19" i="4"/>
  <c r="C19" i="4" s="1"/>
  <c r="B18" i="4"/>
  <c r="C18" i="4" s="1"/>
  <c r="B17" i="4"/>
  <c r="C17" i="4" s="1"/>
  <c r="B16" i="4"/>
  <c r="C16" i="4" s="1"/>
  <c r="B15" i="4"/>
  <c r="C15" i="4" s="1"/>
  <c r="B14" i="4"/>
  <c r="C14" i="4" s="1"/>
  <c r="B13" i="4"/>
  <c r="C13" i="4" s="1"/>
  <c r="B12" i="4"/>
  <c r="C12" i="4" s="1"/>
  <c r="B11" i="4"/>
  <c r="C11" i="4" s="1"/>
  <c r="B10" i="4"/>
  <c r="C10" i="4" s="1"/>
  <c r="B9" i="4"/>
  <c r="C9" i="4" s="1"/>
  <c r="B8" i="4"/>
  <c r="C8" i="4" s="1"/>
  <c r="B7" i="4"/>
  <c r="C7" i="4" s="1"/>
  <c r="B6" i="4"/>
  <c r="C6" i="4" s="1"/>
  <c r="B5" i="4"/>
  <c r="C5" i="4" s="1"/>
  <c r="B4" i="4"/>
  <c r="C4" i="4" s="1"/>
  <c r="O13" i="3"/>
  <c r="O9" i="3"/>
  <c r="K14" i="3"/>
  <c r="K10" i="3"/>
  <c r="K6" i="3"/>
  <c r="C15" i="3"/>
  <c r="C11" i="3"/>
  <c r="C7" i="3"/>
  <c r="F15" i="3"/>
  <c r="G15" i="3" s="1"/>
  <c r="F14" i="3"/>
  <c r="G14" i="3" s="1"/>
  <c r="F13" i="3"/>
  <c r="G13" i="3" s="1"/>
  <c r="F12" i="3"/>
  <c r="G12" i="3" s="1"/>
  <c r="F11" i="3"/>
  <c r="G11" i="3" s="1"/>
  <c r="F10" i="3"/>
  <c r="G10" i="3" s="1"/>
  <c r="F9" i="3"/>
  <c r="G9" i="3" s="1"/>
  <c r="F8" i="3"/>
  <c r="G8" i="3" s="1"/>
  <c r="F7" i="3"/>
  <c r="G7" i="3" s="1"/>
  <c r="F6" i="3"/>
  <c r="G6" i="3" s="1"/>
  <c r="N15" i="3"/>
  <c r="O15" i="3" s="1"/>
  <c r="J15" i="3"/>
  <c r="K15" i="3" s="1"/>
  <c r="B15" i="3"/>
  <c r="N14" i="3"/>
  <c r="O14" i="3" s="1"/>
  <c r="J14" i="3"/>
  <c r="B14" i="3"/>
  <c r="C14" i="3" s="1"/>
  <c r="N13" i="3"/>
  <c r="J13" i="3"/>
  <c r="K13" i="3" s="1"/>
  <c r="B13" i="3"/>
  <c r="C13" i="3" s="1"/>
  <c r="N12" i="3"/>
  <c r="O12" i="3" s="1"/>
  <c r="J12" i="3"/>
  <c r="K12" i="3" s="1"/>
  <c r="B12" i="3"/>
  <c r="C12" i="3" s="1"/>
  <c r="N11" i="3"/>
  <c r="O11" i="3" s="1"/>
  <c r="J11" i="3"/>
  <c r="K11" i="3" s="1"/>
  <c r="B11" i="3"/>
  <c r="N10" i="3"/>
  <c r="O10" i="3" s="1"/>
  <c r="J10" i="3"/>
  <c r="B10" i="3"/>
  <c r="C10" i="3" s="1"/>
  <c r="N9" i="3"/>
  <c r="J9" i="3"/>
  <c r="K9" i="3" s="1"/>
  <c r="B9" i="3"/>
  <c r="C9" i="3" s="1"/>
  <c r="N8" i="3"/>
  <c r="O8" i="3" s="1"/>
  <c r="J8" i="3"/>
  <c r="K8" i="3" s="1"/>
  <c r="B8" i="3"/>
  <c r="C8" i="3" s="1"/>
  <c r="N7" i="3"/>
  <c r="O7" i="3" s="1"/>
  <c r="J7" i="3"/>
  <c r="K7" i="3" s="1"/>
  <c r="B7" i="3"/>
  <c r="N6" i="3"/>
  <c r="O6" i="3" s="1"/>
  <c r="J6" i="3"/>
  <c r="B6" i="3"/>
  <c r="C6" i="3" s="1"/>
  <c r="K13" i="2"/>
  <c r="K12" i="2"/>
  <c r="K11" i="2"/>
  <c r="K10" i="2"/>
  <c r="K9" i="2"/>
  <c r="K8" i="2"/>
  <c r="K7" i="2"/>
  <c r="K6" i="2"/>
  <c r="K5" i="2"/>
  <c r="K4" i="2"/>
  <c r="H13" i="2"/>
  <c r="H12" i="2"/>
  <c r="H11" i="2"/>
  <c r="H10" i="2"/>
  <c r="H9" i="2"/>
  <c r="H8" i="2"/>
  <c r="H7" i="2"/>
  <c r="H6" i="2"/>
  <c r="H5" i="2"/>
  <c r="H4" i="2"/>
  <c r="E13" i="2"/>
  <c r="E12" i="2"/>
  <c r="E11" i="2"/>
  <c r="E10" i="2"/>
  <c r="E9" i="2"/>
  <c r="E8" i="2"/>
  <c r="E7" i="2"/>
  <c r="E6" i="2"/>
  <c r="E5" i="2"/>
  <c r="E4" i="2"/>
  <c r="B13" i="2"/>
  <c r="B12" i="2"/>
  <c r="B11" i="2"/>
  <c r="B10" i="2"/>
  <c r="B9" i="2"/>
  <c r="B8" i="2"/>
  <c r="B7" i="2"/>
  <c r="B6" i="2"/>
  <c r="B5" i="2"/>
  <c r="B4" i="2"/>
</calcChain>
</file>

<file path=xl/sharedStrings.xml><?xml version="1.0" encoding="utf-8"?>
<sst xmlns="http://schemas.openxmlformats.org/spreadsheetml/2006/main" count="30" uniqueCount="18">
  <si>
    <t>Design 1</t>
  </si>
  <si>
    <t>Design 2</t>
  </si>
  <si>
    <t>Design 3</t>
  </si>
  <si>
    <t>Design 4</t>
  </si>
  <si>
    <t>Calculate the mean of each of the groups individually
For each of the groups:
Subtract the mean from the individual values</t>
  </si>
  <si>
    <t>For each of the groups:
Subtract the mean from the individual values
Square the differences and sum these up</t>
  </si>
  <si>
    <t>Sum of Squares Within groups (SSW) = 47.21784 + 276.00464 + 208.63916 + 144.96276 = 676.8244</t>
  </si>
  <si>
    <t xml:space="preserve">Total Sum of Squares (SST) =  3667.8142
</t>
  </si>
  <si>
    <r>
      <rPr>
        <b/>
        <sz val="11"/>
        <color theme="1"/>
        <rFont val="Calibri"/>
        <family val="2"/>
        <scheme val="minor"/>
      </rPr>
      <t>Total Sum of Squares</t>
    </r>
    <r>
      <rPr>
        <sz val="11"/>
        <color theme="1"/>
        <rFont val="Calibri"/>
        <family val="2"/>
        <scheme val="minor"/>
      </rPr>
      <t xml:space="preserve">
Take all the samples together and treat them as one sample
Calculate the mean of all samples taken together
Subtract the mean from individual values
Square the individual differences
Sum them up!
</t>
    </r>
  </si>
  <si>
    <r>
      <rPr>
        <b/>
        <sz val="11"/>
        <color theme="1"/>
        <rFont val="Calibri"/>
        <family val="2"/>
        <scheme val="minor"/>
      </rPr>
      <t>Sum of squares between groups</t>
    </r>
    <r>
      <rPr>
        <sz val="11"/>
        <color theme="1"/>
        <rFont val="Calibri"/>
        <family val="2"/>
        <scheme val="minor"/>
      </rPr>
      <t xml:space="preserve">
Take the individual  means of each of the groups
Subtract the total mean 
Square the differences and add them up
Multiply by the number of values in each sample.
</t>
    </r>
  </si>
  <si>
    <t>Total mean</t>
  </si>
  <si>
    <t>mean-total mean</t>
  </si>
  <si>
    <t>Squared</t>
  </si>
  <si>
    <t>added</t>
  </si>
  <si>
    <t>*10 (no in each sample)</t>
  </si>
  <si>
    <t xml:space="preserve">Sum of Squares Between Groups (SSB) =  2990.9898
</t>
  </si>
  <si>
    <t xml:space="preserve">
Total Sum of Squares  = Sum of Squares Within groups +  Sum of Squares Between Groups 
SST = SSW + SSB
i.e. 3667.8142= 676.8244 + 2990.9898
</t>
  </si>
  <si>
    <t>Final Calculations:
Sum of squares between groups  =   Sum of squares between groups  = 2990.9898/4-1= 996.996600
Degrees of freedom                                 Number of groups -1
Sum of squares within groups  =   Sum of squares within groups  = 676.8244/40-4=18.800678
Degrees of freedom                          Number of observations – groups
F ratio = Mean Square Between = 996.9966/18.800678=53.0298
                 Mean Square Within
Calculate the F as:
F(df _ numerator, df_denominator) = F (3, 36) = 2.866
Since the calculated F ratio is greater than F Statistic, we reject the 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</si>
</sst>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2" borderId="0" xfId="0" applyFill="1"/>
    <xf numFmtId="0" fontId="0" fillId="3" borderId="1" xfId="0" applyFill="1" applyBorder="1"/>
    <xf numFmtId="0" fontId="0" fillId="2" borderId="1" xfId="0" applyFill="1" applyBorder="1"/>
    <xf numFmtId="0" fontId="0" fillId="4" borderId="1" xfId="0" applyFill="1" applyBorder="1"/>
    <xf numFmtId="0" fontId="0" fillId="6" borderId="1" xfId="0" applyFill="1" applyBorder="1"/>
    <xf numFmtId="0" fontId="0" fillId="3" borderId="0" xfId="0" applyFill="1" applyBorder="1"/>
    <xf numFmtId="0" fontId="0" fillId="4" borderId="0" xfId="0" applyFill="1" applyBorder="1"/>
    <xf numFmtId="0" fontId="0" fillId="6" borderId="0" xfId="0" applyFill="1" applyBorder="1"/>
    <xf numFmtId="0" fontId="0" fillId="2" borderId="0" xfId="0" applyFill="1" applyBorder="1"/>
    <xf numFmtId="0" fontId="0" fillId="5" borderId="0" xfId="0" applyFill="1"/>
    <xf numFmtId="0" fontId="1" fillId="0" borderId="0" xfId="0" applyFont="1"/>
    <xf numFmtId="0" fontId="0" fillId="0" borderId="0" xfId="0" applyAlignment="1">
      <alignment horizontal="left" wrapText="1"/>
    </xf>
    <xf numFmtId="0" fontId="0" fillId="0" borderId="0" xfId="0" applyAlignment="1">
      <alignment horizontal="left"/>
    </xf>
    <xf numFmtId="0" fontId="1" fillId="0" borderId="0" xfId="0" applyFont="1" applyAlignment="1">
      <alignment horizontal="left"/>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tabSelected="1" workbookViewId="0">
      <selection activeCell="D2" sqref="D2:D11"/>
    </sheetView>
  </sheetViews>
  <sheetFormatPr defaultRowHeight="15" x14ac:dyDescent="0.25"/>
  <cols>
    <col min="1" max="4" width="14.85546875" customWidth="1"/>
  </cols>
  <sheetData>
    <row r="1" spans="1:4" x14ac:dyDescent="0.25">
      <c r="A1" s="2" t="s">
        <v>0</v>
      </c>
      <c r="B1" s="4" t="s">
        <v>1</v>
      </c>
      <c r="C1" s="5" t="s">
        <v>2</v>
      </c>
      <c r="D1" s="3" t="s">
        <v>3</v>
      </c>
    </row>
    <row r="2" spans="1:4" x14ac:dyDescent="0.25">
      <c r="A2" s="2">
        <v>206.32</v>
      </c>
      <c r="B2" s="4">
        <v>217.08</v>
      </c>
      <c r="C2" s="5">
        <v>226.77</v>
      </c>
      <c r="D2" s="3">
        <v>230.55</v>
      </c>
    </row>
    <row r="3" spans="1:4" x14ac:dyDescent="0.25">
      <c r="A3" s="2">
        <v>207.94</v>
      </c>
      <c r="B3" s="4">
        <v>221.43</v>
      </c>
      <c r="C3" s="5">
        <v>224.79</v>
      </c>
      <c r="D3" s="3">
        <v>227.95</v>
      </c>
    </row>
    <row r="4" spans="1:4" x14ac:dyDescent="0.25">
      <c r="A4" s="2">
        <v>206.19</v>
      </c>
      <c r="B4" s="4">
        <v>218.04</v>
      </c>
      <c r="C4" s="5">
        <v>229.75</v>
      </c>
      <c r="D4" s="3">
        <v>231.84</v>
      </c>
    </row>
    <row r="5" spans="1:4" x14ac:dyDescent="0.25">
      <c r="A5" s="2">
        <v>204.45</v>
      </c>
      <c r="B5" s="4">
        <v>224.13</v>
      </c>
      <c r="C5" s="5">
        <v>228.51</v>
      </c>
      <c r="D5" s="3">
        <v>224.87</v>
      </c>
    </row>
    <row r="6" spans="1:4" x14ac:dyDescent="0.25">
      <c r="A6" s="2">
        <v>209.65</v>
      </c>
      <c r="B6" s="4">
        <v>211.82</v>
      </c>
      <c r="C6" s="5">
        <v>221.44</v>
      </c>
      <c r="D6" s="3">
        <v>229.49</v>
      </c>
    </row>
    <row r="7" spans="1:4" x14ac:dyDescent="0.25">
      <c r="A7" s="2">
        <v>203.81</v>
      </c>
      <c r="B7" s="4">
        <v>213.9</v>
      </c>
      <c r="C7" s="5">
        <v>223.85</v>
      </c>
      <c r="D7" s="3">
        <v>231.1</v>
      </c>
    </row>
    <row r="8" spans="1:4" x14ac:dyDescent="0.25">
      <c r="A8" s="2">
        <v>206.75</v>
      </c>
      <c r="B8" s="4">
        <v>221.28</v>
      </c>
      <c r="C8" s="5">
        <v>223.97</v>
      </c>
      <c r="D8" s="3">
        <v>221.53</v>
      </c>
    </row>
    <row r="9" spans="1:4" x14ac:dyDescent="0.25">
      <c r="A9" s="2">
        <v>205.68</v>
      </c>
      <c r="B9" s="4">
        <v>229.43</v>
      </c>
      <c r="C9" s="5">
        <v>234.3</v>
      </c>
      <c r="D9" s="3">
        <v>235.45</v>
      </c>
    </row>
    <row r="10" spans="1:4" x14ac:dyDescent="0.25">
      <c r="A10" s="2">
        <v>204.49</v>
      </c>
      <c r="B10" s="4">
        <v>213.54</v>
      </c>
      <c r="C10" s="5">
        <v>219.5</v>
      </c>
      <c r="D10" s="3">
        <v>228.35</v>
      </c>
    </row>
    <row r="11" spans="1:4" x14ac:dyDescent="0.25">
      <c r="A11" s="2">
        <v>210.86</v>
      </c>
      <c r="B11" s="4">
        <v>214.51</v>
      </c>
      <c r="C11" s="5">
        <v>233</v>
      </c>
      <c r="D11" s="3">
        <v>225.09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
  <sheetViews>
    <sheetView workbookViewId="0">
      <selection activeCell="C14" sqref="C14"/>
    </sheetView>
  </sheetViews>
  <sheetFormatPr defaultRowHeight="15" x14ac:dyDescent="0.25"/>
  <cols>
    <col min="1" max="1" width="18.42578125" customWidth="1"/>
    <col min="3" max="3" width="15.42578125" customWidth="1"/>
    <col min="4" max="4" width="17.42578125" customWidth="1"/>
    <col min="7" max="7" width="16.85546875" customWidth="1"/>
    <col min="10" max="10" width="16.85546875" customWidth="1"/>
  </cols>
  <sheetData>
    <row r="1" spans="1:11" ht="63.75" customHeight="1" x14ac:dyDescent="0.25">
      <c r="A1" s="18" t="s">
        <v>4</v>
      </c>
      <c r="B1" s="18"/>
      <c r="C1" s="18"/>
      <c r="D1" s="18"/>
    </row>
    <row r="3" spans="1:11" x14ac:dyDescent="0.25">
      <c r="A3" s="2" t="s">
        <v>0</v>
      </c>
      <c r="D3" s="4" t="s">
        <v>1</v>
      </c>
      <c r="G3" s="5" t="s">
        <v>2</v>
      </c>
      <c r="J3" s="3" t="s">
        <v>3</v>
      </c>
    </row>
    <row r="4" spans="1:11" x14ac:dyDescent="0.25">
      <c r="A4" s="2">
        <v>206.32</v>
      </c>
      <c r="B4">
        <f>A4-A15</f>
        <v>-0.29400000000001114</v>
      </c>
      <c r="D4" s="4">
        <v>217.08</v>
      </c>
      <c r="E4">
        <f>D4-D15</f>
        <v>-1.4359999999999786</v>
      </c>
      <c r="G4" s="5">
        <v>226.77</v>
      </c>
      <c r="H4">
        <f>G4-G15</f>
        <v>0.18200000000001637</v>
      </c>
      <c r="J4" s="3">
        <v>230.55</v>
      </c>
      <c r="K4">
        <f>J4-J15</f>
        <v>1.9279999999999973</v>
      </c>
    </row>
    <row r="5" spans="1:11" x14ac:dyDescent="0.25">
      <c r="A5" s="2">
        <v>207.94</v>
      </c>
      <c r="B5">
        <f>A5-A15</f>
        <v>1.3259999999999934</v>
      </c>
      <c r="D5" s="4">
        <v>221.43</v>
      </c>
      <c r="E5">
        <f>D5-D15</f>
        <v>2.9140000000000157</v>
      </c>
      <c r="G5" s="5">
        <v>224.79</v>
      </c>
      <c r="H5">
        <f>G5-G15</f>
        <v>-1.7980000000000018</v>
      </c>
      <c r="J5" s="3">
        <v>227.95</v>
      </c>
      <c r="K5">
        <f>J5-J15</f>
        <v>-0.67200000000002547</v>
      </c>
    </row>
    <row r="6" spans="1:11" x14ac:dyDescent="0.25">
      <c r="A6" s="2">
        <v>206.19</v>
      </c>
      <c r="B6">
        <f>A6-A15</f>
        <v>-0.42400000000000659</v>
      </c>
      <c r="D6" s="4">
        <v>218.04</v>
      </c>
      <c r="E6">
        <f>D6-D15</f>
        <v>-0.47599999999999909</v>
      </c>
      <c r="G6" s="5">
        <v>229.75</v>
      </c>
      <c r="H6">
        <f>G6-G15</f>
        <v>3.1620000000000061</v>
      </c>
      <c r="J6" s="3">
        <v>231.84</v>
      </c>
      <c r="K6">
        <f>J6-J15</f>
        <v>3.2179999999999893</v>
      </c>
    </row>
    <row r="7" spans="1:11" x14ac:dyDescent="0.25">
      <c r="A7" s="2">
        <v>204.45</v>
      </c>
      <c r="B7">
        <f>A7-A15</f>
        <v>-2.1640000000000157</v>
      </c>
      <c r="D7" s="4">
        <v>224.13</v>
      </c>
      <c r="E7">
        <f>D7-D15</f>
        <v>5.6140000000000043</v>
      </c>
      <c r="G7" s="5">
        <v>228.51</v>
      </c>
      <c r="H7">
        <f>G7-G15</f>
        <v>1.921999999999997</v>
      </c>
      <c r="J7" s="3">
        <v>224.87</v>
      </c>
      <c r="K7">
        <f>J7-J15</f>
        <v>-3.7520000000000095</v>
      </c>
    </row>
    <row r="8" spans="1:11" x14ac:dyDescent="0.25">
      <c r="A8" s="2">
        <v>209.65</v>
      </c>
      <c r="B8">
        <f>A8-A15</f>
        <v>3.0360000000000014</v>
      </c>
      <c r="D8" s="4">
        <v>211.82</v>
      </c>
      <c r="E8">
        <f>D8-D15</f>
        <v>-6.695999999999998</v>
      </c>
      <c r="G8" s="5">
        <v>221.44</v>
      </c>
      <c r="H8">
        <f>G8-G15</f>
        <v>-5.1479999999999961</v>
      </c>
      <c r="J8" s="3">
        <v>229.49</v>
      </c>
      <c r="K8">
        <f>J8-J15</f>
        <v>0.867999999999995</v>
      </c>
    </row>
    <row r="9" spans="1:11" x14ac:dyDescent="0.25">
      <c r="A9" s="2">
        <v>203.81</v>
      </c>
      <c r="B9">
        <f>A9-A15</f>
        <v>-2.804000000000002</v>
      </c>
      <c r="D9" s="4">
        <v>213.9</v>
      </c>
      <c r="E9">
        <f>D9-D15</f>
        <v>-4.6159999999999854</v>
      </c>
      <c r="G9" s="5">
        <v>223.85</v>
      </c>
      <c r="H9">
        <f>G9-G15</f>
        <v>-2.7379999999999995</v>
      </c>
      <c r="J9" s="3">
        <v>231.1</v>
      </c>
      <c r="K9">
        <f>J9-J15</f>
        <v>2.4779999999999802</v>
      </c>
    </row>
    <row r="10" spans="1:11" x14ac:dyDescent="0.25">
      <c r="A10" s="2">
        <v>206.75</v>
      </c>
      <c r="B10">
        <f>A10-A15</f>
        <v>0.13599999999999568</v>
      </c>
      <c r="D10" s="4">
        <v>221.28</v>
      </c>
      <c r="E10">
        <f>D10-D15</f>
        <v>2.76400000000001</v>
      </c>
      <c r="G10" s="5">
        <v>223.97</v>
      </c>
      <c r="H10">
        <f>G10-G15</f>
        <v>-2.617999999999995</v>
      </c>
      <c r="J10" s="3">
        <v>221.53</v>
      </c>
      <c r="K10">
        <f>J10-J15</f>
        <v>-7.092000000000013</v>
      </c>
    </row>
    <row r="11" spans="1:11" x14ac:dyDescent="0.25">
      <c r="A11" s="2">
        <v>205.68</v>
      </c>
      <c r="B11">
        <f>A11-A15</f>
        <v>-0.9339999999999975</v>
      </c>
      <c r="D11" s="4">
        <v>229.43</v>
      </c>
      <c r="E11">
        <f>D11-D15</f>
        <v>10.914000000000016</v>
      </c>
      <c r="G11" s="5">
        <v>234.3</v>
      </c>
      <c r="H11">
        <f>G11-G15</f>
        <v>7.7120000000000175</v>
      </c>
      <c r="J11" s="3">
        <v>235.45</v>
      </c>
      <c r="K11">
        <f>J11-J15</f>
        <v>6.8279999999999745</v>
      </c>
    </row>
    <row r="12" spans="1:11" x14ac:dyDescent="0.25">
      <c r="A12" s="2">
        <v>204.49</v>
      </c>
      <c r="B12">
        <f>A12-A15</f>
        <v>-2.1239999999999952</v>
      </c>
      <c r="D12" s="4">
        <v>213.54</v>
      </c>
      <c r="E12">
        <f>D12-D15</f>
        <v>-4.9759999999999991</v>
      </c>
      <c r="G12" s="5">
        <v>219.5</v>
      </c>
      <c r="H12">
        <f>G12-G15</f>
        <v>-7.0879999999999939</v>
      </c>
      <c r="J12" s="3">
        <v>228.35</v>
      </c>
      <c r="K12">
        <f>J12-J15</f>
        <v>-0.27200000000001978</v>
      </c>
    </row>
    <row r="13" spans="1:11" x14ac:dyDescent="0.25">
      <c r="A13" s="2">
        <v>210.86</v>
      </c>
      <c r="B13">
        <f>A13-A15</f>
        <v>4.2460000000000093</v>
      </c>
      <c r="D13" s="4">
        <v>214.51</v>
      </c>
      <c r="E13">
        <f>D13-D15</f>
        <v>-4.0060000000000002</v>
      </c>
      <c r="G13" s="5">
        <v>233</v>
      </c>
      <c r="H13">
        <f>G13-G15</f>
        <v>6.4120000000000061</v>
      </c>
      <c r="J13" s="3">
        <v>225.09</v>
      </c>
      <c r="K13">
        <f>J13-J15</f>
        <v>-3.5320000000000107</v>
      </c>
    </row>
    <row r="15" spans="1:11" x14ac:dyDescent="0.25">
      <c r="A15" s="6">
        <v>206.614</v>
      </c>
      <c r="D15" s="7">
        <v>218.51599999999999</v>
      </c>
      <c r="G15" s="8">
        <v>226.58799999999999</v>
      </c>
      <c r="J15" s="9">
        <v>228.62200000000001</v>
      </c>
    </row>
  </sheetData>
  <mergeCells count="1">
    <mergeCell ref="A1:D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0"/>
  <sheetViews>
    <sheetView workbookViewId="0">
      <selection activeCell="N19" sqref="N19"/>
    </sheetView>
  </sheetViews>
  <sheetFormatPr defaultRowHeight="15" x14ac:dyDescent="0.25"/>
  <cols>
    <col min="1" max="2" width="9.140625" customWidth="1"/>
    <col min="4" max="4" width="17" customWidth="1"/>
    <col min="7" max="7" width="11.5703125" customWidth="1"/>
    <col min="11" max="11" width="11" customWidth="1"/>
    <col min="15" max="15" width="11.42578125" customWidth="1"/>
  </cols>
  <sheetData>
    <row r="1" spans="1:15" ht="47.25" customHeight="1" x14ac:dyDescent="0.25">
      <c r="A1" s="12" t="s">
        <v>5</v>
      </c>
      <c r="B1" s="13"/>
      <c r="C1" s="13"/>
      <c r="D1" s="13"/>
    </row>
    <row r="5" spans="1:15" x14ac:dyDescent="0.25">
      <c r="A5" s="2" t="s">
        <v>0</v>
      </c>
      <c r="E5" s="4" t="s">
        <v>1</v>
      </c>
      <c r="I5" s="5" t="s">
        <v>2</v>
      </c>
      <c r="M5" s="3" t="s">
        <v>3</v>
      </c>
    </row>
    <row r="6" spans="1:15" x14ac:dyDescent="0.25">
      <c r="A6" s="2">
        <v>206.32</v>
      </c>
      <c r="B6">
        <f>A6-A17</f>
        <v>-0.29400000000001114</v>
      </c>
      <c r="C6">
        <f t="shared" ref="C6:C15" si="0">B6*B6</f>
        <v>8.6436000000006549E-2</v>
      </c>
      <c r="E6" s="4">
        <v>217.08</v>
      </c>
      <c r="F6">
        <f>E6-E17</f>
        <v>-1.4359999999999786</v>
      </c>
      <c r="G6">
        <f t="shared" ref="G6:G15" si="1">F6*F6</f>
        <v>2.0620959999999386</v>
      </c>
      <c r="I6" s="5">
        <v>226.77</v>
      </c>
      <c r="J6">
        <f>I6-I17</f>
        <v>0.18200000000001637</v>
      </c>
      <c r="K6">
        <f t="shared" ref="K6:K15" si="2">J6*J6</f>
        <v>3.3124000000005961E-2</v>
      </c>
      <c r="M6" s="3">
        <v>230.55</v>
      </c>
      <c r="N6">
        <f>M6-M17</f>
        <v>1.9279999999999973</v>
      </c>
      <c r="O6">
        <f t="shared" ref="O6:O15" si="3">N6*N6</f>
        <v>3.7171839999999894</v>
      </c>
    </row>
    <row r="7" spans="1:15" x14ac:dyDescent="0.25">
      <c r="A7" s="2">
        <v>207.94</v>
      </c>
      <c r="B7">
        <f>A7-A17</f>
        <v>1.3259999999999934</v>
      </c>
      <c r="C7">
        <f t="shared" si="0"/>
        <v>1.7582759999999824</v>
      </c>
      <c r="E7" s="4">
        <v>221.43</v>
      </c>
      <c r="F7">
        <f>E7-E17</f>
        <v>2.9140000000000157</v>
      </c>
      <c r="G7">
        <f t="shared" si="1"/>
        <v>8.4913960000000923</v>
      </c>
      <c r="I7" s="5">
        <v>224.79</v>
      </c>
      <c r="J7">
        <f>I7-I17</f>
        <v>-1.7980000000000018</v>
      </c>
      <c r="K7">
        <f t="shared" si="2"/>
        <v>3.2328040000000065</v>
      </c>
      <c r="M7" s="3">
        <v>227.95</v>
      </c>
      <c r="N7">
        <f>M7-M17</f>
        <v>-0.67200000000002547</v>
      </c>
      <c r="O7">
        <f t="shared" si="3"/>
        <v>0.45158400000003424</v>
      </c>
    </row>
    <row r="8" spans="1:15" x14ac:dyDescent="0.25">
      <c r="A8" s="2">
        <v>206.19</v>
      </c>
      <c r="B8">
        <f>A8-A17</f>
        <v>-0.42400000000000659</v>
      </c>
      <c r="C8">
        <f t="shared" si="0"/>
        <v>0.1797760000000056</v>
      </c>
      <c r="E8" s="4">
        <v>218.04</v>
      </c>
      <c r="F8">
        <f>E8-E17</f>
        <v>-0.47599999999999909</v>
      </c>
      <c r="G8">
        <f t="shared" si="1"/>
        <v>0.22657599999999914</v>
      </c>
      <c r="I8" s="5">
        <v>229.75</v>
      </c>
      <c r="J8">
        <f>I8-I17</f>
        <v>3.1620000000000061</v>
      </c>
      <c r="K8">
        <f t="shared" si="2"/>
        <v>9.9982440000000388</v>
      </c>
      <c r="M8" s="3">
        <v>231.84</v>
      </c>
      <c r="N8">
        <f>M8-M17</f>
        <v>3.2179999999999893</v>
      </c>
      <c r="O8">
        <f t="shared" si="3"/>
        <v>10.355523999999932</v>
      </c>
    </row>
    <row r="9" spans="1:15" x14ac:dyDescent="0.25">
      <c r="A9" s="2">
        <v>204.45</v>
      </c>
      <c r="B9">
        <f>A9-A17</f>
        <v>-2.1640000000000157</v>
      </c>
      <c r="C9">
        <f t="shared" si="0"/>
        <v>4.6828960000000679</v>
      </c>
      <c r="E9" s="4">
        <v>224.13</v>
      </c>
      <c r="F9">
        <f>E9-E17</f>
        <v>5.6140000000000043</v>
      </c>
      <c r="G9">
        <f t="shared" si="1"/>
        <v>31.516996000000049</v>
      </c>
      <c r="I9" s="5">
        <v>228.51</v>
      </c>
      <c r="J9">
        <f>I9-I17</f>
        <v>1.921999999999997</v>
      </c>
      <c r="K9">
        <f t="shared" si="2"/>
        <v>3.6940839999999886</v>
      </c>
      <c r="M9" s="3">
        <v>224.87</v>
      </c>
      <c r="N9">
        <f>M9-M17</f>
        <v>-3.7520000000000095</v>
      </c>
      <c r="O9">
        <f t="shared" si="3"/>
        <v>14.077504000000072</v>
      </c>
    </row>
    <row r="10" spans="1:15" x14ac:dyDescent="0.25">
      <c r="A10" s="2">
        <v>209.65</v>
      </c>
      <c r="B10">
        <f>A10-A17</f>
        <v>3.0360000000000014</v>
      </c>
      <c r="C10">
        <f t="shared" si="0"/>
        <v>9.2172960000000081</v>
      </c>
      <c r="E10" s="4">
        <v>211.82</v>
      </c>
      <c r="F10">
        <f>E10-E17</f>
        <v>-6.695999999999998</v>
      </c>
      <c r="G10">
        <f t="shared" si="1"/>
        <v>44.836415999999971</v>
      </c>
      <c r="I10" s="5">
        <v>221.44</v>
      </c>
      <c r="J10">
        <f>I10-I17</f>
        <v>-5.1479999999999961</v>
      </c>
      <c r="K10">
        <f t="shared" si="2"/>
        <v>26.501903999999961</v>
      </c>
      <c r="M10" s="3">
        <v>229.49</v>
      </c>
      <c r="N10">
        <f>M10-M17</f>
        <v>0.867999999999995</v>
      </c>
      <c r="O10">
        <f t="shared" si="3"/>
        <v>0.75342399999999132</v>
      </c>
    </row>
    <row r="11" spans="1:15" x14ac:dyDescent="0.25">
      <c r="A11" s="2">
        <v>203.81</v>
      </c>
      <c r="B11">
        <f>A11-A17</f>
        <v>-2.804000000000002</v>
      </c>
      <c r="C11">
        <f t="shared" si="0"/>
        <v>7.8624160000000112</v>
      </c>
      <c r="E11" s="4">
        <v>213.9</v>
      </c>
      <c r="F11">
        <f>E11-E17</f>
        <v>-4.6159999999999854</v>
      </c>
      <c r="G11">
        <f t="shared" si="1"/>
        <v>21.307455999999867</v>
      </c>
      <c r="I11" s="5">
        <v>223.85</v>
      </c>
      <c r="J11">
        <f>I11-I17</f>
        <v>-2.7379999999999995</v>
      </c>
      <c r="K11">
        <f t="shared" si="2"/>
        <v>7.4966439999999972</v>
      </c>
      <c r="M11" s="3">
        <v>231.1</v>
      </c>
      <c r="N11">
        <f>M11-M17</f>
        <v>2.4779999999999802</v>
      </c>
      <c r="O11">
        <f t="shared" si="3"/>
        <v>6.1404839999999021</v>
      </c>
    </row>
    <row r="12" spans="1:15" x14ac:dyDescent="0.25">
      <c r="A12" s="2">
        <v>206.75</v>
      </c>
      <c r="B12">
        <f>A12-A17</f>
        <v>0.13599999999999568</v>
      </c>
      <c r="C12">
        <f t="shared" si="0"/>
        <v>1.8495999999998826E-2</v>
      </c>
      <c r="E12" s="4">
        <v>221.28</v>
      </c>
      <c r="F12">
        <f>E12-E17</f>
        <v>2.76400000000001</v>
      </c>
      <c r="G12">
        <f t="shared" si="1"/>
        <v>7.6396960000000549</v>
      </c>
      <c r="I12" s="5">
        <v>223.97</v>
      </c>
      <c r="J12">
        <f>I12-I17</f>
        <v>-2.617999999999995</v>
      </c>
      <c r="K12">
        <f t="shared" si="2"/>
        <v>6.8539239999999735</v>
      </c>
      <c r="M12" s="3">
        <v>221.53</v>
      </c>
      <c r="N12">
        <f>M12-M17</f>
        <v>-7.092000000000013</v>
      </c>
      <c r="O12">
        <f t="shared" si="3"/>
        <v>50.296464000000185</v>
      </c>
    </row>
    <row r="13" spans="1:15" x14ac:dyDescent="0.25">
      <c r="A13" s="2">
        <v>205.68</v>
      </c>
      <c r="B13">
        <f>A13-A17</f>
        <v>-0.9339999999999975</v>
      </c>
      <c r="C13">
        <f t="shared" si="0"/>
        <v>0.87235599999999536</v>
      </c>
      <c r="E13" s="4">
        <v>229.43</v>
      </c>
      <c r="F13">
        <f>E13-E17</f>
        <v>10.914000000000016</v>
      </c>
      <c r="G13">
        <f t="shared" si="1"/>
        <v>119.11539600000035</v>
      </c>
      <c r="I13" s="5">
        <v>234.3</v>
      </c>
      <c r="J13">
        <f>I13-I17</f>
        <v>7.7120000000000175</v>
      </c>
      <c r="K13">
        <f t="shared" si="2"/>
        <v>59.474944000000271</v>
      </c>
      <c r="M13" s="3">
        <v>235.45</v>
      </c>
      <c r="N13">
        <f>M13-M17</f>
        <v>6.8279999999999745</v>
      </c>
      <c r="O13">
        <f t="shared" si="3"/>
        <v>46.62158399999965</v>
      </c>
    </row>
    <row r="14" spans="1:15" x14ac:dyDescent="0.25">
      <c r="A14" s="2">
        <v>204.49</v>
      </c>
      <c r="B14">
        <f>A14-A17</f>
        <v>-2.1239999999999952</v>
      </c>
      <c r="C14">
        <f t="shared" si="0"/>
        <v>4.5113759999999798</v>
      </c>
      <c r="E14" s="4">
        <v>213.54</v>
      </c>
      <c r="F14">
        <f>E14-E17</f>
        <v>-4.9759999999999991</v>
      </c>
      <c r="G14">
        <f t="shared" si="1"/>
        <v>24.76057599999999</v>
      </c>
      <c r="I14" s="5">
        <v>219.5</v>
      </c>
      <c r="J14">
        <f>I14-I17</f>
        <v>-7.0879999999999939</v>
      </c>
      <c r="K14">
        <f t="shared" si="2"/>
        <v>50.239743999999916</v>
      </c>
      <c r="M14" s="3">
        <v>228.35</v>
      </c>
      <c r="N14">
        <f>M14-M17</f>
        <v>-0.27200000000001978</v>
      </c>
      <c r="O14">
        <f t="shared" si="3"/>
        <v>7.3984000000010763E-2</v>
      </c>
    </row>
    <row r="15" spans="1:15" x14ac:dyDescent="0.25">
      <c r="A15" s="2">
        <v>210.86</v>
      </c>
      <c r="B15">
        <f>A15-A17</f>
        <v>4.2460000000000093</v>
      </c>
      <c r="C15">
        <f t="shared" si="0"/>
        <v>18.028516000000078</v>
      </c>
      <c r="E15" s="4">
        <v>214.51</v>
      </c>
      <c r="F15">
        <f>E15-E17</f>
        <v>-4.0060000000000002</v>
      </c>
      <c r="G15">
        <f t="shared" si="1"/>
        <v>16.048036000000003</v>
      </c>
      <c r="I15" s="5">
        <v>233</v>
      </c>
      <c r="J15">
        <f>I15-I17</f>
        <v>6.4120000000000061</v>
      </c>
      <c r="K15">
        <f t="shared" si="2"/>
        <v>41.113744000000082</v>
      </c>
      <c r="M15" s="3">
        <v>225.09</v>
      </c>
      <c r="N15">
        <f>M15-M17</f>
        <v>-3.5320000000000107</v>
      </c>
      <c r="O15">
        <f t="shared" si="3"/>
        <v>12.475024000000076</v>
      </c>
    </row>
    <row r="17" spans="1:15" x14ac:dyDescent="0.25">
      <c r="A17" s="6">
        <v>206.614</v>
      </c>
      <c r="C17" s="6">
        <v>47.217840000000002</v>
      </c>
      <c r="E17" s="7">
        <v>218.51599999999999</v>
      </c>
      <c r="G17" s="7">
        <v>276.00463999999999</v>
      </c>
      <c r="I17" s="8">
        <v>226.58799999999999</v>
      </c>
      <c r="K17" s="8">
        <v>208.63916</v>
      </c>
      <c r="M17" s="9">
        <v>228.62200000000001</v>
      </c>
      <c r="O17" s="9">
        <v>144.96276</v>
      </c>
    </row>
    <row r="20" spans="1:15" x14ac:dyDescent="0.25">
      <c r="A20" s="14" t="s">
        <v>6</v>
      </c>
      <c r="B20" s="14"/>
      <c r="C20" s="14"/>
      <c r="D20" s="14"/>
      <c r="E20" s="14"/>
      <c r="F20" s="14"/>
      <c r="G20" s="14"/>
      <c r="H20" s="14"/>
      <c r="I20" s="14"/>
    </row>
  </sheetData>
  <mergeCells count="2">
    <mergeCell ref="A1:D1"/>
    <mergeCell ref="A20:I20"/>
  </mergeCells>
  <pageMargins left="0.7" right="0.7" top="0.75" bottom="0.75" header="0.3" footer="0.3"/>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5"/>
  <sheetViews>
    <sheetView workbookViewId="0">
      <selection activeCell="I1" sqref="I1"/>
    </sheetView>
  </sheetViews>
  <sheetFormatPr defaultRowHeight="15" x14ac:dyDescent="0.25"/>
  <cols>
    <col min="3" max="3" width="12.85546875" customWidth="1"/>
  </cols>
  <sheetData>
    <row r="1" spans="1:13" ht="111" customHeight="1" x14ac:dyDescent="0.25">
      <c r="A1" s="15" t="s">
        <v>8</v>
      </c>
      <c r="B1" s="15"/>
      <c r="C1" s="15"/>
      <c r="D1" s="15"/>
      <c r="E1" s="15"/>
      <c r="F1" s="15"/>
      <c r="G1" s="15"/>
    </row>
    <row r="4" spans="1:13" x14ac:dyDescent="0.25">
      <c r="A4" s="2">
        <v>206.32</v>
      </c>
      <c r="B4">
        <f>SUM(A4,-A45)</f>
        <v>-13.765000000000015</v>
      </c>
      <c r="C4">
        <f t="shared" ref="C4:C43" si="0">B4*B4</f>
        <v>189.47522500000042</v>
      </c>
    </row>
    <row r="5" spans="1:13" x14ac:dyDescent="0.25">
      <c r="A5" s="2">
        <v>207.94</v>
      </c>
      <c r="B5">
        <f>A5-A45</f>
        <v>-12.14500000000001</v>
      </c>
      <c r="C5">
        <f t="shared" si="0"/>
        <v>147.50102500000025</v>
      </c>
    </row>
    <row r="6" spans="1:13" x14ac:dyDescent="0.25">
      <c r="A6" s="2">
        <v>206.19</v>
      </c>
      <c r="B6">
        <f>A6-A45</f>
        <v>-13.89500000000001</v>
      </c>
      <c r="C6">
        <f t="shared" si="0"/>
        <v>193.07102500000028</v>
      </c>
      <c r="H6" s="14" t="s">
        <v>7</v>
      </c>
      <c r="I6" s="14"/>
      <c r="J6" s="14"/>
      <c r="K6" s="14"/>
      <c r="L6" s="14"/>
      <c r="M6" s="14"/>
    </row>
    <row r="7" spans="1:13" x14ac:dyDescent="0.25">
      <c r="A7" s="2">
        <v>204.45</v>
      </c>
      <c r="B7">
        <f>A7-A45</f>
        <v>-15.635000000000019</v>
      </c>
      <c r="C7">
        <f t="shared" si="0"/>
        <v>244.4532250000006</v>
      </c>
    </row>
    <row r="8" spans="1:13" x14ac:dyDescent="0.25">
      <c r="A8" s="2">
        <v>209.65</v>
      </c>
      <c r="B8">
        <f>A8-A45</f>
        <v>-10.435000000000002</v>
      </c>
      <c r="C8">
        <f t="shared" si="0"/>
        <v>108.88922500000005</v>
      </c>
    </row>
    <row r="9" spans="1:13" x14ac:dyDescent="0.25">
      <c r="A9" s="2">
        <v>203.81</v>
      </c>
      <c r="B9">
        <f>A9-A45</f>
        <v>-16.275000000000006</v>
      </c>
      <c r="C9">
        <f t="shared" si="0"/>
        <v>264.87562500000018</v>
      </c>
    </row>
    <row r="10" spans="1:13" x14ac:dyDescent="0.25">
      <c r="A10" s="2">
        <v>206.75</v>
      </c>
      <c r="B10">
        <f>A10-A45</f>
        <v>-13.335000000000008</v>
      </c>
      <c r="C10">
        <f t="shared" si="0"/>
        <v>177.8222250000002</v>
      </c>
    </row>
    <row r="11" spans="1:13" x14ac:dyDescent="0.25">
      <c r="A11" s="2">
        <v>205.68</v>
      </c>
      <c r="B11">
        <f>A11-A45</f>
        <v>-14.405000000000001</v>
      </c>
      <c r="C11">
        <f t="shared" si="0"/>
        <v>207.50402500000004</v>
      </c>
    </row>
    <row r="12" spans="1:13" x14ac:dyDescent="0.25">
      <c r="A12" s="2">
        <v>204.49</v>
      </c>
      <c r="B12">
        <f>A12-A45</f>
        <v>-15.594999999999999</v>
      </c>
      <c r="C12">
        <f t="shared" si="0"/>
        <v>243.20402499999997</v>
      </c>
    </row>
    <row r="13" spans="1:13" x14ac:dyDescent="0.25">
      <c r="A13" s="2">
        <v>210.86</v>
      </c>
      <c r="B13">
        <f>A13-A45</f>
        <v>-9.2249999999999943</v>
      </c>
      <c r="C13">
        <f t="shared" si="0"/>
        <v>85.100624999999894</v>
      </c>
    </row>
    <row r="14" spans="1:13" x14ac:dyDescent="0.25">
      <c r="A14" s="4">
        <v>217.08</v>
      </c>
      <c r="B14">
        <f>A14-A45</f>
        <v>-3.0049999999999955</v>
      </c>
      <c r="C14">
        <f t="shared" si="0"/>
        <v>9.0300249999999735</v>
      </c>
    </row>
    <row r="15" spans="1:13" x14ac:dyDescent="0.25">
      <c r="A15" s="4">
        <v>221.43</v>
      </c>
      <c r="B15">
        <f>A15-A45</f>
        <v>1.3449999999999989</v>
      </c>
      <c r="C15">
        <f t="shared" si="0"/>
        <v>1.809024999999997</v>
      </c>
    </row>
    <row r="16" spans="1:13" x14ac:dyDescent="0.25">
      <c r="A16" s="4">
        <v>218.04</v>
      </c>
      <c r="B16">
        <f>A16-A45</f>
        <v>-2.0450000000000159</v>
      </c>
      <c r="C16">
        <f t="shared" si="0"/>
        <v>4.1820250000000652</v>
      </c>
    </row>
    <row r="17" spans="1:3" x14ac:dyDescent="0.25">
      <c r="A17" s="4">
        <v>224.13</v>
      </c>
      <c r="B17">
        <f>A17-A45</f>
        <v>4.0449999999999875</v>
      </c>
      <c r="C17">
        <f t="shared" si="0"/>
        <v>16.3620249999999</v>
      </c>
    </row>
    <row r="18" spans="1:3" x14ac:dyDescent="0.25">
      <c r="A18" s="4">
        <v>211.82</v>
      </c>
      <c r="B18">
        <f>A18-A45</f>
        <v>-8.2650000000000148</v>
      </c>
      <c r="C18">
        <f t="shared" si="0"/>
        <v>68.310225000000244</v>
      </c>
    </row>
    <row r="19" spans="1:3" x14ac:dyDescent="0.25">
      <c r="A19" s="4">
        <v>213.9</v>
      </c>
      <c r="B19">
        <f>A19-A45</f>
        <v>-6.1850000000000023</v>
      </c>
      <c r="C19">
        <f t="shared" si="0"/>
        <v>38.254225000000027</v>
      </c>
    </row>
    <row r="20" spans="1:3" x14ac:dyDescent="0.25">
      <c r="A20" s="4">
        <v>221.28</v>
      </c>
      <c r="B20">
        <f>A20-A45</f>
        <v>1.1949999999999932</v>
      </c>
      <c r="C20">
        <f t="shared" si="0"/>
        <v>1.4280249999999837</v>
      </c>
    </row>
    <row r="21" spans="1:3" x14ac:dyDescent="0.25">
      <c r="A21" s="4">
        <v>229.43</v>
      </c>
      <c r="B21">
        <f>A21-A45</f>
        <v>9.3449999999999989</v>
      </c>
      <c r="C21">
        <f t="shared" si="0"/>
        <v>87.329024999999973</v>
      </c>
    </row>
    <row r="22" spans="1:3" x14ac:dyDescent="0.25">
      <c r="A22" s="4">
        <v>213.54</v>
      </c>
      <c r="B22">
        <f>A22-A45</f>
        <v>-6.5450000000000159</v>
      </c>
      <c r="C22">
        <f t="shared" si="0"/>
        <v>42.83702500000021</v>
      </c>
    </row>
    <row r="23" spans="1:3" x14ac:dyDescent="0.25">
      <c r="A23" s="4">
        <v>214.51</v>
      </c>
      <c r="B23">
        <f>A23-A45</f>
        <v>-5.5750000000000171</v>
      </c>
      <c r="C23">
        <f t="shared" si="0"/>
        <v>31.08062500000019</v>
      </c>
    </row>
    <row r="24" spans="1:3" x14ac:dyDescent="0.25">
      <c r="A24" s="5">
        <v>226.77</v>
      </c>
      <c r="B24">
        <f>A24-A45</f>
        <v>6.6850000000000023</v>
      </c>
      <c r="C24">
        <f t="shared" si="0"/>
        <v>44.689225000000029</v>
      </c>
    </row>
    <row r="25" spans="1:3" x14ac:dyDescent="0.25">
      <c r="A25" s="5">
        <v>224.79</v>
      </c>
      <c r="B25">
        <f>A25-A45</f>
        <v>4.7049999999999841</v>
      </c>
      <c r="C25">
        <f t="shared" si="0"/>
        <v>22.137024999999849</v>
      </c>
    </row>
    <row r="26" spans="1:3" x14ac:dyDescent="0.25">
      <c r="A26" s="5">
        <v>229.75</v>
      </c>
      <c r="B26">
        <f>A26-A45</f>
        <v>9.664999999999992</v>
      </c>
      <c r="C26">
        <f t="shared" si="0"/>
        <v>93.41222499999985</v>
      </c>
    </row>
    <row r="27" spans="1:3" x14ac:dyDescent="0.25">
      <c r="A27" s="5">
        <v>228.51</v>
      </c>
      <c r="B27">
        <f>A27-A45</f>
        <v>8.4249999999999829</v>
      </c>
      <c r="C27">
        <f t="shared" si="0"/>
        <v>70.980624999999719</v>
      </c>
    </row>
    <row r="28" spans="1:3" x14ac:dyDescent="0.25">
      <c r="A28" s="5">
        <v>221.44</v>
      </c>
      <c r="B28">
        <f>A28-A45</f>
        <v>1.3549999999999898</v>
      </c>
      <c r="C28">
        <f t="shared" si="0"/>
        <v>1.8360249999999723</v>
      </c>
    </row>
    <row r="29" spans="1:3" x14ac:dyDescent="0.25">
      <c r="A29" s="5">
        <v>223.85</v>
      </c>
      <c r="B29">
        <f>A29-A45</f>
        <v>3.7649999999999864</v>
      </c>
      <c r="C29">
        <f t="shared" si="0"/>
        <v>14.175224999999898</v>
      </c>
    </row>
    <row r="30" spans="1:3" x14ac:dyDescent="0.25">
      <c r="A30" s="5">
        <v>223.97</v>
      </c>
      <c r="B30">
        <f>A30-A45</f>
        <v>3.8849999999999909</v>
      </c>
      <c r="C30">
        <f t="shared" si="0"/>
        <v>15.093224999999929</v>
      </c>
    </row>
    <row r="31" spans="1:3" x14ac:dyDescent="0.25">
      <c r="A31" s="5">
        <v>234.3</v>
      </c>
      <c r="B31">
        <f>A31-A45</f>
        <v>14.215000000000003</v>
      </c>
      <c r="C31">
        <f t="shared" si="0"/>
        <v>202.06622500000009</v>
      </c>
    </row>
    <row r="32" spans="1:3" x14ac:dyDescent="0.25">
      <c r="A32" s="5">
        <v>219.5</v>
      </c>
      <c r="B32">
        <f>A32-A45</f>
        <v>-0.58500000000000796</v>
      </c>
      <c r="C32">
        <f t="shared" si="0"/>
        <v>0.34222500000000933</v>
      </c>
    </row>
    <row r="33" spans="1:3" x14ac:dyDescent="0.25">
      <c r="A33" s="5">
        <v>233</v>
      </c>
      <c r="B33">
        <f>A33-A45</f>
        <v>12.914999999999992</v>
      </c>
      <c r="C33">
        <f t="shared" si="0"/>
        <v>166.7972249999998</v>
      </c>
    </row>
    <row r="34" spans="1:3" x14ac:dyDescent="0.25">
      <c r="A34" s="3">
        <v>230.55</v>
      </c>
      <c r="B34">
        <f>A34-A45</f>
        <v>10.465000000000003</v>
      </c>
      <c r="C34">
        <f t="shared" si="0"/>
        <v>109.51622500000008</v>
      </c>
    </row>
    <row r="35" spans="1:3" x14ac:dyDescent="0.25">
      <c r="A35" s="3">
        <v>227.95</v>
      </c>
      <c r="B35">
        <f>A35-A45</f>
        <v>7.8649999999999807</v>
      </c>
      <c r="C35">
        <f t="shared" si="0"/>
        <v>61.858224999999699</v>
      </c>
    </row>
    <row r="36" spans="1:3" x14ac:dyDescent="0.25">
      <c r="A36" s="3">
        <v>231.84</v>
      </c>
      <c r="B36">
        <f>A36-A45</f>
        <v>11.754999999999995</v>
      </c>
      <c r="C36">
        <f t="shared" si="0"/>
        <v>138.18002499999989</v>
      </c>
    </row>
    <row r="37" spans="1:3" x14ac:dyDescent="0.25">
      <c r="A37" s="3">
        <v>224.87</v>
      </c>
      <c r="B37">
        <f>A37-A45</f>
        <v>4.7849999999999966</v>
      </c>
      <c r="C37">
        <f t="shared" si="0"/>
        <v>22.896224999999966</v>
      </c>
    </row>
    <row r="38" spans="1:3" x14ac:dyDescent="0.25">
      <c r="A38" s="3">
        <v>229.49</v>
      </c>
      <c r="B38">
        <f>A38-A45</f>
        <v>9.4050000000000011</v>
      </c>
      <c r="C38">
        <f t="shared" si="0"/>
        <v>88.454025000000016</v>
      </c>
    </row>
    <row r="39" spans="1:3" x14ac:dyDescent="0.25">
      <c r="A39" s="3">
        <v>231.1</v>
      </c>
      <c r="B39">
        <f>A39-A45</f>
        <v>11.014999999999986</v>
      </c>
      <c r="C39">
        <f t="shared" si="0"/>
        <v>121.3302249999997</v>
      </c>
    </row>
    <row r="40" spans="1:3" x14ac:dyDescent="0.25">
      <c r="A40" s="3">
        <v>221.53</v>
      </c>
      <c r="B40">
        <f>A40-A45</f>
        <v>1.4449999999999932</v>
      </c>
      <c r="C40">
        <f t="shared" si="0"/>
        <v>2.0880249999999805</v>
      </c>
    </row>
    <row r="41" spans="1:3" x14ac:dyDescent="0.25">
      <c r="A41" s="3">
        <v>235.45</v>
      </c>
      <c r="B41">
        <f>A41-A45</f>
        <v>15.364999999999981</v>
      </c>
      <c r="C41">
        <f t="shared" si="0"/>
        <v>236.0832249999994</v>
      </c>
    </row>
    <row r="42" spans="1:3" x14ac:dyDescent="0.25">
      <c r="A42" s="3">
        <v>228.35</v>
      </c>
      <c r="B42">
        <f>A42-A45</f>
        <v>8.2649999999999864</v>
      </c>
      <c r="C42">
        <f t="shared" si="0"/>
        <v>68.310224999999775</v>
      </c>
    </row>
    <row r="43" spans="1:3" x14ac:dyDescent="0.25">
      <c r="A43" s="3">
        <v>225.09</v>
      </c>
      <c r="B43">
        <f>A43-A45</f>
        <v>5.0049999999999955</v>
      </c>
      <c r="C43">
        <f t="shared" si="0"/>
        <v>25.050024999999955</v>
      </c>
    </row>
    <row r="45" spans="1:3" x14ac:dyDescent="0.25">
      <c r="A45" s="9">
        <v>220.08500000000001</v>
      </c>
      <c r="C45" s="1">
        <v>3667.8141999999998</v>
      </c>
    </row>
  </sheetData>
  <mergeCells count="2">
    <mergeCell ref="A1:G1"/>
    <mergeCell ref="H6:M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election activeCell="A15" sqref="A15:G15"/>
    </sheetView>
  </sheetViews>
  <sheetFormatPr defaultRowHeight="15" x14ac:dyDescent="0.25"/>
  <cols>
    <col min="1" max="1" width="14.42578125" customWidth="1"/>
    <col min="12" max="12" width="16" customWidth="1"/>
  </cols>
  <sheetData>
    <row r="1" spans="1:13" ht="111" customHeight="1" x14ac:dyDescent="0.25">
      <c r="A1" s="12" t="s">
        <v>9</v>
      </c>
      <c r="B1" s="13"/>
      <c r="C1" s="13"/>
      <c r="D1" s="13"/>
      <c r="E1" s="13"/>
      <c r="F1" s="13"/>
    </row>
    <row r="3" spans="1:13" x14ac:dyDescent="0.25">
      <c r="A3" t="s">
        <v>0</v>
      </c>
      <c r="D3" t="s">
        <v>1</v>
      </c>
      <c r="G3" t="s">
        <v>2</v>
      </c>
      <c r="J3" t="s">
        <v>3</v>
      </c>
      <c r="M3" t="s">
        <v>10</v>
      </c>
    </row>
    <row r="4" spans="1:13" x14ac:dyDescent="0.25">
      <c r="A4" s="6">
        <v>206.614</v>
      </c>
      <c r="D4" s="7">
        <v>218.51599999999999</v>
      </c>
      <c r="G4" s="8">
        <v>226.58799999999999</v>
      </c>
      <c r="J4" s="9">
        <v>228.62200000000001</v>
      </c>
      <c r="M4">
        <v>220.08500000000001</v>
      </c>
    </row>
    <row r="6" spans="1:13" x14ac:dyDescent="0.25">
      <c r="A6">
        <f>A4-M4</f>
        <v>-13.471000000000004</v>
      </c>
      <c r="D6">
        <f>D4-M4</f>
        <v>-1.5690000000000168</v>
      </c>
      <c r="G6">
        <f>G4-M4</f>
        <v>6.5029999999999859</v>
      </c>
      <c r="J6">
        <f>J4-M4</f>
        <v>8.5370000000000061</v>
      </c>
      <c r="L6" s="10" t="s">
        <v>11</v>
      </c>
    </row>
    <row r="8" spans="1:13" x14ac:dyDescent="0.25">
      <c r="A8">
        <f>A6*A6</f>
        <v>181.46784100000011</v>
      </c>
      <c r="D8">
        <f>D6*D6</f>
        <v>2.4617610000000529</v>
      </c>
      <c r="G8">
        <f>G6*G6</f>
        <v>42.289008999999815</v>
      </c>
      <c r="J8">
        <f>J6*J6</f>
        <v>72.880369000000101</v>
      </c>
      <c r="L8" s="10" t="s">
        <v>12</v>
      </c>
    </row>
    <row r="10" spans="1:13" x14ac:dyDescent="0.25">
      <c r="A10">
        <v>299.09897999999998</v>
      </c>
      <c r="L10" t="s">
        <v>13</v>
      </c>
    </row>
    <row r="12" spans="1:13" x14ac:dyDescent="0.25">
      <c r="A12" s="11">
        <v>2990.9897999999998</v>
      </c>
      <c r="L12" t="s">
        <v>14</v>
      </c>
    </row>
    <row r="15" spans="1:13" x14ac:dyDescent="0.25">
      <c r="A15" s="14" t="s">
        <v>15</v>
      </c>
      <c r="B15" s="14"/>
      <c r="C15" s="14"/>
      <c r="D15" s="14"/>
      <c r="E15" s="14"/>
      <c r="F15" s="14"/>
      <c r="G15" s="14"/>
    </row>
  </sheetData>
  <mergeCells count="2">
    <mergeCell ref="A1:F1"/>
    <mergeCell ref="A15:G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7"/>
  <sheetViews>
    <sheetView workbookViewId="0">
      <selection sqref="A1:G3"/>
    </sheetView>
  </sheetViews>
  <sheetFormatPr defaultRowHeight="15" x14ac:dyDescent="0.25"/>
  <cols>
    <col min="5" max="5" width="11.5703125" customWidth="1"/>
    <col min="6" max="6" width="13.42578125" customWidth="1"/>
    <col min="7" max="7" width="19" customWidth="1"/>
    <col min="8" max="8" width="9" customWidth="1"/>
    <col min="9" max="9" width="8.140625" hidden="1" customWidth="1"/>
    <col min="10" max="10" width="9.140625" hidden="1" customWidth="1"/>
  </cols>
  <sheetData>
    <row r="1" spans="1:10" ht="49.5" customHeight="1" x14ac:dyDescent="0.25">
      <c r="A1" s="16" t="s">
        <v>16</v>
      </c>
      <c r="B1" s="17"/>
      <c r="C1" s="17"/>
      <c r="D1" s="17"/>
      <c r="E1" s="17"/>
      <c r="F1" s="17"/>
      <c r="G1" s="17"/>
    </row>
    <row r="2" spans="1:10" ht="41.25" customHeight="1" x14ac:dyDescent="0.25">
      <c r="A2" s="17"/>
      <c r="B2" s="17"/>
      <c r="C2" s="17"/>
      <c r="D2" s="17"/>
      <c r="E2" s="17"/>
      <c r="F2" s="17"/>
      <c r="G2" s="17"/>
    </row>
    <row r="3" spans="1:10" ht="12" customHeight="1" x14ac:dyDescent="0.25">
      <c r="A3" s="17"/>
      <c r="B3" s="17"/>
      <c r="C3" s="17"/>
      <c r="D3" s="17"/>
      <c r="E3" s="17"/>
      <c r="F3" s="17"/>
      <c r="G3" s="17"/>
    </row>
    <row r="5" spans="1:10" x14ac:dyDescent="0.25">
      <c r="A5" s="16" t="s">
        <v>17</v>
      </c>
      <c r="B5" s="17"/>
      <c r="C5" s="17"/>
      <c r="D5" s="17"/>
      <c r="E5" s="17"/>
      <c r="F5" s="17"/>
      <c r="G5" s="17"/>
      <c r="H5" s="17"/>
      <c r="I5" s="17"/>
      <c r="J5" s="17"/>
    </row>
    <row r="6" spans="1:10" x14ac:dyDescent="0.25">
      <c r="A6" s="17"/>
      <c r="B6" s="17"/>
      <c r="C6" s="17"/>
      <c r="D6" s="17"/>
      <c r="E6" s="17"/>
      <c r="F6" s="17"/>
      <c r="G6" s="17"/>
      <c r="H6" s="17"/>
      <c r="I6" s="17"/>
      <c r="J6" s="17"/>
    </row>
    <row r="7" spans="1:10" x14ac:dyDescent="0.25">
      <c r="A7" s="17"/>
      <c r="B7" s="17"/>
      <c r="C7" s="17"/>
      <c r="D7" s="17"/>
      <c r="E7" s="17"/>
      <c r="F7" s="17"/>
      <c r="G7" s="17"/>
      <c r="H7" s="17"/>
      <c r="I7" s="17"/>
      <c r="J7" s="17"/>
    </row>
    <row r="8" spans="1:10" x14ac:dyDescent="0.25">
      <c r="A8" s="17"/>
      <c r="B8" s="17"/>
      <c r="C8" s="17"/>
      <c r="D8" s="17"/>
      <c r="E8" s="17"/>
      <c r="F8" s="17"/>
      <c r="G8" s="17"/>
      <c r="H8" s="17"/>
      <c r="I8" s="17"/>
      <c r="J8" s="17"/>
    </row>
    <row r="9" spans="1:10" x14ac:dyDescent="0.25">
      <c r="A9" s="17"/>
      <c r="B9" s="17"/>
      <c r="C9" s="17"/>
      <c r="D9" s="17"/>
      <c r="E9" s="17"/>
      <c r="F9" s="17"/>
      <c r="G9" s="17"/>
      <c r="H9" s="17"/>
      <c r="I9" s="17"/>
      <c r="J9" s="17"/>
    </row>
    <row r="10" spans="1:10" x14ac:dyDescent="0.25">
      <c r="A10" s="17"/>
      <c r="B10" s="17"/>
      <c r="C10" s="17"/>
      <c r="D10" s="17"/>
      <c r="E10" s="17"/>
      <c r="F10" s="17"/>
      <c r="G10" s="17"/>
      <c r="H10" s="17"/>
      <c r="I10" s="17"/>
      <c r="J10" s="17"/>
    </row>
    <row r="11" spans="1:10" x14ac:dyDescent="0.25">
      <c r="A11" s="17"/>
      <c r="B11" s="17"/>
      <c r="C11" s="17"/>
      <c r="D11" s="17"/>
      <c r="E11" s="17"/>
      <c r="F11" s="17"/>
      <c r="G11" s="17"/>
      <c r="H11" s="17"/>
      <c r="I11" s="17"/>
      <c r="J11" s="17"/>
    </row>
    <row r="12" spans="1:10" x14ac:dyDescent="0.25">
      <c r="A12" s="17"/>
      <c r="B12" s="17"/>
      <c r="C12" s="17"/>
      <c r="D12" s="17"/>
      <c r="E12" s="17"/>
      <c r="F12" s="17"/>
      <c r="G12" s="17"/>
      <c r="H12" s="17"/>
      <c r="I12" s="17"/>
      <c r="J12" s="17"/>
    </row>
    <row r="13" spans="1:10" x14ac:dyDescent="0.25">
      <c r="A13" s="17"/>
      <c r="B13" s="17"/>
      <c r="C13" s="17"/>
      <c r="D13" s="17"/>
      <c r="E13" s="17"/>
      <c r="F13" s="17"/>
      <c r="G13" s="17"/>
      <c r="H13" s="17"/>
      <c r="I13" s="17"/>
      <c r="J13" s="17"/>
    </row>
    <row r="14" spans="1:10" x14ac:dyDescent="0.25">
      <c r="A14" s="17"/>
      <c r="B14" s="17"/>
      <c r="C14" s="17"/>
      <c r="D14" s="17"/>
      <c r="E14" s="17"/>
      <c r="F14" s="17"/>
      <c r="G14" s="17"/>
      <c r="H14" s="17"/>
      <c r="I14" s="17"/>
      <c r="J14" s="17"/>
    </row>
    <row r="15" spans="1:10" ht="12" customHeight="1" x14ac:dyDescent="0.25">
      <c r="A15" s="17"/>
      <c r="B15" s="17"/>
      <c r="C15" s="17"/>
      <c r="D15" s="17"/>
      <c r="E15" s="17"/>
      <c r="F15" s="17"/>
      <c r="G15" s="17"/>
      <c r="H15" s="17"/>
      <c r="I15" s="17"/>
      <c r="J15" s="17"/>
    </row>
    <row r="16" spans="1:10" ht="78" customHeight="1" x14ac:dyDescent="0.25">
      <c r="A16" s="17"/>
      <c r="B16" s="17"/>
      <c r="C16" s="17"/>
      <c r="D16" s="17"/>
      <c r="E16" s="17"/>
      <c r="F16" s="17"/>
      <c r="G16" s="17"/>
      <c r="H16" s="17"/>
      <c r="I16" s="17"/>
      <c r="J16" s="17"/>
    </row>
    <row r="17" spans="1:10" ht="12.75" customHeight="1" x14ac:dyDescent="0.25">
      <c r="A17" s="17"/>
      <c r="B17" s="17"/>
      <c r="C17" s="17"/>
      <c r="D17" s="17"/>
      <c r="E17" s="17"/>
      <c r="F17" s="17"/>
      <c r="G17" s="17"/>
      <c r="H17" s="17"/>
      <c r="I17" s="17"/>
      <c r="J17" s="17"/>
    </row>
  </sheetData>
  <mergeCells count="2">
    <mergeCell ref="A1:G3"/>
    <mergeCell ref="A5:J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Means</vt:lpstr>
      <vt:lpstr>SSW</vt:lpstr>
      <vt:lpstr>TSS</vt:lpstr>
      <vt:lpstr>SSB</vt:lpstr>
      <vt:lpstr>Anova</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jayveer</dc:creator>
  <cp:lastModifiedBy>Windows User</cp:lastModifiedBy>
  <dcterms:created xsi:type="dcterms:W3CDTF">2019-11-12T14:18:36Z</dcterms:created>
  <dcterms:modified xsi:type="dcterms:W3CDTF">2019-11-18T09:41:18Z</dcterms:modified>
</cp:coreProperties>
</file>