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rzana/Bootcamp UB/Week 1 excel activities /"/>
    </mc:Choice>
  </mc:AlternateContent>
  <xr:revisionPtr revIDLastSave="0" documentId="8_{DB672EE1-4FF6-284B-B44A-0150F81FB243}" xr6:coauthVersionLast="47" xr6:coauthVersionMax="47" xr10:uidLastSave="{00000000-0000-0000-0000-000000000000}"/>
  <bookViews>
    <workbookView xWindow="0" yWindow="0" windowWidth="25600" windowHeight="16000" firstSheet="1" activeTab="1" xr2:uid="{00000000-000D-0000-FFFF-FFFF00000000}"/>
  </bookViews>
  <sheets>
    <sheet name="Crowdfunding" sheetId="1" r:id="rId1"/>
    <sheet name="Pivot-outcome-category" sheetId="4" r:id="rId2"/>
    <sheet name="Pivot-outcome-subcategory" sheetId="5" r:id="rId3"/>
    <sheet name="Crowdfunding-Dates" sheetId="7" r:id="rId4"/>
    <sheet name="Crowdfunding-countries(extra)" sheetId="8" r:id="rId5"/>
  </sheets>
  <calcPr calcId="191029"/>
  <pivotCaches>
    <pivotCache cacheId="8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<sst xmlns="http://schemas.openxmlformats.org/spreadsheetml/2006/main" count="7122" uniqueCount="2061">
  <si>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</si>
  <si>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</si>
  <si>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</si>
  <si>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</si>
  <si>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</si>
  <si>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</si>
  <si>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</si>
  <si>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</si>
  <si>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</si>
  <si>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</si>
  <si>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</si>
  <si>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</si>
  <si>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</si>
  <si>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</si>
  <si>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</si>
  <si>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</si>
  <si>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</si>
  <si>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</si>
  <si>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</si>
  <si>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</si>
  <si>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</si>
  <si>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</si>
  <si>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</si>
  <si>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</si>
  <si>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</si>
  <si>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</si>
  <si>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</si>
  <si>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</si>
  <si>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</si>
  <si>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</si>
  <si>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</si>
  <si>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</si>
  <si>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</si>
  <si>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</si>
  <si>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</si>
  <si>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</si>
  <si>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</si>
  <si>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</si>
  <si>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</si>
  <si>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</si>
  <si>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</si>
  <si>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</si>
  <si>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</si>
  <si>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</si>
  <si>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</si>
  <si>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</si>
  <si>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</si>
  <si>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</si>
  <si>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</si>
  <si>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</si>
  <si>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</si>
  <si>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</si>
  <si>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</si>
  <si>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</si>
  <si>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</si>
  <si>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</si>
  <si>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</si>
  <si>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</si>
  <si>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</si>
  <si>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</si>
  <si>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</si>
  <si>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</si>
  <si>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</si>
  <si>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</si>
  <si>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</si>
  <si>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</si>
  <si>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</si>
  <si>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</si>
  <si>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</si>
  <si>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</si>
  <si>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</si>
  <si>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</si>
  <si>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</si>
  <si>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</si>
  <si>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</si>
  <si>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</si>
  <si>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</si>
  <si>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</si>
  <si>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</si>
  <si>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</si>
  <si>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</si>
  <si>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</si>
  <si>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</si>
  <si>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</si>
  <si>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</si>
  <si>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</si>
  <si>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</si>
  <si>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</si>
  <si>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</si>
  <si>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</si>
  <si>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</si>
  <si>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</si>
  <si>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</si>
  <si>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</si>
  <si>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</si>
  <si>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</si>
  <si>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</si>
  <si>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</si>
  <si>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</si>
  <si>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</si>
  <si>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</si>
  <si>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</si>
  <si>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</si>
  <si>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</si>
  <si>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</si>
  <si>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</si>
  <si>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</si>
  <si>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</si>
  <si>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</si>
  <si>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</si>
  <si>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</si>
  <si>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</si>
  <si>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</si>
  <si>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</si>
  <si>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</si>
  <si>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</si>
  <si>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</si>
  <si>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</si>
  <si>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</si>
  <si>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</si>
  <si>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</si>
  <si>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</si>
  <si>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</si>
  <si>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</si>
  <si>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</si>
  <si>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</si>
  <si>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</si>
  <si>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</si>
  <si>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</si>
  <si>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</si>
  <si>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</si>
  <si>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</si>
  <si>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</si>
  <si>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</si>
  <si>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</si>
  <si>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</si>
  <si>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</si>
  <si>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</si>
  <si>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</si>
  <si>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</si>
  <si>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</si>
  <si>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</si>
  <si>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</si>
  <si>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</si>
  <si>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</si>
  <si>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</si>
  <si>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</si>
  <si>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</si>
  <si>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</si>
  <si>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</si>
  <si>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</si>
  <si>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</si>
  <si>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</si>
  <si>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</si>
  <si>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</si>
  <si>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</si>
  <si>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</si>
  <si>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</si>
  <si>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</si>
  <si>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</si>
  <si>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</si>
  <si>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</si>
  <si>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</si>
  <si>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</si>
  <si>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</si>
  <si>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</si>
  <si>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</si>
  <si>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</si>
  <si>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</si>
  <si>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</si>
  <si>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</si>
  <si>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</si>
  <si>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</si>
  <si>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</si>
  <si>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</si>
  <si>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</si>
  <si>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</si>
  <si>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</si>
  <si>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</si>
  <si>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</si>
  <si>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</si>
  <si>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</si>
  <si>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</si>
  <si>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</si>
  <si>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</si>
  <si>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</si>
  <si>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</si>
  <si>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</si>
  <si>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</si>
  <si>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</si>
  <si>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</si>
  <si>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</si>
  <si>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</si>
  <si>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</si>
  <si>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</si>
  <si>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</si>
  <si>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</si>
  <si>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</si>
  <si>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</si>
  <si>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</si>
  <si>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</si>
  <si>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</si>
  <si>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</si>
  <si>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</si>
  <si>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</si>
  <si>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</si>
  <si>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</si>
  <si>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</si>
  <si>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</si>
  <si>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</si>
  <si>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</si>
  <si>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</si>
  <si>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</si>
  <si>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</si>
  <si>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</si>
  <si>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</si>
  <si>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</si>
  <si>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</si>
  <si>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</si>
  <si>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</si>
  <si>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</si>
  <si>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</si>
  <si>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</si>
  <si>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</si>
  <si>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</si>
  <si>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</si>
  <si>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</si>
  <si>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</si>
  <si>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</si>
  <si>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</si>
  <si>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</si>
  <si>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</si>
  <si>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</si>
  <si>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</si>
  <si>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</si>
  <si>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</si>
  <si>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</si>
  <si>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</si>
  <si>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</si>
  <si>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</si>
  <si>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</si>
  <si>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</si>
  <si>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</si>
  <si>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</si>
  <si>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</si>
  <si>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</si>
  <si>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</si>
  <si>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</si>
  <si>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</si>
  <si>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</si>
  <si>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</si>
  <si>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</si>
  <si>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</si>
  <si>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</si>
  <si>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</si>
  <si>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</si>
  <si>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</si>
  <si>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</si>
  <si>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</si>
  <si>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</si>
  <si>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</si>
  <si>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</si>
  <si>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</si>
  <si>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</si>
  <si>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</si>
  <si>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</si>
  <si>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</si>
  <si>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</si>
  <si>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</si>
  <si>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</si>
  <si>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</si>
  <si>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</si>
  <si>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</si>
  <si>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</si>
  <si>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</si>
  <si>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</si>
  <si>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</si>
  <si>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</si>
  <si>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</si>
  <si>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</si>
  <si>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</si>
  <si>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</si>
  <si>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</si>
  <si>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</si>
  <si>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</si>
  <si>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</si>
  <si>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</si>
  <si>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</si>
  <si>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</si>
  <si>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</si>
  <si>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</si>
  <si>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</si>
  <si>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</si>
  <si>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</si>
  <si>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</si>
  <si>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</si>
  <si>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</si>
  <si>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</si>
  <si>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</si>
  <si>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</si>
  <si>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</si>
  <si>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</si>
  <si>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</si>
  <si>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</si>
  <si>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</si>
  <si>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</si>
  <si>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</si>
  <si>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</si>
  <si>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</si>
  <si>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</si>
  <si>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</si>
  <si>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</si>
  <si>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</si>
  <si>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</si>
  <si>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</si>
  <si>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</si>
  <si>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</si>
  <si>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</si>
  <si>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</si>
  <si>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</si>
  <si>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</si>
  <si>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</si>
  <si>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</si>
  <si>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</si>
  <si>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</si>
  <si>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</si>
  <si>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</si>
  <si>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</si>
  <si>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</si>
  <si>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</si>
  <si>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</si>
  <si>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</si>
  <si>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</si>
  <si>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</si>
  <si>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</si>
  <si>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</si>
  <si>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</si>
  <si>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</si>
  <si>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</si>
  <si>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</si>
  <si>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</si>
  <si>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</si>
  <si>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</si>
  <si>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</si>
  <si>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</si>
  <si>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</si>
  <si>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</si>
  <si>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</si>
  <si>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</si>
  <si>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</si>
  <si>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</si>
  <si>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</si>
  <si>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</si>
  <si>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</si>
  <si>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</si>
  <si>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</si>
  <si>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</si>
  <si>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</si>
  <si>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</si>
  <si>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</si>
  <si>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</si>
  <si>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</si>
  <si>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</si>
  <si>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</si>
  <si>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</si>
  <si>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</si>
  <si>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</si>
  <si>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</si>
  <si>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</si>
  <si>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</si>
  <si>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</si>
  <si>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</si>
  <si>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</si>
  <si>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</si>
  <si>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</si>
  <si>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</si>
  <si>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</si>
  <si>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</si>
  <si>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</si>
  <si>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</si>
  <si>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</si>
  <si>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</si>
  <si>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</si>
  <si>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</si>
  <si>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</si>
  <si>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</si>
  <si>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</si>
  <si>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</si>
  <si>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</si>
  <si>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</si>
  <si>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</si>
  <si>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</si>
  <si>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</si>
  <si>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</si>
  <si>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</si>
  <si>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</si>
  <si>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</si>
  <si>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</si>
  <si>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</si>
  <si>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</si>
  <si>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</si>
  <si>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</si>
  <si>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</si>
  <si>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</si>
  <si>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</si>
  <si>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</si>
  <si>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</si>
  <si>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</si>
  <si>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</si>
  <si>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</si>
  <si>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</si>
  <si>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</si>
  <si>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</si>
  <si>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</si>
  <si>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</si>
  <si>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</si>
  <si>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</si>
  <si>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</si>
  <si>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</si>
  <si>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</si>
  <si>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</si>
  <si>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</si>
  <si>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</si>
  <si>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</si>
  <si>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</si>
  <si>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</si>
  <si>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</si>
  <si>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</si>
  <si>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</si>
  <si>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</si>
  <si>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</si>
  <si>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</si>
  <si>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</si>
  <si>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</si>
  <si>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</si>
  <si>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</si>
  <si>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</si>
  <si>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</si>
  <si>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</si>
  <si>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</si>
  <si>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</si>
  <si>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</si>
  <si>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</si>
  <si>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</si>
  <si>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</si>
  <si>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</si>
  <si>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</si>
  <si>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</si>
  <si>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</si>
  <si>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</si>
  <si>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</si>
  <si>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</si>
  <si>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</si>
  <si>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</si>
  <si>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</si>
  <si>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</si>
  <si>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</si>
  <si>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</si>
  <si>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</si>
  <si>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</si>
  <si>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</si>
  <si>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</si>
  <si>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</si>
  <si>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</si>
  <si>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</si>
  <si>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</si>
  <si>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</si>
  <si>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</si>
  <si>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</si>
  <si>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</si>
  <si>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</si>
  <si>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</si>
  <si>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</si>
  <si>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</si>
  <si>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</si>
  <si>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</si>
  <si>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</si>
  <si>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</si>
  <si>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</si>
  <si>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</si>
  <si>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</si>
  <si>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</si>
  <si>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</si>
  <si>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</si>
  <si>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</si>
  <si>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</si>
  <si>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</si>
  <si>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</si>
  <si>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</si>
  <si>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</si>
  <si>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</si>
  <si>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</si>
  <si>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</si>
  <si>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</si>
  <si>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</si>
  <si>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</si>
  <si>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</si>
  <si>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</si>
  <si>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</si>
  <si>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</si>
  <si>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</si>
  <si>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</si>
  <si>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</si>
  <si>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</si>
  <si>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</si>
  <si>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</si>
  <si>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</si>
  <si>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</si>
  <si>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</si>
  <si>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</si>
  <si>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</si>
  <si>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</si>
  <si>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</si>
  <si>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</si>
  <si>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</si>
  <si>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</si>
  <si>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</si>
  <si>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</si>
  <si>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</si>
  <si>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</si>
  <si>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</si>
  <si>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</si>
  <si>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</si>
  <si>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</si>
  <si>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</si>
  <si>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</si>
  <si>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</si>
  <si>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</si>
  <si>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</si>
  <si>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</si>
  <si>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</si>
  <si>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</si>
  <si>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</si>
  <si>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</si>
  <si>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</si>
  <si>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</si>
  <si>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</si>
  <si>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</si>
  <si>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</si>
  <si>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</si>
  <si>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</si>
  <si>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</si>
  <si>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</si>
  <si>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</si>
  <si>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</si>
  <si>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</si>
  <si>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</si>
  <si>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</si>
  <si>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</si>
  <si>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</si>
  <si>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</si>
  <si>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</si>
  <si>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</si>
  <si>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</si>
  <si>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</si>
  <si>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</si>
  <si>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</si>
  <si>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</si>
  <si>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</si>
  <si>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</si>
  <si>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</si>
  <si>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</si>
  <si>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</si>
  <si>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</si>
  <si>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</si>
  <si>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</si>
  <si>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</si>
  <si>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</si>
  <si>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</si>
  <si>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</si>
  <si>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</si>
  <si>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</si>
  <si>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</si>
  <si>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</si>
  <si>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</si>
  <si>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</si>
  <si>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</si>
  <si>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</si>
  <si>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</si>
  <si>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</si>
  <si>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</si>
  <si>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</si>
  <si>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</si>
  <si>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</si>
  <si>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</si>
  <si>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</si>
  <si>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</si>
  <si>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</si>
  <si>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</si>
  <si>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</si>
  <si>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</si>
  <si>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</si>
  <si>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</si>
  <si>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</si>
  <si>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</si>
  <si>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</si>
  <si>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</si>
  <si>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</si>
  <si>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</si>
  <si>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</si>
  <si>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</si>
  <si>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</si>
  <si>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</si>
  <si>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</si>
  <si>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</si>
  <si>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</si>
  <si>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</si>
  <si>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</si>
  <si>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</si>
  <si>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</si>
  <si>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</si>
  <si>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</si>
  <si>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</si>
  <si>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</si>
  <si>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</si>
  <si>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</si>
  <si>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</si>
  <si>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</si>
  <si>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</si>
  <si>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</si>
  <si>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</si>
  <si>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</si>
  <si>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</si>
  <si>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</si>
  <si>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</si>
  <si>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</si>
  <si>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</si>
  <si>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</si>
  <si>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</si>
  <si>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</si>
  <si>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</si>
  <si>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</si>
  <si>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</si>
  <si>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</si>
  <si>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</si>
  <si>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</si>
  <si>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</si>
  <si>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</si>
  <si>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</si>
  <si>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</si>
  <si>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</si>
  <si>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</si>
  <si>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</si>
  <si>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</si>
  <si>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</si>
  <si>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</si>
  <si>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</si>
  <si>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</si>
  <si>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</si>
  <si>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</si>
  <si>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</si>
  <si>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</si>
  <si>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</si>
  <si>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</si>
  <si>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</si>
  <si>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</si>
  <si>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</si>
  <si>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</si>
  <si>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</si>
  <si>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</si>
  <si>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</si>
  <si>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</si>
  <si>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</si>
  <si>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</si>
  <si>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</si>
  <si>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</si>
  <si>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</si>
  <si>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</si>
  <si>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</si>
  <si>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</si>
  <si>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</si>
  <si>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</si>
  <si>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</si>
  <si>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</si>
  <si>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</si>
  <si>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</si>
  <si>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</si>
  <si>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</si>
  <si>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</si>
  <si>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</si>
  <si>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</si>
  <si>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</si>
  <si>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</si>
  <si>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</si>
  <si>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</si>
  <si>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</si>
  <si>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</si>
  <si>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</si>
  <si>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</si>
  <si>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</si>
  <si>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</si>
  <si>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</si>
  <si>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</si>
  <si>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</si>
  <si>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</si>
  <si>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</si>
  <si>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</si>
  <si>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</si>
  <si>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</si>
  <si>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</si>
  <si>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</si>
  <si>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</si>
  <si>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</si>
  <si>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</si>
  <si>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</si>
  <si>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</si>
  <si>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</si>
  <si>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</si>
  <si>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</si>
  <si>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</si>
  <si>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</si>
  <si>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</si>
  <si>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</si>
  <si>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</si>
  <si>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</si>
  <si>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</si>
  <si>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</si>
  <si>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</si>
  <si>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</si>
  <si>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</si>
  <si>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</si>
  <si>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</si>
  <si>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</si>
  <si>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</si>
  <si>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</si>
  <si>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</si>
  <si>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</si>
  <si>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</si>
  <si>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</si>
  <si>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</si>
  <si>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</si>
  <si>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</si>
  <si>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</si>
  <si>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</si>
  <si>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</si>
  <si>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</si>
  <si>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</si>
  <si>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</si>
  <si>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</si>
  <si>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</si>
  <si>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</si>
  <si>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</si>
  <si>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</si>
  <si>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</si>
  <si>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</si>
  <si>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</si>
  <si>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</si>
  <si>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</si>
  <si>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</si>
  <si>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</si>
  <si>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</si>
  <si>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</si>
  <si>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</si>
  <si>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</si>
  <si>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</si>
  <si>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</si>
  <si>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</si>
  <si>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</si>
  <si>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</si>
  <si>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</si>
  <si>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</si>
  <si>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</si>
  <si>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</si>
  <si>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</si>
  <si>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</si>
  <si>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</si>
  <si>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</si>
  <si>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</si>
  <si>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</si>
  <si>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</si>
  <si>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</si>
  <si>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</si>
  <si>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</si>
  <si>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</si>
  <si>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</si>
  <si>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</si>
  <si>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</si>
  <si>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</si>
  <si>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</si>
  <si>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</si>
  <si>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</si>
  <si>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</si>
  <si>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</si>
  <si>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</si>
  <si>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</si>
  <si>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</si>
  <si>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</si>
  <si>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</si>
  <si>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</si>
  <si>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</si>
  <si>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</si>
  <si>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</si>
  <si>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</si>
  <si>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</si>
  <si>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</si>
  <si>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</si>
  <si>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</si>
  <si>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</si>
  <si>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</si>
  <si>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</si>
  <si>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</si>
  <si>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</si>
  <si>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</si>
  <si>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</si>
  <si>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</si>
  <si>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</si>
  <si>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</si>
  <si>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</si>
  <si>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</si>
  <si>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</si>
  <si>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</si>
  <si>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</si>
  <si>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</si>
  <si>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</si>
  <si>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</si>
  <si>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</si>
  <si>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</si>
  <si>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</si>
  <si>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</si>
  <si>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</si>
  <si>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</si>
  <si>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</si>
  <si>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</si>
  <si>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</si>
  <si>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</si>
  <si>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</si>
  <si>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</si>
  <si>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</si>
  <si>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</si>
  <si>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</si>
  <si>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</si>
  <si>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</si>
  <si>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</si>
  <si>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</si>
  <si>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</si>
  <si>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</si>
  <si>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</si>
  <si>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</si>
  <si>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</si>
  <si>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</si>
  <si>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</si>
  <si>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</si>
  <si>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</si>
  <si>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</si>
  <si>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</si>
  <si>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</si>
  <si>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</si>
  <si>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</si>
  <si>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</si>
  <si>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</si>
  <si>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</si>
  <si>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</si>
  <si>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</si>
  <si>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</si>
  <si>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</si>
  <si>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</si>
  <si>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</si>
  <si>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</si>
  <si>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</si>
  <si>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</si>
  <si>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</si>
  <si>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</si>
  <si>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</si>
  <si>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</si>
  <si>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</si>
  <si>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</si>
  <si>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</si>
  <si>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</si>
  <si>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</si>
  <si>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</si>
  <si>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</si>
  <si>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</si>
  <si>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</si>
  <si>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</si>
  <si>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</si>
  <si>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</si>
  <si>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</si>
  <si>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</si>
  <si>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</si>
  <si>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</si>
  <si>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</si>
  <si>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</si>
  <si>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</si>
  <si>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</si>
  <si>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</si>
  <si>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</si>
  <si>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</si>
  <si>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</si>
  <si>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</si>
  <si>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</si>
  <si>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</si>
  <si>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</si>
  <si>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</si>
  <si>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</si>
  <si>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</si>
  <si>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</si>
  <si>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</si>
  <si>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</si>
  <si>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</si>
  <si>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</si>
  <si>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</si>
  <si>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</si>
  <si>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</si>
  <si>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</si>
  <si>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</si>
  <si>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</si>
  <si>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</si>
  <si>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</si>
  <si>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</si>
  <si>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</si>
  <si>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</si>
  <si>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</si>
  <si>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</si>
  <si>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</si>
  <si>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</si>
  <si>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</si>
  <si>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</si>
  <si>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</si>
  <si>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</si>
  <si>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</si>
  <si>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</si>
  <si>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</si>
  <si>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</si>
  <si>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</si>
  <si>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</si>
  <si>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</si>
  <si>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</si>
  <si>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</si>
  <si>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</si>
  <si>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</si>
  <si>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</si>
  <si>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</si>
  <si>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</si>
  <si>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</si>
  <si>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</si>
  <si>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</si>
  <si>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</si>
  <si>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</si>
  <si>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</si>
  <si>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</si>
  <si>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</si>
  <si>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</si>
  <si>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</si>
  <si>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</si>
  <si>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</si>
  <si>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</si>
  <si>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</si>
  <si>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</si>
  <si>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</si>
  <si>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</si>
  <si>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</si>
  <si>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</si>
  <si>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</si>
  <si>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</si>
  <si>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</si>
  <si>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</si>
  <si>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</si>
  <si>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</si>
  <si>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</si>
  <si>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</si>
  <si>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</si>
  <si>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</si>
  <si>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</si>
  <si>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</si>
  <si>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</si>
  <si>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</si>
  <si>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</si>
  <si>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</si>
  <si>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</si>
  <si>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</si>
  <si>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</si>
  <si>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</si>
  <si>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</si>
  <si>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</si>
  <si>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</si>
  <si>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</si>
  <si>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</si>
  <si>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</si>
  <si>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</si>
  <si>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</si>
  <si>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</si>
  <si>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</si>
  <si>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</si>
  <si>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</si>
  <si>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</si>
  <si>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</si>
  <si>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</si>
  <si>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</si>
  <si>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</si>
  <si>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</si>
  <si>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</si>
  <si>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</si>
  <si>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</si>
  <si>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</si>
  <si>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</si>
  <si>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</si>
  <si>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</si>
  <si>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</si>
  <si>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</si>
  <si>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</si>
  <si>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</si>
  <si>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</si>
  <si>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</si>
  <si>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</si>
  <si>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</si>
  <si>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</si>
  <si>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</si>
  <si>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</si>
  <si>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</si>
  <si>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</si>
  <si>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</si>
  <si>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</si>
  <si>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</si>
  <si>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</si>
  <si>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</si>
  <si>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</si>
  <si>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</si>
  <si>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</si>
  <si>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</si>
  <si>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</si>
  <si>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</si>
  <si>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</si>
  <si>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</si>
  <si>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</si>
  <si>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</si>
  <si>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</si>
  <si>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</si>
  <si>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</si>
  <si>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</si>
  <si>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</si>
  <si>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</si>
  <si>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</si>
  <si>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</si>
  <si>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</si>
  <si>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</si>
  <si>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</si>
  <si>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</si>
  <si>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</si>
  <si>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</si>
  <si>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</si>
  <si>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</si>
  <si>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</si>
  <si>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</si>
  <si>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</si>
  <si>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</si>
  <si>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</si>
  <si>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</si>
  <si>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</si>
  <si>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</si>
  <si>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</si>
  <si>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</si>
  <si>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</si>
  <si>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</si>
  <si>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</si>
  <si>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</si>
  <si>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</si>
  <si>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</si>
  <si>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</si>
  <si>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</si>
  <si>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</si>
  <si>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</si>
  <si>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</si>
  <si>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</si>
  <si>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</si>
  <si>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</si>
  <si>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</si>
  <si>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</si>
  <si>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</si>
  <si>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</si>
  <si>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</si>
  <si>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</si>
  <si>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</si>
  <si>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</si>
  <si>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</si>
  <si>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</si>
  <si>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</si>
  <si>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</si>
  <si>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</si>
  <si>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</si>
  <si>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</si>
  <si>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</si>
  <si>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</si>
  <si>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</si>
  <si>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</si>
  <si>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</si>
  <si>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</si>
  <si>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</si>
  <si>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</si>
  <si>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</si>
  <si>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</si>
  <si>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</si>
  <si>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</si>
  <si>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</si>
  <si>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</si>
  <si>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</si>
  <si>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</si>
  <si>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</si>
  <si>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</si>
  <si>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</si>
  <si>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</si>
  <si>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</si>
  <si>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</si>
  <si>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</si>
  <si>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</si>
  <si>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</si>
  <si>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</si>
  <si>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</si>
  <si>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</si>
  <si>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</si>
  <si>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</si>
  <si>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</si>
  <si>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</si>
  <si>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</si>
  <si>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</si>
  <si>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</si>
  <si>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</si>
  <si>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</si>
  <si>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</si>
  <si>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</si>
  <si>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</si>
  <si>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</si>
  <si>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</si>
  <si>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</si>
  <si>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</si>
  <si>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</si>
  <si>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</si>
  <si>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</si>
  <si>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</si>
  <si>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</si>
  <si>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</si>
  <si>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</si>
  <si>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</si>
  <si>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</si>
  <si>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</si>
  <si>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</si>
  <si>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</si>
  <si>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</si>
  <si>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</si>
  <si>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</si>
  <si>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</si>
  <si>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</si>
  <si>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</si>
  <si>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</si>
  <si>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</si>
  <si>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</si>
  <si>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</si>
  <si>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</si>
  <si>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</si>
  <si>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</si>
  <si>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</si>
  <si>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</si>
  <si>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</si>
  <si>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</si>
  <si>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</si>
  <si>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</si>
  <si>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</si>
  <si>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</si>
  <si>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</si>
  <si>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</si>
  <si>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</si>
  <si>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</si>
  <si>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</si>
  <si>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</si>
  <si>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</si>
  <si>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</si>
  <si>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</si>
  <si>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</si>
  <si>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</si>
  <si>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</si>
  <si>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</si>
  <si>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</si>
  <si>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</si>
  <si>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</si>
  <si>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</si>
  <si>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</si>
  <si>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</si>
  <si>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</si>
  <si>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</si>
  <si>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</si>
  <si>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</si>
  <si>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</si>
  <si>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</si>
  <si>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</si>
  <si>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</si>
  <si>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</si>
  <si>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</si>
  <si>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</si>
  <si>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</si>
  <si>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</si>
  <si>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</si>
  <si>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</si>
  <si>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</si>
  <si>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</si>
  <si>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</si>
  <si>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</si>
  <si>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</si>
  <si>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</si>
  <si>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</si>
  <si>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</si>
  <si>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</si>
  <si>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</si>
  <si>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</si>
  <si>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</si>
  <si>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</si>
  <si>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</si>
  <si>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</si>
  <si>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</si>
  <si>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</si>
  <si>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</si>
  <si>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</si>
  <si>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</si>
  <si>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</si>
  <si>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</si>
  <si>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</si>
  <si>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</si>
  <si>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</si>
  <si>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</si>
  <si>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</si>
  <si>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</si>
  <si>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</si>
  <si>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</si>
  <si>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</si>
  <si>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</si>
  <si>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</si>
  <si>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</si>
  <si>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</si>
  <si>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</si>
  <si>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</si>
  <si>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</si>
  <si>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</si>
  <si>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</si>
  <si>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</si>
  <si>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</si>
  <si>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</si>
  <si>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</si>
  <si>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</si>
  <si>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</si>
  <si>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</si>
  <si>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</si>
  <si>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</si>
  <si>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</si>
  <si>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</si>
  <si>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</si>
  <si>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</si>
  <si>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</si>
  <si>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</si>
  <si>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</si>
  <si>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</si>
  <si>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</si>
  <si>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</si>
  <si>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</si>
  <si>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</si>
  <si>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</si>
  <si>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</si>
  <si>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</si>
  <si>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</si>
  <si>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</si>
  <si>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</si>
  <si>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</si>
  <si>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</si>
  <si>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</si>
  <si>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</si>
  <si>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</si>
  <si>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</si>
  <si>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</si>
  <si>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</si>
  <si>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</si>
  <si>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</si>
  <si>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</si>
  <si>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</si>
  <si>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</si>
  <si>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</si>
  <si>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</si>
  <si>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</si>
  <si>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</si>
  <si>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</si>
  <si>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</si>
  <si>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</si>
  <si>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</si>
  <si>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</si>
  <si>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</si>
  <si>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</si>
  <si>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</si>
  <si>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</si>
  <si>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</si>
  <si>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</si>
  <si>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</si>
  <si>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</si>
  <si>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</si>
  <si>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</si>
  <si>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</si>
  <si>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</si>
  <si>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</si>
  <si>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</si>
  <si>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</si>
  <si>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</si>
  <si>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</si>
  <si>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</si>
  <si>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</si>
  <si>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</si>
  <si>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</si>
  <si>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</si>
  <si>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</si>
  <si>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</si>
  <si>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</si>
  <si>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</si>
  <si>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</si>
  <si>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</si>
  <si>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</si>
  <si>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</si>
  <si>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</si>
  <si>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</si>
  <si>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</si>
  <si>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</si>
  <si>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</si>
  <si>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</si>
  <si>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</si>
  <si>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</si>
  <si>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</si>
  <si>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</si>
  <si>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</si>
  <si>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</si>
  <si>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</si>
  <si>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</si>
  <si>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</si>
  <si>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</si>
  <si>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</si>
  <si>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</si>
  <si>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</si>
  <si>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</si>
  <si>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</si>
  <si>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</si>
  <si>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</si>
  <si>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</si>
  <si>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</si>
  <si>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</si>
  <si>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</si>
  <si>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</si>
  <si>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</si>
  <si>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</si>
  <si>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</si>
  <si>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</si>
  <si>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</si>
  <si>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</si>
  <si>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</si>
  <si>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</si>
  <si>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</si>
  <si>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</si>
  <si>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</si>
  <si>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</si>
  <si>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</si>
  <si>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</si>
  <si>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</si>
  <si>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</si>
  <si>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</si>
  <si>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</si>
  <si>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</si>
  <si>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</si>
  <si>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</si>
  <si>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</si>
  <si>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</si>
  <si>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</si>
  <si>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</si>
  <si>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</si>
  <si>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</si>
  <si>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</si>
  <si>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</si>
  <si>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</si>
  <si>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</si>
  <si>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</si>
  <si>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</si>
  <si>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</si>
  <si>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</si>
  <si>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</si>
  <si>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</si>
  <si>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</si>
  <si>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</si>
  <si>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</si>
  <si>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</si>
  <si>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</si>
  <si>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</si>
  <si>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</si>
  <si>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</si>
  <si>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</si>
  <si>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</si>
  <si>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</si>
  <si>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</si>
  <si>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</si>
  <si>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</si>
  <si>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</si>
  <si>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</si>
  <si>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</si>
  <si>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</si>
  <si>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</si>
  <si>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</si>
  <si>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</si>
  <si>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</si>
  <si>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</si>
  <si>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</si>
  <si>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</si>
  <si>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</si>
  <si>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</si>
  <si>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</si>
  <si>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</si>
  <si>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</si>
  <si>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</si>
  <si>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</si>
  <si>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</si>
  <si>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</si>
  <si>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</si>
  <si>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</si>
  <si>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</si>
  <si>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</si>
  <si>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</si>
  <si>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</si>
  <si>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</si>
  <si>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</si>
  <si>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</si>
  <si>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</si>
  <si>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</si>
  <si>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</si>
  <si>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</si>
  <si>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</si>
  <si>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</si>
  <si>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</si>
  <si>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</si>
  <si>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</si>
  <si>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</si>
  <si>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</si>
  <si>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</si>
  <si>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</si>
  <si>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</si>
  <si>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</si>
  <si>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</si>
  <si>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</si>
  <si>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</si>
  <si>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</si>
  <si>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</si>
  <si>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</si>
  <si>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</si>
  <si>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</si>
  <si>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</si>
  <si>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</si>
  <si>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</si>
  <si>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</si>
  <si>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</si>
  <si>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</si>
  <si>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</si>
  <si>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</si>
  <si>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</si>
  <si>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</si>
  <si>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</si>
  <si>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</si>
  <si>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</si>
  <si>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</si>
  <si>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</si>
  <si>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</si>
  <si>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</si>
  <si>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</si>
  <si>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</si>
  <si>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</si>
  <si>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</si>
  <si>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</si>
  <si>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</si>
  <si>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</si>
  <si>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</si>
  <si>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</si>
  <si>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</si>
  <si>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</si>
  <si>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</si>
  <si>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</si>
  <si>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</si>
  <si>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</si>
  <si>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</si>
  <si>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</si>
  <si>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</si>
  <si>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</si>
  <si>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</si>
  <si>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</si>
  <si>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</si>
  <si>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</si>
  <si>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</si>
  <si>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</si>
  <si>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</si>
  <si>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</si>
  <si>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</si>
  <si>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</si>
  <si>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</si>
  <si>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</si>
  <si>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</si>
  <si>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</si>
  <si>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</si>
  <si>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</si>
  <si>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</si>
  <si>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</si>
  <si>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</si>
  <si>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</si>
  <si>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</si>
  <si>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</si>
  <si>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</si>
  <si>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</si>
  <si>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</si>
  <si>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</si>
  <si>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</si>
  <si>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</si>
  <si>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</si>
  <si>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</si>
  <si>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</si>
  <si>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</si>
  <si>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</si>
  <si>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</si>
  <si>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</si>
  <si>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</si>
  <si>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</si>
  <si>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</si>
  <si>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</si>
  <si>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</si>
  <si>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</si>
  <si>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</si>
  <si>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</si>
  <si>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</si>
  <si>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</si>
  <si>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</si>
  <si>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</si>
  <si>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</si>
  <si>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</si>
  <si>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</si>
  <si>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</si>
  <si>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</si>
  <si>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</si>
  <si>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</si>
  <si>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</si>
  <si>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</si>
  <si>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</si>
  <si>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</si>
  <si>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</si>
  <si>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</si>
  <si>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</si>
  <si>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</si>
  <si>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</si>
  <si>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</si>
  <si>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</si>
  <si>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</si>
  <si>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</si>
  <si>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</si>
  <si>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</si>
  <si>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</si>
  <si>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</si>
  <si>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</si>
  <si>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</si>
  <si>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</si>
  <si>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</si>
  <si>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</si>
  <si>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</si>
  <si>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</si>
  <si>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</si>
  <si>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</si>
  <si>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</si>
  <si>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</si>
  <si>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</si>
  <si>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</si>
  <si>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</si>
  <si>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</si>
  <si>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</si>
  <si>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</si>
  <si>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</si>
  <si>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</si>
  <si>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</si>
  <si>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</si>
  <si>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</si>
  <si>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</si>
  <si>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</si>
  <si>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</si>
  <si>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</si>
  <si>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</si>
  <si>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</si>
  <si>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</si>
  <si>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</si>
  <si>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</si>
  <si>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</si>
  <si>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</si>
  <si>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</si>
  <si>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</si>
  <si>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</si>
  <si>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</si>
  <si>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</si>
  <si>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</si>
  <si>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</si>
  <si>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</si>
  <si>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</si>
  <si>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</si>
  <si>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</si>
  <si>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</si>
  <si>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</si>
  <si>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</si>
  <si>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</si>
  <si>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</si>
  <si>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</si>
  <si>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</si>
  <si>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</si>
  <si>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</si>
  <si>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</si>
  <si>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</si>
  <si>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</si>
  <si>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</si>
  <si>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</si>
  <si>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</si>
  <si>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</si>
  <si>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</si>
  <si>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</si>
  <si>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</si>
  <si>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</si>
  <si>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</si>
  <si>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</si>
  <si>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</si>
  <si>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</si>
  <si>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</si>
  <si>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</si>
  <si>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</si>
  <si>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</si>
  <si>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</si>
  <si>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</si>
  <si>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</si>
  <si>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</si>
  <si>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</si>
  <si>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</si>
  <si>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</si>
  <si>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</si>
  <si>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</si>
  <si>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</si>
  <si>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</si>
  <si>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</si>
  <si>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</si>
  <si>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</si>
  <si>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</si>
  <si>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</si>
  <si>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</si>
  <si>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</si>
  <si>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</si>
  <si>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</si>
  <si>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</si>
  <si>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</si>
  <si>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</si>
  <si>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</si>
  <si>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</si>
  <si>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</si>
  <si>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</si>
  <si>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</si>
  <si>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</si>
  <si>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</si>
  <si>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</si>
  <si>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</si>
  <si>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</si>
  <si>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</si>
  <si>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</si>
  <si>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</si>
  <si>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</si>
  <si>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</si>
  <si>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</si>
  <si>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</si>
  <si>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</si>
  <si>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</si>
  <si>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</si>
  <si>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</si>
  <si>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</si>
  <si>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</si>
  <si>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</si>
  <si>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</si>
  <si>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</si>
  <si>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</si>
  <si>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</si>
  <si>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</si>
  <si>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</si>
  <si>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</si>
  <si>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</si>
  <si>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</si>
  <si>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</si>
  <si>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</si>
  <si>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</si>
  <si>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</si>
  <si>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</si>
  <si>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</si>
  <si>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</si>
  <si>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</si>
  <si>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</si>
  <si>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</si>
  <si>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</si>
  <si>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</si>
  <si>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</si>
  <si>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</si>
  <si>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</si>
  <si>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</si>
  <si>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</si>
  <si>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</si>
  <si>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</si>
  <si>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</si>
  <si>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</si>
  <si>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</si>
  <si>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</si>
  <si>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</si>
  <si>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</si>
  <si>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</si>
  <si>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</si>
  <si>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</si>
  <si>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</si>
  <si>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</si>
  <si>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</si>
  <si>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</si>
  <si>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</si>
  <si>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</si>
  <si>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</si>
  <si>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</si>
  <si>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</si>
  <si>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</si>
  <si>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</si>
  <si>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</si>
  <si>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</si>
  <si>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</si>
  <si>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</si>
  <si>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</si>
  <si>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</si>
  <si>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</si>
  <si>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</si>
  <si>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</si>
  <si>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</si>
  <si>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</si>
  <si>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</si>
  <si>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</si>
  <si>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</si>
  <si>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</si>
  <si>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</si>
  <si>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</si>
  <si>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</si>
  <si>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</si>
  <si>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</si>
  <si>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</si>
  <si>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</si>
  <si>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</si>
  <si>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</si>
  <si>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</si>
  <si>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</si>
  <si>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</si>
  <si>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</si>
  <si>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</si>
  <si>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</si>
  <si>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</si>
  <si>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</si>
  <si>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</si>
  <si>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</si>
  <si>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</si>
  <si>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</si>
  <si>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</si>
  <si>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</si>
  <si>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</si>
  <si>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</si>
  <si>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</si>
  <si>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</si>
  <si>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</si>
  <si>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</si>
  <si>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</si>
  <si>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</si>
  <si>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</si>
  <si>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</si>
  <si>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</si>
  <si>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</si>
  <si>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</si>
  <si>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</si>
  <si>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</si>
  <si>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</si>
  <si>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</si>
  <si>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</si>
  <si>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</si>
  <si>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</si>
  <si>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</si>
  <si>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</si>
  <si>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</si>
  <si>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</si>
  <si>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</si>
  <si>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</si>
  <si>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</si>
  <si>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</si>
  <si>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</si>
  <si>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</si>
  <si>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</si>
  <si>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</si>
  <si>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</si>
  <si>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</si>
  <si>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</si>
  <si>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</si>
  <si>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</si>
  <si>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</si>
  <si>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</si>
  <si>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</si>
  <si>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</si>
  <si>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</si>
  <si>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</si>
  <si>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</si>
  <si>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</si>
  <si>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</si>
  <si>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</si>
  <si>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</si>
  <si>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</si>
  <si>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</si>
  <si>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</si>
  <si>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</si>
  <si>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</si>
  <si>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</si>
  <si>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</si>
  <si>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</si>
  <si>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</si>
  <si>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</si>
  <si>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</si>
  <si>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</si>
  <si>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</si>
  <si>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</si>
  <si>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</si>
  <si>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</si>
  <si>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</si>
  <si>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</si>
  <si>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</si>
  <si>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</si>
  <si>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</si>
  <si>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</si>
  <si>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</si>
  <si>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</si>
  <si>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</si>
  <si>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</si>
  <si>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</si>
  <si>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</si>
  <si>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</si>
  <si>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</si>
  <si>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</si>
  <si>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</si>
  <si>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</si>
  <si>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</si>
  <si>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</si>
  <si>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</si>
  <si>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</si>
  <si>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</si>
  <si>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</si>
  <si>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</si>
  <si>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</si>
  <si>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</si>
  <si>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</si>
  <si>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</si>
  <si>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</si>
  <si>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</si>
  <si>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</si>
  <si>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</si>
  <si>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</si>
  <si>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</si>
  <si>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</si>
  <si>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</si>
  <si>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</si>
  <si>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</si>
  <si>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</si>
  <si>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</si>
  <si>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</si>
  <si>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</si>
  <si>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</si>
  <si>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</si>
  <si>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</si>
  <si>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</si>
  <si>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</si>
  <si>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</si>
  <si>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</si>
  <si>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</si>
  <si>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</si>
  <si>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</si>
  <si>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</si>
  <si>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</si>
  <si>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</si>
  <si>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</si>
  <si>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</si>
  <si>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</si>
  <si>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</si>
  <si>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</si>
  <si>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</si>
  <si>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</si>
  <si>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</si>
  <si>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</si>
  <si>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</si>
  <si>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</si>
  <si>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</si>
  <si>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</si>
  <si>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</si>
  <si>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</si>
  <si>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</si>
  <si>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</si>
  <si>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</si>
  <si>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</si>
  <si>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</si>
  <si>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</si>
  <si>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</si>
  <si>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</si>
  <si>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</si>
  <si>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</si>
  <si>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</si>
  <si>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</si>
  <si>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</si>
  <si>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</si>
  <si>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</si>
  <si>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</si>
  <si>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</si>
  <si>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</si>
  <si>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</si>
  <si>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</si>
  <si>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</si>
  <si>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</si>
  <si>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</si>
  <si>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</si>
  <si>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</si>
  <si>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</si>
  <si>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</si>
  <si>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</si>
  <si>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</si>
  <si>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</si>
  <si>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</si>
  <si>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</si>
  <si>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</si>
  <si>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</si>
  <si>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</si>
  <si>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</si>
  <si>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</si>
  <si>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</si>
  <si>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</si>
  <si>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</si>
  <si>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</si>
  <si>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</si>
  <si>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</si>
  <si>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</si>
  <si>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</si>
  <si>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</si>
  <si>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</si>
  <si>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</si>
  <si>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</si>
  <si>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</si>
  <si>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</si>
  <si>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</si>
  <si>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</si>
  <si>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</si>
  <si>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</si>
  <si>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</si>
  <si>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</si>
  <si>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</si>
  <si>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</si>
  <si>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</si>
  <si>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</si>
  <si>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</si>
  <si>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</si>
  <si>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</si>
  <si>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</si>
  <si>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</si>
  <si>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</si>
  <si>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</si>
  <si>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</si>
  <si>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</si>
  <si>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</si>
  <si>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</si>
  <si>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</si>
  <si>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</si>
  <si>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</si>
  <si>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</si>
  <si>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</si>
  <si>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</si>
  <si>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</si>
  <si>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</si>
  <si>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</si>
  <si>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</si>
  <si>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</si>
  <si>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</si>
  <si>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</si>
  <si>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</si>
  <si>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</si>
  <si>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</si>
  <si>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</si>
  <si>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</si>
  <si>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</si>
  <si>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</si>
  <si>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</si>
  <si>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</si>
  <si>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</si>
  <si>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</si>
  <si>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</si>
  <si>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</si>
  <si>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</si>
  <si>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</si>
  <si>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</si>
  <si>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</si>
  <si>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</si>
  <si>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</si>
  <si>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</si>
  <si>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</si>
  <si>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</si>
  <si>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</si>
  <si>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</si>
  <si>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</si>
  <si>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</si>
  <si>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</si>
  <si>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</si>
  <si>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</si>
  <si>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</si>
  <si>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</si>
  <si>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</si>
  <si>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</si>
  <si>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</si>
  <si>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</si>
  <si>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</si>
  <si>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</si>
  <si>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</si>
  <si>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</si>
  <si>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</si>
  <si>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</si>
  <si>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</si>
  <si>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</si>
  <si>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</si>
  <si>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</si>
  <si>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</si>
  <si>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</si>
  <si>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</si>
  <si>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</si>
  <si>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</si>
  <si>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</si>
  <si>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</si>
  <si>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</si>
  <si>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</si>
  <si>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</si>
  <si>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</si>
  <si>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</si>
  <si>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</si>
  <si>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</si>
  <si>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</si>
  <si>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</si>
  <si>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</si>
  <si>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</si>
  <si>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</si>
  <si>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</si>
  <si>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</si>
  <si>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</si>
  <si>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</si>
  <si>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</si>
  <si>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(All)</t>
  </si>
  <si>
    <t>Row Labels</t>
  </si>
  <si>
    <t>Grand Total</t>
  </si>
  <si>
    <t>Column Labels</t>
  </si>
  <si>
    <t>Count of Percent Funded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</si>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</sst>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Helvetica Neue"/>
      <family val="2"/>
    </font>
    <font>
      <sz val="12"/>
      <color rgb="FF0A0101"/>
      <name val="Calibri Light"/>
      <family val="2"/>
      <scheme val="major"/>
    </font>
    <font>
      <sz val="11"/>
      <color rgb="FF000000"/>
      <name val="Menlo"/>
      <family val="2"/>
    </font>
    <font>
      <b/>
      <sz val="16"/>
      <color rgb="FF595959"/>
      <name val="Calibri"/>
      <family val="2"/>
      <scheme val="minor"/>
    </font>
    <font>
      <b/>
      <sz val="12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Farjana Rowther.xlsx]Pivot-outcome-category!PivotTable4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Outcome of crowdfunding campaign as per the categories</a:t>
            </a:r>
          </a:p>
        </c:rich>
      </c:tx>
      <c:layout>
        <c:manualLayout>
          <c:xMode val="edge"/>
          <c:yMode val="edge"/>
          <c:x val="0.27173692143903699"/>
          <c:y val="4.975124378109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00459712527336"/>
          <c:y val="0.11429892141756548"/>
          <c:w val="0.79804173472124018"/>
          <c:h val="0.68441924237082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'Pivot-outcome-category'!$B$3:$B$4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'Pivot-outcome-category'!$A$5:$A$14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'Pivot-outcome-category'!$B$5:$B$14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9-6649-BE11-DA5361D4CB43}"/>
            </c:ext>
          </c:extLst>
        </c:ser>
        <c:ser>
          <c:idx val="1"/>
          <c:order val="1"/>
          <c:tx>
            <c:strRef>
              <c:f>'Pivot-outcome-category'!$C$3:$C$4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'Pivot-outcome-category'!$A$5:$A$14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'Pivot-outcome-category'!$C$5:$C$14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9-6649-BE11-DA5361D4CB43}"/>
            </c:ext>
          </c:extLst>
        </c:ser>
        <c:ser>
          <c:idx val="2"/>
          <c:order val="2"/>
          <c:tx>
            <c:strRef>
              <c:f>'Pivot-outcome-category'!$D$3:$D$4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'Pivot-outcome-category'!$A$5:$A$14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'Pivot-outcome-category'!$D$5:$D$14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9-6649-BE11-DA5361D4CB43}"/>
            </c:ext>
          </c:extLst>
        </c:ser>
        <c:ser>
          <c:idx val="3"/>
          <c:order val="3"/>
          <c:tx>
            <c:strRef>
              <c:f>'Pivot-outcome-category'!$E$3:$E$4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'Pivot-outcome-category'!$A$5:$A$14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'Pivot-outcome-category'!$E$5:$E$14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9-6649-BE11-DA5361D4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08623"/>
        <c:axId val="1154534975"/>
      </c:barChart>
      <c:catAx>
        <c:axId val="6462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34975"/>
        <c:crosses val="autoZero"/>
        <c:auto val="1"/>
        <c:lblAlgn val="ctr"/>
        <c:lblOffset val="100"/>
        <c:noMultiLvlLbl val="0"/>
      </c:catAx>
      <c:valAx>
        <c:axId val="11545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% funded</a:t>
                </a:r>
              </a:p>
            </c:rich>
          </c:tx>
          <c:layout>
            <c:manualLayout>
              <c:xMode val="edge"/>
              <c:yMode val="edge"/>
              <c:x val="2.866068599010263E-2"/>
              <c:y val="0.376544292722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862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Farjana Rowther.xlsx]Pivot-outcome-subcategory!PivotTable6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Success of crowdfunding as per subcaterories of funding</a:t>
            </a:r>
          </a:p>
        </c:rich>
      </c:tx>
      <c:layout>
        <c:manualLayout>
          <c:xMode val="edge"/>
          <c:yMode val="edge"/>
          <c:x val="0.23903581559031578"/>
          <c:y val="6.0846560846560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1027388392595"/>
          <c:y val="0.13824396950381201"/>
          <c:w val="0.7976693503199741"/>
          <c:h val="0.581187976502937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'Pivot-outcome-subcategory'!$B$4:$B$5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'Pivot-outcome-subcategory'!$A$6:$A$30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'Pivot-outcome-subcategory'!$B$6:$B$30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8-7D46-AC75-89140E014F85}"/>
            </c:ext>
          </c:extLst>
        </c:ser>
        <c:ser>
          <c:idx val="1"/>
          <c:order val="1"/>
          <c:tx>
            <c:strRef>
              <c:f>'Pivot-outcome-subcategory'!$C$4:$C$5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'Pivot-outcome-subcategory'!$A$6:$A$30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'Pivot-outcome-subcategory'!$C$6:$C$30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8-7D46-AC75-89140E014F85}"/>
            </c:ext>
          </c:extLst>
        </c:ser>
        <c:ser>
          <c:idx val="2"/>
          <c:order val="2"/>
          <c:tx>
            <c:strRef>
              <c:f>'Pivot-outcome-subcategory'!$D$4:$D$5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'Pivot-outcome-subcategory'!$A$6:$A$30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'Pivot-outcome-subcategory'!$D$6:$D$30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8-7D46-AC75-89140E014F85}"/>
            </c:ext>
          </c:extLst>
        </c:ser>
        <c:ser>
          <c:idx val="3"/>
          <c:order val="3"/>
          <c:tx>
            <c:strRef>
              <c:f>'Pivot-outcome-subcategory'!$E$4:$E$5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'Pivot-outcome-subcategory'!$A$6:$A$30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'Pivot-outcome-subcategory'!$E$6:$E$30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8-7D46-AC75-89140E01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524975"/>
        <c:axId val="1122264495"/>
      </c:barChart>
      <c:catAx>
        <c:axId val="11275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64495"/>
        <c:crosses val="autoZero"/>
        <c:auto val="1"/>
        <c:lblAlgn val="ctr"/>
        <c:lblOffset val="100"/>
        <c:noMultiLvlLbl val="0"/>
      </c:catAx>
      <c:valAx>
        <c:axId val="1122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Count of % funded</a:t>
                </a:r>
              </a:p>
            </c:rich>
          </c:tx>
          <c:layout>
            <c:manualLayout>
              <c:xMode val="edge"/>
              <c:yMode val="edge"/>
              <c:x val="3.7369207772795218E-2"/>
              <c:y val="0.38161250676998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249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1192947791638401"/>
          <c:y val="0.32259331984998135"/>
          <c:w val="8.7279385020692629E-2"/>
          <c:h val="0.2063441789227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Farjana Rowther.xlsx]Crowdfunding-Dates!PivotTable10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Outcome of crowdfunding campaign at different times of the year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9.3743975564262741E-2"/>
          <c:y val="3.3850493653032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245794107102547E-2"/>
          <c:y val="0.13829237142254255"/>
          <c:w val="0.77408099599517433"/>
          <c:h val="0.71371700187688103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'Crowdfunding-Dates'!$B$3:$B$4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'Crowdfunding-Dates'!$A$5:$A$17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'Crowdfunding-Dates'!$B$5:$B$17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D-5249-BD0A-02EA806C831A}"/>
            </c:ext>
          </c:extLst>
        </c:ser>
        <c:ser>
          <c:idx val="1"/>
          <c:order val="1"/>
          <c:tx>
            <c:strRef>
              <c:f>'Crowdfunding-Dates'!$C$3:$C$4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'Crowdfunding-Dates'!$A$5:$A$17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'Crowdfunding-Dates'!$C$5:$C$17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D-5249-BD0A-02EA806C831A}"/>
            </c:ext>
          </c:extLst>
        </c:ser>
        <c:ser>
          <c:idx val="2"/>
          <c:order val="2"/>
          <c:tx>
            <c:strRef>
              <c:f>'Crowdfunding-Dates'!$D$3:$D$4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'Crowdfunding-Dates'!$A$5:$A$17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'Crowdfunding-Dates'!$D$5:$D$17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D-5249-BD0A-02EA806C831A}"/>
            </c:ext>
          </c:extLst>
        </c:ser>
        <c:ser>
          <c:idx val="3"/>
          <c:order val="3"/>
          <c:tx>
            <c:strRef>
              <c:f>'Crowdfunding-Dates'!$E$3:$E$4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'Crowdfunding-Dates'!$A$5:$A$17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'Crowdfunding-Dates'!$E$5:$E$17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D-5249-BD0A-02EA806C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529279"/>
        <c:axId val="1154560927"/>
      </c:lineChart>
      <c:catAx>
        <c:axId val="11165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60927"/>
        <c:crosses val="autoZero"/>
        <c:auto val="1"/>
        <c:lblAlgn val="ctr"/>
        <c:lblOffset val="100"/>
        <c:noMultiLvlLbl val="0"/>
      </c:catAx>
      <c:valAx>
        <c:axId val="1154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Count of %</a:t>
                </a:r>
                <a:r>
                  <a:rPr lang="en-GB" sz="1200" b="1" baseline="0"/>
                  <a:t> funded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2.3073787361739984E-2"/>
              <c:y val="0.37700565285474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2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061637742162502"/>
          <c:y val="0.31326388503270663"/>
          <c:w val="0.11938359851282501"/>
          <c:h val="0.23346734338038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Farjana Rowther.xlsx]Crowdfunding-countries(extra)!PivotTable1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 between crowdfunding outcome, catergories and countries </a:t>
            </a:r>
          </a:p>
        </c:rich>
      </c:tx>
      <c:layout>
        <c:manualLayout>
          <c:xMode val="edge"/>
          <c:yMode val="edge"/>
          <c:x val="0.17842424242424243"/>
          <c:y val="4.594921402660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050237924278"/>
          <c:y val="0.133578231292517"/>
          <c:w val="0.71978580729958974"/>
          <c:h val="0.738965986394557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'Crowdfunding-countries(extra)'!$B$4:$B$5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'Crowdfunding-countries(extra)'!$B$6:$B$15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F-9E4C-9724-8EBB039EE21B}"/>
            </c:ext>
          </c:extLst>
        </c:ser>
        <c:ser>
          <c:idx val="1"/>
          <c:order val="1"/>
          <c:tx>
            <c:strRef>
              <c:f>'Crowdfunding-countries(extra)'!$C$4:$C$5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'Crowdfunding-countries(extra)'!$C$6:$C$15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F-9E4C-9724-8EBB039EE21B}"/>
            </c:ext>
          </c:extLst>
        </c:ser>
        <c:ser>
          <c:idx val="2"/>
          <c:order val="2"/>
          <c:tx>
            <c:strRef>
              <c:f>'Crowdfunding-countries(extra)'!$D$4:$D$5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'Crowdfunding-countries(extra)'!$D$6:$D$15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F-9E4C-9724-8EBB039EE21B}"/>
            </c:ext>
          </c:extLst>
        </c:ser>
        <c:ser>
          <c:idx val="3"/>
          <c:order val="3"/>
          <c:tx>
            <c:strRef>
              <c:f>'Crowdfunding-countries(extra)'!$E$4:$E$5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'Crowdfunding-countries(extra)'!$E$6:$E$15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F-9E4C-9724-8EBB039EE21B}"/>
            </c:ext>
          </c:extLst>
        </c:ser>
        <c:ser>
          <c:idx val="4"/>
          <c:order val="4"/>
          <c:tx>
            <c:strRef>
              <c:f>'Crowdfunding-countries(extra)'!$F$4:$F$5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'Crowdfunding-countries(extra)'!$F$6:$F$15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F-9E4C-9724-8EBB039EE21B}"/>
            </c:ext>
          </c:extLst>
        </c:ser>
        <c:ser>
          <c:idx val="5"/>
          <c:order val="5"/>
          <c:tx>
            <c:strRef>
              <c:f>'Crowdfunding-countries(extra)'!$G$4:$G$5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'Crowdfunding-countries(extra)'!$G$6:$G$15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F-9E4C-9724-8EBB039EE21B}"/>
            </c:ext>
          </c:extLst>
        </c:ser>
        <c:ser>
          <c:idx val="6"/>
          <c:order val="6"/>
          <c:tx>
            <c:strRef>
              <c:f>'Crowdfunding-countries(extra)'!$H$4:$H$5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'Crowdfunding-countries(extra)'!$A$6:$A$15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'Crowdfunding-countries(extra)'!$H$6:$H$15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4F-9E4C-9724-8EBB039E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372239"/>
        <c:axId val="699464623"/>
      </c:barChart>
      <c:catAx>
        <c:axId val="112237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Catergories of Crowdfunding </a:t>
                </a:r>
              </a:p>
            </c:rich>
          </c:tx>
          <c:layout>
            <c:manualLayout>
              <c:xMode val="edge"/>
              <c:yMode val="edge"/>
              <c:x val="3.5983765166912096E-2"/>
              <c:y val="0.30380266752370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64623"/>
        <c:crosses val="autoZero"/>
        <c:auto val="1"/>
        <c:lblAlgn val="ctr"/>
        <c:lblOffset val="100"/>
        <c:noMultiLvlLbl val="0"/>
      </c:catAx>
      <c:valAx>
        <c:axId val="6994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Count of % funded in relation to countries</a:t>
                </a:r>
              </a:p>
            </c:rich>
          </c:tx>
          <c:layout>
            <c:manualLayout>
              <c:xMode val="edge"/>
              <c:yMode val="edge"/>
              <c:x val="0.36877272727272725"/>
              <c:y val="0.93588151843776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7223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1067994012340425"/>
          <c:y val="0.33919760029996249"/>
          <c:w val="5.4227392030541638E-2"/>
          <c:h val="0.348911253082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0</xdr:rowOff>
    </xdr:from>
    <xdr:to>
      <xdr:col>20</xdr:col>
      <xdr:colOff>393700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74ED7-B161-C269-F7E6-154700F6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0</xdr:rowOff>
    </xdr:from>
    <xdr:to>
      <xdr:col>18</xdr:col>
      <xdr:colOff>292100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C0E9B-5763-AD64-6D8D-FBF47127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15</xdr:col>
      <xdr:colOff>596900</xdr:colOff>
      <xdr:row>24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2B168E-75E4-E47F-9FFE-04FD63F8B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0</xdr:rowOff>
    </xdr:from>
    <xdr:to>
      <xdr:col>24</xdr:col>
      <xdr:colOff>254000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C5B18-0D29-3858-534E-3839F8B3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4.687656365742" createdVersion="8" refreshedVersion="8" minRefreshableVersion="3" recordCount="1000" xr:uid="{5638D984-C28D-0D48-8A69-7E5BEDB73CF5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4.731676504627" createdVersion="8" refreshedVersion="8" minRefreshableVersion="3" recordCount="1000" xr:uid="{4829AA37-83AD-5845-9213-A90F70AAB5A7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MixedTypes="1" containsNumber="1" minValue="0" maxValue="113.17073170731707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x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x v="1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x v="2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x v="3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x v="4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x v="5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x v="6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x v="7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x v="8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x v="9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x v="10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x v="11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x v="12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x v="13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x v="14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x v="15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x v="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x v="17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x v="18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x v="19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x v="20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x v="2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x v="22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x v="23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x v="24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x v="25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x v="26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x v="27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x v="28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x v="29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x v="30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x v="3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x v="32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x v="33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x v="34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x v="35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x v="36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x v="37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x v="38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x v="39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x v="40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x v="41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x v="42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x v="43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x v="44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x v="45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x v="46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x v="47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x v="48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x v="49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x v="50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x v="51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x v="52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x v="53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x v="54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x v="55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x v="56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x v="57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x v="58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x v="59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x v="60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x v="61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x v="62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x v="63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x v="64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x v="6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x v="66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x v="67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x v="68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x v="69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x v="70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x v="71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x v="72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x v="73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x v="74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x v="75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x v="76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x v="77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x v="7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x v="79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x v="80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x v="81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x v="82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x v="83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x v="84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x v="85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x v="86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x v="87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x v="88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x v="89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x v="90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x v="91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x v="92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x v="93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x v="94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x v="95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x v="96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x v="97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x v="98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x v="99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x v="100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x v="101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x v="102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x v="103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x v="10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x v="105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x v="106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x v="107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x v="108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x v="109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x v="110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x v="111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x v="112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x v="113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x v="114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x v="115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x v="116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x v="117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x v="118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x v="119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x v="120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x v="121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x v="12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x v="123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x v="124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x v="125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x v="126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x v="127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x v="128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x v="129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x v="130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x v="131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x v="132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x v="133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x v="134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x v="135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x v="136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x v="137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x v="138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x v="139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x v="140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x v="14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x v="142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x v="143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x v="144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x v="145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x v="146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x v="147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x v="148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x v="1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x v="100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x v="150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x v="151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x v="152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x v="15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x v="154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x v="155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x v="156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x v="157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x v="158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x v="159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x v="160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x v="161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x v="162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x v="16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x v="164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x v="165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x v="166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x v="167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x v="168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x v="169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x v="170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x v="171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x v="172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x v="173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x v="174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x v="175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x v="176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x v="177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x v="17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x v="179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x v="180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x v="181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x v="182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x v="183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x v="184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x v="185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x v="186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x v="187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x v="188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x v="189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x v="190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x v="191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x v="192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x v="193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x v="194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x v="19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x v="196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x v="197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x v="198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x v="50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x v="199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x v="200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x v="201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x v="202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x v="203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x v="204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x v="205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x v="206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x v="207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x v="208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x v="209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x v="210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x v="211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x v="212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x v="213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x v="214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x v="215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x v="216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x v="217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x v="218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x v="219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x v="220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x v="221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x v="222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x v="223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x v="224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x v="225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x v="226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x v="227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x v="228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x v="229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x v="230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x v="231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x v="232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x v="233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x v="234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x v="23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x v="236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x v="237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x v="238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x v="239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x v="240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x v="241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x v="242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x v="243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x v="244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x v="245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x v="246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x v="247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x v="248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x v="249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x v="250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x v="251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x v="252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x v="253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x v="254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x v="255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x v="256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x v="257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x v="258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x v="259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x v="260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x v="26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x v="262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x v="263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x v="264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x v="265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x v="266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x v="267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x v="268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x v="269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x v="270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x v="271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x v="272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x v="27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x v="274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x v="27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x v="276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x v="277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x v="278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x v="279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x v="280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x v="281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x v="28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x v="283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x v="284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x v="285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x v="286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x v="287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x v="288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x v="289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x v="290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x v="291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x v="292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x v="293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x v="294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x v="295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x v="296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x v="297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x v="298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x v="299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x v="300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x v="301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x v="302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x v="303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x v="304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x v="305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x v="306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x v="307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x v="308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x v="309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x v="310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x v="31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x v="312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x v="313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x v="314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x v="315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x v="316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x v="317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x v="318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x v="319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x v="320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x v="321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x v="322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x v="323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x v="324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x v="325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x v="326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x v="327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x v="328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x v="329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x v="330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x v="331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x v="33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x v="333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x v="334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x v="335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x v="336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x v="337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x v="338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x v="339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x v="340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x v="341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x v="342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x v="343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x v="344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x v="345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x v="346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x v="347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x v="298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x v="348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x v="349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x v="350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x v="351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x v="352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x v="353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x v="354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x v="355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x v="356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x v="357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x v="358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x v="359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x v="360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x v="361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x v="362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x v="363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x v="364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x v="365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x v="366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x v="367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x v="368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x v="369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x v="370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x v="371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x v="372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x v="373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x v="374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x v="375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x v="376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x v="377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x v="378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x v="379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x v="380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x v="381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x v="382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x v="383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x v="384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x v="385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x v="386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x v="387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x v="388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x v="389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x v="390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x v="391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x v="392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x v="393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x v="394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x v="3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x v="396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x v="50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x v="397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x v="398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x v="399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x v="400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x v="401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x v="402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x v="403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x v="404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x v="405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x v="406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x v="407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x v="408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x v="409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x v="410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x v="411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x v="412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x v="413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x v="414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x v="415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x v="41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x v="417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x v="418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x v="419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x v="420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x v="421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x v="422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x v="42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x v="424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x v="425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x v="426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x v="427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x v="42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x v="429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x v="430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x v="431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x v="43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x v="433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x v="434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x v="435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x v="436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x v="437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x v="438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x v="439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x v="440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x v="441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x v="442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x v="443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x v="444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x v="445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x v="446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x v="447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x v="448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x v="449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x v="450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x v="45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x v="452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x v="453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x v="454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x v="455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x v="456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x v="457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x v="458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x v="459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x v="460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x v="461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x v="46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x v="463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x v="464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x v="465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x v="466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x v="467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x v="468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x v="469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x v="470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x v="471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x v="472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x v="473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x v="474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x v="475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x v="476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x v="477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x v="478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x v="479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x v="480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x v="4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x v="482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x v="483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x v="484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x v="485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x v="486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x v="487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x v="488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x v="489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x v="490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x v="491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x v="492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x v="493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x v="494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x v="495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x v="0"/>
    <e v="#DIV/0!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x v="496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x v="497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x v="498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x v="499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x v="500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x v="50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x v="502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x v="503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x v="504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x v="505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x v="506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x v="507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x v="508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x v="509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x v="510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x v="511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x v="512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x v="513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x v="514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x v="515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x v="516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x v="517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x v="518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x v="51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x v="520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x v="521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x v="522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x v="523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x v="52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x v="525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x v="526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x v="527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x v="528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x v="529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x v="530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x v="531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x v="532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x v="533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x v="534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x v="535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x v="536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x v="537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x v="538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x v="539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x v="540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x v="541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x v="542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x v="543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x v="544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x v="446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x v="545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x v="54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x v="547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x v="548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x v="549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x v="550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x v="551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x v="552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x v="55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x v="554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x v="555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x v="556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x v="557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x v="558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x v="559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x v="560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x v="561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x v="56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x v="563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x v="56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x v="565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x v="566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x v="567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x v="568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x v="569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x v="570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x v="571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x v="572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x v="573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x v="574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x v="575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x v="576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x v="577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x v="578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x v="579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x v="580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x v="581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x v="582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x v="583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x v="584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x v="585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x v="586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x v="587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x v="588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x v="589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x v="590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x v="591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x v="592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x v="593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x v="298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x v="594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x v="595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x v="59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x v="597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x v="598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x v="599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x v="600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x v="601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x v="602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x v="603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x v="604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x v="605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x v="606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x v="607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x v="608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x v="609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x v="610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x v="611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x v="612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x v="613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x v="614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x v="615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x v="616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x v="617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x v="61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x v="619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x v="620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x v="621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x v="622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x v="623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x v="624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x v="625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x v="626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x v="62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x v="628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x v="629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x v="630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x v="631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x v="632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x v="633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x v="634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x v="635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x v="636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x v="637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x v="638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x v="639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x v="640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x v="641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x v="642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x v="50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x v="643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x v="64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x v="645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x v="6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x v="647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x v="648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x v="649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x v="650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x v="651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x v="652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x v="65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x v="654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x v="655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x v="656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x v="657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x v="658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x v="659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x v="660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x v="661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x v="66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x v="663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x v="664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x v="665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x v="666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x v="667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x v="668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x v="669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x v="670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x v="671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x v="672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x v="673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x v="674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x v="675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x v="676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x v="677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x v="678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x v="679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x v="680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x v="681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x v="682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x v="683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x v="684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x v="685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x v="686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x v="687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x v="688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x v="689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x v="690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x v="691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x v="248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x v="692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x v="693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x v="694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x v="695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x v="696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x v="69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x v="698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x v="699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x v="700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x v="701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x v="702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x v="703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x v="704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x v="705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x v="706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x v="707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x v="708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x v="709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x v="710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x v="711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x v="712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x v="713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x v="714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x v="715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x v="716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x v="717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x v="718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x v="71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x v="720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x v="721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x v="722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x v="723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x v="724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x v="725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x v="726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x v="727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x v="728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x v="729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x v="730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x v="731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x v="732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x v="733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x v="734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x v="735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x v="736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x v="737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x v="738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x v="739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x v="740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x v="100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x v="741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x v="742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x v="743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x v="744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x v="745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x v="746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x v="747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x v="748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x v="749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x v="750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x v="751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x v="752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x v="753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x v="754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x v="75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x v="756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x v="757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x v="758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x v="759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x v="760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x v="761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x v="762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x v="763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x v="764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x v="765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x v="766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x v="767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x v="768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x v="769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x v="770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x v="771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x v="772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x v="773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x v="774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x v="775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x v="776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x v="777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x v="778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x v="779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x v="780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x v="781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x v="782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x v="783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x v="784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x v="785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x v="786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x v="787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x v="788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x v="789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x v="100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x v="790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x v="791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x v="792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x v="793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x v="794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x v="795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x v="796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x v="797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x v="798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x v="799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x v="800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x v="801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x v="802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x v="803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x v="804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x v="805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x v="806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x v="807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x v="808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x v="809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x v="810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x v="811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x v="81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x v="813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x v="814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x v="815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x v="816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x v="817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x v="818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x v="819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x v="820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x v="82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x v="822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x v="823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x v="824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x v="825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x v="826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x v="827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x v="828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x v="82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x v="830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x v="831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x v="832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x v="833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x v="834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x v="83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x v="836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x v="837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x v="838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x v="100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x v="839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x v="840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x v="841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x v="842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x v="843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x v="84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x v="845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x v="846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x v="847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x v="848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x v="849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x v="850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x v="851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x v="852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x v="853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x v="854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x v="855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x v="856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x v="857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x v="858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x v="859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x v="860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x v="861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x v="862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x v="863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x v="86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x v="865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x v="866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x v="86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x v="868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x v="869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x v="870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x v="871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x v="872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x v="873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x v="874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x v="875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x v="876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x v="877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x v="878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x v="87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x v="880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x v="881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x v="882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x v="883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x v="884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x v="885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x v="886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x v="887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x v="50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x v="888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x v="889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x v="890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x v="891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x v="892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x v="893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x v="894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x v="895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x v="896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x v="897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x v="898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x v="899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x v="900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x v="901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x v="902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x v="903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x v="904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x v="905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x v="906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x v="907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x v="908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x v="909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x v="910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x v="911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x v="912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x v="913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x v="914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x v="915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x v="916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x v="917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x v="918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x v="919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x v="920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x v="921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x v="922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x v="923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x v="924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x v="925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x v="926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x v="927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x v="928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x v="929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x v="930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x v="931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x v="932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x v="933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x v="934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x v="935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x v="936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x v="298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x v="93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x v="938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x v="939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x v="940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x v="941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x v="942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x v="943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x v="944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x v="945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x v="946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x v="947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x v="948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x v="949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x v="950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x v="951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x v="95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x v="953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x v="954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x v="955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x v="956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x v="957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x v="95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x v="959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x v="960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x v="961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x v="962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x v="963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x v="964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x v="965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x v="966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x v="967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x v="968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x v="969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x v="970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x v="971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x v="972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x v="973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x v="974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x v="975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x v="976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x v="977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x v="978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x v="979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x v="980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x v="981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x v="982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x v="983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x v="984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x v="985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s v="food trucks"/>
    <x v="0"/>
    <n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s v="rock"/>
    <x v="1"/>
    <n v="92.151898734177209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s v="web"/>
    <x v="2"/>
    <n v="100.01614035087719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s v="rock"/>
    <x v="3"/>
    <n v="103.20833333333333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s v="plays"/>
    <x v="4"/>
    <n v="99.339622641509436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s v="plays"/>
    <x v="5"/>
    <n v="75.833333333333329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s v="documentary"/>
    <x v="6"/>
    <n v="60.555555555555557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s v="plays"/>
    <x v="7"/>
    <n v="64.9383259911894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s v="plays"/>
    <x v="8"/>
    <n v="30.997175141242938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s v="electric music"/>
    <x v="9"/>
    <n v="72.909090909090907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s v="drama"/>
    <x v="10"/>
    <n v="62.9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s v="plays"/>
    <x v="11"/>
    <n v="112.2222222222222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s v="drama"/>
    <x v="12"/>
    <n v="102.34545454545454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s v="indie rock"/>
    <x v="13"/>
    <n v="105.0510204081632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s v="indie rock"/>
    <x v="14"/>
    <n v="94.144999999999996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s v="wearables"/>
    <x v="15"/>
    <n v="84.986725663716811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s v="nonfiction"/>
    <x v="16"/>
    <n v="110.41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s v="animation"/>
    <x v="17"/>
    <n v="107.96236989591674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s v="plays"/>
    <x v="18"/>
    <n v="45.103703703703701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s v="plays"/>
    <x v="19"/>
    <n v="45.001483679525222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s v="drama"/>
    <x v="20"/>
    <n v="105.97134670487107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s v="plays"/>
    <x v="21"/>
    <n v="69.055555555555557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s v="plays"/>
    <x v="22"/>
    <n v="85.044943820224717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s v="documentary"/>
    <x v="23"/>
    <n v="105.22535211267606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s v="wearables"/>
    <x v="24"/>
    <n v="39.003741114852225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s v="video games"/>
    <x v="25"/>
    <n v="73.030674846625772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s v="plays"/>
    <x v="26"/>
    <n v="35.009459459459457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s v="rock"/>
    <x v="27"/>
    <n v="106.6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s v="plays"/>
    <x v="28"/>
    <n v="61.997747747747745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s v="shorts"/>
    <x v="29"/>
    <n v="94.000622665006233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s v="animation"/>
    <x v="30"/>
    <n v="112.05426356589147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s v="video games"/>
    <x v="31"/>
    <n v="48.008849557522126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s v="documentary"/>
    <x v="32"/>
    <n v="38.004334633723452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s v="plays"/>
    <x v="33"/>
    <n v="35.000184535892231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s v="documentary"/>
    <x v="34"/>
    <n v="85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s v="drama"/>
    <x v="35"/>
    <n v="95.99389312977099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s v="plays"/>
    <x v="36"/>
    <n v="68.8125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s v="fiction"/>
    <x v="37"/>
    <n v="105.97196261682242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s v="photography books"/>
    <x v="38"/>
    <n v="75.261194029850742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s v="plays"/>
    <x v="39"/>
    <n v="57.125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s v="wearables"/>
    <x v="40"/>
    <n v="75.141414141414145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s v="rock"/>
    <x v="41"/>
    <n v="107.42342342342343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s v="food trucks"/>
    <x v="42"/>
    <n v="35.995495495495497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s v="radio &amp; podcasts"/>
    <x v="43"/>
    <n v="26.998873148744366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s v="fiction"/>
    <x v="44"/>
    <n v="107.56122448979592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s v="plays"/>
    <x v="45"/>
    <n v="94.375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s v="rock"/>
    <x v="46"/>
    <n v="46.163043478260867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s v="plays"/>
    <x v="47"/>
    <n v="47.845637583892618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s v="plays"/>
    <x v="48"/>
    <n v="53.007815713698065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s v="rock"/>
    <x v="49"/>
    <n v="45.05940594059406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s v="metal"/>
    <x v="50"/>
    <n v="2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s v="wearables"/>
    <x v="51"/>
    <n v="99.00681663258350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s v="plays"/>
    <x v="52"/>
    <n v="32.786666666666669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s v="drama"/>
    <x v="53"/>
    <n v="59.11961722488038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s v="wearables"/>
    <x v="54"/>
    <n v="44.93333333333333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s v="jazz"/>
    <x v="55"/>
    <n v="89.664122137404576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s v="wearables"/>
    <x v="56"/>
    <n v="70.079268292682926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s v="video games"/>
    <x v="57"/>
    <n v="31.059701492537314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s v="plays"/>
    <x v="58"/>
    <n v="29.06161137440758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s v="plays"/>
    <x v="59"/>
    <n v="30.0859375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s v="plays"/>
    <x v="60"/>
    <n v="84.998125000000002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s v="plays"/>
    <x v="61"/>
    <n v="82.001775410563695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s v="web"/>
    <x v="62"/>
    <n v="58.040160642570278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s v="plays"/>
    <x v="63"/>
    <n v="111.4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s v="web"/>
    <x v="64"/>
    <n v="71.94736842105263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s v="plays"/>
    <x v="65"/>
    <n v="61.038135593220339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s v="plays"/>
    <x v="66"/>
    <n v="108.91666666666667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s v="wearables"/>
    <x v="67"/>
    <n v="29.001722017220171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s v="plays"/>
    <x v="68"/>
    <n v="58.975609756097562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s v="plays"/>
    <x v="69"/>
    <n v="111.82352941176471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s v="plays"/>
    <x v="70"/>
    <n v="63.995555555555555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s v="plays"/>
    <x v="71"/>
    <n v="85.315789473684205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s v="animation"/>
    <x v="72"/>
    <n v="74.481481481481481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s v="jazz"/>
    <x v="73"/>
    <n v="105.1477272727272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s v="metal"/>
    <x v="74"/>
    <n v="56.18823529411764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s v="photography books"/>
    <x v="75"/>
    <n v="85.917647058823533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s v="plays"/>
    <x v="76"/>
    <n v="57.00296912114014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s v="animation"/>
    <x v="77"/>
    <n v="79.642857142857139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s v="translations"/>
    <x v="78"/>
    <n v="41.018181818181816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s v="plays"/>
    <x v="79"/>
    <n v="48.004773269689736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s v="video games"/>
    <x v="80"/>
    <n v="55.212598425196852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s v="rock"/>
    <x v="81"/>
    <n v="92.109489051094897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s v="video games"/>
    <x v="82"/>
    <n v="83.183333333333337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s v="electric music"/>
    <x v="83"/>
    <n v="39.996000000000002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s v="wearables"/>
    <x v="84"/>
    <n v="111.1336898395722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s v="indie rock"/>
    <x v="85"/>
    <n v="90.563380281690144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s v="plays"/>
    <x v="86"/>
    <n v="61.108374384236456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s v="rock"/>
    <x v="87"/>
    <n v="83.022941970310384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s v="translations"/>
    <x v="88"/>
    <n v="110.76106194690266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s v="plays"/>
    <x v="89"/>
    <n v="89.458333333333329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s v="plays"/>
    <x v="90"/>
    <n v="57.84905660377358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s v="translations"/>
    <x v="91"/>
    <n v="109.99705449189985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s v="video games"/>
    <x v="92"/>
    <n v="103.96586345381526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s v="plays"/>
    <x v="93"/>
    <n v="107.99508196721311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s v="web"/>
    <x v="94"/>
    <n v="48.927777777777777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s v="documentary"/>
    <x v="95"/>
    <n v="37.66666666666666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s v="plays"/>
    <x v="96"/>
    <n v="64.999141999141997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s v="food trucks"/>
    <x v="97"/>
    <n v="106.61061946902655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s v="video games"/>
    <x v="98"/>
    <n v="27.009016393442622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s v="plays"/>
    <x v="99"/>
    <n v="91.16463414634147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s v="plays"/>
    <x v="100"/>
    <n v="1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s v="electric music"/>
    <x v="101"/>
    <n v="56.054878048780488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s v="wearables"/>
    <x v="102"/>
    <n v="31.017857142857142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s v="electric music"/>
    <x v="103"/>
    <n v="66.513513513513516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s v="indie rock"/>
    <x v="104"/>
    <n v="89.005216484089729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s v="web"/>
    <x v="105"/>
    <n v="103.46315789473684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s v="plays"/>
    <x v="106"/>
    <n v="95.278911564625844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s v="plays"/>
    <x v="107"/>
    <n v="75.895348837209298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s v="documentary"/>
    <x v="108"/>
    <n v="107.5783132530120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s v="television"/>
    <x v="109"/>
    <n v="51.31666666666667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s v="food trucks"/>
    <x v="110"/>
    <n v="71.983108108108112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s v="radio &amp; podcasts"/>
    <x v="111"/>
    <n v="108.95414201183432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s v="web"/>
    <x v="112"/>
    <n v="35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s v="food trucks"/>
    <x v="113"/>
    <n v="94.938931297709928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s v="wearables"/>
    <x v="114"/>
    <n v="109.65079365079364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s v="fiction"/>
    <x v="115"/>
    <n v="44.001815980629537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s v="plays"/>
    <x v="116"/>
    <n v="86.794520547945211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s v="television"/>
    <x v="117"/>
    <n v="30.992727272727272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s v="photography books"/>
    <x v="118"/>
    <n v="94.791044776119406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s v="documentary"/>
    <x v="119"/>
    <n v="69.79220779220779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s v="mobile games"/>
    <x v="120"/>
    <n v="63.003367003367003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s v="video games"/>
    <x v="121"/>
    <n v="110.0343300110742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s v="fiction"/>
    <x v="122"/>
    <n v="25.997933274284026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s v="plays"/>
    <x v="123"/>
    <n v="49.987915407854985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s v="photography books"/>
    <x v="124"/>
    <n v="101.72340425531915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s v="plays"/>
    <x v="125"/>
    <n v="47.083333333333336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s v="plays"/>
    <x v="126"/>
    <n v="89.94444444444444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s v="plays"/>
    <x v="127"/>
    <n v="78.96875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s v="rock"/>
    <x v="128"/>
    <n v="80.067669172932327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s v="food trucks"/>
    <x v="129"/>
    <n v="86.472727272727269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s v="drama"/>
    <x v="130"/>
    <n v="28.001876172607879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s v="web"/>
    <x v="131"/>
    <n v="67.996725337699544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s v="plays"/>
    <x v="132"/>
    <n v="43.078651685393261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s v="world music"/>
    <x v="133"/>
    <n v="87.95597484276729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s v="documentary"/>
    <x v="134"/>
    <n v="94.987234042553197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s v="plays"/>
    <x v="135"/>
    <n v="46.90598290598290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s v="drama"/>
    <x v="136"/>
    <n v="46.913793103448278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s v="nonfiction"/>
    <x v="137"/>
    <n v="94.24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s v="mobile games"/>
    <x v="138"/>
    <n v="80.139130434782615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s v="wearables"/>
    <x v="139"/>
    <n v="59.036809815950917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s v="documentary"/>
    <x v="140"/>
    <n v="65.989247311827953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s v="web"/>
    <x v="141"/>
    <n v="60.99253034547152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s v="web"/>
    <x v="142"/>
    <n v="98.307692307692307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s v="indie rock"/>
    <x v="143"/>
    <n v="104.6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s v="plays"/>
    <x v="144"/>
    <n v="86.06666666666666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s v="wearables"/>
    <x v="145"/>
    <n v="76.989583333333329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s v="plays"/>
    <x v="146"/>
    <n v="29.764705882352942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s v="plays"/>
    <x v="147"/>
    <n v="46.91959798994975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s v="wearables"/>
    <x v="148"/>
    <n v="105.18691588785046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s v="indie rock"/>
    <x v="149"/>
    <n v="69.907692307692301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s v="rock"/>
    <x v="100"/>
    <n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s v="electric music"/>
    <x v="150"/>
    <n v="60.011588275391958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s v="indie rock"/>
    <x v="151"/>
    <n v="52.00622037914691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s v="plays"/>
    <x v="152"/>
    <n v="31.000176025347649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s v="indie rock"/>
    <x v="153"/>
    <n v="95.042492917847028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s v="plays"/>
    <x v="154"/>
    <n v="75.968174204355108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s v="rock"/>
    <x v="155"/>
    <n v="71.013192612137203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s v="photography books"/>
    <x v="156"/>
    <n v="73.73333333333333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s v="rock"/>
    <x v="157"/>
    <n v="113.17073170731707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s v="plays"/>
    <x v="158"/>
    <n v="105.00933552992861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s v="wearables"/>
    <x v="159"/>
    <n v="79.17682926829267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s v="web"/>
    <x v="160"/>
    <n v="57.333333333333336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s v="rock"/>
    <x v="161"/>
    <n v="58.178343949044589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s v="photography books"/>
    <x v="162"/>
    <n v="36.032520325203251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s v="plays"/>
    <x v="163"/>
    <n v="107.99068767908309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s v="web"/>
    <x v="164"/>
    <n v="44.005985634477256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s v="photography books"/>
    <x v="165"/>
    <n v="55.077868852459019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s v="plays"/>
    <x v="166"/>
    <n v="74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s v="indie rock"/>
    <x v="167"/>
    <n v="41.996858638743454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s v="shorts"/>
    <x v="168"/>
    <n v="77.988161010260455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s v="indie rock"/>
    <x v="169"/>
    <n v="82.507462686567166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s v="translations"/>
    <x v="170"/>
    <n v="104.2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s v="documentary"/>
    <x v="171"/>
    <n v="25.5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s v="plays"/>
    <x v="172"/>
    <n v="100.98334401024984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s v="wearables"/>
    <x v="173"/>
    <n v="111.83333333333333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s v="plays"/>
    <x v="174"/>
    <n v="41.999115044247787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s v="plays"/>
    <x v="175"/>
    <n v="110.05115089514067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s v="plays"/>
    <x v="176"/>
    <n v="58.997079225994888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s v="food trucks"/>
    <x v="177"/>
    <n v="32.985714285714288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s v="plays"/>
    <x v="178"/>
    <n v="45.005654509471306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s v="wearables"/>
    <x v="179"/>
    <n v="81.98196487897485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s v="web"/>
    <x v="180"/>
    <n v="39.080882352941174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s v="plays"/>
    <x v="181"/>
    <n v="58.996383363471971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s v="rock"/>
    <x v="182"/>
    <n v="40.988372093023258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s v="plays"/>
    <x v="183"/>
    <n v="31.029411764705884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s v="television"/>
    <x v="184"/>
    <n v="37.789473684210527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s v="plays"/>
    <x v="185"/>
    <n v="32.006772009029348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s v="shorts"/>
    <x v="186"/>
    <n v="95.966712898751737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s v="plays"/>
    <x v="187"/>
    <n v="75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s v="plays"/>
    <x v="188"/>
    <n v="102.0498866213152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s v="plays"/>
    <x v="189"/>
    <n v="105.75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s v="plays"/>
    <x v="190"/>
    <n v="37.06976744186046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s v="rock"/>
    <x v="191"/>
    <n v="35.049382716049379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s v="indie rock"/>
    <x v="192"/>
    <n v="46.33846153846153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s v="metal"/>
    <x v="193"/>
    <n v="69.174603174603178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s v="electric music"/>
    <x v="194"/>
    <n v="109.07824427480917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s v="wearables"/>
    <x v="195"/>
    <n v="51.7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s v="drama"/>
    <x v="196"/>
    <n v="82.010055304172951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s v="electric music"/>
    <x v="197"/>
    <n v="35.958333333333336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s v="rock"/>
    <x v="198"/>
    <n v="74.461538461538467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s v="plays"/>
    <x v="50"/>
    <n v="2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s v="web"/>
    <x v="199"/>
    <n v="91.114649681528661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s v="food trucks"/>
    <x v="200"/>
    <n v="79.792682926829272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s v="plays"/>
    <x v="201"/>
    <n v="42.999777678968428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s v="jazz"/>
    <x v="202"/>
    <n v="63.225000000000001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s v="plays"/>
    <x v="203"/>
    <n v="70.174999999999997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s v="fiction"/>
    <x v="204"/>
    <n v="61.333333333333336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s v="rock"/>
    <x v="205"/>
    <n v="99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s v="documentary"/>
    <x v="206"/>
    <n v="96.984900146127615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s v="documentary"/>
    <x v="207"/>
    <n v="51.004950495049506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s v="science fiction"/>
    <x v="208"/>
    <n v="28.044247787610619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s v="plays"/>
    <x v="209"/>
    <n v="60.984615384615381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s v="plays"/>
    <x v="210"/>
    <n v="73.214285714285708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s v="indie rock"/>
    <x v="211"/>
    <n v="39.99743529960363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s v="rock"/>
    <x v="212"/>
    <n v="86.812121212121212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s v="plays"/>
    <x v="213"/>
    <n v="42.125874125874127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s v="plays"/>
    <x v="214"/>
    <n v="103.97851239669421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s v="science fiction"/>
    <x v="215"/>
    <n v="62.003211991434689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s v="shorts"/>
    <x v="216"/>
    <n v="31.005037783375315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s v="animation"/>
    <x v="217"/>
    <n v="89.991552956465242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s v="plays"/>
    <x v="218"/>
    <n v="39.235294117647058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s v="food trucks"/>
    <x v="219"/>
    <n v="54.993116108306566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s v="photography books"/>
    <x v="220"/>
    <n v="47.992753623188406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s v="plays"/>
    <x v="221"/>
    <n v="87.966702470461868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s v="science fiction"/>
    <x v="222"/>
    <n v="51.999165275459099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s v="rock"/>
    <x v="223"/>
    <n v="29.999659863945578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s v="photography books"/>
    <x v="224"/>
    <n v="98.205357142857139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s v="mobile games"/>
    <x v="225"/>
    <n v="108.96182396606575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s v="animation"/>
    <x v="226"/>
    <n v="66.998379254457049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s v="mobile games"/>
    <x v="227"/>
    <n v="64.99333594668758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s v="video games"/>
    <x v="228"/>
    <n v="99.84158415841584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s v="plays"/>
    <x v="229"/>
    <n v="82.432835820895519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s v="plays"/>
    <x v="230"/>
    <n v="63.29347826086956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s v="animation"/>
    <x v="231"/>
    <n v="96.774193548387103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s v="video games"/>
    <x v="232"/>
    <n v="54.906040268456373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s v="animation"/>
    <x v="233"/>
    <n v="39.010869565217391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s v="rock"/>
    <x v="234"/>
    <n v="75.84210526315789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s v="animation"/>
    <x v="235"/>
    <n v="45.051671732522799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s v="plays"/>
    <x v="236"/>
    <n v="104.51546391752578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s v="wearables"/>
    <x v="237"/>
    <n v="76.268292682926827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s v="plays"/>
    <x v="238"/>
    <n v="69.01569506726457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s v="nonfiction"/>
    <x v="239"/>
    <n v="101.9768408551068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s v="rock"/>
    <x v="240"/>
    <n v="42.915999999999997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s v="plays"/>
    <x v="241"/>
    <n v="43.025210084033617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s v="plays"/>
    <x v="242"/>
    <n v="75.24528301886792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s v="plays"/>
    <x v="243"/>
    <n v="69.023364485981304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s v="web"/>
    <x v="244"/>
    <n v="65.986486486486484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s v="fiction"/>
    <x v="245"/>
    <n v="98.013800424628457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s v="mobile games"/>
    <x v="246"/>
    <n v="60.105504587155963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s v="translations"/>
    <x v="247"/>
    <n v="26.00077339520494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s v="rock"/>
    <x v="248"/>
    <n v="3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s v="plays"/>
    <x v="249"/>
    <n v="38.019801980198018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s v="plays"/>
    <x v="250"/>
    <n v="106.15254237288136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s v="drama"/>
    <x v="251"/>
    <n v="81.019475655430711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s v="nonfiction"/>
    <x v="252"/>
    <n v="96.647727272727266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s v="rock"/>
    <x v="253"/>
    <n v="57.003535651149086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s v="rock"/>
    <x v="254"/>
    <n v="63.93333333333333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s v="plays"/>
    <x v="255"/>
    <n v="90.456521739130437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s v="plays"/>
    <x v="256"/>
    <n v="72.172043010752688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s v="photography books"/>
    <x v="257"/>
    <n v="77.934782608695656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s v="rock"/>
    <x v="258"/>
    <n v="38.065134099616856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s v="rock"/>
    <x v="259"/>
    <n v="57.936123348017624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s v="indie rock"/>
    <x v="260"/>
    <n v="49.794392523364486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s v="photography books"/>
    <x v="261"/>
    <n v="54.050251256281406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s v="plays"/>
    <x v="262"/>
    <n v="30.002721335268504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s v="plays"/>
    <x v="263"/>
    <n v="70.127906976744185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s v="jazz"/>
    <x v="264"/>
    <n v="26.996228786926462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s v="plays"/>
    <x v="265"/>
    <n v="51.990606936416185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s v="documentary"/>
    <x v="266"/>
    <n v="56.41666666666666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s v="television"/>
    <x v="267"/>
    <n v="101.63218390804597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s v="video games"/>
    <x v="268"/>
    <n v="25.005291005291006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s v="photography books"/>
    <x v="269"/>
    <n v="32.016393442622949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s v="plays"/>
    <x v="270"/>
    <n v="82.02164730728617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s v="plays"/>
    <x v="271"/>
    <n v="37.957446808510639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s v="plays"/>
    <x v="272"/>
    <n v="51.533333333333331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s v="translations"/>
    <x v="273"/>
    <n v="81.19827586206896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s v="video games"/>
    <x v="274"/>
    <n v="40.030075187969928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s v="plays"/>
    <x v="275"/>
    <n v="89.939759036144579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s v="web"/>
    <x v="276"/>
    <n v="96.692307692307693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s v="plays"/>
    <x v="277"/>
    <n v="25.010989010989011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s v="animation"/>
    <x v="278"/>
    <n v="36.987277353689571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s v="plays"/>
    <x v="279"/>
    <n v="73.012609117361791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s v="television"/>
    <x v="280"/>
    <n v="68.240601503759393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s v="rock"/>
    <x v="281"/>
    <n v="52.310344827586206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s v="web"/>
    <x v="282"/>
    <n v="61.765151515151516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s v="plays"/>
    <x v="283"/>
    <n v="25.027559055118111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s v="plays"/>
    <x v="284"/>
    <n v="106.28804347826087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s v="electric music"/>
    <x v="285"/>
    <n v="75.07386363636364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s v="metal"/>
    <x v="286"/>
    <n v="39.970802919708028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s v="plays"/>
    <x v="287"/>
    <n v="39.982195845697326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s v="documentary"/>
    <x v="288"/>
    <n v="101.01541850220265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s v="web"/>
    <x v="289"/>
    <n v="76.813084112149539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s v="food trucks"/>
    <x v="290"/>
    <n v="71.7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s v="plays"/>
    <x v="291"/>
    <n v="33.28125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s v="plays"/>
    <x v="292"/>
    <n v="43.923497267759565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s v="plays"/>
    <x v="293"/>
    <n v="36.004712041884815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s v="plays"/>
    <x v="294"/>
    <n v="88.21052631578948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s v="plays"/>
    <x v="295"/>
    <n v="65.24038461538461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s v="rock"/>
    <x v="296"/>
    <n v="69.958333333333329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s v="food trucks"/>
    <x v="297"/>
    <n v="39.877551020408163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s v="nonfiction"/>
    <x v="298"/>
    <n v="5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s v="documentary"/>
    <x v="299"/>
    <n v="41.023728813559323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s v="plays"/>
    <x v="300"/>
    <n v="98.914285714285711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s v="indie rock"/>
    <x v="301"/>
    <n v="87.78125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s v="documentary"/>
    <x v="302"/>
    <n v="80.767605633802816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s v="plays"/>
    <x v="303"/>
    <n v="94.28235294117647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s v="plays"/>
    <x v="304"/>
    <n v="73.428571428571431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s v="fiction"/>
    <x v="305"/>
    <n v="65.968133535660087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s v="plays"/>
    <x v="306"/>
    <n v="109.04109589041096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s v="indie rock"/>
    <x v="307"/>
    <n v="41.16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s v="video games"/>
    <x v="308"/>
    <n v="99.125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s v="plays"/>
    <x v="309"/>
    <n v="105.88429752066116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s v="plays"/>
    <x v="310"/>
    <n v="48.996525921966864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s v="rock"/>
    <x v="311"/>
    <n v="39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s v="documentary"/>
    <x v="312"/>
    <n v="31.022556390977442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s v="plays"/>
    <x v="313"/>
    <n v="103.87096774193549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s v="food trucks"/>
    <x v="314"/>
    <n v="59.268518518518519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s v="plays"/>
    <x v="315"/>
    <n v="42.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s v="rock"/>
    <x v="316"/>
    <n v="53.117647058823529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s v="web"/>
    <x v="317"/>
    <n v="50.796875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s v="fiction"/>
    <x v="318"/>
    <n v="101.15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s v="shorts"/>
    <x v="319"/>
    <n v="65.000810372771468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s v="plays"/>
    <x v="320"/>
    <n v="37.998645510835914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s v="documentary"/>
    <x v="321"/>
    <n v="82.615384615384613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s v="plays"/>
    <x v="322"/>
    <n v="37.941368078175898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s v="plays"/>
    <x v="323"/>
    <n v="80.780821917808225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s v="animation"/>
    <x v="324"/>
    <n v="25.984375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s v="plays"/>
    <x v="325"/>
    <n v="30.36363636363636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s v="rock"/>
    <x v="326"/>
    <n v="54.004916018025398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s v="video games"/>
    <x v="327"/>
    <n v="101.7867298578199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s v="documentary"/>
    <x v="328"/>
    <n v="45.003610108303249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s v="food trucks"/>
    <x v="329"/>
    <n v="77.068421052631578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s v="wearables"/>
    <x v="330"/>
    <n v="88.076595744680844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s v="plays"/>
    <x v="331"/>
    <n v="47.035573122529641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s v="rock"/>
    <x v="332"/>
    <n v="110.99550763701707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s v="rock"/>
    <x v="333"/>
    <n v="87.00306614104248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s v="rock"/>
    <x v="334"/>
    <n v="63.994402985074629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s v="plays"/>
    <x v="335"/>
    <n v="105.9945205479452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s v="plays"/>
    <x v="336"/>
    <n v="73.989349112426041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s v="plays"/>
    <x v="337"/>
    <n v="84.02004626060139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s v="photography books"/>
    <x v="338"/>
    <n v="88.966921119592882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s v="indie rock"/>
    <x v="339"/>
    <n v="76.990453460620529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s v="plays"/>
    <x v="340"/>
    <n v="97.146341463414629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s v="plays"/>
    <x v="341"/>
    <n v="33.013605442176868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s v="video games"/>
    <x v="342"/>
    <n v="99.950602409638549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s v="drama"/>
    <x v="343"/>
    <n v="69.966767371601208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s v="indie rock"/>
    <x v="344"/>
    <n v="110.32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s v="web"/>
    <x v="345"/>
    <n v="66.005235602094245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s v="food trucks"/>
    <x v="346"/>
    <n v="41.005742176284812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s v="plays"/>
    <x v="347"/>
    <n v="103.96316359696641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s v="jazz"/>
    <x v="298"/>
    <n v="5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s v="rock"/>
    <x v="348"/>
    <n v="47.009935419771487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s v="plays"/>
    <x v="349"/>
    <n v="29.606060606060606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s v="plays"/>
    <x v="350"/>
    <n v="81.010569583088667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s v="documentary"/>
    <x v="351"/>
    <n v="94.35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s v="wearables"/>
    <x v="352"/>
    <n v="26.058139534883722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s v="plays"/>
    <x v="353"/>
    <n v="85.775000000000006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s v="video games"/>
    <x v="354"/>
    <n v="103.73170731707317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s v="photography books"/>
    <x v="355"/>
    <n v="49.826086956521742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s v="animation"/>
    <x v="356"/>
    <n v="63.893048128342244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s v="plays"/>
    <x v="357"/>
    <n v="47.002434782608695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s v="plays"/>
    <x v="358"/>
    <n v="108.4772727272727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s v="rock"/>
    <x v="359"/>
    <n v="72.015706806282722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s v="rock"/>
    <x v="360"/>
    <n v="59.928057553956833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s v="indie rock"/>
    <x v="361"/>
    <n v="78.209677419354833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s v="plays"/>
    <x v="362"/>
    <n v="104.77678571428571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s v="plays"/>
    <x v="363"/>
    <n v="105.52475247524752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s v="plays"/>
    <x v="364"/>
    <n v="24.933333333333334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s v="documentary"/>
    <x v="365"/>
    <n v="69.873786407766985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s v="television"/>
    <x v="366"/>
    <n v="95.733766233766232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s v="plays"/>
    <x v="367"/>
    <n v="29.997485752598056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s v="plays"/>
    <x v="368"/>
    <n v="59.011948529411768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s v="documentary"/>
    <x v="369"/>
    <n v="84.757396449704146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s v="plays"/>
    <x v="370"/>
    <n v="78.010921177587846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s v="documentary"/>
    <x v="371"/>
    <n v="50.0521541950113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s v="indie rock"/>
    <x v="372"/>
    <n v="59.16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s v="rock"/>
    <x v="373"/>
    <n v="93.702290076335885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s v="plays"/>
    <x v="374"/>
    <n v="40.14173228346457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s v="documentary"/>
    <x v="375"/>
    <n v="70.090140845070422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s v="plays"/>
    <x v="376"/>
    <n v="66.181818181818187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s v="plays"/>
    <x v="377"/>
    <n v="47.714285714285715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s v="plays"/>
    <x v="378"/>
    <n v="62.896774193548389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s v="photography books"/>
    <x v="379"/>
    <n v="86.611940298507463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s v="food trucks"/>
    <x v="380"/>
    <n v="75.126984126984127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s v="documentary"/>
    <x v="381"/>
    <n v="41.00416753490310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s v="nonfiction"/>
    <x v="382"/>
    <n v="50.007915567282325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s v="plays"/>
    <x v="383"/>
    <n v="96.96067415730337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s v="wearables"/>
    <x v="384"/>
    <n v="100.93160377358491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s v="indie rock"/>
    <x v="385"/>
    <n v="89.22758620689654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s v="plays"/>
    <x v="386"/>
    <n v="87.979166666666671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s v="photography books"/>
    <x v="387"/>
    <n v="89.5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s v="nonfiction"/>
    <x v="388"/>
    <n v="29.09271523178808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s v="wearables"/>
    <x v="389"/>
    <n v="42.006218905472636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s v="jazz"/>
    <x v="390"/>
    <n v="47.004903563255965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s v="documentary"/>
    <x v="391"/>
    <n v="110.44117647058823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s v="plays"/>
    <x v="392"/>
    <n v="41.990909090909092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s v="drama"/>
    <x v="393"/>
    <n v="48.012468827930178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s v="rock"/>
    <x v="394"/>
    <n v="31.019823788546255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s v="animation"/>
    <x v="395"/>
    <n v="99.203252032520325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s v="indie rock"/>
    <x v="396"/>
    <n v="66.022316684378325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s v="photography books"/>
    <x v="50"/>
    <n v="2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s v="plays"/>
    <x v="397"/>
    <n v="46.060200668896321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s v="shorts"/>
    <x v="398"/>
    <n v="73.650000000000006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s v="plays"/>
    <x v="399"/>
    <n v="55.99336650082919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s v="plays"/>
    <x v="400"/>
    <n v="68.985695127402778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s v="plays"/>
    <x v="401"/>
    <n v="60.981609195402299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s v="documentary"/>
    <x v="402"/>
    <n v="110.98139534883721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s v="plays"/>
    <x v="403"/>
    <n v="25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s v="documentary"/>
    <x v="404"/>
    <n v="78.759740259740255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s v="rock"/>
    <x v="405"/>
    <n v="87.960784313725483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s v="mobile games"/>
    <x v="406"/>
    <n v="49.987398739873989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s v="plays"/>
    <x v="407"/>
    <n v="99.524390243902445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s v="fiction"/>
    <x v="408"/>
    <n v="104.82089552238806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s v="animation"/>
    <x v="409"/>
    <n v="108.01469237832875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s v="food trucks"/>
    <x v="410"/>
    <n v="28.998544660724033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s v="plays"/>
    <x v="411"/>
    <n v="30.02870813397129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s v="documentary"/>
    <x v="412"/>
    <n v="41.005559416261292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s v="plays"/>
    <x v="413"/>
    <n v="62.866666666666667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s v="documentary"/>
    <x v="414"/>
    <n v="47.005002501250623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s v="web"/>
    <x v="415"/>
    <n v="26.997693638285604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s v="plays"/>
    <x v="416"/>
    <n v="68.329787234042556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s v="wearables"/>
    <x v="417"/>
    <n v="50.974576271186443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s v="plays"/>
    <x v="418"/>
    <n v="54.024390243902438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s v="food trucks"/>
    <x v="419"/>
    <n v="97.055555555555557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s v="indie rock"/>
    <x v="420"/>
    <n v="24.867469879518072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s v="photography books"/>
    <x v="421"/>
    <n v="84.423913043478265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s v="plays"/>
    <x v="422"/>
    <n v="47.091324200913242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s v="plays"/>
    <x v="423"/>
    <n v="77.996041171813147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s v="animation"/>
    <x v="424"/>
    <n v="62.967871485943775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s v="photography books"/>
    <x v="425"/>
    <n v="81.006080449017773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s v="plays"/>
    <x v="426"/>
    <n v="65.321428571428569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s v="plays"/>
    <x v="427"/>
    <n v="104.43617021276596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s v="plays"/>
    <x v="428"/>
    <n v="69.98901098901099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s v="documentary"/>
    <x v="429"/>
    <n v="83.023989898989896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s v="plays"/>
    <x v="430"/>
    <n v="90.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s v="plays"/>
    <x v="431"/>
    <n v="103.98131932282546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s v="jazz"/>
    <x v="432"/>
    <n v="54.931726907630519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s v="animation"/>
    <x v="433"/>
    <n v="51.921875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s v="plays"/>
    <x v="434"/>
    <n v="60.02834008097166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s v="science fiction"/>
    <x v="435"/>
    <n v="44.003488879197555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s v="television"/>
    <x v="436"/>
    <n v="53.003513254551258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s v="wearables"/>
    <x v="437"/>
    <n v="54.5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s v="plays"/>
    <x v="438"/>
    <n v="75.04195804195804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s v="plays"/>
    <x v="439"/>
    <n v="35.911111111111111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s v="indie rock"/>
    <x v="440"/>
    <n v="36.952702702702702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s v="plays"/>
    <x v="441"/>
    <n v="63.170588235294119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s v="wearables"/>
    <x v="442"/>
    <n v="29.9946236559139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s v="television"/>
    <x v="443"/>
    <n v="86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s v="video games"/>
    <x v="444"/>
    <n v="75.014876033057845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s v="video games"/>
    <x v="445"/>
    <n v="101.19767441860465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s v="animation"/>
    <x v="446"/>
    <n v="4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s v="rock"/>
    <x v="447"/>
    <n v="29.001272669424118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s v="drama"/>
    <x v="448"/>
    <n v="98.225806451612897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s v="science fiction"/>
    <x v="449"/>
    <n v="87.001693480101608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s v="drama"/>
    <x v="450"/>
    <n v="45.205128205128204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s v="plays"/>
    <x v="451"/>
    <n v="37.001341561577675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s v="indie rock"/>
    <x v="452"/>
    <n v="94.976947040498445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s v="plays"/>
    <x v="453"/>
    <n v="28.956521739130434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s v="plays"/>
    <x v="454"/>
    <n v="55.993396226415094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s v="documentary"/>
    <x v="455"/>
    <n v="54.038095238095238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s v="plays"/>
    <x v="456"/>
    <n v="82.38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s v="drama"/>
    <x v="457"/>
    <n v="66.997115384615384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s v="mobile games"/>
    <x v="458"/>
    <n v="107.91401869158878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s v="animation"/>
    <x v="459"/>
    <n v="69.009501187648453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s v="plays"/>
    <x v="460"/>
    <n v="39.006568144499177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s v="translations"/>
    <x v="461"/>
    <n v="110.3625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s v="wearables"/>
    <x v="462"/>
    <n v="94.857142857142861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s v="web"/>
    <x v="463"/>
    <n v="57.935251798561154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s v="plays"/>
    <x v="464"/>
    <n v="101.25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s v="drama"/>
    <x v="465"/>
    <n v="64.95597484276729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s v="wearables"/>
    <x v="466"/>
    <n v="27.00524934383202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s v="food trucks"/>
    <x v="467"/>
    <n v="50.97422680412371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s v="rock"/>
    <x v="468"/>
    <n v="104.94260869565217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s v="electric music"/>
    <x v="469"/>
    <n v="84.028301886792448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s v="television"/>
    <x v="470"/>
    <n v="102.85915492957747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s v="translations"/>
    <x v="471"/>
    <n v="39.962085308056871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s v="fiction"/>
    <x v="472"/>
    <n v="51.001785714285717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s v="science fiction"/>
    <x v="473"/>
    <n v="40.823008849557525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s v="wearables"/>
    <x v="474"/>
    <n v="58.999637155297535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s v="food trucks"/>
    <x v="475"/>
    <n v="71.156069364161851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s v="photography books"/>
    <x v="476"/>
    <n v="99.494252873563212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s v="plays"/>
    <x v="477"/>
    <n v="103.98634590377114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s v="fiction"/>
    <x v="478"/>
    <n v="76.555555555555557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s v="plays"/>
    <x v="479"/>
    <n v="87.068592057761734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s v="food trucks"/>
    <x v="480"/>
    <n v="48.99554707379135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s v="plays"/>
    <x v="481"/>
    <n v="42.96913580246913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s v="translations"/>
    <x v="482"/>
    <n v="33.428571428571431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s v="plays"/>
    <x v="483"/>
    <n v="83.98294970161977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s v="plays"/>
    <x v="484"/>
    <n v="101.4173913043478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s v="wearables"/>
    <x v="485"/>
    <n v="109.87058823529412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s v="audio"/>
    <x v="486"/>
    <n v="31.916666666666668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s v="food trucks"/>
    <x v="487"/>
    <n v="70.993450675399103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s v="shorts"/>
    <x v="488"/>
    <n v="77.026890756302521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s v="photography books"/>
    <x v="489"/>
    <n v="101.78125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s v="wearables"/>
    <x v="490"/>
    <n v="51.059701492537314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s v="plays"/>
    <x v="491"/>
    <n v="68.02051282051282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s v="animation"/>
    <x v="492"/>
    <n v="30.87037037037037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s v="wearables"/>
    <x v="493"/>
    <n v="27.908333333333335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s v="web"/>
    <x v="494"/>
    <n v="79.994818652849744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s v="documentary"/>
    <x v="495"/>
    <n v="38.003378378378379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s v="plays"/>
    <x v="0"/>
    <e v="#DIV/0!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s v="documentary"/>
    <x v="496"/>
    <n v="59.990534521158132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s v="video games"/>
    <x v="497"/>
    <n v="37.037634408602152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s v="drama"/>
    <x v="498"/>
    <n v="99.963043478260872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s v="rock"/>
    <x v="499"/>
    <n v="111.6774193548387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s v="radio &amp; podcasts"/>
    <x v="500"/>
    <n v="36.014409221902014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s v="plays"/>
    <x v="501"/>
    <n v="66.010284810126578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s v="web"/>
    <x v="502"/>
    <n v="44.05263157894737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s v="plays"/>
    <x v="503"/>
    <n v="52.999726551818434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s v="plays"/>
    <x v="504"/>
    <n v="95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s v="drama"/>
    <x v="505"/>
    <n v="70.908396946564892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s v="plays"/>
    <x v="506"/>
    <n v="98.060773480662988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s v="video games"/>
    <x v="507"/>
    <n v="53.046025104602514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s v="television"/>
    <x v="508"/>
    <n v="93.14285714285713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s v="rock"/>
    <x v="509"/>
    <n v="58.945075757575758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s v="plays"/>
    <x v="510"/>
    <n v="36.067669172932334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s v="nonfiction"/>
    <x v="511"/>
    <n v="63.030732860520096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s v="food trucks"/>
    <x v="512"/>
    <n v="84.717948717948715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s v="animation"/>
    <x v="513"/>
    <n v="62.2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s v="rock"/>
    <x v="514"/>
    <n v="101.97518330513255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s v="plays"/>
    <x v="515"/>
    <n v="106.4375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s v="drama"/>
    <x v="516"/>
    <n v="29.975609756097562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s v="shorts"/>
    <x v="517"/>
    <n v="85.806282722513089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s v="shorts"/>
    <x v="518"/>
    <n v="70.820224719101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s v="plays"/>
    <x v="519"/>
    <n v="40.998484082870135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s v="wearables"/>
    <x v="520"/>
    <n v="28.063492063492063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s v="plays"/>
    <x v="521"/>
    <n v="88.054421768707485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s v="animation"/>
    <x v="522"/>
    <n v="31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s v="indie rock"/>
    <x v="523"/>
    <n v="90.337500000000006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s v="video games"/>
    <x v="524"/>
    <n v="63.777777777777779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s v="fiction"/>
    <x v="525"/>
    <n v="53.995515695067262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s v="video games"/>
    <x v="526"/>
    <n v="48.993956043956047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s v="plays"/>
    <x v="527"/>
    <n v="63.857142857142854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s v="indie rock"/>
    <x v="528"/>
    <n v="82.996393146979258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s v="drama"/>
    <x v="529"/>
    <n v="55.08230452674897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s v="plays"/>
    <x v="530"/>
    <n v="62.044554455445542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s v="fiction"/>
    <x v="531"/>
    <n v="104.9785714285714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s v="documentary"/>
    <x v="532"/>
    <n v="94.044676806083643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s v="mobile games"/>
    <x v="533"/>
    <n v="44.007716049382715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s v="food trucks"/>
    <x v="534"/>
    <n v="92.467532467532465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s v="photography books"/>
    <x v="535"/>
    <n v="57.07287449392712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s v="mobile games"/>
    <x v="536"/>
    <n v="109.07848101265823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s v="indie rock"/>
    <x v="537"/>
    <n v="39.387755102040813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s v="video games"/>
    <x v="538"/>
    <n v="77.022222222222226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s v="rock"/>
    <x v="539"/>
    <n v="92.16666666666667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s v="plays"/>
    <x v="540"/>
    <n v="61.007063197026021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s v="plays"/>
    <x v="541"/>
    <n v="78.06818181818181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s v="drama"/>
    <x v="542"/>
    <n v="80.75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s v="plays"/>
    <x v="543"/>
    <n v="59.991289782244557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s v="wearables"/>
    <x v="544"/>
    <n v="110.03018372703411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s v="indie rock"/>
    <x v="446"/>
    <n v="4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s v="web"/>
    <x v="545"/>
    <n v="37.99856063332134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s v="plays"/>
    <x v="546"/>
    <n v="96.369565217391298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s v="rock"/>
    <x v="547"/>
    <n v="72.978599221789878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s v="indie rock"/>
    <x v="548"/>
    <n v="26.007220216606498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s v="rock"/>
    <x v="549"/>
    <n v="104.36296296296297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s v="translations"/>
    <x v="550"/>
    <n v="102.18852459016394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s v="science fiction"/>
    <x v="551"/>
    <n v="54.117647058823529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s v="plays"/>
    <x v="552"/>
    <n v="63.222222222222221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s v="plays"/>
    <x v="553"/>
    <n v="104.03228962818004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s v="animation"/>
    <x v="554"/>
    <n v="49.994334277620396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s v="plays"/>
    <x v="555"/>
    <n v="56.015151515151516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s v="rock"/>
    <x v="556"/>
    <n v="48.807692307692307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s v="documentary"/>
    <x v="557"/>
    <n v="60.08235294117647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s v="plays"/>
    <x v="558"/>
    <n v="78.990502793296088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s v="plays"/>
    <x v="559"/>
    <n v="53.99499443826474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s v="electric music"/>
    <x v="560"/>
    <n v="111.4594594594594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s v="rock"/>
    <x v="561"/>
    <n v="60.92213114754098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s v="plays"/>
    <x v="562"/>
    <n v="26.0015444015444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s v="animation"/>
    <x v="563"/>
    <n v="80.993208828522924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s v="rock"/>
    <x v="564"/>
    <n v="34.995963302752294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s v="shorts"/>
    <x v="565"/>
    <n v="94.142857142857139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s v="rock"/>
    <x v="566"/>
    <n v="52.085106382978722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s v="audio"/>
    <x v="567"/>
    <n v="24.986666666666668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s v="food trucks"/>
    <x v="568"/>
    <n v="69.215277777777771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s v="plays"/>
    <x v="569"/>
    <n v="93.94444444444444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s v="plays"/>
    <x v="570"/>
    <n v="98.40625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s v="jazz"/>
    <x v="571"/>
    <n v="41.783783783783782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s v="science fiction"/>
    <x v="572"/>
    <n v="65.991836734693877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s v="jazz"/>
    <x v="573"/>
    <n v="72.05747126436782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s v="plays"/>
    <x v="574"/>
    <n v="48.003209242618745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s v="web"/>
    <x v="575"/>
    <n v="54.098591549295776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s v="video games"/>
    <x v="576"/>
    <n v="107.88095238095238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s v="documentary"/>
    <x v="577"/>
    <n v="67.034103410341032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s v="web"/>
    <x v="578"/>
    <n v="64.01425914445133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s v="translations"/>
    <x v="579"/>
    <n v="96.066176470588232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s v="rock"/>
    <x v="580"/>
    <n v="51.184615384615384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s v="food trucks"/>
    <x v="581"/>
    <n v="43.92307692307692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s v="plays"/>
    <x v="582"/>
    <n v="91.021198830409361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s v="documentary"/>
    <x v="583"/>
    <n v="50.127450980392155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s v="radio &amp; podcasts"/>
    <x v="584"/>
    <n v="67.720930232558146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s v="video games"/>
    <x v="585"/>
    <n v="61.0392156862745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s v="plays"/>
    <x v="586"/>
    <n v="80.011857707509876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s v="animation"/>
    <x v="587"/>
    <n v="47.001497753369947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s v="plays"/>
    <x v="588"/>
    <n v="71.127388535031841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s v="plays"/>
    <x v="589"/>
    <n v="89.99079189686924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s v="drama"/>
    <x v="590"/>
    <n v="43.032786885245905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s v="plays"/>
    <x v="591"/>
    <n v="67.997714808043881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s v="rock"/>
    <x v="592"/>
    <n v="73.004566210045667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s v="documentary"/>
    <x v="593"/>
    <n v="62.341463414634148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s v="food trucks"/>
    <x v="298"/>
    <n v="5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s v="wearables"/>
    <x v="594"/>
    <n v="67.103092783505161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s v="plays"/>
    <x v="595"/>
    <n v="79.978947368421046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s v="plays"/>
    <x v="596"/>
    <n v="62.176470588235297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s v="plays"/>
    <x v="597"/>
    <n v="53.005950297514879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s v="nonfiction"/>
    <x v="598"/>
    <n v="57.738317757009348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s v="rock"/>
    <x v="599"/>
    <n v="40.03125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s v="food trucks"/>
    <x v="600"/>
    <n v="81.016591928251117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s v="jazz"/>
    <x v="601"/>
    <n v="35.047468354430379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s v="science fiction"/>
    <x v="602"/>
    <n v="102.9230769230769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s v="plays"/>
    <x v="603"/>
    <n v="27.998126756166094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s v="plays"/>
    <x v="604"/>
    <n v="75.733333333333334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s v="electric music"/>
    <x v="605"/>
    <n v="45.026041666666664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s v="plays"/>
    <x v="606"/>
    <n v="73.61538461538461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s v="plays"/>
    <x v="607"/>
    <n v="56.991701244813278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s v="plays"/>
    <x v="608"/>
    <n v="85.223529411764702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s v="indie rock"/>
    <x v="609"/>
    <n v="50.962184873949582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s v="plays"/>
    <x v="610"/>
    <n v="63.56363636363636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s v="nonfiction"/>
    <x v="611"/>
    <n v="80.999165275459092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s v="plays"/>
    <x v="612"/>
    <n v="86.044753086419746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s v="photography books"/>
    <x v="613"/>
    <n v="90.0390625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s v="plays"/>
    <x v="614"/>
    <n v="74.006063432835816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s v="indie rock"/>
    <x v="615"/>
    <n v="92.4375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s v="plays"/>
    <x v="616"/>
    <n v="55.999257333828446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s v="photography books"/>
    <x v="617"/>
    <n v="32.983796296296298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s v="plays"/>
    <x v="618"/>
    <n v="93.596774193548384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s v="plays"/>
    <x v="619"/>
    <n v="69.867724867724874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s v="food trucks"/>
    <x v="620"/>
    <n v="72.129870129870127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s v="indie rock"/>
    <x v="621"/>
    <n v="30.041666666666668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s v="plays"/>
    <x v="622"/>
    <n v="73.968000000000004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s v="plays"/>
    <x v="623"/>
    <n v="68.65517241379311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s v="plays"/>
    <x v="624"/>
    <n v="59.992164544564154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s v="plays"/>
    <x v="625"/>
    <n v="111.15827338129496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s v="animation"/>
    <x v="626"/>
    <n v="53.038095238095238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s v="television"/>
    <x v="627"/>
    <n v="55.985524728588658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s v="television"/>
    <x v="628"/>
    <n v="69.986760812003524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s v="animation"/>
    <x v="629"/>
    <n v="48.998079877112133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s v="plays"/>
    <x v="630"/>
    <n v="103.84615384615384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s v="plays"/>
    <x v="631"/>
    <n v="99.12765957446808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s v="drama"/>
    <x v="632"/>
    <n v="107.37777777777778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s v="plays"/>
    <x v="633"/>
    <n v="76.922178988326849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s v="plays"/>
    <x v="634"/>
    <n v="58.128865979381445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s v="wearables"/>
    <x v="635"/>
    <n v="103.73643410852713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s v="plays"/>
    <x v="636"/>
    <n v="87.962666666666664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s v="plays"/>
    <x v="637"/>
    <n v="28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s v="rock"/>
    <x v="638"/>
    <n v="37.99936129444326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s v="video games"/>
    <x v="639"/>
    <n v="29.999313893653515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s v="translations"/>
    <x v="640"/>
    <n v="103.5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s v="food trucks"/>
    <x v="641"/>
    <n v="85.994467496542185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s v="plays"/>
    <x v="642"/>
    <n v="98.011627906976742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s v="jazz"/>
    <x v="50"/>
    <n v="2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s v="shorts"/>
    <x v="643"/>
    <n v="44.994570837642193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s v="web"/>
    <x v="644"/>
    <n v="31.012224938875306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s v="web"/>
    <x v="645"/>
    <n v="59.97008547008547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s v="metal"/>
    <x v="646"/>
    <n v="58.9973474801061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s v="photography books"/>
    <x v="647"/>
    <n v="50.045454545454547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s v="food trucks"/>
    <x v="648"/>
    <n v="98.966269841269835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s v="science fiction"/>
    <x v="649"/>
    <n v="58.857142857142854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s v="rock"/>
    <x v="650"/>
    <n v="81.010256410256417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s v="documentary"/>
    <x v="651"/>
    <n v="76.013333333333335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s v="plays"/>
    <x v="652"/>
    <n v="96.597402597402592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s v="jazz"/>
    <x v="653"/>
    <n v="76.957446808510639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s v="plays"/>
    <x v="654"/>
    <n v="67.984732824427482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s v="plays"/>
    <x v="655"/>
    <n v="88.781609195402297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s v="jazz"/>
    <x v="656"/>
    <n v="24.99623706491063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s v="documentary"/>
    <x v="657"/>
    <n v="44.922794117647058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s v="plays"/>
    <x v="658"/>
    <n v="79.400000000000006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s v="audio"/>
    <x v="659"/>
    <n v="29.009546539379475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s v="plays"/>
    <x v="660"/>
    <n v="73.59210526315789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s v="plays"/>
    <x v="661"/>
    <n v="107.97038864898211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s v="indie rock"/>
    <x v="662"/>
    <n v="68.987284287011803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s v="plays"/>
    <x v="663"/>
    <n v="111.02236719478098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s v="plays"/>
    <x v="664"/>
    <n v="24.997515808491418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s v="indie rock"/>
    <x v="665"/>
    <n v="42.155172413793103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s v="photography books"/>
    <x v="666"/>
    <n v="47.003284072249592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s v="audio"/>
    <x v="667"/>
    <n v="36.039274924471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s v="photography books"/>
    <x v="668"/>
    <n v="101.0376068376068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s v="fiction"/>
    <x v="669"/>
    <n v="39.927927927927925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s v="drama"/>
    <x v="670"/>
    <n v="83.15813953488371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s v="food trucks"/>
    <x v="671"/>
    <n v="39.97520661157025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s v="mobile games"/>
    <x v="672"/>
    <n v="47.993908629441627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s v="plays"/>
    <x v="673"/>
    <n v="95.978877489438744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s v="plays"/>
    <x v="674"/>
    <n v="78.728155339805824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s v="plays"/>
    <x v="675"/>
    <n v="56.081632653061227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s v="nonfiction"/>
    <x v="676"/>
    <n v="69.090909090909093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s v="plays"/>
    <x v="677"/>
    <n v="102.05291576673866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s v="wearables"/>
    <x v="678"/>
    <n v="107.32089552238806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s v="plays"/>
    <x v="679"/>
    <n v="51.970260223048328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s v="television"/>
    <x v="680"/>
    <n v="71.137142857142862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s v="web"/>
    <x v="681"/>
    <n v="106.49275362318841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s v="documentary"/>
    <x v="682"/>
    <n v="42.93684210526316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s v="documentary"/>
    <x v="683"/>
    <n v="30.037974683544302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s v="rock"/>
    <x v="684"/>
    <n v="70.623376623376629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s v="plays"/>
    <x v="685"/>
    <n v="66.016018306636155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s v="plays"/>
    <x v="686"/>
    <n v="96.911392405063296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s v="rock"/>
    <x v="687"/>
    <n v="62.867346938775512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s v="plays"/>
    <x v="688"/>
    <n v="108.98537682789652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s v="electric music"/>
    <x v="689"/>
    <n v="26.999314599040439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s v="wearables"/>
    <x v="690"/>
    <n v="65.00414794331143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s v="drama"/>
    <x v="691"/>
    <n v="111.51785714285714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s v="wearables"/>
    <x v="248"/>
    <n v="3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s v="plays"/>
    <x v="692"/>
    <n v="110.99268292682927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s v="wearables"/>
    <x v="693"/>
    <n v="56.74698795180722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s v="translations"/>
    <x v="694"/>
    <n v="97.02060843964670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s v="animation"/>
    <x v="695"/>
    <n v="92.08620689655173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s v="nonfiction"/>
    <x v="696"/>
    <n v="82.986666666666665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s v="web"/>
    <x v="697"/>
    <n v="103.03791821561339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s v="drama"/>
    <x v="698"/>
    <n v="68.922619047619051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s v="plays"/>
    <x v="699"/>
    <n v="87.737226277372258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s v="plays"/>
    <x v="700"/>
    <n v="75.021505376344081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s v="plays"/>
    <x v="701"/>
    <n v="50.863999999999997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s v="plays"/>
    <x v="702"/>
    <n v="90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s v="plays"/>
    <x v="703"/>
    <n v="72.896039603960389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s v="radio &amp; podcasts"/>
    <x v="704"/>
    <n v="108.48543689320388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s v="rock"/>
    <x v="705"/>
    <n v="101.98095238095237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s v="mobile games"/>
    <x v="706"/>
    <n v="44.009146341463413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s v="plays"/>
    <x v="707"/>
    <n v="65.942675159235662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s v="documentary"/>
    <x v="708"/>
    <n v="24.987387387387386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s v="wearables"/>
    <x v="709"/>
    <n v="28.003367003367003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s v="fiction"/>
    <x v="710"/>
    <n v="85.829268292682926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s v="plays"/>
    <x v="711"/>
    <n v="84.921052631578945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s v="rock"/>
    <x v="712"/>
    <n v="90.483333333333334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s v="documentary"/>
    <x v="713"/>
    <n v="25.00197628458498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s v="plays"/>
    <x v="714"/>
    <n v="92.013888888888886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s v="plays"/>
    <x v="715"/>
    <n v="93.066115702479337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s v="mobile games"/>
    <x v="716"/>
    <n v="61.008145363408524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s v="plays"/>
    <x v="717"/>
    <n v="92.036259541984734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s v="web"/>
    <x v="718"/>
    <n v="81.132596685082873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s v="plays"/>
    <x v="719"/>
    <n v="73.5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s v="drama"/>
    <x v="720"/>
    <n v="85.221311475409834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s v="wearables"/>
    <x v="721"/>
    <n v="110.96825396825396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s v="web"/>
    <x v="722"/>
    <n v="32.968036529680369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s v="rock"/>
    <x v="723"/>
    <n v="96.005352363960753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s v="metal"/>
    <x v="724"/>
    <n v="84.96632653061225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s v="plays"/>
    <x v="725"/>
    <n v="25.00746268656716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s v="photography books"/>
    <x v="726"/>
    <n v="65.998995479658461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s v="nonfiction"/>
    <x v="727"/>
    <n v="87.3448275862068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s v="indie rock"/>
    <x v="728"/>
    <n v="27.933333333333334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s v="plays"/>
    <x v="729"/>
    <n v="103.8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s v="indie rock"/>
    <x v="730"/>
    <n v="31.937172774869111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s v="plays"/>
    <x v="731"/>
    <n v="99.5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s v="plays"/>
    <x v="732"/>
    <n v="108.84615384615384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s v="electric music"/>
    <x v="733"/>
    <n v="110.76229508196721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s v="plays"/>
    <x v="734"/>
    <n v="29.64705882352941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s v="plays"/>
    <x v="735"/>
    <n v="101.71428571428571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s v="wearables"/>
    <x v="736"/>
    <n v="61.5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s v="web"/>
    <x v="737"/>
    <n v="35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s v="plays"/>
    <x v="738"/>
    <n v="40.049999999999997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s v="animation"/>
    <x v="739"/>
    <n v="110.97231270358306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s v="wearables"/>
    <x v="740"/>
    <n v="36.959016393442624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s v="electric music"/>
    <x v="100"/>
    <n v="1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s v="nonfiction"/>
    <x v="741"/>
    <n v="30.974074074074075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s v="plays"/>
    <x v="742"/>
    <n v="47.035087719298247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s v="photography books"/>
    <x v="743"/>
    <n v="88.065693430656935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s v="plays"/>
    <x v="744"/>
    <n v="37.005616224648989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s v="plays"/>
    <x v="745"/>
    <n v="26.027777777777779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s v="plays"/>
    <x v="746"/>
    <n v="67.817567567567565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s v="drama"/>
    <x v="747"/>
    <n v="49.964912280701753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s v="rock"/>
    <x v="748"/>
    <n v="110.01646903820817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s v="electric music"/>
    <x v="749"/>
    <n v="89.964678178963894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s v="video games"/>
    <x v="750"/>
    <n v="79.009523809523813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s v="rock"/>
    <x v="751"/>
    <n v="86.867469879518069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s v="jazz"/>
    <x v="752"/>
    <n v="62.04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s v="plays"/>
    <x v="753"/>
    <n v="26.970212765957445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s v="rock"/>
    <x v="754"/>
    <n v="54.12162162162162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s v="indie rock"/>
    <x v="755"/>
    <n v="41.035353535353536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s v="science fiction"/>
    <x v="756"/>
    <n v="55.05241935483871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s v="translations"/>
    <x v="757"/>
    <n v="107.93762183235867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s v="plays"/>
    <x v="758"/>
    <n v="73.92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s v="video games"/>
    <x v="759"/>
    <n v="31.995894428152493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s v="plays"/>
    <x v="760"/>
    <n v="53.898148148148145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s v="plays"/>
    <x v="761"/>
    <n v="106.5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s v="indie rock"/>
    <x v="762"/>
    <n v="32.999805409612762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s v="plays"/>
    <x v="763"/>
    <n v="43.00254993625159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s v="web"/>
    <x v="764"/>
    <n v="86.858974358974365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s v="rock"/>
    <x v="765"/>
    <n v="96.8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s v="plays"/>
    <x v="766"/>
    <n v="32.995456610631528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s v="plays"/>
    <x v="767"/>
    <n v="68.028106508875737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s v="animation"/>
    <x v="768"/>
    <n v="58.867816091954026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s v="plays"/>
    <x v="769"/>
    <n v="105.04572803850782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s v="drama"/>
    <x v="770"/>
    <n v="33.054878048780488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s v="plays"/>
    <x v="771"/>
    <n v="78.821428571428569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s v="animation"/>
    <x v="772"/>
    <n v="68.204968944099377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s v="rock"/>
    <x v="773"/>
    <n v="75.731884057971016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s v="web"/>
    <x v="774"/>
    <n v="30.99607013301088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s v="animation"/>
    <x v="775"/>
    <n v="101.88188976377953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s v="jazz"/>
    <x v="776"/>
    <n v="52.879227053140099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s v="rock"/>
    <x v="777"/>
    <n v="71.005820721769496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s v="animation"/>
    <x v="778"/>
    <n v="102.38709677419355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s v="plays"/>
    <x v="779"/>
    <n v="74.466666666666669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s v="plays"/>
    <x v="780"/>
    <n v="51.009883198562441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s v="food trucks"/>
    <x v="781"/>
    <n v="9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s v="plays"/>
    <x v="782"/>
    <n v="97.142857142857139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s v="nonfiction"/>
    <x v="783"/>
    <n v="72.071823204419886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s v="rock"/>
    <x v="784"/>
    <n v="75.236363636363635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s v="drama"/>
    <x v="785"/>
    <n v="32.967741935483872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s v="mobile games"/>
    <x v="786"/>
    <n v="54.807692307692307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s v="web"/>
    <x v="787"/>
    <n v="45.037837837837834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s v="plays"/>
    <x v="788"/>
    <n v="52.95867768595041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s v="plays"/>
    <x v="789"/>
    <n v="60.017959183673469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s v="rock"/>
    <x v="100"/>
    <n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s v="photography books"/>
    <x v="790"/>
    <n v="44.028301886792455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s v="photography books"/>
    <x v="791"/>
    <n v="86.028169014084511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s v="plays"/>
    <x v="792"/>
    <n v="28.012875536480685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s v="rock"/>
    <x v="793"/>
    <n v="32.050458715596328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s v="documentary"/>
    <x v="794"/>
    <n v="73.611940298507463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s v="drama"/>
    <x v="795"/>
    <n v="108.71052631578948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s v="plays"/>
    <x v="796"/>
    <n v="42.97674418604651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s v="food trucks"/>
    <x v="797"/>
    <n v="83.315789473684205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s v="documentary"/>
    <x v="798"/>
    <n v="42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s v="plays"/>
    <x v="799"/>
    <n v="55.927601809954751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s v="video games"/>
    <x v="800"/>
    <n v="105.03681885125184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s v="nonfiction"/>
    <x v="801"/>
    <n v="48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s v="video games"/>
    <x v="802"/>
    <n v="112.66176470588235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s v="rock"/>
    <x v="803"/>
    <n v="81.944444444444443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s v="rock"/>
    <x v="804"/>
    <n v="64.049180327868854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s v="plays"/>
    <x v="805"/>
    <n v="106.39097744360902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s v="nonfiction"/>
    <x v="806"/>
    <n v="76.011249497790274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s v="plays"/>
    <x v="807"/>
    <n v="111.07246376811594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s v="video games"/>
    <x v="808"/>
    <n v="95.936170212765958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s v="rock"/>
    <x v="809"/>
    <n v="43.043010752688176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s v="documentary"/>
    <x v="810"/>
    <n v="67.966666666666669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s v="rock"/>
    <x v="811"/>
    <n v="89.99142857142857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s v="rock"/>
    <x v="812"/>
    <n v="58.095238095238095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s v="nonfiction"/>
    <x v="813"/>
    <n v="83.996875000000003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s v="shorts"/>
    <x v="814"/>
    <n v="88.853503184713375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s v="plays"/>
    <x v="815"/>
    <n v="65.963917525773198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s v="drama"/>
    <x v="816"/>
    <n v="74.804878048780495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s v="plays"/>
    <x v="817"/>
    <n v="69.98571428571428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s v="plays"/>
    <x v="818"/>
    <n v="32.006493506493506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s v="plays"/>
    <x v="819"/>
    <n v="64.727272727272734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s v="photography books"/>
    <x v="820"/>
    <n v="24.998110087408456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s v="translations"/>
    <x v="821"/>
    <n v="104.97764070932922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s v="translations"/>
    <x v="822"/>
    <n v="64.987878787878785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s v="plays"/>
    <x v="823"/>
    <n v="94.352941176470594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s v="web"/>
    <x v="824"/>
    <n v="44.001706484641637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s v="indie rock"/>
    <x v="825"/>
    <n v="64.744680851063833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s v="jazz"/>
    <x v="826"/>
    <n v="84.00667779632721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s v="plays"/>
    <x v="827"/>
    <n v="34.061302681992338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s v="documentary"/>
    <x v="828"/>
    <n v="93.273885350318466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s v="plays"/>
    <x v="829"/>
    <n v="32.998301726577978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s v="web"/>
    <x v="830"/>
    <n v="83.812903225806451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s v="wearables"/>
    <x v="831"/>
    <n v="63.992424242424242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s v="photography books"/>
    <x v="832"/>
    <n v="81.909090909090907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s v="documentary"/>
    <x v="833"/>
    <n v="93.053191489361708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s v="web"/>
    <x v="834"/>
    <n v="101.98449039881831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s v="web"/>
    <x v="835"/>
    <n v="105.9375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s v="food trucks"/>
    <x v="836"/>
    <n v="101.58181818181818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s v="drama"/>
    <x v="837"/>
    <n v="62.970930232558139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s v="indie rock"/>
    <x v="838"/>
    <n v="29.045602605863191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s v="rock"/>
    <x v="100"/>
    <n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s v="electric music"/>
    <x v="839"/>
    <n v="77.924999999999997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s v="video games"/>
    <x v="840"/>
    <n v="80.80645161290323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s v="indie rock"/>
    <x v="841"/>
    <n v="76.006816632583508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s v="fiction"/>
    <x v="842"/>
    <n v="72.993613824192337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s v="plays"/>
    <x v="843"/>
    <n v="5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s v="food trucks"/>
    <x v="844"/>
    <n v="54.164556962025316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s v="shorts"/>
    <x v="845"/>
    <n v="32.946666666666665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s v="food trucks"/>
    <x v="846"/>
    <n v="79.371428571428567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s v="plays"/>
    <x v="847"/>
    <n v="41.174603174603178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s v="wearables"/>
    <x v="848"/>
    <n v="77.430769230769229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s v="plays"/>
    <x v="849"/>
    <n v="57.159509202453989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s v="plays"/>
    <x v="850"/>
    <n v="77.17647058823529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s v="television"/>
    <x v="851"/>
    <n v="24.953917050691246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s v="shorts"/>
    <x v="852"/>
    <n v="97.18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s v="plays"/>
    <x v="853"/>
    <n v="46.000916870415651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s v="photography books"/>
    <x v="854"/>
    <n v="88.023385300668153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s v="food trucks"/>
    <x v="855"/>
    <n v="25.99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s v="plays"/>
    <x v="856"/>
    <n v="102.69047619047619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s v="drama"/>
    <x v="857"/>
    <n v="72.958174904942965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s v="plays"/>
    <x v="858"/>
    <n v="57.190082644628099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s v="plays"/>
    <x v="859"/>
    <n v="84.013793103448279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s v="science fiction"/>
    <x v="860"/>
    <n v="98.666666666666671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s v="photography books"/>
    <x v="861"/>
    <n v="42.007419183889773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s v="photography books"/>
    <x v="862"/>
    <n v="32.002753556677376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s v="rock"/>
    <x v="863"/>
    <n v="81.56716417910448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s v="photography books"/>
    <x v="864"/>
    <n v="37.035087719298247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s v="food trucks"/>
    <x v="865"/>
    <n v="103.033360455655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s v="metal"/>
    <x v="866"/>
    <n v="84.333333333333329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s v="nonfiction"/>
    <x v="867"/>
    <n v="102.60377358490567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s v="electric music"/>
    <x v="868"/>
    <n v="79.992129246064621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s v="plays"/>
    <x v="869"/>
    <n v="70.05530973451327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s v="plays"/>
    <x v="870"/>
    <n v="37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s v="shorts"/>
    <x v="871"/>
    <n v="41.911917098445599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s v="plays"/>
    <x v="872"/>
    <n v="57.992576882290564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s v="plays"/>
    <x v="873"/>
    <n v="40.94230769230769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s v="indie rock"/>
    <x v="874"/>
    <n v="69.9972602739726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s v="plays"/>
    <x v="875"/>
    <n v="73.838709677419359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s v="plays"/>
    <x v="876"/>
    <n v="41.979310344827589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s v="electric music"/>
    <x v="877"/>
    <n v="77.93442622950819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s v="indie rock"/>
    <x v="878"/>
    <n v="106.01972789115646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s v="documentary"/>
    <x v="879"/>
    <n v="47.018181818181816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s v="translations"/>
    <x v="880"/>
    <n v="76.0164835164835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s v="documentary"/>
    <x v="881"/>
    <n v="54.120603015075375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s v="television"/>
    <x v="882"/>
    <n v="57.285714285714285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s v="plays"/>
    <x v="883"/>
    <n v="103.81308411214954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s v="food trucks"/>
    <x v="884"/>
    <n v="105.02602739726028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s v="plays"/>
    <x v="885"/>
    <n v="90.259259259259252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s v="documentary"/>
    <x v="886"/>
    <n v="76.978705978705975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s v="jazz"/>
    <x v="887"/>
    <n v="102.601626016260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s v="web"/>
    <x v="50"/>
    <n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s v="rock"/>
    <x v="888"/>
    <n v="55.006289308176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s v="web"/>
    <x v="889"/>
    <n v="32.127272727272725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s v="nonfiction"/>
    <x v="890"/>
    <n v="50.642857142857146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s v="radio &amp; podcasts"/>
    <x v="891"/>
    <n v="49.687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s v="plays"/>
    <x v="892"/>
    <n v="54.894067796610166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s v="documentary"/>
    <x v="893"/>
    <n v="46.931937172774866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s v="plays"/>
    <x v="894"/>
    <n v="44.951219512195124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s v="video games"/>
    <x v="895"/>
    <n v="30.9989832231825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s v="plays"/>
    <x v="896"/>
    <n v="107.7625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s v="plays"/>
    <x v="897"/>
    <n v="102.07770270270271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s v="web"/>
    <x v="898"/>
    <n v="24.976190476190474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s v="drama"/>
    <x v="899"/>
    <n v="79.94413407821228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s v="drama"/>
    <x v="900"/>
    <n v="67.94646271510515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s v="plays"/>
    <x v="901"/>
    <n v="26.070921985815602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s v="television"/>
    <x v="902"/>
    <n v="105.0032154340836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s v="photography books"/>
    <x v="903"/>
    <n v="25.826923076923077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s v="shorts"/>
    <x v="904"/>
    <n v="77.666666666666671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s v="radio &amp; podcasts"/>
    <x v="905"/>
    <n v="57.82692307692308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s v="plays"/>
    <x v="906"/>
    <n v="92.955555555555549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s v="animation"/>
    <x v="907"/>
    <n v="37.945098039215686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s v="web"/>
    <x v="908"/>
    <n v="31.842105263157894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s v="world music"/>
    <x v="909"/>
    <n v="40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s v="plays"/>
    <x v="910"/>
    <n v="101.1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s v="plays"/>
    <x v="911"/>
    <n v="84.006989951944078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s v="plays"/>
    <x v="912"/>
    <n v="103.41538461538461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s v="food trucks"/>
    <x v="913"/>
    <n v="105.13333333333334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s v="plays"/>
    <x v="914"/>
    <n v="89.21621621621621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s v="web"/>
    <x v="915"/>
    <n v="51.995234312946785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s v="plays"/>
    <x v="916"/>
    <n v="64.956521739130437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s v="plays"/>
    <x v="917"/>
    <n v="46.235294117647058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s v="plays"/>
    <x v="918"/>
    <n v="51.151785714285715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s v="rock"/>
    <x v="919"/>
    <n v="33.90972222222222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s v="plays"/>
    <x v="920"/>
    <n v="92.016298633017882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s v="plays"/>
    <x v="921"/>
    <n v="107.4285714285714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s v="plays"/>
    <x v="922"/>
    <n v="75.848484848484844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s v="plays"/>
    <x v="923"/>
    <n v="80.476190476190482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s v="documentary"/>
    <x v="924"/>
    <n v="86.978483606557376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s v="fiction"/>
    <x v="925"/>
    <n v="105.13541666666667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s v="video games"/>
    <x v="926"/>
    <n v="57.298507462686565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s v="web"/>
    <x v="927"/>
    <n v="93.348484848484844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s v="plays"/>
    <x v="928"/>
    <n v="71.987179487179489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s v="plays"/>
    <x v="929"/>
    <n v="92.61194029850746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s v="food trucks"/>
    <x v="930"/>
    <n v="104.99122807017544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s v="photography books"/>
    <x v="931"/>
    <n v="30.958174904942965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s v="photography books"/>
    <x v="932"/>
    <n v="33.001182732111175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s v="plays"/>
    <x v="933"/>
    <n v="84.187845303867405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s v="plays"/>
    <x v="934"/>
    <n v="73.92307692307692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s v="documentary"/>
    <x v="935"/>
    <n v="36.987499999999997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s v="web"/>
    <x v="936"/>
    <n v="46.896551724137929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s v="plays"/>
    <x v="298"/>
    <n v="5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s v="rock"/>
    <x v="937"/>
    <n v="102.02437459910199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s v="documentary"/>
    <x v="938"/>
    <n v="45.007502206531335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s v="science fiction"/>
    <x v="939"/>
    <n v="94.28571428571429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s v="web"/>
    <x v="940"/>
    <n v="101.02325581395348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s v="plays"/>
    <x v="941"/>
    <n v="97.037499999999994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s v="science fiction"/>
    <x v="942"/>
    <n v="43.00963855421687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s v="plays"/>
    <x v="943"/>
    <n v="94.916030534351151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s v="animation"/>
    <x v="944"/>
    <n v="72.151785714285708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s v="translations"/>
    <x v="945"/>
    <n v="51.007692307692309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s v="web"/>
    <x v="946"/>
    <n v="85.054545454545448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s v="translations"/>
    <x v="947"/>
    <n v="43.8709677419354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s v="food trucks"/>
    <x v="948"/>
    <n v="40.063909774436091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s v="photography books"/>
    <x v="949"/>
    <n v="43.833333333333336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s v="plays"/>
    <x v="950"/>
    <n v="84.92903225806451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s v="rock"/>
    <x v="951"/>
    <n v="41.067632850241544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s v="plays"/>
    <x v="952"/>
    <n v="54.971428571428568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s v="world music"/>
    <x v="953"/>
    <n v="77.010807374443743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s v="food trucks"/>
    <x v="954"/>
    <n v="71.201754385964918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s v="plays"/>
    <x v="955"/>
    <n v="91.935483870967744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s v="plays"/>
    <x v="956"/>
    <n v="97.069023569023571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s v="television"/>
    <x v="957"/>
    <n v="58.916666666666664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s v="web"/>
    <x v="958"/>
    <n v="58.015466983938133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s v="plays"/>
    <x v="959"/>
    <n v="103.87301587301587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s v="indie rock"/>
    <x v="960"/>
    <n v="93.46875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s v="plays"/>
    <x v="961"/>
    <n v="61.970370370370368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s v="plays"/>
    <x v="962"/>
    <n v="92.042857142857144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s v="food trucks"/>
    <x v="963"/>
    <n v="77.268656716417908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s v="video games"/>
    <x v="964"/>
    <n v="93.923913043478265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s v="plays"/>
    <x v="965"/>
    <n v="84.96945812807881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s v="nonfiction"/>
    <x v="966"/>
    <n v="105.97035040431267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s v="web"/>
    <x v="967"/>
    <n v="36.969040247678016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s v="documentary"/>
    <x v="968"/>
    <n v="81.533333333333331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s v="documentary"/>
    <x v="969"/>
    <n v="80.999140154772135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s v="plays"/>
    <x v="970"/>
    <n v="26.01049868766404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s v="rock"/>
    <x v="971"/>
    <n v="25.998410896708286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s v="rock"/>
    <x v="972"/>
    <n v="34.173913043478258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s v="documentary"/>
    <x v="973"/>
    <n v="28.002083333333335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s v="radio &amp; podcasts"/>
    <x v="974"/>
    <n v="76.54687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s v="translations"/>
    <x v="975"/>
    <n v="53.053097345132741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s v="drama"/>
    <x v="976"/>
    <n v="106.859375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s v="rock"/>
    <x v="977"/>
    <n v="46.020746887966808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s v="drama"/>
    <x v="978"/>
    <n v="100.17424242424242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s v="photography books"/>
    <x v="979"/>
    <n v="101.4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s v="translations"/>
    <x v="980"/>
    <n v="87.972684085510693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s v="food trucks"/>
    <x v="981"/>
    <n v="74.995594713656388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s v="plays"/>
    <x v="982"/>
    <n v="42.982142857142854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s v="plays"/>
    <x v="983"/>
    <n v="33.115107913669064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s v="indie rock"/>
    <x v="984"/>
    <n v="101.13101604278074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s v="food trucks"/>
    <x v="985"/>
    <n v="55.98841354723708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89281-C77E-364D-B6A2-EF2A5AF8EE64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ataFiel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ercent Funded" fld="15" subtotal="countNums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58534-4233-B849-9B73-D31AB7FD85A1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Percent Funded" fld="15" subtotal="countNums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51104-B541-0F4E-839A-8A4A86CD8A3C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Percent Funded" fld="15" subtotal="countNums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A1307-D98C-CA48-9F48-D5241B48C15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I15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showAll="0"/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ataFiel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numFmtId="164" showAll="0"/>
    <pivotField numFmtId="164" showAll="0"/>
    <pivotField showAll="0" defaultSubtotal="0"/>
    <pivotField showAll="0" defaultSubtota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5" hier="-1"/>
  </pageFields>
  <dataFields count="1">
    <dataField name="Count of Percent Funded" fld="15" subtotal="countNums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001"/>
  <sheetViews>
    <sheetView topLeftCell="C1" workbookViewId="0">
      <selection activeCell="C871" sqref="C87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15.6640625" customWidth="1"/>
    <col min="15" max="15" width="15.5" customWidth="1"/>
    <col min="16" max="16" width="13.83203125" bestFit="1" customWidth="1"/>
    <col min="17" max="17" width="16" bestFit="1" customWidth="1"/>
    <col min="18" max="18" width="20.1640625" style="12" customWidth="1"/>
    <col min="19" max="19" width="20.1640625" style="10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2040</v>
      </c>
      <c r="O1" s="1" t="s">
        <v>2006</v>
      </c>
      <c r="P1" s="1" t="s">
        <v>2004</v>
      </c>
      <c r="Q1" s="1" t="s">
        <v>2005</v>
      </c>
      <c r="R1" s="1" t="s">
        <v>2046</v>
      </c>
      <c r="S1" s="8" t="s">
        <v>2047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2007</v>
      </c>
      <c r="O2" t="s">
        <v>2008</v>
      </c>
      <c r="P2">
        <f>(E2/D2)*100</f>
        <v>0</v>
      </c>
      <c r="Q2">
        <v>0</v>
      </c>
      <c r="R2" s="11">
        <f>(((J2/60)/60)/24)+DATE(1970,1,1)</f>
        <v>42336.25</v>
      </c>
      <c r="S2" s="9">
        <f>(((K2/60)/60)/24)+DATE(1970,1,1)</f>
        <v>42353.25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2009</v>
      </c>
      <c r="O3" t="s">
        <v>2010</v>
      </c>
      <c r="P3">
        <f t="shared" ref="P3:P66" si="0">(E3/D3)*100</f>
        <v>1040</v>
      </c>
      <c r="Q3">
        <f>E3/G3</f>
        <v>92.151898734177209</v>
      </c>
      <c r="R3" s="11">
        <f t="shared" ref="R3:R66" si="1">(((J3/60)/60)/24)+DATE(1970,1,1)</f>
        <v>41870.208333333336</v>
      </c>
      <c r="S3" s="9">
        <f t="shared" ref="S3:S66" si="2">(((K3/60)/60)/24)+DATE(1970,1,1)</f>
        <v>41872.208333333336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2011</v>
      </c>
      <c r="O4" t="s">
        <v>2012</v>
      </c>
      <c r="P4">
        <f t="shared" si="0"/>
        <v>131.4787822878229</v>
      </c>
      <c r="Q4">
        <f t="shared" ref="Q4:Q67" si="3">E4/G4</f>
        <v>100.01614035087719</v>
      </c>
      <c r="R4" s="11">
        <f t="shared" si="1"/>
        <v>41595.25</v>
      </c>
      <c r="S4" s="9">
        <f t="shared" si="2"/>
        <v>41597.25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2009</v>
      </c>
      <c r="O5" t="s">
        <v>2010</v>
      </c>
      <c r="P5">
        <f t="shared" si="0"/>
        <v>58.976190476190467</v>
      </c>
      <c r="Q5">
        <f t="shared" si="3"/>
        <v>103.20833333333333</v>
      </c>
      <c r="R5" s="11">
        <f t="shared" si="1"/>
        <v>43688.208333333328</v>
      </c>
      <c r="S5" s="9">
        <f t="shared" si="2"/>
        <v>43728.208333333328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2013</v>
      </c>
      <c r="O6" t="s">
        <v>2014</v>
      </c>
      <c r="P6">
        <f t="shared" si="0"/>
        <v>69.276315789473685</v>
      </c>
      <c r="Q6">
        <f t="shared" si="3"/>
        <v>99.339622641509436</v>
      </c>
      <c r="R6" s="11">
        <f t="shared" si="1"/>
        <v>43485.25</v>
      </c>
      <c r="S6" s="9">
        <f t="shared" si="2"/>
        <v>43489.25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t="s">
        <v>2013</v>
      </c>
      <c r="O7" t="s">
        <v>2014</v>
      </c>
      <c r="P7">
        <f t="shared" si="0"/>
        <v>173.61842105263159</v>
      </c>
      <c r="Q7">
        <f t="shared" si="3"/>
        <v>75.833333333333329</v>
      </c>
      <c r="R7" s="11">
        <f t="shared" si="1"/>
        <v>41149.208333333336</v>
      </c>
      <c r="S7" s="9">
        <f t="shared" si="2"/>
        <v>41160.208333333336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t="s">
        <v>2015</v>
      </c>
      <c r="O8" t="s">
        <v>2016</v>
      </c>
      <c r="P8">
        <f t="shared" si="0"/>
        <v>20.961538461538463</v>
      </c>
      <c r="Q8">
        <f t="shared" si="3"/>
        <v>60.555555555555557</v>
      </c>
      <c r="R8" s="11">
        <f t="shared" si="1"/>
        <v>42991.208333333328</v>
      </c>
      <c r="S8" s="9">
        <f t="shared" si="2"/>
        <v>42992.208333333328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t="s">
        <v>2013</v>
      </c>
      <c r="O9" t="s">
        <v>2014</v>
      </c>
      <c r="P9">
        <f t="shared" si="0"/>
        <v>327.57777777777778</v>
      </c>
      <c r="Q9">
        <f t="shared" si="3"/>
        <v>64.93832599118943</v>
      </c>
      <c r="R9" s="11">
        <f t="shared" si="1"/>
        <v>42229.208333333328</v>
      </c>
      <c r="S9" s="9">
        <f t="shared" si="2"/>
        <v>42231.208333333328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2013</v>
      </c>
      <c r="O10" t="s">
        <v>2014</v>
      </c>
      <c r="P10">
        <f t="shared" si="0"/>
        <v>19.932788374205266</v>
      </c>
      <c r="Q10">
        <f t="shared" si="3"/>
        <v>30.997175141242938</v>
      </c>
      <c r="R10" s="11">
        <f t="shared" si="1"/>
        <v>40399.208333333336</v>
      </c>
      <c r="S10" s="9">
        <f t="shared" si="2"/>
        <v>40401.208333333336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2009</v>
      </c>
      <c r="O11" t="s">
        <v>2017</v>
      </c>
      <c r="P11">
        <f t="shared" si="0"/>
        <v>51.741935483870968</v>
      </c>
      <c r="Q11">
        <f t="shared" si="3"/>
        <v>72.909090909090907</v>
      </c>
      <c r="R11" s="11">
        <f t="shared" si="1"/>
        <v>41536.208333333336</v>
      </c>
      <c r="S11" s="9">
        <f t="shared" si="2"/>
        <v>41585.25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2015</v>
      </c>
      <c r="O12" t="s">
        <v>2018</v>
      </c>
      <c r="P12">
        <f t="shared" si="0"/>
        <v>266.11538461538464</v>
      </c>
      <c r="Q12">
        <f t="shared" si="3"/>
        <v>62.9</v>
      </c>
      <c r="R12" s="11">
        <f t="shared" si="1"/>
        <v>40404.208333333336</v>
      </c>
      <c r="S12" s="9">
        <f t="shared" si="2"/>
        <v>40452.208333333336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2013</v>
      </c>
      <c r="O13" t="s">
        <v>2014</v>
      </c>
      <c r="P13">
        <f t="shared" si="0"/>
        <v>48.095238095238095</v>
      </c>
      <c r="Q13">
        <f t="shared" si="3"/>
        <v>112.22222222222223</v>
      </c>
      <c r="R13" s="11">
        <f t="shared" si="1"/>
        <v>40442.208333333336</v>
      </c>
      <c r="S13" s="9">
        <f t="shared" si="2"/>
        <v>40448.208333333336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2015</v>
      </c>
      <c r="O14" t="s">
        <v>2018</v>
      </c>
      <c r="P14">
        <f t="shared" si="0"/>
        <v>89.349206349206341</v>
      </c>
      <c r="Q14">
        <f t="shared" si="3"/>
        <v>102.34545454545454</v>
      </c>
      <c r="R14" s="11">
        <f t="shared" si="1"/>
        <v>43760.208333333328</v>
      </c>
      <c r="S14" s="9">
        <f t="shared" si="2"/>
        <v>43768.208333333328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2009</v>
      </c>
      <c r="O15" t="s">
        <v>2019</v>
      </c>
      <c r="P15">
        <f t="shared" si="0"/>
        <v>245.11904761904765</v>
      </c>
      <c r="Q15">
        <f t="shared" si="3"/>
        <v>105.05102040816327</v>
      </c>
      <c r="R15" s="11">
        <f t="shared" si="1"/>
        <v>42532.208333333328</v>
      </c>
      <c r="S15" s="9">
        <f t="shared" si="2"/>
        <v>42544.208333333328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2009</v>
      </c>
      <c r="O16" t="s">
        <v>2019</v>
      </c>
      <c r="P16">
        <f t="shared" si="0"/>
        <v>66.769503546099301</v>
      </c>
      <c r="Q16">
        <f t="shared" si="3"/>
        <v>94.144999999999996</v>
      </c>
      <c r="R16" s="11">
        <f t="shared" si="1"/>
        <v>40974.25</v>
      </c>
      <c r="S16" s="9">
        <f t="shared" si="2"/>
        <v>41001.208333333336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2011</v>
      </c>
      <c r="O17" t="s">
        <v>2020</v>
      </c>
      <c r="P17">
        <f t="shared" si="0"/>
        <v>47.307881773399011</v>
      </c>
      <c r="Q17">
        <f t="shared" si="3"/>
        <v>84.986725663716811</v>
      </c>
      <c r="R17" s="11">
        <f t="shared" si="1"/>
        <v>43809.25</v>
      </c>
      <c r="S17" s="9">
        <f t="shared" si="2"/>
        <v>43813.25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2021</v>
      </c>
      <c r="O18" t="s">
        <v>2022</v>
      </c>
      <c r="P18">
        <f t="shared" si="0"/>
        <v>649.47058823529414</v>
      </c>
      <c r="Q18">
        <f t="shared" si="3"/>
        <v>110.41</v>
      </c>
      <c r="R18" s="11">
        <f t="shared" si="1"/>
        <v>41661.25</v>
      </c>
      <c r="S18" s="9">
        <f t="shared" si="2"/>
        <v>41683.25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2015</v>
      </c>
      <c r="O19" t="s">
        <v>2023</v>
      </c>
      <c r="P19">
        <f t="shared" si="0"/>
        <v>159.39125295508273</v>
      </c>
      <c r="Q19">
        <f t="shared" si="3"/>
        <v>107.96236989591674</v>
      </c>
      <c r="R19" s="11">
        <f t="shared" si="1"/>
        <v>40555.25</v>
      </c>
      <c r="S19" s="9">
        <f t="shared" si="2"/>
        <v>40556.25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2013</v>
      </c>
      <c r="O20" t="s">
        <v>2014</v>
      </c>
      <c r="P20">
        <f t="shared" si="0"/>
        <v>66.912087912087912</v>
      </c>
      <c r="Q20">
        <f t="shared" si="3"/>
        <v>45.103703703703701</v>
      </c>
      <c r="R20" s="11">
        <f t="shared" si="1"/>
        <v>43351.208333333328</v>
      </c>
      <c r="S20" s="9">
        <f t="shared" si="2"/>
        <v>43359.208333333328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2013</v>
      </c>
      <c r="O21" t="s">
        <v>2014</v>
      </c>
      <c r="P21">
        <f t="shared" si="0"/>
        <v>48.529600000000002</v>
      </c>
      <c r="Q21">
        <f t="shared" si="3"/>
        <v>45.001483679525222</v>
      </c>
      <c r="R21" s="11">
        <f t="shared" si="1"/>
        <v>43528.25</v>
      </c>
      <c r="S21" s="9">
        <f t="shared" si="2"/>
        <v>43549.208333333328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2015</v>
      </c>
      <c r="O22" t="s">
        <v>2018</v>
      </c>
      <c r="P22">
        <f t="shared" si="0"/>
        <v>112.24279210925646</v>
      </c>
      <c r="Q22">
        <f t="shared" si="3"/>
        <v>105.97134670487107</v>
      </c>
      <c r="R22" s="11">
        <f t="shared" si="1"/>
        <v>41848.208333333336</v>
      </c>
      <c r="S22" s="9">
        <f t="shared" si="2"/>
        <v>41848.208333333336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2013</v>
      </c>
      <c r="O23" t="s">
        <v>2014</v>
      </c>
      <c r="P23">
        <f t="shared" si="0"/>
        <v>40.992553191489364</v>
      </c>
      <c r="Q23">
        <f t="shared" si="3"/>
        <v>69.055555555555557</v>
      </c>
      <c r="R23" s="11">
        <f t="shared" si="1"/>
        <v>40770.208333333336</v>
      </c>
      <c r="S23" s="9">
        <f t="shared" si="2"/>
        <v>40804.208333333336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2013</v>
      </c>
      <c r="O24" t="s">
        <v>2014</v>
      </c>
      <c r="P24">
        <f t="shared" si="0"/>
        <v>128.07106598984771</v>
      </c>
      <c r="Q24">
        <f t="shared" si="3"/>
        <v>85.044943820224717</v>
      </c>
      <c r="R24" s="11">
        <f t="shared" si="1"/>
        <v>43193.208333333328</v>
      </c>
      <c r="S24" s="9">
        <f t="shared" si="2"/>
        <v>43208.208333333328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t="s">
        <v>2015</v>
      </c>
      <c r="O25" t="s">
        <v>2016</v>
      </c>
      <c r="P25">
        <f t="shared" si="0"/>
        <v>332.04444444444448</v>
      </c>
      <c r="Q25">
        <f t="shared" si="3"/>
        <v>105.22535211267606</v>
      </c>
      <c r="R25" s="11">
        <f t="shared" si="1"/>
        <v>43510.25</v>
      </c>
      <c r="S25" s="9">
        <f t="shared" si="2"/>
        <v>43563.208333333328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2011</v>
      </c>
      <c r="O26" t="s">
        <v>2020</v>
      </c>
      <c r="P26">
        <f t="shared" si="0"/>
        <v>112.83225108225108</v>
      </c>
      <c r="Q26">
        <f t="shared" si="3"/>
        <v>39.003741114852225</v>
      </c>
      <c r="R26" s="11">
        <f t="shared" si="1"/>
        <v>41811.208333333336</v>
      </c>
      <c r="S26" s="9">
        <f t="shared" si="2"/>
        <v>41813.208333333336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2024</v>
      </c>
      <c r="O27" t="s">
        <v>2025</v>
      </c>
      <c r="P27">
        <f t="shared" si="0"/>
        <v>216.43636363636364</v>
      </c>
      <c r="Q27">
        <f t="shared" si="3"/>
        <v>73.030674846625772</v>
      </c>
      <c r="R27" s="11">
        <f t="shared" si="1"/>
        <v>40681.208333333336</v>
      </c>
      <c r="S27" s="9">
        <f t="shared" si="2"/>
        <v>40701.208333333336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2013</v>
      </c>
      <c r="O28" t="s">
        <v>2014</v>
      </c>
      <c r="P28">
        <f t="shared" si="0"/>
        <v>48.199069767441863</v>
      </c>
      <c r="Q28">
        <f t="shared" si="3"/>
        <v>35.009459459459457</v>
      </c>
      <c r="R28" s="11">
        <f t="shared" si="1"/>
        <v>43312.208333333328</v>
      </c>
      <c r="S28" s="9">
        <f t="shared" si="2"/>
        <v>43339.208333333328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2009</v>
      </c>
      <c r="O29" t="s">
        <v>2010</v>
      </c>
      <c r="P29">
        <f t="shared" si="0"/>
        <v>79.95</v>
      </c>
      <c r="Q29">
        <f t="shared" si="3"/>
        <v>106.6</v>
      </c>
      <c r="R29" s="11">
        <f t="shared" si="1"/>
        <v>42280.208333333328</v>
      </c>
      <c r="S29" s="9">
        <f t="shared" si="2"/>
        <v>42288.208333333328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2013</v>
      </c>
      <c r="O30" t="s">
        <v>2014</v>
      </c>
      <c r="P30">
        <f t="shared" si="0"/>
        <v>105.22553516819573</v>
      </c>
      <c r="Q30">
        <f t="shared" si="3"/>
        <v>61.997747747747745</v>
      </c>
      <c r="R30" s="11">
        <f t="shared" si="1"/>
        <v>40218.25</v>
      </c>
      <c r="S30" s="9">
        <f t="shared" si="2"/>
        <v>40241.25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t="s">
        <v>2015</v>
      </c>
      <c r="O31" t="s">
        <v>2026</v>
      </c>
      <c r="P31">
        <f t="shared" si="0"/>
        <v>328.89978213507629</v>
      </c>
      <c r="Q31">
        <f t="shared" si="3"/>
        <v>94.000622665006233</v>
      </c>
      <c r="R31" s="11">
        <f t="shared" si="1"/>
        <v>43301.208333333328</v>
      </c>
      <c r="S31" s="9">
        <f t="shared" si="2"/>
        <v>43341.208333333328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2015</v>
      </c>
      <c r="O32" t="s">
        <v>2023</v>
      </c>
      <c r="P32">
        <f t="shared" si="0"/>
        <v>160.61111111111111</v>
      </c>
      <c r="Q32">
        <f t="shared" si="3"/>
        <v>112.05426356589147</v>
      </c>
      <c r="R32" s="11">
        <f t="shared" si="1"/>
        <v>43609.208333333328</v>
      </c>
      <c r="S32" s="9">
        <f t="shared" si="2"/>
        <v>43614.208333333328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t="s">
        <v>2024</v>
      </c>
      <c r="O33" t="s">
        <v>2025</v>
      </c>
      <c r="P33">
        <f t="shared" si="0"/>
        <v>310</v>
      </c>
      <c r="Q33">
        <f t="shared" si="3"/>
        <v>48.008849557522126</v>
      </c>
      <c r="R33" s="11">
        <f t="shared" si="1"/>
        <v>42374.25</v>
      </c>
      <c r="S33" s="9">
        <f t="shared" si="2"/>
        <v>42402.25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t="s">
        <v>2015</v>
      </c>
      <c r="O34" t="s">
        <v>2016</v>
      </c>
      <c r="P34">
        <f t="shared" si="0"/>
        <v>86.807920792079202</v>
      </c>
      <c r="Q34">
        <f t="shared" si="3"/>
        <v>38.004334633723452</v>
      </c>
      <c r="R34" s="11">
        <f t="shared" si="1"/>
        <v>43110.25</v>
      </c>
      <c r="S34" s="9">
        <f t="shared" si="2"/>
        <v>43137.25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2013</v>
      </c>
      <c r="O35" t="s">
        <v>2014</v>
      </c>
      <c r="P35">
        <f t="shared" si="0"/>
        <v>377.82071713147411</v>
      </c>
      <c r="Q35">
        <f t="shared" si="3"/>
        <v>35.000184535892231</v>
      </c>
      <c r="R35" s="11">
        <f t="shared" si="1"/>
        <v>41917.208333333336</v>
      </c>
      <c r="S35" s="9">
        <f t="shared" si="2"/>
        <v>41954.25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2015</v>
      </c>
      <c r="O36" t="s">
        <v>2016</v>
      </c>
      <c r="P36">
        <f t="shared" si="0"/>
        <v>150.80645161290323</v>
      </c>
      <c r="Q36">
        <f t="shared" si="3"/>
        <v>85</v>
      </c>
      <c r="R36" s="11">
        <f t="shared" si="1"/>
        <v>42817.208333333328</v>
      </c>
      <c r="S36" s="9">
        <f t="shared" si="2"/>
        <v>42822.208333333328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t="s">
        <v>2015</v>
      </c>
      <c r="O37" t="s">
        <v>2018</v>
      </c>
      <c r="P37">
        <f t="shared" si="0"/>
        <v>150.30119521912351</v>
      </c>
      <c r="Q37">
        <f t="shared" si="3"/>
        <v>95.993893129770996</v>
      </c>
      <c r="R37" s="11">
        <f t="shared" si="1"/>
        <v>43484.25</v>
      </c>
      <c r="S37" s="9">
        <f t="shared" si="2"/>
        <v>43526.25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2013</v>
      </c>
      <c r="O38" t="s">
        <v>2014</v>
      </c>
      <c r="P38">
        <f t="shared" si="0"/>
        <v>157.28571428571431</v>
      </c>
      <c r="Q38">
        <f t="shared" si="3"/>
        <v>68.8125</v>
      </c>
      <c r="R38" s="11">
        <f t="shared" si="1"/>
        <v>40600.25</v>
      </c>
      <c r="S38" s="9">
        <f t="shared" si="2"/>
        <v>40625.208333333336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2021</v>
      </c>
      <c r="O39" t="s">
        <v>2027</v>
      </c>
      <c r="P39">
        <f t="shared" si="0"/>
        <v>139.98765432098764</v>
      </c>
      <c r="Q39">
        <f t="shared" si="3"/>
        <v>105.97196261682242</v>
      </c>
      <c r="R39" s="11">
        <f t="shared" si="1"/>
        <v>43744.208333333328</v>
      </c>
      <c r="S39" s="9">
        <f t="shared" si="2"/>
        <v>43777.25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2028</v>
      </c>
      <c r="O40" t="s">
        <v>2029</v>
      </c>
      <c r="P40">
        <f t="shared" si="0"/>
        <v>325.32258064516128</v>
      </c>
      <c r="Q40">
        <f t="shared" si="3"/>
        <v>75.261194029850742</v>
      </c>
      <c r="R40" s="11">
        <f t="shared" si="1"/>
        <v>40469.208333333336</v>
      </c>
      <c r="S40" s="9">
        <f t="shared" si="2"/>
        <v>40474.208333333336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t="s">
        <v>2013</v>
      </c>
      <c r="O41" t="s">
        <v>2014</v>
      </c>
      <c r="P41">
        <f t="shared" si="0"/>
        <v>50.777777777777779</v>
      </c>
      <c r="Q41">
        <f t="shared" si="3"/>
        <v>57.125</v>
      </c>
      <c r="R41" s="11">
        <f t="shared" si="1"/>
        <v>41330.25</v>
      </c>
      <c r="S41" s="9">
        <f t="shared" si="2"/>
        <v>41344.208333333336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2011</v>
      </c>
      <c r="O42" t="s">
        <v>2020</v>
      </c>
      <c r="P42">
        <f t="shared" si="0"/>
        <v>169.06818181818181</v>
      </c>
      <c r="Q42">
        <f t="shared" si="3"/>
        <v>75.141414141414145</v>
      </c>
      <c r="R42" s="11">
        <f t="shared" si="1"/>
        <v>40334.208333333336</v>
      </c>
      <c r="S42" s="9">
        <f t="shared" si="2"/>
        <v>40353.208333333336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t="s">
        <v>2009</v>
      </c>
      <c r="O43" t="s">
        <v>2010</v>
      </c>
      <c r="P43">
        <f t="shared" si="0"/>
        <v>212.92857142857144</v>
      </c>
      <c r="Q43">
        <f t="shared" si="3"/>
        <v>107.42342342342343</v>
      </c>
      <c r="R43" s="11">
        <f t="shared" si="1"/>
        <v>41156.208333333336</v>
      </c>
      <c r="S43" s="9">
        <f t="shared" si="2"/>
        <v>41182.208333333336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2007</v>
      </c>
      <c r="O44" t="s">
        <v>2008</v>
      </c>
      <c r="P44">
        <f t="shared" si="0"/>
        <v>443.94444444444446</v>
      </c>
      <c r="Q44">
        <f t="shared" si="3"/>
        <v>35.995495495495497</v>
      </c>
      <c r="R44" s="11">
        <f t="shared" si="1"/>
        <v>40728.208333333336</v>
      </c>
      <c r="S44" s="9">
        <f t="shared" si="2"/>
        <v>40737.208333333336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2021</v>
      </c>
      <c r="O45" t="s">
        <v>2030</v>
      </c>
      <c r="P45">
        <f t="shared" si="0"/>
        <v>185.9390243902439</v>
      </c>
      <c r="Q45">
        <f t="shared" si="3"/>
        <v>26.998873148744366</v>
      </c>
      <c r="R45" s="11">
        <f t="shared" si="1"/>
        <v>41844.208333333336</v>
      </c>
      <c r="S45" s="9">
        <f t="shared" si="2"/>
        <v>41860.208333333336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t="s">
        <v>2021</v>
      </c>
      <c r="O46" t="s">
        <v>2027</v>
      </c>
      <c r="P46">
        <f t="shared" si="0"/>
        <v>658.8125</v>
      </c>
      <c r="Q46">
        <f t="shared" si="3"/>
        <v>107.56122448979592</v>
      </c>
      <c r="R46" s="11">
        <f t="shared" si="1"/>
        <v>43541.208333333328</v>
      </c>
      <c r="S46" s="9">
        <f t="shared" si="2"/>
        <v>43542.208333333328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2013</v>
      </c>
      <c r="O47" t="s">
        <v>2014</v>
      </c>
      <c r="P47">
        <f t="shared" si="0"/>
        <v>47.684210526315788</v>
      </c>
      <c r="Q47">
        <f t="shared" si="3"/>
        <v>94.375</v>
      </c>
      <c r="R47" s="11">
        <f t="shared" si="1"/>
        <v>42676.208333333328</v>
      </c>
      <c r="S47" s="9">
        <f t="shared" si="2"/>
        <v>42691.25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2009</v>
      </c>
      <c r="O48" t="s">
        <v>2010</v>
      </c>
      <c r="P48">
        <f t="shared" si="0"/>
        <v>114.78378378378378</v>
      </c>
      <c r="Q48">
        <f t="shared" si="3"/>
        <v>46.163043478260867</v>
      </c>
      <c r="R48" s="11">
        <f t="shared" si="1"/>
        <v>40367.208333333336</v>
      </c>
      <c r="S48" s="9">
        <f t="shared" si="2"/>
        <v>40390.208333333336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2013</v>
      </c>
      <c r="O49" t="s">
        <v>2014</v>
      </c>
      <c r="P49">
        <f t="shared" si="0"/>
        <v>475.26666666666665</v>
      </c>
      <c r="Q49">
        <f t="shared" si="3"/>
        <v>47.845637583892618</v>
      </c>
      <c r="R49" s="11">
        <f t="shared" si="1"/>
        <v>41727.208333333336</v>
      </c>
      <c r="S49" s="9">
        <f t="shared" si="2"/>
        <v>41757.208333333336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2013</v>
      </c>
      <c r="O50" t="s">
        <v>2014</v>
      </c>
      <c r="P50">
        <f t="shared" si="0"/>
        <v>386.97297297297297</v>
      </c>
      <c r="Q50">
        <f t="shared" si="3"/>
        <v>53.007815713698065</v>
      </c>
      <c r="R50" s="11">
        <f t="shared" si="1"/>
        <v>42180.208333333328</v>
      </c>
      <c r="S50" s="9">
        <f t="shared" si="2"/>
        <v>42192.208333333328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2009</v>
      </c>
      <c r="O51" t="s">
        <v>2010</v>
      </c>
      <c r="P51">
        <f t="shared" si="0"/>
        <v>189.625</v>
      </c>
      <c r="Q51">
        <f t="shared" si="3"/>
        <v>45.059405940594061</v>
      </c>
      <c r="R51" s="11">
        <f t="shared" si="1"/>
        <v>43758.208333333328</v>
      </c>
      <c r="S51" s="9">
        <f t="shared" si="2"/>
        <v>43803.25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t="s">
        <v>2009</v>
      </c>
      <c r="O52" t="s">
        <v>2031</v>
      </c>
      <c r="P52">
        <f t="shared" si="0"/>
        <v>2</v>
      </c>
      <c r="Q52">
        <f t="shared" si="3"/>
        <v>2</v>
      </c>
      <c r="R52" s="11">
        <f t="shared" si="1"/>
        <v>41487.208333333336</v>
      </c>
      <c r="S52" s="9">
        <f t="shared" si="2"/>
        <v>41515.208333333336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t="s">
        <v>2011</v>
      </c>
      <c r="O53" t="s">
        <v>2020</v>
      </c>
      <c r="P53">
        <f t="shared" si="0"/>
        <v>91.867805186590772</v>
      </c>
      <c r="Q53">
        <f t="shared" si="3"/>
        <v>99.006816632583508</v>
      </c>
      <c r="R53" s="11">
        <f t="shared" si="1"/>
        <v>40995.208333333336</v>
      </c>
      <c r="S53" s="9">
        <f t="shared" si="2"/>
        <v>41011.208333333336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2013</v>
      </c>
      <c r="O54" t="s">
        <v>2014</v>
      </c>
      <c r="P54">
        <f t="shared" si="0"/>
        <v>34.152777777777779</v>
      </c>
      <c r="Q54">
        <f t="shared" si="3"/>
        <v>32.786666666666669</v>
      </c>
      <c r="R54" s="11">
        <f t="shared" si="1"/>
        <v>40436.208333333336</v>
      </c>
      <c r="S54" s="9">
        <f t="shared" si="2"/>
        <v>40440.208333333336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2015</v>
      </c>
      <c r="O55" t="s">
        <v>2018</v>
      </c>
      <c r="P55">
        <f t="shared" si="0"/>
        <v>140.40909090909091</v>
      </c>
      <c r="Q55">
        <f t="shared" si="3"/>
        <v>59.119617224880386</v>
      </c>
      <c r="R55" s="11">
        <f t="shared" si="1"/>
        <v>41779.208333333336</v>
      </c>
      <c r="S55" s="9">
        <f t="shared" si="2"/>
        <v>41818.208333333336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2011</v>
      </c>
      <c r="O56" t="s">
        <v>2020</v>
      </c>
      <c r="P56">
        <f t="shared" si="0"/>
        <v>89.86666666666666</v>
      </c>
      <c r="Q56">
        <f t="shared" si="3"/>
        <v>44.93333333333333</v>
      </c>
      <c r="R56" s="11">
        <f t="shared" si="1"/>
        <v>43170.25</v>
      </c>
      <c r="S56" s="9">
        <f t="shared" si="2"/>
        <v>43176.208333333328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2009</v>
      </c>
      <c r="O57" t="s">
        <v>2032</v>
      </c>
      <c r="P57">
        <f t="shared" si="0"/>
        <v>177.96969696969697</v>
      </c>
      <c r="Q57">
        <f t="shared" si="3"/>
        <v>89.664122137404576</v>
      </c>
      <c r="R57" s="11">
        <f t="shared" si="1"/>
        <v>43311.208333333328</v>
      </c>
      <c r="S57" s="9">
        <f t="shared" si="2"/>
        <v>43316.208333333328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2011</v>
      </c>
      <c r="O58" t="s">
        <v>2020</v>
      </c>
      <c r="P58">
        <f t="shared" si="0"/>
        <v>143.66249999999999</v>
      </c>
      <c r="Q58">
        <f t="shared" si="3"/>
        <v>70.079268292682926</v>
      </c>
      <c r="R58" s="11">
        <f t="shared" si="1"/>
        <v>42014.25</v>
      </c>
      <c r="S58" s="9">
        <f t="shared" si="2"/>
        <v>42021.25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2024</v>
      </c>
      <c r="O59" t="s">
        <v>2025</v>
      </c>
      <c r="P59">
        <f t="shared" si="0"/>
        <v>215.27586206896552</v>
      </c>
      <c r="Q59">
        <f t="shared" si="3"/>
        <v>31.059701492537314</v>
      </c>
      <c r="R59" s="11">
        <f t="shared" si="1"/>
        <v>42979.208333333328</v>
      </c>
      <c r="S59" s="9">
        <f t="shared" si="2"/>
        <v>42991.208333333328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2013</v>
      </c>
      <c r="O60" t="s">
        <v>2014</v>
      </c>
      <c r="P60">
        <f t="shared" si="0"/>
        <v>227.11111111111114</v>
      </c>
      <c r="Q60">
        <f t="shared" si="3"/>
        <v>29.061611374407583</v>
      </c>
      <c r="R60" s="11">
        <f t="shared" si="1"/>
        <v>42268.208333333328</v>
      </c>
      <c r="S60" s="9">
        <f t="shared" si="2"/>
        <v>42281.208333333328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2013</v>
      </c>
      <c r="O61" t="s">
        <v>2014</v>
      </c>
      <c r="P61">
        <f t="shared" si="0"/>
        <v>275.07142857142861</v>
      </c>
      <c r="Q61">
        <f t="shared" si="3"/>
        <v>30.0859375</v>
      </c>
      <c r="R61" s="11">
        <f t="shared" si="1"/>
        <v>42898.208333333328</v>
      </c>
      <c r="S61" s="9">
        <f t="shared" si="2"/>
        <v>42913.208333333328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2013</v>
      </c>
      <c r="O62" t="s">
        <v>2014</v>
      </c>
      <c r="P62">
        <f t="shared" si="0"/>
        <v>144.37048832271762</v>
      </c>
      <c r="Q62">
        <f t="shared" si="3"/>
        <v>84.998125000000002</v>
      </c>
      <c r="R62" s="11">
        <f t="shared" si="1"/>
        <v>41107.208333333336</v>
      </c>
      <c r="S62" s="9">
        <f t="shared" si="2"/>
        <v>41110.208333333336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2013</v>
      </c>
      <c r="O63" t="s">
        <v>2014</v>
      </c>
      <c r="P63">
        <f t="shared" si="0"/>
        <v>92.74598393574297</v>
      </c>
      <c r="Q63">
        <f t="shared" si="3"/>
        <v>82.001775410563695</v>
      </c>
      <c r="R63" s="11">
        <f t="shared" si="1"/>
        <v>40595.25</v>
      </c>
      <c r="S63" s="9">
        <f t="shared" si="2"/>
        <v>40635.208333333336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2011</v>
      </c>
      <c r="O64" t="s">
        <v>2012</v>
      </c>
      <c r="P64">
        <f t="shared" si="0"/>
        <v>722.6</v>
      </c>
      <c r="Q64">
        <f t="shared" si="3"/>
        <v>58.040160642570278</v>
      </c>
      <c r="R64" s="11">
        <f t="shared" si="1"/>
        <v>42160.208333333328</v>
      </c>
      <c r="S64" s="9">
        <f t="shared" si="2"/>
        <v>42161.208333333328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2013</v>
      </c>
      <c r="O65" t="s">
        <v>2014</v>
      </c>
      <c r="P65">
        <f t="shared" si="0"/>
        <v>11.851063829787234</v>
      </c>
      <c r="Q65">
        <f t="shared" si="3"/>
        <v>111.4</v>
      </c>
      <c r="R65" s="11">
        <f t="shared" si="1"/>
        <v>42853.208333333328</v>
      </c>
      <c r="S65" s="9">
        <f t="shared" si="2"/>
        <v>42859.208333333328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2011</v>
      </c>
      <c r="O66" t="s">
        <v>2012</v>
      </c>
      <c r="P66">
        <f t="shared" si="0"/>
        <v>97.642857142857139</v>
      </c>
      <c r="Q66">
        <f t="shared" si="3"/>
        <v>71.94736842105263</v>
      </c>
      <c r="R66" s="11">
        <f t="shared" si="1"/>
        <v>43283.208333333328</v>
      </c>
      <c r="S66" s="9">
        <f t="shared" si="2"/>
        <v>43298.208333333328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2013</v>
      </c>
      <c r="O67" t="s">
        <v>2014</v>
      </c>
      <c r="P67">
        <f t="shared" ref="P67:P130" si="4">(E67/D67)*100</f>
        <v>236.14754098360655</v>
      </c>
      <c r="Q67">
        <f t="shared" si="3"/>
        <v>61.038135593220339</v>
      </c>
      <c r="R67" s="11">
        <f t="shared" ref="R67:R130" si="5">(((J67/60)/60)/24)+DATE(1970,1,1)</f>
        <v>40570.25</v>
      </c>
      <c r="S67" s="9">
        <f t="shared" ref="S67:S130" si="6">(((K67/60)/60)/24)+DATE(1970,1,1)</f>
        <v>40577.25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2013</v>
      </c>
      <c r="O68" t="s">
        <v>2014</v>
      </c>
      <c r="P68">
        <f t="shared" si="4"/>
        <v>45.068965517241381</v>
      </c>
      <c r="Q68">
        <f t="shared" ref="Q68:Q131" si="7">E68/G68</f>
        <v>108.91666666666667</v>
      </c>
      <c r="R68" s="11">
        <f t="shared" si="5"/>
        <v>42102.208333333328</v>
      </c>
      <c r="S68" s="9">
        <f t="shared" si="6"/>
        <v>42107.208333333328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t="s">
        <v>2011</v>
      </c>
      <c r="O69" t="s">
        <v>2020</v>
      </c>
      <c r="P69">
        <f t="shared" si="4"/>
        <v>162.38567493112947</v>
      </c>
      <c r="Q69">
        <f t="shared" si="7"/>
        <v>29.001722017220171</v>
      </c>
      <c r="R69" s="11">
        <f t="shared" si="5"/>
        <v>40203.25</v>
      </c>
      <c r="S69" s="9">
        <f t="shared" si="6"/>
        <v>40208.25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t="s">
        <v>2013</v>
      </c>
      <c r="O70" t="s">
        <v>2014</v>
      </c>
      <c r="P70">
        <f t="shared" si="4"/>
        <v>254.52631578947367</v>
      </c>
      <c r="Q70">
        <f t="shared" si="7"/>
        <v>58.975609756097562</v>
      </c>
      <c r="R70" s="11">
        <f t="shared" si="5"/>
        <v>42943.208333333328</v>
      </c>
      <c r="S70" s="9">
        <f t="shared" si="6"/>
        <v>42990.208333333328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2013</v>
      </c>
      <c r="O71" t="s">
        <v>2014</v>
      </c>
      <c r="P71">
        <f t="shared" si="4"/>
        <v>24.063291139240505</v>
      </c>
      <c r="Q71">
        <f t="shared" si="7"/>
        <v>111.82352941176471</v>
      </c>
      <c r="R71" s="11">
        <f t="shared" si="5"/>
        <v>40531.25</v>
      </c>
      <c r="S71" s="9">
        <f t="shared" si="6"/>
        <v>40565.25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t="s">
        <v>2013</v>
      </c>
      <c r="O72" t="s">
        <v>2014</v>
      </c>
      <c r="P72">
        <f t="shared" si="4"/>
        <v>123.74140625000001</v>
      </c>
      <c r="Q72">
        <f t="shared" si="7"/>
        <v>63.995555555555555</v>
      </c>
      <c r="R72" s="11">
        <f t="shared" si="5"/>
        <v>40484.208333333336</v>
      </c>
      <c r="S72" s="9">
        <f t="shared" si="6"/>
        <v>40533.25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2013</v>
      </c>
      <c r="O73" t="s">
        <v>2014</v>
      </c>
      <c r="P73">
        <f t="shared" si="4"/>
        <v>108.06666666666666</v>
      </c>
      <c r="Q73">
        <f t="shared" si="7"/>
        <v>85.315789473684205</v>
      </c>
      <c r="R73" s="11">
        <f t="shared" si="5"/>
        <v>43799.25</v>
      </c>
      <c r="S73" s="9">
        <f t="shared" si="6"/>
        <v>43803.25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2015</v>
      </c>
      <c r="O74" t="s">
        <v>2023</v>
      </c>
      <c r="P74">
        <f t="shared" si="4"/>
        <v>670.33333333333326</v>
      </c>
      <c r="Q74">
        <f t="shared" si="7"/>
        <v>74.481481481481481</v>
      </c>
      <c r="R74" s="11">
        <f t="shared" si="5"/>
        <v>42186.208333333328</v>
      </c>
      <c r="S74" s="9">
        <f t="shared" si="6"/>
        <v>42222.208333333328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2009</v>
      </c>
      <c r="O75" t="s">
        <v>2032</v>
      </c>
      <c r="P75">
        <f t="shared" si="4"/>
        <v>660.92857142857144</v>
      </c>
      <c r="Q75">
        <f t="shared" si="7"/>
        <v>105.14772727272727</v>
      </c>
      <c r="R75" s="11">
        <f t="shared" si="5"/>
        <v>42701.25</v>
      </c>
      <c r="S75" s="9">
        <f t="shared" si="6"/>
        <v>42704.25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t="s">
        <v>2009</v>
      </c>
      <c r="O76" t="s">
        <v>2031</v>
      </c>
      <c r="P76">
        <f t="shared" si="4"/>
        <v>122.46153846153847</v>
      </c>
      <c r="Q76">
        <f t="shared" si="7"/>
        <v>56.188235294117646</v>
      </c>
      <c r="R76" s="11">
        <f t="shared" si="5"/>
        <v>42456.208333333328</v>
      </c>
      <c r="S76" s="9">
        <f t="shared" si="6"/>
        <v>42457.208333333328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2028</v>
      </c>
      <c r="O77" t="s">
        <v>2029</v>
      </c>
      <c r="P77">
        <f t="shared" si="4"/>
        <v>150.57731958762886</v>
      </c>
      <c r="Q77">
        <f t="shared" si="7"/>
        <v>85.917647058823533</v>
      </c>
      <c r="R77" s="11">
        <f t="shared" si="5"/>
        <v>43296.208333333328</v>
      </c>
      <c r="S77" s="9">
        <f t="shared" si="6"/>
        <v>43304.208333333328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2013</v>
      </c>
      <c r="O78" t="s">
        <v>2014</v>
      </c>
      <c r="P78">
        <f t="shared" si="4"/>
        <v>78.106590724165997</v>
      </c>
      <c r="Q78">
        <f t="shared" si="7"/>
        <v>57.00296912114014</v>
      </c>
      <c r="R78" s="11">
        <f t="shared" si="5"/>
        <v>42027.25</v>
      </c>
      <c r="S78" s="9">
        <f t="shared" si="6"/>
        <v>42076.208333333328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2015</v>
      </c>
      <c r="O79" t="s">
        <v>2023</v>
      </c>
      <c r="P79">
        <f t="shared" si="4"/>
        <v>46.94736842105263</v>
      </c>
      <c r="Q79">
        <f t="shared" si="7"/>
        <v>79.642857142857139</v>
      </c>
      <c r="R79" s="11">
        <f t="shared" si="5"/>
        <v>40448.208333333336</v>
      </c>
      <c r="S79" s="9">
        <f t="shared" si="6"/>
        <v>40462.208333333336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2021</v>
      </c>
      <c r="O80" t="s">
        <v>2033</v>
      </c>
      <c r="P80">
        <f t="shared" si="4"/>
        <v>300.8</v>
      </c>
      <c r="Q80">
        <f t="shared" si="7"/>
        <v>41.018181818181816</v>
      </c>
      <c r="R80" s="11">
        <f t="shared" si="5"/>
        <v>43206.208333333328</v>
      </c>
      <c r="S80" s="9">
        <f t="shared" si="6"/>
        <v>43207.208333333328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2013</v>
      </c>
      <c r="O81" t="s">
        <v>2014</v>
      </c>
      <c r="P81">
        <f t="shared" si="4"/>
        <v>69.598615916955026</v>
      </c>
      <c r="Q81">
        <f t="shared" si="7"/>
        <v>48.004773269689736</v>
      </c>
      <c r="R81" s="11">
        <f t="shared" si="5"/>
        <v>43267.208333333328</v>
      </c>
      <c r="S81" s="9">
        <f t="shared" si="6"/>
        <v>43272.208333333328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2024</v>
      </c>
      <c r="O82" t="s">
        <v>2025</v>
      </c>
      <c r="P82">
        <f t="shared" si="4"/>
        <v>637.4545454545455</v>
      </c>
      <c r="Q82">
        <f t="shared" si="7"/>
        <v>55.212598425196852</v>
      </c>
      <c r="R82" s="11">
        <f t="shared" si="5"/>
        <v>42976.208333333328</v>
      </c>
      <c r="S82" s="9">
        <f t="shared" si="6"/>
        <v>43006.208333333328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2009</v>
      </c>
      <c r="O83" t="s">
        <v>2010</v>
      </c>
      <c r="P83">
        <f t="shared" si="4"/>
        <v>225.33928571428569</v>
      </c>
      <c r="Q83">
        <f t="shared" si="7"/>
        <v>92.109489051094897</v>
      </c>
      <c r="R83" s="11">
        <f t="shared" si="5"/>
        <v>43062.25</v>
      </c>
      <c r="S83" s="9">
        <f t="shared" si="6"/>
        <v>43087.25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t="s">
        <v>2024</v>
      </c>
      <c r="O84" t="s">
        <v>2025</v>
      </c>
      <c r="P84">
        <f t="shared" si="4"/>
        <v>1497.3000000000002</v>
      </c>
      <c r="Q84">
        <f t="shared" si="7"/>
        <v>83.183333333333337</v>
      </c>
      <c r="R84" s="11">
        <f t="shared" si="5"/>
        <v>43482.25</v>
      </c>
      <c r="S84" s="9">
        <f t="shared" si="6"/>
        <v>43489.25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2009</v>
      </c>
      <c r="O85" t="s">
        <v>2017</v>
      </c>
      <c r="P85">
        <f t="shared" si="4"/>
        <v>37.590225563909776</v>
      </c>
      <c r="Q85">
        <f t="shared" si="7"/>
        <v>39.996000000000002</v>
      </c>
      <c r="R85" s="11">
        <f t="shared" si="5"/>
        <v>42579.208333333328</v>
      </c>
      <c r="S85" s="9">
        <f t="shared" si="6"/>
        <v>42601.208333333328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2011</v>
      </c>
      <c r="O86" t="s">
        <v>2020</v>
      </c>
      <c r="P86">
        <f t="shared" si="4"/>
        <v>132.36942675159236</v>
      </c>
      <c r="Q86">
        <f t="shared" si="7"/>
        <v>111.1336898395722</v>
      </c>
      <c r="R86" s="11">
        <f t="shared" si="5"/>
        <v>41118.208333333336</v>
      </c>
      <c r="S86" s="9">
        <f t="shared" si="6"/>
        <v>41128.208333333336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2009</v>
      </c>
      <c r="O87" t="s">
        <v>2019</v>
      </c>
      <c r="P87">
        <f t="shared" si="4"/>
        <v>131.22448979591837</v>
      </c>
      <c r="Q87">
        <f t="shared" si="7"/>
        <v>90.563380281690144</v>
      </c>
      <c r="R87" s="11">
        <f t="shared" si="5"/>
        <v>40797.208333333336</v>
      </c>
      <c r="S87" s="9">
        <f t="shared" si="6"/>
        <v>40805.208333333336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2013</v>
      </c>
      <c r="O88" t="s">
        <v>2014</v>
      </c>
      <c r="P88">
        <f t="shared" si="4"/>
        <v>167.63513513513513</v>
      </c>
      <c r="Q88">
        <f t="shared" si="7"/>
        <v>61.108374384236456</v>
      </c>
      <c r="R88" s="11">
        <f t="shared" si="5"/>
        <v>42128.208333333328</v>
      </c>
      <c r="S88" s="9">
        <f t="shared" si="6"/>
        <v>42141.208333333328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2009</v>
      </c>
      <c r="O89" t="s">
        <v>2010</v>
      </c>
      <c r="P89">
        <f t="shared" si="4"/>
        <v>61.984886649874063</v>
      </c>
      <c r="Q89">
        <f t="shared" si="7"/>
        <v>83.022941970310384</v>
      </c>
      <c r="R89" s="11">
        <f t="shared" si="5"/>
        <v>40610.25</v>
      </c>
      <c r="S89" s="9">
        <f t="shared" si="6"/>
        <v>40621.208333333336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2021</v>
      </c>
      <c r="O90" t="s">
        <v>2033</v>
      </c>
      <c r="P90">
        <f t="shared" si="4"/>
        <v>260.75</v>
      </c>
      <c r="Q90">
        <f t="shared" si="7"/>
        <v>110.76106194690266</v>
      </c>
      <c r="R90" s="11">
        <f t="shared" si="5"/>
        <v>42110.208333333328</v>
      </c>
      <c r="S90" s="9">
        <f t="shared" si="6"/>
        <v>42132.208333333328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2013</v>
      </c>
      <c r="O91" t="s">
        <v>2014</v>
      </c>
      <c r="P91">
        <f t="shared" si="4"/>
        <v>252.58823529411765</v>
      </c>
      <c r="Q91">
        <f t="shared" si="7"/>
        <v>89.458333333333329</v>
      </c>
      <c r="R91" s="11">
        <f t="shared" si="5"/>
        <v>40283.208333333336</v>
      </c>
      <c r="S91" s="9">
        <f t="shared" si="6"/>
        <v>40285.208333333336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2013</v>
      </c>
      <c r="O92" t="s">
        <v>2014</v>
      </c>
      <c r="P92">
        <f t="shared" si="4"/>
        <v>78.615384615384613</v>
      </c>
      <c r="Q92">
        <f t="shared" si="7"/>
        <v>57.849056603773583</v>
      </c>
      <c r="R92" s="11">
        <f t="shared" si="5"/>
        <v>42425.25</v>
      </c>
      <c r="S92" s="9">
        <f t="shared" si="6"/>
        <v>42425.25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t="s">
        <v>2021</v>
      </c>
      <c r="O93" t="s">
        <v>2033</v>
      </c>
      <c r="P93">
        <f t="shared" si="4"/>
        <v>48.404406999351913</v>
      </c>
      <c r="Q93">
        <f t="shared" si="7"/>
        <v>109.99705449189985</v>
      </c>
      <c r="R93" s="11">
        <f t="shared" si="5"/>
        <v>42588.208333333328</v>
      </c>
      <c r="S93" s="9">
        <f t="shared" si="6"/>
        <v>42616.208333333328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t="s">
        <v>2024</v>
      </c>
      <c r="O94" t="s">
        <v>2025</v>
      </c>
      <c r="P94">
        <f t="shared" si="4"/>
        <v>258.875</v>
      </c>
      <c r="Q94">
        <f t="shared" si="7"/>
        <v>103.96586345381526</v>
      </c>
      <c r="R94" s="11">
        <f t="shared" si="5"/>
        <v>40352.208333333336</v>
      </c>
      <c r="S94" s="9">
        <f t="shared" si="6"/>
        <v>40353.208333333336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2013</v>
      </c>
      <c r="O95" t="s">
        <v>2014</v>
      </c>
      <c r="P95">
        <f t="shared" si="4"/>
        <v>60.548713235294116</v>
      </c>
      <c r="Q95">
        <f t="shared" si="7"/>
        <v>107.99508196721311</v>
      </c>
      <c r="R95" s="11">
        <f t="shared" si="5"/>
        <v>41202.208333333336</v>
      </c>
      <c r="S95" s="9">
        <f t="shared" si="6"/>
        <v>41206.208333333336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t="s">
        <v>2011</v>
      </c>
      <c r="O96" t="s">
        <v>2012</v>
      </c>
      <c r="P96">
        <f t="shared" si="4"/>
        <v>303.68965517241378</v>
      </c>
      <c r="Q96">
        <f t="shared" si="7"/>
        <v>48.927777777777777</v>
      </c>
      <c r="R96" s="11">
        <f t="shared" si="5"/>
        <v>43562.208333333328</v>
      </c>
      <c r="S96" s="9">
        <f t="shared" si="6"/>
        <v>43573.208333333328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2015</v>
      </c>
      <c r="O97" t="s">
        <v>2016</v>
      </c>
      <c r="P97">
        <f t="shared" si="4"/>
        <v>112.99999999999999</v>
      </c>
      <c r="Q97">
        <f t="shared" si="7"/>
        <v>37.666666666666664</v>
      </c>
      <c r="R97" s="11">
        <f t="shared" si="5"/>
        <v>43752.208333333328</v>
      </c>
      <c r="S97" s="9">
        <f t="shared" si="6"/>
        <v>43759.208333333328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2013</v>
      </c>
      <c r="O98" t="s">
        <v>2014</v>
      </c>
      <c r="P98">
        <f t="shared" si="4"/>
        <v>217.37876614060258</v>
      </c>
      <c r="Q98">
        <f t="shared" si="7"/>
        <v>64.999141999141997</v>
      </c>
      <c r="R98" s="11">
        <f t="shared" si="5"/>
        <v>40612.25</v>
      </c>
      <c r="S98" s="9">
        <f t="shared" si="6"/>
        <v>40625.208333333336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2007</v>
      </c>
      <c r="O99" t="s">
        <v>2008</v>
      </c>
      <c r="P99">
        <f t="shared" si="4"/>
        <v>926.69230769230762</v>
      </c>
      <c r="Q99">
        <f t="shared" si="7"/>
        <v>106.61061946902655</v>
      </c>
      <c r="R99" s="11">
        <f t="shared" si="5"/>
        <v>42180.208333333328</v>
      </c>
      <c r="S99" s="9">
        <f t="shared" si="6"/>
        <v>42234.208333333328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2024</v>
      </c>
      <c r="O100" t="s">
        <v>2025</v>
      </c>
      <c r="P100">
        <f t="shared" si="4"/>
        <v>33.692229038854805</v>
      </c>
      <c r="Q100">
        <f t="shared" si="7"/>
        <v>27.009016393442622</v>
      </c>
      <c r="R100" s="11">
        <f t="shared" si="5"/>
        <v>42212.208333333328</v>
      </c>
      <c r="S100" s="9">
        <f t="shared" si="6"/>
        <v>42216.208333333328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2013</v>
      </c>
      <c r="O101" t="s">
        <v>2014</v>
      </c>
      <c r="P101">
        <f t="shared" si="4"/>
        <v>196.7236842105263</v>
      </c>
      <c r="Q101">
        <f t="shared" si="7"/>
        <v>91.16463414634147</v>
      </c>
      <c r="R101" s="11">
        <f t="shared" si="5"/>
        <v>41968.25</v>
      </c>
      <c r="S101" s="9">
        <f t="shared" si="6"/>
        <v>41997.25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2013</v>
      </c>
      <c r="O102" t="s">
        <v>2014</v>
      </c>
      <c r="P102">
        <f t="shared" si="4"/>
        <v>1</v>
      </c>
      <c r="Q102">
        <f t="shared" si="7"/>
        <v>1</v>
      </c>
      <c r="R102" s="11">
        <f t="shared" si="5"/>
        <v>40835.208333333336</v>
      </c>
      <c r="S102" s="9">
        <f t="shared" si="6"/>
        <v>40853.208333333336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2009</v>
      </c>
      <c r="O103" t="s">
        <v>2017</v>
      </c>
      <c r="P103">
        <f t="shared" si="4"/>
        <v>1021.4444444444445</v>
      </c>
      <c r="Q103">
        <f t="shared" si="7"/>
        <v>56.054878048780488</v>
      </c>
      <c r="R103" s="11">
        <f t="shared" si="5"/>
        <v>42056.25</v>
      </c>
      <c r="S103" s="9">
        <f t="shared" si="6"/>
        <v>42063.25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2011</v>
      </c>
      <c r="O104" t="s">
        <v>2020</v>
      </c>
      <c r="P104">
        <f t="shared" si="4"/>
        <v>281.67567567567568</v>
      </c>
      <c r="Q104">
        <f t="shared" si="7"/>
        <v>31.017857142857142</v>
      </c>
      <c r="R104" s="11">
        <f t="shared" si="5"/>
        <v>43234.208333333328</v>
      </c>
      <c r="S104" s="9">
        <f t="shared" si="6"/>
        <v>43241.208333333328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t="s">
        <v>2009</v>
      </c>
      <c r="O105" t="s">
        <v>2017</v>
      </c>
      <c r="P105">
        <f t="shared" si="4"/>
        <v>24.610000000000003</v>
      </c>
      <c r="Q105">
        <f t="shared" si="7"/>
        <v>66.513513513513516</v>
      </c>
      <c r="R105" s="11">
        <f t="shared" si="5"/>
        <v>40475.208333333336</v>
      </c>
      <c r="S105" s="9">
        <f t="shared" si="6"/>
        <v>40484.208333333336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2009</v>
      </c>
      <c r="O106" t="s">
        <v>2019</v>
      </c>
      <c r="P106">
        <f t="shared" si="4"/>
        <v>143.14010067114094</v>
      </c>
      <c r="Q106">
        <f t="shared" si="7"/>
        <v>89.005216484089729</v>
      </c>
      <c r="R106" s="11">
        <f t="shared" si="5"/>
        <v>42878.208333333328</v>
      </c>
      <c r="S106" s="9">
        <f t="shared" si="6"/>
        <v>42879.208333333328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2011</v>
      </c>
      <c r="O107" t="s">
        <v>2012</v>
      </c>
      <c r="P107">
        <f t="shared" si="4"/>
        <v>144.54411764705884</v>
      </c>
      <c r="Q107">
        <f t="shared" si="7"/>
        <v>103.46315789473684</v>
      </c>
      <c r="R107" s="11">
        <f t="shared" si="5"/>
        <v>41366.208333333336</v>
      </c>
      <c r="S107" s="9">
        <f t="shared" si="6"/>
        <v>41384.208333333336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2013</v>
      </c>
      <c r="O108" t="s">
        <v>2014</v>
      </c>
      <c r="P108">
        <f t="shared" si="4"/>
        <v>359.12820512820514</v>
      </c>
      <c r="Q108">
        <f t="shared" si="7"/>
        <v>95.278911564625844</v>
      </c>
      <c r="R108" s="11">
        <f t="shared" si="5"/>
        <v>43716.208333333328</v>
      </c>
      <c r="S108" s="9">
        <f t="shared" si="6"/>
        <v>43721.208333333328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2013</v>
      </c>
      <c r="O109" t="s">
        <v>2014</v>
      </c>
      <c r="P109">
        <f t="shared" si="4"/>
        <v>186.48571428571427</v>
      </c>
      <c r="Q109">
        <f t="shared" si="7"/>
        <v>75.895348837209298</v>
      </c>
      <c r="R109" s="11">
        <f t="shared" si="5"/>
        <v>43213.208333333328</v>
      </c>
      <c r="S109" s="9">
        <f t="shared" si="6"/>
        <v>43230.208333333328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2015</v>
      </c>
      <c r="O110" t="s">
        <v>2016</v>
      </c>
      <c r="P110">
        <f t="shared" si="4"/>
        <v>595.26666666666665</v>
      </c>
      <c r="Q110">
        <f t="shared" si="7"/>
        <v>107.57831325301204</v>
      </c>
      <c r="R110" s="11">
        <f t="shared" si="5"/>
        <v>41005.208333333336</v>
      </c>
      <c r="S110" s="9">
        <f t="shared" si="6"/>
        <v>41042.208333333336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2015</v>
      </c>
      <c r="O111" t="s">
        <v>2034</v>
      </c>
      <c r="P111">
        <f t="shared" si="4"/>
        <v>59.21153846153846</v>
      </c>
      <c r="Q111">
        <f t="shared" si="7"/>
        <v>51.31666666666667</v>
      </c>
      <c r="R111" s="11">
        <f t="shared" si="5"/>
        <v>41651.25</v>
      </c>
      <c r="S111" s="9">
        <f t="shared" si="6"/>
        <v>41653.25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2007</v>
      </c>
      <c r="O112" t="s">
        <v>2008</v>
      </c>
      <c r="P112">
        <f t="shared" si="4"/>
        <v>14.962780898876405</v>
      </c>
      <c r="Q112">
        <f t="shared" si="7"/>
        <v>71.983108108108112</v>
      </c>
      <c r="R112" s="11">
        <f t="shared" si="5"/>
        <v>43354.208333333328</v>
      </c>
      <c r="S112" s="9">
        <f t="shared" si="6"/>
        <v>43373.208333333328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2021</v>
      </c>
      <c r="O113" t="s">
        <v>2030</v>
      </c>
      <c r="P113">
        <f t="shared" si="4"/>
        <v>119.95602605863192</v>
      </c>
      <c r="Q113">
        <f t="shared" si="7"/>
        <v>108.95414201183432</v>
      </c>
      <c r="R113" s="11">
        <f t="shared" si="5"/>
        <v>41174.208333333336</v>
      </c>
      <c r="S113" s="9">
        <f t="shared" si="6"/>
        <v>41180.208333333336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2011</v>
      </c>
      <c r="O114" t="s">
        <v>2012</v>
      </c>
      <c r="P114">
        <f t="shared" si="4"/>
        <v>268.82978723404256</v>
      </c>
      <c r="Q114">
        <f t="shared" si="7"/>
        <v>35</v>
      </c>
      <c r="R114" s="11">
        <f t="shared" si="5"/>
        <v>41875.208333333336</v>
      </c>
      <c r="S114" s="9">
        <f t="shared" si="6"/>
        <v>41890.208333333336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2007</v>
      </c>
      <c r="O115" t="s">
        <v>2008</v>
      </c>
      <c r="P115">
        <f t="shared" si="4"/>
        <v>376.87878787878788</v>
      </c>
      <c r="Q115">
        <f t="shared" si="7"/>
        <v>94.938931297709928</v>
      </c>
      <c r="R115" s="11">
        <f t="shared" si="5"/>
        <v>42990.208333333328</v>
      </c>
      <c r="S115" s="9">
        <f t="shared" si="6"/>
        <v>42997.208333333328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2011</v>
      </c>
      <c r="O116" t="s">
        <v>2020</v>
      </c>
      <c r="P116">
        <f t="shared" si="4"/>
        <v>727.15789473684208</v>
      </c>
      <c r="Q116">
        <f t="shared" si="7"/>
        <v>109.65079365079364</v>
      </c>
      <c r="R116" s="11">
        <f t="shared" si="5"/>
        <v>43564.208333333328</v>
      </c>
      <c r="S116" s="9">
        <f t="shared" si="6"/>
        <v>43565.208333333328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t="s">
        <v>2021</v>
      </c>
      <c r="O117" t="s">
        <v>2027</v>
      </c>
      <c r="P117">
        <f t="shared" si="4"/>
        <v>87.211757648470297</v>
      </c>
      <c r="Q117">
        <f t="shared" si="7"/>
        <v>44.001815980629537</v>
      </c>
      <c r="R117" s="11">
        <f t="shared" si="5"/>
        <v>43056.25</v>
      </c>
      <c r="S117" s="9">
        <f t="shared" si="6"/>
        <v>43091.25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2013</v>
      </c>
      <c r="O118" t="s">
        <v>2014</v>
      </c>
      <c r="P118">
        <f t="shared" si="4"/>
        <v>88</v>
      </c>
      <c r="Q118">
        <f t="shared" si="7"/>
        <v>86.794520547945211</v>
      </c>
      <c r="R118" s="11">
        <f t="shared" si="5"/>
        <v>42265.208333333328</v>
      </c>
      <c r="S118" s="9">
        <f t="shared" si="6"/>
        <v>42266.208333333328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2015</v>
      </c>
      <c r="O119" t="s">
        <v>2034</v>
      </c>
      <c r="P119">
        <f t="shared" si="4"/>
        <v>173.9387755102041</v>
      </c>
      <c r="Q119">
        <f t="shared" si="7"/>
        <v>30.992727272727272</v>
      </c>
      <c r="R119" s="11">
        <f t="shared" si="5"/>
        <v>40808.208333333336</v>
      </c>
      <c r="S119" s="9">
        <f t="shared" si="6"/>
        <v>40814.208333333336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2028</v>
      </c>
      <c r="O120" t="s">
        <v>2029</v>
      </c>
      <c r="P120">
        <f t="shared" si="4"/>
        <v>117.61111111111111</v>
      </c>
      <c r="Q120">
        <f t="shared" si="7"/>
        <v>94.791044776119406</v>
      </c>
      <c r="R120" s="11">
        <f t="shared" si="5"/>
        <v>41665.25</v>
      </c>
      <c r="S120" s="9">
        <f t="shared" si="6"/>
        <v>41671.25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2015</v>
      </c>
      <c r="O121" t="s">
        <v>2016</v>
      </c>
      <c r="P121">
        <f t="shared" si="4"/>
        <v>214.96</v>
      </c>
      <c r="Q121">
        <f t="shared" si="7"/>
        <v>69.79220779220779</v>
      </c>
      <c r="R121" s="11">
        <f t="shared" si="5"/>
        <v>41806.208333333336</v>
      </c>
      <c r="S121" s="9">
        <f t="shared" si="6"/>
        <v>41823.208333333336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2024</v>
      </c>
      <c r="O122" t="s">
        <v>2035</v>
      </c>
      <c r="P122">
        <f t="shared" si="4"/>
        <v>149.49667110519306</v>
      </c>
      <c r="Q122">
        <f t="shared" si="7"/>
        <v>63.003367003367003</v>
      </c>
      <c r="R122" s="11">
        <f t="shared" si="5"/>
        <v>42111.208333333328</v>
      </c>
      <c r="S122" s="9">
        <f t="shared" si="6"/>
        <v>42115.208333333328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2024</v>
      </c>
      <c r="O123" t="s">
        <v>2025</v>
      </c>
      <c r="P123">
        <f t="shared" si="4"/>
        <v>219.33995584988963</v>
      </c>
      <c r="Q123">
        <f t="shared" si="7"/>
        <v>110.0343300110742</v>
      </c>
      <c r="R123" s="11">
        <f t="shared" si="5"/>
        <v>41917.208333333336</v>
      </c>
      <c r="S123" s="9">
        <f t="shared" si="6"/>
        <v>41930.208333333336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2021</v>
      </c>
      <c r="O124" t="s">
        <v>2027</v>
      </c>
      <c r="P124">
        <f t="shared" si="4"/>
        <v>64.367690058479525</v>
      </c>
      <c r="Q124">
        <f t="shared" si="7"/>
        <v>25.997933274284026</v>
      </c>
      <c r="R124" s="11">
        <f t="shared" si="5"/>
        <v>41970.25</v>
      </c>
      <c r="S124" s="9">
        <f t="shared" si="6"/>
        <v>41997.25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2013</v>
      </c>
      <c r="O125" t="s">
        <v>2014</v>
      </c>
      <c r="P125">
        <f t="shared" si="4"/>
        <v>18.622397298818232</v>
      </c>
      <c r="Q125">
        <f t="shared" si="7"/>
        <v>49.987915407854985</v>
      </c>
      <c r="R125" s="11">
        <f t="shared" si="5"/>
        <v>42332.25</v>
      </c>
      <c r="S125" s="9">
        <f t="shared" si="6"/>
        <v>42335.25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t="s">
        <v>2028</v>
      </c>
      <c r="O126" t="s">
        <v>2029</v>
      </c>
      <c r="P126">
        <f t="shared" si="4"/>
        <v>367.76923076923077</v>
      </c>
      <c r="Q126">
        <f t="shared" si="7"/>
        <v>101.72340425531915</v>
      </c>
      <c r="R126" s="11">
        <f t="shared" si="5"/>
        <v>43598.208333333328</v>
      </c>
      <c r="S126" s="9">
        <f t="shared" si="6"/>
        <v>43651.208333333328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2013</v>
      </c>
      <c r="O127" t="s">
        <v>2014</v>
      </c>
      <c r="P127">
        <f t="shared" si="4"/>
        <v>159.90566037735849</v>
      </c>
      <c r="Q127">
        <f t="shared" si="7"/>
        <v>47.083333333333336</v>
      </c>
      <c r="R127" s="11">
        <f t="shared" si="5"/>
        <v>43362.208333333328</v>
      </c>
      <c r="S127" s="9">
        <f t="shared" si="6"/>
        <v>43366.208333333328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2013</v>
      </c>
      <c r="O128" t="s">
        <v>2014</v>
      </c>
      <c r="P128">
        <f t="shared" si="4"/>
        <v>38.633185349611544</v>
      </c>
      <c r="Q128">
        <f t="shared" si="7"/>
        <v>89.944444444444443</v>
      </c>
      <c r="R128" s="11">
        <f t="shared" si="5"/>
        <v>42596.208333333328</v>
      </c>
      <c r="S128" s="9">
        <f t="shared" si="6"/>
        <v>42624.208333333328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2013</v>
      </c>
      <c r="O129" t="s">
        <v>2014</v>
      </c>
      <c r="P129">
        <f t="shared" si="4"/>
        <v>51.42151162790698</v>
      </c>
      <c r="Q129">
        <f t="shared" si="7"/>
        <v>78.96875</v>
      </c>
      <c r="R129" s="11">
        <f t="shared" si="5"/>
        <v>40310.208333333336</v>
      </c>
      <c r="S129" s="9">
        <f t="shared" si="6"/>
        <v>40313.208333333336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2009</v>
      </c>
      <c r="O130" t="s">
        <v>2010</v>
      </c>
      <c r="P130">
        <f t="shared" si="4"/>
        <v>60.334277620396605</v>
      </c>
      <c r="Q130">
        <f t="shared" si="7"/>
        <v>80.067669172932327</v>
      </c>
      <c r="R130" s="11">
        <f t="shared" si="5"/>
        <v>40417.208333333336</v>
      </c>
      <c r="S130" s="9">
        <f t="shared" si="6"/>
        <v>40430.208333333336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2007</v>
      </c>
      <c r="O131" t="s">
        <v>2008</v>
      </c>
      <c r="P131">
        <f t="shared" ref="P131:P194" si="8">(E131/D131)*100</f>
        <v>3.202693602693603</v>
      </c>
      <c r="Q131">
        <f t="shared" si="7"/>
        <v>86.472727272727269</v>
      </c>
      <c r="R131" s="11">
        <f t="shared" ref="R131:R194" si="9">(((J131/60)/60)/24)+DATE(1970,1,1)</f>
        <v>42038.25</v>
      </c>
      <c r="S131" s="9">
        <f t="shared" ref="S131:S194" si="10">(((K131/60)/60)/24)+DATE(1970,1,1)</f>
        <v>42063.25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t="s">
        <v>2015</v>
      </c>
      <c r="O132" t="s">
        <v>2018</v>
      </c>
      <c r="P132">
        <f t="shared" si="8"/>
        <v>155.46875</v>
      </c>
      <c r="Q132">
        <f t="shared" ref="Q132:Q195" si="11">E132/G132</f>
        <v>28.001876172607879</v>
      </c>
      <c r="R132" s="11">
        <f t="shared" si="9"/>
        <v>40842.208333333336</v>
      </c>
      <c r="S132" s="9">
        <f t="shared" si="10"/>
        <v>40858.25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t="s">
        <v>2011</v>
      </c>
      <c r="O133" t="s">
        <v>2012</v>
      </c>
      <c r="P133">
        <f t="shared" si="8"/>
        <v>100.85974499089254</v>
      </c>
      <c r="Q133">
        <f t="shared" si="11"/>
        <v>67.996725337699544</v>
      </c>
      <c r="R133" s="11">
        <f t="shared" si="9"/>
        <v>41607.25</v>
      </c>
      <c r="S133" s="9">
        <f t="shared" si="10"/>
        <v>41620.25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2013</v>
      </c>
      <c r="O134" t="s">
        <v>2014</v>
      </c>
      <c r="P134">
        <f t="shared" si="8"/>
        <v>116.18181818181819</v>
      </c>
      <c r="Q134">
        <f t="shared" si="11"/>
        <v>43.078651685393261</v>
      </c>
      <c r="R134" s="11">
        <f t="shared" si="9"/>
        <v>43112.25</v>
      </c>
      <c r="S134" s="9">
        <f t="shared" si="10"/>
        <v>43128.25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2009</v>
      </c>
      <c r="O135" t="s">
        <v>2036</v>
      </c>
      <c r="P135">
        <f t="shared" si="8"/>
        <v>310.77777777777777</v>
      </c>
      <c r="Q135">
        <f t="shared" si="11"/>
        <v>87.95597484276729</v>
      </c>
      <c r="R135" s="11">
        <f t="shared" si="9"/>
        <v>40767.208333333336</v>
      </c>
      <c r="S135" s="9">
        <f t="shared" si="10"/>
        <v>40789.208333333336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t="s">
        <v>2015</v>
      </c>
      <c r="O136" t="s">
        <v>2016</v>
      </c>
      <c r="P136">
        <f t="shared" si="8"/>
        <v>89.73668341708543</v>
      </c>
      <c r="Q136">
        <f t="shared" si="11"/>
        <v>94.987234042553197</v>
      </c>
      <c r="R136" s="11">
        <f t="shared" si="9"/>
        <v>40713.208333333336</v>
      </c>
      <c r="S136" s="9">
        <f t="shared" si="10"/>
        <v>40762.208333333336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2013</v>
      </c>
      <c r="O137" t="s">
        <v>2014</v>
      </c>
      <c r="P137">
        <f t="shared" si="8"/>
        <v>71.27272727272728</v>
      </c>
      <c r="Q137">
        <f t="shared" si="11"/>
        <v>46.905982905982903</v>
      </c>
      <c r="R137" s="11">
        <f t="shared" si="9"/>
        <v>41340.25</v>
      </c>
      <c r="S137" s="9">
        <f t="shared" si="10"/>
        <v>41345.208333333336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2015</v>
      </c>
      <c r="O138" t="s">
        <v>2018</v>
      </c>
      <c r="P138">
        <f t="shared" si="8"/>
        <v>3.2862318840579712</v>
      </c>
      <c r="Q138">
        <f t="shared" si="11"/>
        <v>46.913793103448278</v>
      </c>
      <c r="R138" s="11">
        <f t="shared" si="9"/>
        <v>41797.208333333336</v>
      </c>
      <c r="S138" s="9">
        <f t="shared" si="10"/>
        <v>41809.208333333336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2021</v>
      </c>
      <c r="O139" t="s">
        <v>2022</v>
      </c>
      <c r="P139">
        <f t="shared" si="8"/>
        <v>261.77777777777777</v>
      </c>
      <c r="Q139">
        <f t="shared" si="11"/>
        <v>94.24</v>
      </c>
      <c r="R139" s="11">
        <f t="shared" si="9"/>
        <v>40457.208333333336</v>
      </c>
      <c r="S139" s="9">
        <f t="shared" si="10"/>
        <v>40463.208333333336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2024</v>
      </c>
      <c r="O140" t="s">
        <v>2035</v>
      </c>
      <c r="P140">
        <f t="shared" si="8"/>
        <v>96</v>
      </c>
      <c r="Q140">
        <f t="shared" si="11"/>
        <v>80.139130434782615</v>
      </c>
      <c r="R140" s="11">
        <f t="shared" si="9"/>
        <v>41180.208333333336</v>
      </c>
      <c r="S140" s="9">
        <f t="shared" si="10"/>
        <v>41186.208333333336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2011</v>
      </c>
      <c r="O141" t="s">
        <v>2020</v>
      </c>
      <c r="P141">
        <f t="shared" si="8"/>
        <v>20.896851248642779</v>
      </c>
      <c r="Q141">
        <f t="shared" si="11"/>
        <v>59.036809815950917</v>
      </c>
      <c r="R141" s="11">
        <f t="shared" si="9"/>
        <v>42115.208333333328</v>
      </c>
      <c r="S141" s="9">
        <f t="shared" si="10"/>
        <v>42131.208333333328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2015</v>
      </c>
      <c r="O142" t="s">
        <v>2016</v>
      </c>
      <c r="P142">
        <f t="shared" si="8"/>
        <v>223.16363636363636</v>
      </c>
      <c r="Q142">
        <f t="shared" si="11"/>
        <v>65.989247311827953</v>
      </c>
      <c r="R142" s="11">
        <f t="shared" si="9"/>
        <v>43156.25</v>
      </c>
      <c r="S142" s="9">
        <f t="shared" si="10"/>
        <v>43161.25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2011</v>
      </c>
      <c r="O143" t="s">
        <v>2012</v>
      </c>
      <c r="P143">
        <f t="shared" si="8"/>
        <v>101.59097978227061</v>
      </c>
      <c r="Q143">
        <f t="shared" si="11"/>
        <v>60.992530345471522</v>
      </c>
      <c r="R143" s="11">
        <f t="shared" si="9"/>
        <v>42167.208333333328</v>
      </c>
      <c r="S143" s="9">
        <f t="shared" si="10"/>
        <v>42173.208333333328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2011</v>
      </c>
      <c r="O144" t="s">
        <v>2012</v>
      </c>
      <c r="P144">
        <f t="shared" si="8"/>
        <v>230.03999999999996</v>
      </c>
      <c r="Q144">
        <f t="shared" si="11"/>
        <v>98.307692307692307</v>
      </c>
      <c r="R144" s="11">
        <f t="shared" si="9"/>
        <v>41005.208333333336</v>
      </c>
      <c r="S144" s="9">
        <f t="shared" si="10"/>
        <v>41046.208333333336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2009</v>
      </c>
      <c r="O145" t="s">
        <v>2019</v>
      </c>
      <c r="P145">
        <f t="shared" si="8"/>
        <v>135.59259259259261</v>
      </c>
      <c r="Q145">
        <f t="shared" si="11"/>
        <v>104.6</v>
      </c>
      <c r="R145" s="11">
        <f t="shared" si="9"/>
        <v>40357.208333333336</v>
      </c>
      <c r="S145" s="9">
        <f t="shared" si="10"/>
        <v>40377.208333333336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2013</v>
      </c>
      <c r="O146" t="s">
        <v>2014</v>
      </c>
      <c r="P146">
        <f t="shared" si="8"/>
        <v>129.1</v>
      </c>
      <c r="Q146">
        <f t="shared" si="11"/>
        <v>86.066666666666663</v>
      </c>
      <c r="R146" s="11">
        <f t="shared" si="9"/>
        <v>43633.208333333328</v>
      </c>
      <c r="S146" s="9">
        <f t="shared" si="10"/>
        <v>43641.208333333328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t="s">
        <v>2011</v>
      </c>
      <c r="O147" t="s">
        <v>2020</v>
      </c>
      <c r="P147">
        <f t="shared" si="8"/>
        <v>236.512</v>
      </c>
      <c r="Q147">
        <f t="shared" si="11"/>
        <v>76.989583333333329</v>
      </c>
      <c r="R147" s="11">
        <f t="shared" si="9"/>
        <v>41889.208333333336</v>
      </c>
      <c r="S147" s="9">
        <f t="shared" si="10"/>
        <v>41894.208333333336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2013</v>
      </c>
      <c r="O148" t="s">
        <v>2014</v>
      </c>
      <c r="P148">
        <f t="shared" si="8"/>
        <v>17.25</v>
      </c>
      <c r="Q148">
        <f t="shared" si="11"/>
        <v>29.764705882352942</v>
      </c>
      <c r="R148" s="11">
        <f t="shared" si="9"/>
        <v>40855.25</v>
      </c>
      <c r="S148" s="9">
        <f t="shared" si="10"/>
        <v>40875.25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2013</v>
      </c>
      <c r="O149" t="s">
        <v>2014</v>
      </c>
      <c r="P149">
        <f t="shared" si="8"/>
        <v>112.49397590361446</v>
      </c>
      <c r="Q149">
        <f t="shared" si="11"/>
        <v>46.91959798994975</v>
      </c>
      <c r="R149" s="11">
        <f t="shared" si="9"/>
        <v>42534.208333333328</v>
      </c>
      <c r="S149" s="9">
        <f t="shared" si="10"/>
        <v>42540.208333333328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2011</v>
      </c>
      <c r="O150" t="s">
        <v>2020</v>
      </c>
      <c r="P150">
        <f t="shared" si="8"/>
        <v>121.02150537634408</v>
      </c>
      <c r="Q150">
        <f t="shared" si="11"/>
        <v>105.18691588785046</v>
      </c>
      <c r="R150" s="11">
        <f t="shared" si="9"/>
        <v>42941.208333333328</v>
      </c>
      <c r="S150" s="9">
        <f t="shared" si="10"/>
        <v>42950.208333333328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2009</v>
      </c>
      <c r="O151" t="s">
        <v>2019</v>
      </c>
      <c r="P151">
        <f t="shared" si="8"/>
        <v>219.87096774193549</v>
      </c>
      <c r="Q151">
        <f t="shared" si="11"/>
        <v>69.907692307692301</v>
      </c>
      <c r="R151" s="11">
        <f t="shared" si="9"/>
        <v>41275.25</v>
      </c>
      <c r="S151" s="9">
        <f t="shared" si="10"/>
        <v>41327.25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2009</v>
      </c>
      <c r="O152" t="s">
        <v>2010</v>
      </c>
      <c r="P152">
        <f t="shared" si="8"/>
        <v>1</v>
      </c>
      <c r="Q152">
        <f t="shared" si="11"/>
        <v>1</v>
      </c>
      <c r="R152" s="11">
        <f t="shared" si="9"/>
        <v>43450.25</v>
      </c>
      <c r="S152" s="9">
        <f t="shared" si="10"/>
        <v>43451.25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2009</v>
      </c>
      <c r="O153" t="s">
        <v>2017</v>
      </c>
      <c r="P153">
        <f t="shared" si="8"/>
        <v>64.166909620991248</v>
      </c>
      <c r="Q153">
        <f t="shared" si="11"/>
        <v>60.011588275391958</v>
      </c>
      <c r="R153" s="11">
        <f t="shared" si="9"/>
        <v>41799.208333333336</v>
      </c>
      <c r="S153" s="9">
        <f t="shared" si="10"/>
        <v>41850.208333333336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2009</v>
      </c>
      <c r="O154" t="s">
        <v>2019</v>
      </c>
      <c r="P154">
        <f t="shared" si="8"/>
        <v>423.06746987951806</v>
      </c>
      <c r="Q154">
        <f t="shared" si="11"/>
        <v>52.006220379146917</v>
      </c>
      <c r="R154" s="11">
        <f t="shared" si="9"/>
        <v>42783.25</v>
      </c>
      <c r="S154" s="9">
        <f t="shared" si="10"/>
        <v>42790.25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2013</v>
      </c>
      <c r="O155" t="s">
        <v>2014</v>
      </c>
      <c r="P155">
        <f t="shared" si="8"/>
        <v>92.984160506863773</v>
      </c>
      <c r="Q155">
        <f t="shared" si="11"/>
        <v>31.000176025347649</v>
      </c>
      <c r="R155" s="11">
        <f t="shared" si="9"/>
        <v>41201.208333333336</v>
      </c>
      <c r="S155" s="9">
        <f t="shared" si="10"/>
        <v>41207.208333333336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2009</v>
      </c>
      <c r="O156" t="s">
        <v>2019</v>
      </c>
      <c r="P156">
        <f t="shared" si="8"/>
        <v>58.756567425569173</v>
      </c>
      <c r="Q156">
        <f t="shared" si="11"/>
        <v>95.042492917847028</v>
      </c>
      <c r="R156" s="11">
        <f t="shared" si="9"/>
        <v>42502.208333333328</v>
      </c>
      <c r="S156" s="9">
        <f t="shared" si="10"/>
        <v>42525.208333333328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2013</v>
      </c>
      <c r="O157" t="s">
        <v>2014</v>
      </c>
      <c r="P157">
        <f t="shared" si="8"/>
        <v>65.022222222222226</v>
      </c>
      <c r="Q157">
        <f t="shared" si="11"/>
        <v>75.968174204355108</v>
      </c>
      <c r="R157" s="11">
        <f t="shared" si="9"/>
        <v>40262.208333333336</v>
      </c>
      <c r="S157" s="9">
        <f t="shared" si="10"/>
        <v>40277.208333333336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2009</v>
      </c>
      <c r="O158" t="s">
        <v>2010</v>
      </c>
      <c r="P158">
        <f t="shared" si="8"/>
        <v>73.939560439560438</v>
      </c>
      <c r="Q158">
        <f t="shared" si="11"/>
        <v>71.013192612137203</v>
      </c>
      <c r="R158" s="11">
        <f t="shared" si="9"/>
        <v>43743.208333333328</v>
      </c>
      <c r="S158" s="9">
        <f t="shared" si="10"/>
        <v>43767.208333333328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2028</v>
      </c>
      <c r="O159" t="s">
        <v>2029</v>
      </c>
      <c r="P159">
        <f t="shared" si="8"/>
        <v>52.666666666666664</v>
      </c>
      <c r="Q159">
        <f t="shared" si="11"/>
        <v>73.733333333333334</v>
      </c>
      <c r="R159" s="11">
        <f t="shared" si="9"/>
        <v>41638.25</v>
      </c>
      <c r="S159" s="9">
        <f t="shared" si="10"/>
        <v>41650.25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2009</v>
      </c>
      <c r="O160" t="s">
        <v>2010</v>
      </c>
      <c r="P160">
        <f t="shared" si="8"/>
        <v>220.95238095238096</v>
      </c>
      <c r="Q160">
        <f t="shared" si="11"/>
        <v>113.17073170731707</v>
      </c>
      <c r="R160" s="11">
        <f t="shared" si="9"/>
        <v>42346.25</v>
      </c>
      <c r="S160" s="9">
        <f t="shared" si="10"/>
        <v>42347.25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2013</v>
      </c>
      <c r="O161" t="s">
        <v>2014</v>
      </c>
      <c r="P161">
        <f t="shared" si="8"/>
        <v>100.01150627615063</v>
      </c>
      <c r="Q161">
        <f t="shared" si="11"/>
        <v>105.00933552992861</v>
      </c>
      <c r="R161" s="11">
        <f t="shared" si="9"/>
        <v>43551.208333333328</v>
      </c>
      <c r="S161" s="9">
        <f t="shared" si="10"/>
        <v>43569.208333333328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2011</v>
      </c>
      <c r="O162" t="s">
        <v>2020</v>
      </c>
      <c r="P162">
        <f t="shared" si="8"/>
        <v>162.3125</v>
      </c>
      <c r="Q162">
        <f t="shared" si="11"/>
        <v>79.176829268292678</v>
      </c>
      <c r="R162" s="11">
        <f t="shared" si="9"/>
        <v>43582.208333333328</v>
      </c>
      <c r="S162" s="9">
        <f t="shared" si="10"/>
        <v>43598.208333333328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2011</v>
      </c>
      <c r="O163" t="s">
        <v>2012</v>
      </c>
      <c r="P163">
        <f t="shared" si="8"/>
        <v>78.181818181818187</v>
      </c>
      <c r="Q163">
        <f t="shared" si="11"/>
        <v>57.333333333333336</v>
      </c>
      <c r="R163" s="11">
        <f t="shared" si="9"/>
        <v>42270.208333333328</v>
      </c>
      <c r="S163" s="9">
        <f t="shared" si="10"/>
        <v>42276.208333333328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t="s">
        <v>2009</v>
      </c>
      <c r="O164" t="s">
        <v>2010</v>
      </c>
      <c r="P164">
        <f t="shared" si="8"/>
        <v>149.73770491803279</v>
      </c>
      <c r="Q164">
        <f t="shared" si="11"/>
        <v>58.178343949044589</v>
      </c>
      <c r="R164" s="11">
        <f t="shared" si="9"/>
        <v>43442.25</v>
      </c>
      <c r="S164" s="9">
        <f t="shared" si="10"/>
        <v>43472.25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2028</v>
      </c>
      <c r="O165" t="s">
        <v>2029</v>
      </c>
      <c r="P165">
        <f t="shared" si="8"/>
        <v>253.25714285714284</v>
      </c>
      <c r="Q165">
        <f t="shared" si="11"/>
        <v>36.032520325203251</v>
      </c>
      <c r="R165" s="11">
        <f t="shared" si="9"/>
        <v>43028.208333333328</v>
      </c>
      <c r="S165" s="9">
        <f t="shared" si="10"/>
        <v>43077.25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2013</v>
      </c>
      <c r="O166" t="s">
        <v>2014</v>
      </c>
      <c r="P166">
        <f t="shared" si="8"/>
        <v>100.16943521594683</v>
      </c>
      <c r="Q166">
        <f t="shared" si="11"/>
        <v>107.99068767908309</v>
      </c>
      <c r="R166" s="11">
        <f t="shared" si="9"/>
        <v>43016.208333333328</v>
      </c>
      <c r="S166" s="9">
        <f t="shared" si="10"/>
        <v>43017.208333333328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2011</v>
      </c>
      <c r="O167" t="s">
        <v>2012</v>
      </c>
      <c r="P167">
        <f t="shared" si="8"/>
        <v>121.99004424778761</v>
      </c>
      <c r="Q167">
        <f t="shared" si="11"/>
        <v>44.005985634477256</v>
      </c>
      <c r="R167" s="11">
        <f t="shared" si="9"/>
        <v>42948.208333333328</v>
      </c>
      <c r="S167" s="9">
        <f t="shared" si="10"/>
        <v>42980.208333333328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2028</v>
      </c>
      <c r="O168" t="s">
        <v>2029</v>
      </c>
      <c r="P168">
        <f t="shared" si="8"/>
        <v>137.13265306122449</v>
      </c>
      <c r="Q168">
        <f t="shared" si="11"/>
        <v>55.077868852459019</v>
      </c>
      <c r="R168" s="11">
        <f t="shared" si="9"/>
        <v>40534.25</v>
      </c>
      <c r="S168" s="9">
        <f t="shared" si="10"/>
        <v>40538.25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2013</v>
      </c>
      <c r="O169" t="s">
        <v>2014</v>
      </c>
      <c r="P169">
        <f t="shared" si="8"/>
        <v>415.53846153846149</v>
      </c>
      <c r="Q169">
        <f t="shared" si="11"/>
        <v>74</v>
      </c>
      <c r="R169" s="11">
        <f t="shared" si="9"/>
        <v>41435.208333333336</v>
      </c>
      <c r="S169" s="9">
        <f t="shared" si="10"/>
        <v>41445.208333333336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t="s">
        <v>2009</v>
      </c>
      <c r="O170" t="s">
        <v>2019</v>
      </c>
      <c r="P170">
        <f t="shared" si="8"/>
        <v>31.30913348946136</v>
      </c>
      <c r="Q170">
        <f t="shared" si="11"/>
        <v>41.996858638743454</v>
      </c>
      <c r="R170" s="11">
        <f t="shared" si="9"/>
        <v>43518.25</v>
      </c>
      <c r="S170" s="9">
        <f t="shared" si="10"/>
        <v>43541.208333333328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2015</v>
      </c>
      <c r="O171" t="s">
        <v>2026</v>
      </c>
      <c r="P171">
        <f t="shared" si="8"/>
        <v>424.08154506437768</v>
      </c>
      <c r="Q171">
        <f t="shared" si="11"/>
        <v>77.988161010260455</v>
      </c>
      <c r="R171" s="11">
        <f t="shared" si="9"/>
        <v>41077.208333333336</v>
      </c>
      <c r="S171" s="9">
        <f t="shared" si="10"/>
        <v>41105.208333333336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2009</v>
      </c>
      <c r="O172" t="s">
        <v>2019</v>
      </c>
      <c r="P172">
        <f t="shared" si="8"/>
        <v>2.93886230728336</v>
      </c>
      <c r="Q172">
        <f t="shared" si="11"/>
        <v>82.507462686567166</v>
      </c>
      <c r="R172" s="11">
        <f t="shared" si="9"/>
        <v>42950.208333333328</v>
      </c>
      <c r="S172" s="9">
        <f t="shared" si="10"/>
        <v>42957.208333333328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2021</v>
      </c>
      <c r="O173" t="s">
        <v>2033</v>
      </c>
      <c r="P173">
        <f t="shared" si="8"/>
        <v>10.63265306122449</v>
      </c>
      <c r="Q173">
        <f t="shared" si="11"/>
        <v>104.2</v>
      </c>
      <c r="R173" s="11">
        <f t="shared" si="9"/>
        <v>41718.208333333336</v>
      </c>
      <c r="S173" s="9">
        <f t="shared" si="10"/>
        <v>41740.208333333336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2015</v>
      </c>
      <c r="O174" t="s">
        <v>2016</v>
      </c>
      <c r="P174">
        <f t="shared" si="8"/>
        <v>82.875</v>
      </c>
      <c r="Q174">
        <f t="shared" si="11"/>
        <v>25.5</v>
      </c>
      <c r="R174" s="11">
        <f t="shared" si="9"/>
        <v>41839.208333333336</v>
      </c>
      <c r="S174" s="9">
        <f t="shared" si="10"/>
        <v>41854.208333333336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2013</v>
      </c>
      <c r="O175" t="s">
        <v>2014</v>
      </c>
      <c r="P175">
        <f t="shared" si="8"/>
        <v>163.01447776628748</v>
      </c>
      <c r="Q175">
        <f t="shared" si="11"/>
        <v>100.98334401024984</v>
      </c>
      <c r="R175" s="11">
        <f t="shared" si="9"/>
        <v>41412.208333333336</v>
      </c>
      <c r="S175" s="9">
        <f t="shared" si="10"/>
        <v>41418.208333333336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2011</v>
      </c>
      <c r="O176" t="s">
        <v>2020</v>
      </c>
      <c r="P176">
        <f t="shared" si="8"/>
        <v>894.66666666666674</v>
      </c>
      <c r="Q176">
        <f t="shared" si="11"/>
        <v>111.83333333333333</v>
      </c>
      <c r="R176" s="11">
        <f t="shared" si="9"/>
        <v>42282.208333333328</v>
      </c>
      <c r="S176" s="9">
        <f t="shared" si="10"/>
        <v>42283.208333333328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2013</v>
      </c>
      <c r="O177" t="s">
        <v>2014</v>
      </c>
      <c r="P177">
        <f t="shared" si="8"/>
        <v>26.191501103752756</v>
      </c>
      <c r="Q177">
        <f t="shared" si="11"/>
        <v>41.999115044247787</v>
      </c>
      <c r="R177" s="11">
        <f t="shared" si="9"/>
        <v>42613.208333333328</v>
      </c>
      <c r="S177" s="9">
        <f t="shared" si="10"/>
        <v>42632.208333333328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2013</v>
      </c>
      <c r="O178" t="s">
        <v>2014</v>
      </c>
      <c r="P178">
        <f t="shared" si="8"/>
        <v>74.834782608695647</v>
      </c>
      <c r="Q178">
        <f t="shared" si="11"/>
        <v>110.05115089514067</v>
      </c>
      <c r="R178" s="11">
        <f t="shared" si="9"/>
        <v>42616.208333333328</v>
      </c>
      <c r="S178" s="9">
        <f t="shared" si="10"/>
        <v>42625.208333333328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2013</v>
      </c>
      <c r="O179" t="s">
        <v>2014</v>
      </c>
      <c r="P179">
        <f t="shared" si="8"/>
        <v>416.47680412371136</v>
      </c>
      <c r="Q179">
        <f t="shared" si="11"/>
        <v>58.997079225994888</v>
      </c>
      <c r="R179" s="11">
        <f t="shared" si="9"/>
        <v>40497.25</v>
      </c>
      <c r="S179" s="9">
        <f t="shared" si="10"/>
        <v>40522.25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2007</v>
      </c>
      <c r="O180" t="s">
        <v>2008</v>
      </c>
      <c r="P180">
        <f t="shared" si="8"/>
        <v>96.208333333333329</v>
      </c>
      <c r="Q180">
        <f t="shared" si="11"/>
        <v>32.985714285714288</v>
      </c>
      <c r="R180" s="11">
        <f t="shared" si="9"/>
        <v>42999.208333333328</v>
      </c>
      <c r="S180" s="9">
        <f t="shared" si="10"/>
        <v>43008.208333333328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2013</v>
      </c>
      <c r="O181" t="s">
        <v>2014</v>
      </c>
      <c r="P181">
        <f t="shared" si="8"/>
        <v>357.71910112359546</v>
      </c>
      <c r="Q181">
        <f t="shared" si="11"/>
        <v>45.005654509471306</v>
      </c>
      <c r="R181" s="11">
        <f t="shared" si="9"/>
        <v>41350.208333333336</v>
      </c>
      <c r="S181" s="9">
        <f t="shared" si="10"/>
        <v>41351.208333333336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2011</v>
      </c>
      <c r="O182" t="s">
        <v>2020</v>
      </c>
      <c r="P182">
        <f t="shared" si="8"/>
        <v>308.45714285714286</v>
      </c>
      <c r="Q182">
        <f t="shared" si="11"/>
        <v>81.98196487897485</v>
      </c>
      <c r="R182" s="11">
        <f t="shared" si="9"/>
        <v>40259.208333333336</v>
      </c>
      <c r="S182" s="9">
        <f t="shared" si="10"/>
        <v>40264.208333333336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2011</v>
      </c>
      <c r="O183" t="s">
        <v>2012</v>
      </c>
      <c r="P183">
        <f t="shared" si="8"/>
        <v>61.802325581395344</v>
      </c>
      <c r="Q183">
        <f t="shared" si="11"/>
        <v>39.080882352941174</v>
      </c>
      <c r="R183" s="11">
        <f t="shared" si="9"/>
        <v>43012.208333333328</v>
      </c>
      <c r="S183" s="9">
        <f t="shared" si="10"/>
        <v>43030.208333333328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t="s">
        <v>2013</v>
      </c>
      <c r="O184" t="s">
        <v>2014</v>
      </c>
      <c r="P184">
        <f t="shared" si="8"/>
        <v>722.32472324723244</v>
      </c>
      <c r="Q184">
        <f t="shared" si="11"/>
        <v>58.996383363471971</v>
      </c>
      <c r="R184" s="11">
        <f t="shared" si="9"/>
        <v>43631.208333333328</v>
      </c>
      <c r="S184" s="9">
        <f t="shared" si="10"/>
        <v>43647.208333333328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2009</v>
      </c>
      <c r="O185" t="s">
        <v>2010</v>
      </c>
      <c r="P185">
        <f t="shared" si="8"/>
        <v>69.117647058823522</v>
      </c>
      <c r="Q185">
        <f t="shared" si="11"/>
        <v>40.988372093023258</v>
      </c>
      <c r="R185" s="11">
        <f t="shared" si="9"/>
        <v>40430.208333333336</v>
      </c>
      <c r="S185" s="9">
        <f t="shared" si="10"/>
        <v>40443.208333333336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2013</v>
      </c>
      <c r="O186" t="s">
        <v>2014</v>
      </c>
      <c r="P186">
        <f t="shared" si="8"/>
        <v>293.05555555555554</v>
      </c>
      <c r="Q186">
        <f t="shared" si="11"/>
        <v>31.029411764705884</v>
      </c>
      <c r="R186" s="11">
        <f t="shared" si="9"/>
        <v>43588.208333333328</v>
      </c>
      <c r="S186" s="9">
        <f t="shared" si="10"/>
        <v>43589.208333333328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2015</v>
      </c>
      <c r="O187" t="s">
        <v>2034</v>
      </c>
      <c r="P187">
        <f t="shared" si="8"/>
        <v>71.8</v>
      </c>
      <c r="Q187">
        <f t="shared" si="11"/>
        <v>37.789473684210527</v>
      </c>
      <c r="R187" s="11">
        <f t="shared" si="9"/>
        <v>43233.208333333328</v>
      </c>
      <c r="S187" s="9">
        <f t="shared" si="10"/>
        <v>43244.208333333328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2013</v>
      </c>
      <c r="O188" t="s">
        <v>2014</v>
      </c>
      <c r="P188">
        <f t="shared" si="8"/>
        <v>31.934684684684683</v>
      </c>
      <c r="Q188">
        <f t="shared" si="11"/>
        <v>32.006772009029348</v>
      </c>
      <c r="R188" s="11">
        <f t="shared" si="9"/>
        <v>41782.208333333336</v>
      </c>
      <c r="S188" s="9">
        <f t="shared" si="10"/>
        <v>41797.208333333336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2015</v>
      </c>
      <c r="O189" t="s">
        <v>2026</v>
      </c>
      <c r="P189">
        <f t="shared" si="8"/>
        <v>229.87375415282392</v>
      </c>
      <c r="Q189">
        <f t="shared" si="11"/>
        <v>95.966712898751737</v>
      </c>
      <c r="R189" s="11">
        <f t="shared" si="9"/>
        <v>41328.25</v>
      </c>
      <c r="S189" s="9">
        <f t="shared" si="10"/>
        <v>41356.208333333336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t="s">
        <v>2013</v>
      </c>
      <c r="O190" t="s">
        <v>2014</v>
      </c>
      <c r="P190">
        <f t="shared" si="8"/>
        <v>32.012195121951223</v>
      </c>
      <c r="Q190">
        <f t="shared" si="11"/>
        <v>75</v>
      </c>
      <c r="R190" s="11">
        <f t="shared" si="9"/>
        <v>41975.25</v>
      </c>
      <c r="S190" s="9">
        <f t="shared" si="10"/>
        <v>41976.25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2013</v>
      </c>
      <c r="O191" t="s">
        <v>2014</v>
      </c>
      <c r="P191">
        <f t="shared" si="8"/>
        <v>23.525352848928385</v>
      </c>
      <c r="Q191">
        <f t="shared" si="11"/>
        <v>102.0498866213152</v>
      </c>
      <c r="R191" s="11">
        <f t="shared" si="9"/>
        <v>42433.25</v>
      </c>
      <c r="S191" s="9">
        <f t="shared" si="10"/>
        <v>42433.25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2013</v>
      </c>
      <c r="O192" t="s">
        <v>2014</v>
      </c>
      <c r="P192">
        <f t="shared" si="8"/>
        <v>68.594594594594597</v>
      </c>
      <c r="Q192">
        <f t="shared" si="11"/>
        <v>105.75</v>
      </c>
      <c r="R192" s="11">
        <f t="shared" si="9"/>
        <v>41429.208333333336</v>
      </c>
      <c r="S192" s="9">
        <f t="shared" si="10"/>
        <v>41430.208333333336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t="s">
        <v>2013</v>
      </c>
      <c r="O193" t="s">
        <v>2014</v>
      </c>
      <c r="P193">
        <f t="shared" si="8"/>
        <v>37.952380952380956</v>
      </c>
      <c r="Q193">
        <f t="shared" si="11"/>
        <v>37.069767441860463</v>
      </c>
      <c r="R193" s="11">
        <f t="shared" si="9"/>
        <v>43536.208333333328</v>
      </c>
      <c r="S193" s="9">
        <f t="shared" si="10"/>
        <v>43539.208333333328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2009</v>
      </c>
      <c r="O194" t="s">
        <v>2010</v>
      </c>
      <c r="P194">
        <f t="shared" si="8"/>
        <v>19.992957746478872</v>
      </c>
      <c r="Q194">
        <f t="shared" si="11"/>
        <v>35.049382716049379</v>
      </c>
      <c r="R194" s="11">
        <f t="shared" si="9"/>
        <v>41817.208333333336</v>
      </c>
      <c r="S194" s="9">
        <f t="shared" si="10"/>
        <v>41821.208333333336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2009</v>
      </c>
      <c r="O195" t="s">
        <v>2019</v>
      </c>
      <c r="P195">
        <f t="shared" ref="P195:P258" si="12">(E195/D195)*100</f>
        <v>45.636363636363633</v>
      </c>
      <c r="Q195">
        <f t="shared" si="11"/>
        <v>46.338461538461537</v>
      </c>
      <c r="R195" s="11">
        <f t="shared" ref="R195:R258" si="13">(((J195/60)/60)/24)+DATE(1970,1,1)</f>
        <v>43198.208333333328</v>
      </c>
      <c r="S195" s="9">
        <f t="shared" ref="S195:S258" si="14">(((K195/60)/60)/24)+DATE(1970,1,1)</f>
        <v>43202.208333333328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2009</v>
      </c>
      <c r="O196" t="s">
        <v>2031</v>
      </c>
      <c r="P196">
        <f t="shared" si="12"/>
        <v>122.7605633802817</v>
      </c>
      <c r="Q196">
        <f t="shared" ref="Q196:Q259" si="15">E196/G196</f>
        <v>69.174603174603178</v>
      </c>
      <c r="R196" s="11">
        <f t="shared" si="13"/>
        <v>42261.208333333328</v>
      </c>
      <c r="S196" s="9">
        <f t="shared" si="14"/>
        <v>42277.208333333328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2009</v>
      </c>
      <c r="O197" t="s">
        <v>2017</v>
      </c>
      <c r="P197">
        <f t="shared" si="12"/>
        <v>361.75316455696202</v>
      </c>
      <c r="Q197">
        <f t="shared" si="15"/>
        <v>109.07824427480917</v>
      </c>
      <c r="R197" s="11">
        <f t="shared" si="13"/>
        <v>43310.208333333328</v>
      </c>
      <c r="S197" s="9">
        <f t="shared" si="14"/>
        <v>43317.208333333328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t="s">
        <v>2011</v>
      </c>
      <c r="O198" t="s">
        <v>2020</v>
      </c>
      <c r="P198">
        <f t="shared" si="12"/>
        <v>63.146341463414636</v>
      </c>
      <c r="Q198">
        <f t="shared" si="15"/>
        <v>51.78</v>
      </c>
      <c r="R198" s="11">
        <f t="shared" si="13"/>
        <v>42616.208333333328</v>
      </c>
      <c r="S198" s="9">
        <f t="shared" si="14"/>
        <v>42635.208333333328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2015</v>
      </c>
      <c r="O199" t="s">
        <v>2018</v>
      </c>
      <c r="P199">
        <f t="shared" si="12"/>
        <v>298.20475319926874</v>
      </c>
      <c r="Q199">
        <f t="shared" si="15"/>
        <v>82.010055304172951</v>
      </c>
      <c r="R199" s="11">
        <f t="shared" si="13"/>
        <v>42909.208333333328</v>
      </c>
      <c r="S199" s="9">
        <f t="shared" si="14"/>
        <v>42923.208333333328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2009</v>
      </c>
      <c r="O200" t="s">
        <v>2017</v>
      </c>
      <c r="P200">
        <f t="shared" si="12"/>
        <v>9.5585443037974684</v>
      </c>
      <c r="Q200">
        <f t="shared" si="15"/>
        <v>35.958333333333336</v>
      </c>
      <c r="R200" s="11">
        <f t="shared" si="13"/>
        <v>40396.208333333336</v>
      </c>
      <c r="S200" s="9">
        <f t="shared" si="14"/>
        <v>40425.208333333336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2009</v>
      </c>
      <c r="O201" t="s">
        <v>2010</v>
      </c>
      <c r="P201">
        <f t="shared" si="12"/>
        <v>53.777777777777779</v>
      </c>
      <c r="Q201">
        <f t="shared" si="15"/>
        <v>74.461538461538467</v>
      </c>
      <c r="R201" s="11">
        <f t="shared" si="13"/>
        <v>42192.208333333328</v>
      </c>
      <c r="S201" s="9">
        <f t="shared" si="14"/>
        <v>42196.208333333328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2013</v>
      </c>
      <c r="O202" t="s">
        <v>2014</v>
      </c>
      <c r="P202">
        <f t="shared" si="12"/>
        <v>2</v>
      </c>
      <c r="Q202">
        <f t="shared" si="15"/>
        <v>2</v>
      </c>
      <c r="R202" s="11">
        <f t="shared" si="13"/>
        <v>40262.208333333336</v>
      </c>
      <c r="S202" s="9">
        <f t="shared" si="14"/>
        <v>40273.208333333336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2011</v>
      </c>
      <c r="O203" t="s">
        <v>2012</v>
      </c>
      <c r="P203">
        <f t="shared" si="12"/>
        <v>681.19047619047615</v>
      </c>
      <c r="Q203">
        <f t="shared" si="15"/>
        <v>91.114649681528661</v>
      </c>
      <c r="R203" s="11">
        <f t="shared" si="13"/>
        <v>41845.208333333336</v>
      </c>
      <c r="S203" s="9">
        <f t="shared" si="14"/>
        <v>41863.208333333336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2007</v>
      </c>
      <c r="O204" t="s">
        <v>2008</v>
      </c>
      <c r="P204">
        <f t="shared" si="12"/>
        <v>78.831325301204828</v>
      </c>
      <c r="Q204">
        <f t="shared" si="15"/>
        <v>79.792682926829272</v>
      </c>
      <c r="R204" s="11">
        <f t="shared" si="13"/>
        <v>40818.208333333336</v>
      </c>
      <c r="S204" s="9">
        <f t="shared" si="14"/>
        <v>40822.208333333336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2013</v>
      </c>
      <c r="O205" t="s">
        <v>2014</v>
      </c>
      <c r="P205">
        <f t="shared" si="12"/>
        <v>134.40792216817235</v>
      </c>
      <c r="Q205">
        <f t="shared" si="15"/>
        <v>42.999777678968428</v>
      </c>
      <c r="R205" s="11">
        <f t="shared" si="13"/>
        <v>42752.25</v>
      </c>
      <c r="S205" s="9">
        <f t="shared" si="14"/>
        <v>42754.25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2009</v>
      </c>
      <c r="O206" t="s">
        <v>2032</v>
      </c>
      <c r="P206">
        <f t="shared" si="12"/>
        <v>3.3719999999999999</v>
      </c>
      <c r="Q206">
        <f t="shared" si="15"/>
        <v>63.225000000000001</v>
      </c>
      <c r="R206" s="11">
        <f t="shared" si="13"/>
        <v>40636.208333333336</v>
      </c>
      <c r="S206" s="9">
        <f t="shared" si="14"/>
        <v>40646.208333333336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2013</v>
      </c>
      <c r="O207" t="s">
        <v>2014</v>
      </c>
      <c r="P207">
        <f t="shared" si="12"/>
        <v>431.84615384615387</v>
      </c>
      <c r="Q207">
        <f t="shared" si="15"/>
        <v>70.174999999999997</v>
      </c>
      <c r="R207" s="11">
        <f t="shared" si="13"/>
        <v>43390.208333333328</v>
      </c>
      <c r="S207" s="9">
        <f t="shared" si="14"/>
        <v>43402.208333333328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2021</v>
      </c>
      <c r="O208" t="s">
        <v>2027</v>
      </c>
      <c r="P208">
        <f t="shared" si="12"/>
        <v>38.844444444444441</v>
      </c>
      <c r="Q208">
        <f t="shared" si="15"/>
        <v>61.333333333333336</v>
      </c>
      <c r="R208" s="11">
        <f t="shared" si="13"/>
        <v>40236.25</v>
      </c>
      <c r="S208" s="9">
        <f t="shared" si="14"/>
        <v>40245.25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2009</v>
      </c>
      <c r="O209" t="s">
        <v>2010</v>
      </c>
      <c r="P209">
        <f t="shared" si="12"/>
        <v>425.7</v>
      </c>
      <c r="Q209">
        <f t="shared" si="15"/>
        <v>99</v>
      </c>
      <c r="R209" s="11">
        <f t="shared" si="13"/>
        <v>43340.208333333328</v>
      </c>
      <c r="S209" s="9">
        <f t="shared" si="14"/>
        <v>43360.208333333328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2015</v>
      </c>
      <c r="O210" t="s">
        <v>2016</v>
      </c>
      <c r="P210">
        <f t="shared" si="12"/>
        <v>101.12239715591672</v>
      </c>
      <c r="Q210">
        <f t="shared" si="15"/>
        <v>96.984900146127615</v>
      </c>
      <c r="R210" s="11">
        <f t="shared" si="13"/>
        <v>43048.25</v>
      </c>
      <c r="S210" s="9">
        <f t="shared" si="14"/>
        <v>43072.25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2015</v>
      </c>
      <c r="O211" t="s">
        <v>2016</v>
      </c>
      <c r="P211">
        <f t="shared" si="12"/>
        <v>21.188688946015425</v>
      </c>
      <c r="Q211">
        <f t="shared" si="15"/>
        <v>51.004950495049506</v>
      </c>
      <c r="R211" s="11">
        <f t="shared" si="13"/>
        <v>42496.208333333328</v>
      </c>
      <c r="S211" s="9">
        <f t="shared" si="14"/>
        <v>42503.208333333328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t="s">
        <v>2015</v>
      </c>
      <c r="O212" t="s">
        <v>2037</v>
      </c>
      <c r="P212">
        <f t="shared" si="12"/>
        <v>67.425531914893625</v>
      </c>
      <c r="Q212">
        <f t="shared" si="15"/>
        <v>28.044247787610619</v>
      </c>
      <c r="R212" s="11">
        <f t="shared" si="13"/>
        <v>42797.25</v>
      </c>
      <c r="S212" s="9">
        <f t="shared" si="14"/>
        <v>42824.208333333328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2013</v>
      </c>
      <c r="O213" t="s">
        <v>2014</v>
      </c>
      <c r="P213">
        <f t="shared" si="12"/>
        <v>94.923371647509583</v>
      </c>
      <c r="Q213">
        <f t="shared" si="15"/>
        <v>60.984615384615381</v>
      </c>
      <c r="R213" s="11">
        <f t="shared" si="13"/>
        <v>41513.208333333336</v>
      </c>
      <c r="S213" s="9">
        <f t="shared" si="14"/>
        <v>41537.208333333336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2013</v>
      </c>
      <c r="O214" t="s">
        <v>2014</v>
      </c>
      <c r="P214">
        <f t="shared" si="12"/>
        <v>151.85185185185185</v>
      </c>
      <c r="Q214">
        <f t="shared" si="15"/>
        <v>73.214285714285708</v>
      </c>
      <c r="R214" s="11">
        <f t="shared" si="13"/>
        <v>43814.25</v>
      </c>
      <c r="S214" s="9">
        <f t="shared" si="14"/>
        <v>43860.25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2009</v>
      </c>
      <c r="O215" t="s">
        <v>2019</v>
      </c>
      <c r="P215">
        <f t="shared" si="12"/>
        <v>195.16382252559728</v>
      </c>
      <c r="Q215">
        <f t="shared" si="15"/>
        <v>39.997435299603637</v>
      </c>
      <c r="R215" s="11">
        <f t="shared" si="13"/>
        <v>40488.208333333336</v>
      </c>
      <c r="S215" s="9">
        <f t="shared" si="14"/>
        <v>40496.25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2009</v>
      </c>
      <c r="O216" t="s">
        <v>2010</v>
      </c>
      <c r="P216">
        <f t="shared" si="12"/>
        <v>1023.1428571428571</v>
      </c>
      <c r="Q216">
        <f t="shared" si="15"/>
        <v>86.812121212121212</v>
      </c>
      <c r="R216" s="11">
        <f t="shared" si="13"/>
        <v>40409.208333333336</v>
      </c>
      <c r="S216" s="9">
        <f t="shared" si="14"/>
        <v>40415.208333333336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2013</v>
      </c>
      <c r="O217" t="s">
        <v>2014</v>
      </c>
      <c r="P217">
        <f t="shared" si="12"/>
        <v>3.841836734693878</v>
      </c>
      <c r="Q217">
        <f t="shared" si="15"/>
        <v>42.125874125874127</v>
      </c>
      <c r="R217" s="11">
        <f t="shared" si="13"/>
        <v>43509.25</v>
      </c>
      <c r="S217" s="9">
        <f t="shared" si="14"/>
        <v>43511.25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2013</v>
      </c>
      <c r="O218" t="s">
        <v>2014</v>
      </c>
      <c r="P218">
        <f t="shared" si="12"/>
        <v>155.07066557107643</v>
      </c>
      <c r="Q218">
        <f t="shared" si="15"/>
        <v>103.97851239669421</v>
      </c>
      <c r="R218" s="11">
        <f t="shared" si="13"/>
        <v>40869.25</v>
      </c>
      <c r="S218" s="9">
        <f t="shared" si="14"/>
        <v>40871.25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2015</v>
      </c>
      <c r="O219" t="s">
        <v>2037</v>
      </c>
      <c r="P219">
        <f t="shared" si="12"/>
        <v>44.753477588871718</v>
      </c>
      <c r="Q219">
        <f t="shared" si="15"/>
        <v>62.003211991434689</v>
      </c>
      <c r="R219" s="11">
        <f t="shared" si="13"/>
        <v>43583.208333333328</v>
      </c>
      <c r="S219" s="9">
        <f t="shared" si="14"/>
        <v>43592.208333333328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t="s">
        <v>2015</v>
      </c>
      <c r="O220" t="s">
        <v>2026</v>
      </c>
      <c r="P220">
        <f t="shared" si="12"/>
        <v>215.94736842105263</v>
      </c>
      <c r="Q220">
        <f t="shared" si="15"/>
        <v>31.005037783375315</v>
      </c>
      <c r="R220" s="11">
        <f t="shared" si="13"/>
        <v>40858.25</v>
      </c>
      <c r="S220" s="9">
        <f t="shared" si="14"/>
        <v>40892.25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2015</v>
      </c>
      <c r="O221" t="s">
        <v>2023</v>
      </c>
      <c r="P221">
        <f t="shared" si="12"/>
        <v>332.12709832134288</v>
      </c>
      <c r="Q221">
        <f t="shared" si="15"/>
        <v>89.991552956465242</v>
      </c>
      <c r="R221" s="11">
        <f t="shared" si="13"/>
        <v>41137.208333333336</v>
      </c>
      <c r="S221" s="9">
        <f t="shared" si="14"/>
        <v>41149.208333333336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2013</v>
      </c>
      <c r="O222" t="s">
        <v>2014</v>
      </c>
      <c r="P222">
        <f t="shared" si="12"/>
        <v>8.4430379746835449</v>
      </c>
      <c r="Q222">
        <f t="shared" si="15"/>
        <v>39.235294117647058</v>
      </c>
      <c r="R222" s="11">
        <f t="shared" si="13"/>
        <v>40725.208333333336</v>
      </c>
      <c r="S222" s="9">
        <f t="shared" si="14"/>
        <v>40743.208333333336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2007</v>
      </c>
      <c r="O223" t="s">
        <v>2008</v>
      </c>
      <c r="P223">
        <f t="shared" si="12"/>
        <v>98.625514403292186</v>
      </c>
      <c r="Q223">
        <f t="shared" si="15"/>
        <v>54.993116108306566</v>
      </c>
      <c r="R223" s="11">
        <f t="shared" si="13"/>
        <v>41081.208333333336</v>
      </c>
      <c r="S223" s="9">
        <f t="shared" si="14"/>
        <v>41083.208333333336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2028</v>
      </c>
      <c r="O224" t="s">
        <v>2029</v>
      </c>
      <c r="P224">
        <f t="shared" si="12"/>
        <v>137.97916666666669</v>
      </c>
      <c r="Q224">
        <f t="shared" si="15"/>
        <v>47.992753623188406</v>
      </c>
      <c r="R224" s="11">
        <f t="shared" si="13"/>
        <v>41914.208333333336</v>
      </c>
      <c r="S224" s="9">
        <f t="shared" si="14"/>
        <v>41915.208333333336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2013</v>
      </c>
      <c r="O225" t="s">
        <v>2014</v>
      </c>
      <c r="P225">
        <f t="shared" si="12"/>
        <v>93.81099656357388</v>
      </c>
      <c r="Q225">
        <f t="shared" si="15"/>
        <v>87.966702470461868</v>
      </c>
      <c r="R225" s="11">
        <f t="shared" si="13"/>
        <v>42445.208333333328</v>
      </c>
      <c r="S225" s="9">
        <f t="shared" si="14"/>
        <v>42459.208333333328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2015</v>
      </c>
      <c r="O226" t="s">
        <v>2037</v>
      </c>
      <c r="P226">
        <f t="shared" si="12"/>
        <v>403.63930885529157</v>
      </c>
      <c r="Q226">
        <f t="shared" si="15"/>
        <v>51.999165275459099</v>
      </c>
      <c r="R226" s="11">
        <f t="shared" si="13"/>
        <v>41906.208333333336</v>
      </c>
      <c r="S226" s="9">
        <f t="shared" si="14"/>
        <v>41951.25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2009</v>
      </c>
      <c r="O227" t="s">
        <v>2010</v>
      </c>
      <c r="P227">
        <f t="shared" si="12"/>
        <v>260.1740412979351</v>
      </c>
      <c r="Q227">
        <f t="shared" si="15"/>
        <v>29.999659863945578</v>
      </c>
      <c r="R227" s="11">
        <f t="shared" si="13"/>
        <v>41762.208333333336</v>
      </c>
      <c r="S227" s="9">
        <f t="shared" si="14"/>
        <v>41762.208333333336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2028</v>
      </c>
      <c r="O228" t="s">
        <v>2029</v>
      </c>
      <c r="P228">
        <f t="shared" si="12"/>
        <v>366.63333333333333</v>
      </c>
      <c r="Q228">
        <f t="shared" si="15"/>
        <v>98.205357142857139</v>
      </c>
      <c r="R228" s="11">
        <f t="shared" si="13"/>
        <v>40276.208333333336</v>
      </c>
      <c r="S228" s="9">
        <f t="shared" si="14"/>
        <v>40313.208333333336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2024</v>
      </c>
      <c r="O229" t="s">
        <v>2035</v>
      </c>
      <c r="P229">
        <f t="shared" si="12"/>
        <v>168.72085385878489</v>
      </c>
      <c r="Q229">
        <f t="shared" si="15"/>
        <v>108.96182396606575</v>
      </c>
      <c r="R229" s="11">
        <f t="shared" si="13"/>
        <v>42139.208333333328</v>
      </c>
      <c r="S229" s="9">
        <f t="shared" si="14"/>
        <v>42145.208333333328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2015</v>
      </c>
      <c r="O230" t="s">
        <v>2023</v>
      </c>
      <c r="P230">
        <f t="shared" si="12"/>
        <v>119.90717911530093</v>
      </c>
      <c r="Q230">
        <f t="shared" si="15"/>
        <v>66.998379254457049</v>
      </c>
      <c r="R230" s="11">
        <f t="shared" si="13"/>
        <v>42613.208333333328</v>
      </c>
      <c r="S230" s="9">
        <f t="shared" si="14"/>
        <v>42638.208333333328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2024</v>
      </c>
      <c r="O231" t="s">
        <v>2035</v>
      </c>
      <c r="P231">
        <f t="shared" si="12"/>
        <v>193.68925233644859</v>
      </c>
      <c r="Q231">
        <f t="shared" si="15"/>
        <v>64.99333594668758</v>
      </c>
      <c r="R231" s="11">
        <f t="shared" si="13"/>
        <v>42887.208333333328</v>
      </c>
      <c r="S231" s="9">
        <f t="shared" si="14"/>
        <v>42935.208333333328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2024</v>
      </c>
      <c r="O232" t="s">
        <v>2025</v>
      </c>
      <c r="P232">
        <f t="shared" si="12"/>
        <v>420.16666666666669</v>
      </c>
      <c r="Q232">
        <f t="shared" si="15"/>
        <v>99.841584158415841</v>
      </c>
      <c r="R232" s="11">
        <f t="shared" si="13"/>
        <v>43805.25</v>
      </c>
      <c r="S232" s="9">
        <f t="shared" si="14"/>
        <v>43805.25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2013</v>
      </c>
      <c r="O233" t="s">
        <v>2014</v>
      </c>
      <c r="P233">
        <f t="shared" si="12"/>
        <v>76.708333333333329</v>
      </c>
      <c r="Q233">
        <f t="shared" si="15"/>
        <v>82.432835820895519</v>
      </c>
      <c r="R233" s="11">
        <f t="shared" si="13"/>
        <v>41415.208333333336</v>
      </c>
      <c r="S233" s="9">
        <f t="shared" si="14"/>
        <v>41473.208333333336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2013</v>
      </c>
      <c r="O234" t="s">
        <v>2014</v>
      </c>
      <c r="P234">
        <f t="shared" si="12"/>
        <v>171.26470588235293</v>
      </c>
      <c r="Q234">
        <f t="shared" si="15"/>
        <v>63.293478260869563</v>
      </c>
      <c r="R234" s="11">
        <f t="shared" si="13"/>
        <v>42576.208333333328</v>
      </c>
      <c r="S234" s="9">
        <f t="shared" si="14"/>
        <v>42577.208333333328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2015</v>
      </c>
      <c r="O235" t="s">
        <v>2023</v>
      </c>
      <c r="P235">
        <f t="shared" si="12"/>
        <v>157.89473684210526</v>
      </c>
      <c r="Q235">
        <f t="shared" si="15"/>
        <v>96.774193548387103</v>
      </c>
      <c r="R235" s="11">
        <f t="shared" si="13"/>
        <v>40706.208333333336</v>
      </c>
      <c r="S235" s="9">
        <f t="shared" si="14"/>
        <v>40722.208333333336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t="s">
        <v>2024</v>
      </c>
      <c r="O236" t="s">
        <v>2025</v>
      </c>
      <c r="P236">
        <f t="shared" si="12"/>
        <v>109.08</v>
      </c>
      <c r="Q236">
        <f t="shared" si="15"/>
        <v>54.906040268456373</v>
      </c>
      <c r="R236" s="11">
        <f t="shared" si="13"/>
        <v>42969.208333333328</v>
      </c>
      <c r="S236" s="9">
        <f t="shared" si="14"/>
        <v>42976.208333333328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2015</v>
      </c>
      <c r="O237" t="s">
        <v>2023</v>
      </c>
      <c r="P237">
        <f t="shared" si="12"/>
        <v>41.732558139534881</v>
      </c>
      <c r="Q237">
        <f t="shared" si="15"/>
        <v>39.010869565217391</v>
      </c>
      <c r="R237" s="11">
        <f t="shared" si="13"/>
        <v>42779.25</v>
      </c>
      <c r="S237" s="9">
        <f t="shared" si="14"/>
        <v>42784.25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2009</v>
      </c>
      <c r="O238" t="s">
        <v>2010</v>
      </c>
      <c r="P238">
        <f t="shared" si="12"/>
        <v>10.944303797468354</v>
      </c>
      <c r="Q238">
        <f t="shared" si="15"/>
        <v>75.84210526315789</v>
      </c>
      <c r="R238" s="11">
        <f t="shared" si="13"/>
        <v>43641.208333333328</v>
      </c>
      <c r="S238" s="9">
        <f t="shared" si="14"/>
        <v>43648.208333333328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2015</v>
      </c>
      <c r="O239" t="s">
        <v>2023</v>
      </c>
      <c r="P239">
        <f t="shared" si="12"/>
        <v>159.3763440860215</v>
      </c>
      <c r="Q239">
        <f t="shared" si="15"/>
        <v>45.051671732522799</v>
      </c>
      <c r="R239" s="11">
        <f t="shared" si="13"/>
        <v>41754.208333333336</v>
      </c>
      <c r="S239" s="9">
        <f t="shared" si="14"/>
        <v>41756.208333333336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t="s">
        <v>2013</v>
      </c>
      <c r="O240" t="s">
        <v>2014</v>
      </c>
      <c r="P240">
        <f t="shared" si="12"/>
        <v>422.41666666666669</v>
      </c>
      <c r="Q240">
        <f t="shared" si="15"/>
        <v>104.51546391752578</v>
      </c>
      <c r="R240" s="11">
        <f t="shared" si="13"/>
        <v>43083.25</v>
      </c>
      <c r="S240" s="9">
        <f t="shared" si="14"/>
        <v>43108.25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2011</v>
      </c>
      <c r="O241" t="s">
        <v>2020</v>
      </c>
      <c r="P241">
        <f t="shared" si="12"/>
        <v>97.71875</v>
      </c>
      <c r="Q241">
        <f t="shared" si="15"/>
        <v>76.268292682926827</v>
      </c>
      <c r="R241" s="11">
        <f t="shared" si="13"/>
        <v>42245.208333333328</v>
      </c>
      <c r="S241" s="9">
        <f t="shared" si="14"/>
        <v>42249.208333333328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2013</v>
      </c>
      <c r="O242" t="s">
        <v>2014</v>
      </c>
      <c r="P242">
        <f t="shared" si="12"/>
        <v>418.78911564625849</v>
      </c>
      <c r="Q242">
        <f t="shared" si="15"/>
        <v>69.015695067264573</v>
      </c>
      <c r="R242" s="11">
        <f t="shared" si="13"/>
        <v>40396.208333333336</v>
      </c>
      <c r="S242" s="9">
        <f t="shared" si="14"/>
        <v>40397.208333333336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2021</v>
      </c>
      <c r="O243" t="s">
        <v>2022</v>
      </c>
      <c r="P243">
        <f t="shared" si="12"/>
        <v>101.91632047477745</v>
      </c>
      <c r="Q243">
        <f t="shared" si="15"/>
        <v>101.97684085510689</v>
      </c>
      <c r="R243" s="11">
        <f t="shared" si="13"/>
        <v>41742.208333333336</v>
      </c>
      <c r="S243" s="9">
        <f t="shared" si="14"/>
        <v>41752.208333333336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2009</v>
      </c>
      <c r="O244" t="s">
        <v>2010</v>
      </c>
      <c r="P244">
        <f t="shared" si="12"/>
        <v>127.72619047619047</v>
      </c>
      <c r="Q244">
        <f t="shared" si="15"/>
        <v>42.915999999999997</v>
      </c>
      <c r="R244" s="11">
        <f t="shared" si="13"/>
        <v>42865.208333333328</v>
      </c>
      <c r="S244" s="9">
        <f t="shared" si="14"/>
        <v>42875.208333333328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2013</v>
      </c>
      <c r="O245" t="s">
        <v>2014</v>
      </c>
      <c r="P245">
        <f t="shared" si="12"/>
        <v>445.21739130434781</v>
      </c>
      <c r="Q245">
        <f t="shared" si="15"/>
        <v>43.025210084033617</v>
      </c>
      <c r="R245" s="11">
        <f t="shared" si="13"/>
        <v>43163.25</v>
      </c>
      <c r="S245" s="9">
        <f t="shared" si="14"/>
        <v>43166.25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2013</v>
      </c>
      <c r="O246" t="s">
        <v>2014</v>
      </c>
      <c r="P246">
        <f t="shared" si="12"/>
        <v>569.71428571428578</v>
      </c>
      <c r="Q246">
        <f t="shared" si="15"/>
        <v>75.245283018867923</v>
      </c>
      <c r="R246" s="11">
        <f t="shared" si="13"/>
        <v>41834.208333333336</v>
      </c>
      <c r="S246" s="9">
        <f t="shared" si="14"/>
        <v>41886.208333333336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2013</v>
      </c>
      <c r="O247" t="s">
        <v>2014</v>
      </c>
      <c r="P247">
        <f t="shared" si="12"/>
        <v>509.34482758620686</v>
      </c>
      <c r="Q247">
        <f t="shared" si="15"/>
        <v>69.023364485981304</v>
      </c>
      <c r="R247" s="11">
        <f t="shared" si="13"/>
        <v>41736.208333333336</v>
      </c>
      <c r="S247" s="9">
        <f t="shared" si="14"/>
        <v>41737.208333333336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2011</v>
      </c>
      <c r="O248" t="s">
        <v>2012</v>
      </c>
      <c r="P248">
        <f t="shared" si="12"/>
        <v>325.5333333333333</v>
      </c>
      <c r="Q248">
        <f t="shared" si="15"/>
        <v>65.986486486486484</v>
      </c>
      <c r="R248" s="11">
        <f t="shared" si="13"/>
        <v>41491.208333333336</v>
      </c>
      <c r="S248" s="9">
        <f t="shared" si="14"/>
        <v>41495.208333333336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2021</v>
      </c>
      <c r="O249" t="s">
        <v>2027</v>
      </c>
      <c r="P249">
        <f t="shared" si="12"/>
        <v>932.61616161616166</v>
      </c>
      <c r="Q249">
        <f t="shared" si="15"/>
        <v>98.013800424628457</v>
      </c>
      <c r="R249" s="11">
        <f t="shared" si="13"/>
        <v>42726.25</v>
      </c>
      <c r="S249" s="9">
        <f t="shared" si="14"/>
        <v>42741.25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2024</v>
      </c>
      <c r="O250" t="s">
        <v>2035</v>
      </c>
      <c r="P250">
        <f t="shared" si="12"/>
        <v>211.33870967741933</v>
      </c>
      <c r="Q250">
        <f t="shared" si="15"/>
        <v>60.105504587155963</v>
      </c>
      <c r="R250" s="11">
        <f t="shared" si="13"/>
        <v>42004.25</v>
      </c>
      <c r="S250" s="9">
        <f t="shared" si="14"/>
        <v>42009.25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2021</v>
      </c>
      <c r="O251" t="s">
        <v>2033</v>
      </c>
      <c r="P251">
        <f t="shared" si="12"/>
        <v>273.32520325203251</v>
      </c>
      <c r="Q251">
        <f t="shared" si="15"/>
        <v>26.000773395204948</v>
      </c>
      <c r="R251" s="11">
        <f t="shared" si="13"/>
        <v>42006.25</v>
      </c>
      <c r="S251" s="9">
        <f t="shared" si="14"/>
        <v>42013.25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2009</v>
      </c>
      <c r="O252" t="s">
        <v>2010</v>
      </c>
      <c r="P252">
        <f t="shared" si="12"/>
        <v>3</v>
      </c>
      <c r="Q252">
        <f t="shared" si="15"/>
        <v>3</v>
      </c>
      <c r="R252" s="11">
        <f t="shared" si="13"/>
        <v>40203.25</v>
      </c>
      <c r="S252" s="9">
        <f t="shared" si="14"/>
        <v>40238.25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2013</v>
      </c>
      <c r="O253" t="s">
        <v>2014</v>
      </c>
      <c r="P253">
        <f t="shared" si="12"/>
        <v>54.084507042253513</v>
      </c>
      <c r="Q253">
        <f t="shared" si="15"/>
        <v>38.019801980198018</v>
      </c>
      <c r="R253" s="11">
        <f t="shared" si="13"/>
        <v>41252.25</v>
      </c>
      <c r="S253" s="9">
        <f t="shared" si="14"/>
        <v>41254.25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2013</v>
      </c>
      <c r="O254" t="s">
        <v>2014</v>
      </c>
      <c r="P254">
        <f t="shared" si="12"/>
        <v>626.29999999999995</v>
      </c>
      <c r="Q254">
        <f t="shared" si="15"/>
        <v>106.15254237288136</v>
      </c>
      <c r="R254" s="11">
        <f t="shared" si="13"/>
        <v>41572.208333333336</v>
      </c>
      <c r="S254" s="9">
        <f t="shared" si="14"/>
        <v>41577.208333333336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2015</v>
      </c>
      <c r="O255" t="s">
        <v>2018</v>
      </c>
      <c r="P255">
        <f t="shared" si="12"/>
        <v>89.021399176954731</v>
      </c>
      <c r="Q255">
        <f t="shared" si="15"/>
        <v>81.019475655430711</v>
      </c>
      <c r="R255" s="11">
        <f t="shared" si="13"/>
        <v>40641.208333333336</v>
      </c>
      <c r="S255" s="9">
        <f t="shared" si="14"/>
        <v>40653.208333333336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2021</v>
      </c>
      <c r="O256" t="s">
        <v>2022</v>
      </c>
      <c r="P256">
        <f t="shared" si="12"/>
        <v>184.89130434782609</v>
      </c>
      <c r="Q256">
        <f t="shared" si="15"/>
        <v>96.647727272727266</v>
      </c>
      <c r="R256" s="11">
        <f t="shared" si="13"/>
        <v>42787.25</v>
      </c>
      <c r="S256" s="9">
        <f t="shared" si="14"/>
        <v>42789.25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2009</v>
      </c>
      <c r="O257" t="s">
        <v>2010</v>
      </c>
      <c r="P257">
        <f t="shared" si="12"/>
        <v>120.16770186335404</v>
      </c>
      <c r="Q257">
        <f t="shared" si="15"/>
        <v>57.003535651149086</v>
      </c>
      <c r="R257" s="11">
        <f t="shared" si="13"/>
        <v>40590.25</v>
      </c>
      <c r="S257" s="9">
        <f t="shared" si="14"/>
        <v>40595.25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t="s">
        <v>2009</v>
      </c>
      <c r="O258" t="s">
        <v>2010</v>
      </c>
      <c r="P258">
        <f t="shared" si="12"/>
        <v>23.390243902439025</v>
      </c>
      <c r="Q258">
        <f t="shared" si="15"/>
        <v>63.93333333333333</v>
      </c>
      <c r="R258" s="11">
        <f t="shared" si="13"/>
        <v>42393.25</v>
      </c>
      <c r="S258" s="9">
        <f t="shared" si="14"/>
        <v>42430.25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2013</v>
      </c>
      <c r="O259" t="s">
        <v>2014</v>
      </c>
      <c r="P259">
        <f t="shared" ref="P259:P322" si="16">(E259/D259)*100</f>
        <v>146</v>
      </c>
      <c r="Q259">
        <f t="shared" si="15"/>
        <v>90.456521739130437</v>
      </c>
      <c r="R259" s="11">
        <f t="shared" ref="R259:R322" si="17">(((J259/60)/60)/24)+DATE(1970,1,1)</f>
        <v>41338.25</v>
      </c>
      <c r="S259" s="9">
        <f t="shared" ref="S259:S322" si="18">(((K259/60)/60)/24)+DATE(1970,1,1)</f>
        <v>41352.208333333336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2013</v>
      </c>
      <c r="O260" t="s">
        <v>2014</v>
      </c>
      <c r="P260">
        <f t="shared" si="16"/>
        <v>268.48</v>
      </c>
      <c r="Q260">
        <f t="shared" ref="Q260:Q323" si="19">E260/G260</f>
        <v>72.172043010752688</v>
      </c>
      <c r="R260" s="11">
        <f t="shared" si="17"/>
        <v>42712.25</v>
      </c>
      <c r="S260" s="9">
        <f t="shared" si="18"/>
        <v>42732.25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2028</v>
      </c>
      <c r="O261" t="s">
        <v>2029</v>
      </c>
      <c r="P261">
        <f t="shared" si="16"/>
        <v>597.5</v>
      </c>
      <c r="Q261">
        <f t="shared" si="19"/>
        <v>77.934782608695656</v>
      </c>
      <c r="R261" s="11">
        <f t="shared" si="17"/>
        <v>41251.25</v>
      </c>
      <c r="S261" s="9">
        <f t="shared" si="18"/>
        <v>41270.25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2009</v>
      </c>
      <c r="O262" t="s">
        <v>2010</v>
      </c>
      <c r="P262">
        <f t="shared" si="16"/>
        <v>157.69841269841268</v>
      </c>
      <c r="Q262">
        <f t="shared" si="19"/>
        <v>38.065134099616856</v>
      </c>
      <c r="R262" s="11">
        <f t="shared" si="17"/>
        <v>41180.208333333336</v>
      </c>
      <c r="S262" s="9">
        <f t="shared" si="18"/>
        <v>41192.208333333336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2009</v>
      </c>
      <c r="O263" t="s">
        <v>2010</v>
      </c>
      <c r="P263">
        <f t="shared" si="16"/>
        <v>31.201660735468568</v>
      </c>
      <c r="Q263">
        <f t="shared" si="19"/>
        <v>57.936123348017624</v>
      </c>
      <c r="R263" s="11">
        <f t="shared" si="17"/>
        <v>40415.208333333336</v>
      </c>
      <c r="S263" s="9">
        <f t="shared" si="18"/>
        <v>40419.208333333336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2009</v>
      </c>
      <c r="O264" t="s">
        <v>2019</v>
      </c>
      <c r="P264">
        <f t="shared" si="16"/>
        <v>313.41176470588238</v>
      </c>
      <c r="Q264">
        <f t="shared" si="19"/>
        <v>49.794392523364486</v>
      </c>
      <c r="R264" s="11">
        <f t="shared" si="17"/>
        <v>40638.208333333336</v>
      </c>
      <c r="S264" s="9">
        <f t="shared" si="18"/>
        <v>40664.208333333336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2028</v>
      </c>
      <c r="O265" t="s">
        <v>2029</v>
      </c>
      <c r="P265">
        <f t="shared" si="16"/>
        <v>370.89655172413791</v>
      </c>
      <c r="Q265">
        <f t="shared" si="19"/>
        <v>54.050251256281406</v>
      </c>
      <c r="R265" s="11">
        <f t="shared" si="17"/>
        <v>40187.25</v>
      </c>
      <c r="S265" s="9">
        <f t="shared" si="18"/>
        <v>40187.25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2013</v>
      </c>
      <c r="O266" t="s">
        <v>2014</v>
      </c>
      <c r="P266">
        <f t="shared" si="16"/>
        <v>362.66447368421052</v>
      </c>
      <c r="Q266">
        <f t="shared" si="19"/>
        <v>30.002721335268504</v>
      </c>
      <c r="R266" s="11">
        <f t="shared" si="17"/>
        <v>41317.25</v>
      </c>
      <c r="S266" s="9">
        <f t="shared" si="18"/>
        <v>41333.25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2013</v>
      </c>
      <c r="O267" t="s">
        <v>2014</v>
      </c>
      <c r="P267">
        <f t="shared" si="16"/>
        <v>123.08163265306122</v>
      </c>
      <c r="Q267">
        <f t="shared" si="19"/>
        <v>70.127906976744185</v>
      </c>
      <c r="R267" s="11">
        <f t="shared" si="17"/>
        <v>42372.25</v>
      </c>
      <c r="S267" s="9">
        <f t="shared" si="18"/>
        <v>42416.25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t="s">
        <v>2009</v>
      </c>
      <c r="O268" t="s">
        <v>2032</v>
      </c>
      <c r="P268">
        <f t="shared" si="16"/>
        <v>76.766756032171585</v>
      </c>
      <c r="Q268">
        <f t="shared" si="19"/>
        <v>26.996228786926462</v>
      </c>
      <c r="R268" s="11">
        <f t="shared" si="17"/>
        <v>41950.25</v>
      </c>
      <c r="S268" s="9">
        <f t="shared" si="18"/>
        <v>41983.25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2013</v>
      </c>
      <c r="O269" t="s">
        <v>2014</v>
      </c>
      <c r="P269">
        <f t="shared" si="16"/>
        <v>233.62012987012989</v>
      </c>
      <c r="Q269">
        <f t="shared" si="19"/>
        <v>51.990606936416185</v>
      </c>
      <c r="R269" s="11">
        <f t="shared" si="17"/>
        <v>41206.208333333336</v>
      </c>
      <c r="S269" s="9">
        <f t="shared" si="18"/>
        <v>41222.25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2015</v>
      </c>
      <c r="O270" t="s">
        <v>2016</v>
      </c>
      <c r="P270">
        <f t="shared" si="16"/>
        <v>180.53333333333333</v>
      </c>
      <c r="Q270">
        <f t="shared" si="19"/>
        <v>56.416666666666664</v>
      </c>
      <c r="R270" s="11">
        <f t="shared" si="17"/>
        <v>41186.208333333336</v>
      </c>
      <c r="S270" s="9">
        <f t="shared" si="18"/>
        <v>41232.25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2015</v>
      </c>
      <c r="O271" t="s">
        <v>2034</v>
      </c>
      <c r="P271">
        <f t="shared" si="16"/>
        <v>252.62857142857143</v>
      </c>
      <c r="Q271">
        <f t="shared" si="19"/>
        <v>101.63218390804597</v>
      </c>
      <c r="R271" s="11">
        <f t="shared" si="17"/>
        <v>43496.25</v>
      </c>
      <c r="S271" s="9">
        <f t="shared" si="18"/>
        <v>43517.25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2024</v>
      </c>
      <c r="O272" t="s">
        <v>2025</v>
      </c>
      <c r="P272">
        <f t="shared" si="16"/>
        <v>27.176538240368025</v>
      </c>
      <c r="Q272">
        <f t="shared" si="19"/>
        <v>25.005291005291006</v>
      </c>
      <c r="R272" s="11">
        <f t="shared" si="17"/>
        <v>40514.25</v>
      </c>
      <c r="S272" s="9">
        <f t="shared" si="18"/>
        <v>40516.25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2028</v>
      </c>
      <c r="O273" t="s">
        <v>2029</v>
      </c>
      <c r="P273">
        <f t="shared" si="16"/>
        <v>1.2706571242680547</v>
      </c>
      <c r="Q273">
        <f t="shared" si="19"/>
        <v>32.016393442622949</v>
      </c>
      <c r="R273" s="11">
        <f t="shared" si="17"/>
        <v>42345.25</v>
      </c>
      <c r="S273" s="9">
        <f t="shared" si="18"/>
        <v>42376.25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2013</v>
      </c>
      <c r="O274" t="s">
        <v>2014</v>
      </c>
      <c r="P274">
        <f t="shared" si="16"/>
        <v>304.0097847358121</v>
      </c>
      <c r="Q274">
        <f t="shared" si="19"/>
        <v>82.021647307286173</v>
      </c>
      <c r="R274" s="11">
        <f t="shared" si="17"/>
        <v>43656.208333333328</v>
      </c>
      <c r="S274" s="9">
        <f t="shared" si="18"/>
        <v>43681.208333333328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2013</v>
      </c>
      <c r="O275" t="s">
        <v>2014</v>
      </c>
      <c r="P275">
        <f t="shared" si="16"/>
        <v>137.23076923076923</v>
      </c>
      <c r="Q275">
        <f t="shared" si="19"/>
        <v>37.957446808510639</v>
      </c>
      <c r="R275" s="11">
        <f t="shared" si="17"/>
        <v>42995.208333333328</v>
      </c>
      <c r="S275" s="9">
        <f t="shared" si="18"/>
        <v>42998.208333333328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2013</v>
      </c>
      <c r="O276" t="s">
        <v>2014</v>
      </c>
      <c r="P276">
        <f t="shared" si="16"/>
        <v>32.208333333333336</v>
      </c>
      <c r="Q276">
        <f t="shared" si="19"/>
        <v>51.533333333333331</v>
      </c>
      <c r="R276" s="11">
        <f t="shared" si="17"/>
        <v>43045.25</v>
      </c>
      <c r="S276" s="9">
        <f t="shared" si="18"/>
        <v>43050.25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2021</v>
      </c>
      <c r="O277" t="s">
        <v>2033</v>
      </c>
      <c r="P277">
        <f t="shared" si="16"/>
        <v>241.51282051282053</v>
      </c>
      <c r="Q277">
        <f t="shared" si="19"/>
        <v>81.198275862068968</v>
      </c>
      <c r="R277" s="11">
        <f t="shared" si="17"/>
        <v>43561.208333333328</v>
      </c>
      <c r="S277" s="9">
        <f t="shared" si="18"/>
        <v>43569.208333333328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2024</v>
      </c>
      <c r="O278" t="s">
        <v>2025</v>
      </c>
      <c r="P278">
        <f t="shared" si="16"/>
        <v>96.8</v>
      </c>
      <c r="Q278">
        <f t="shared" si="19"/>
        <v>40.030075187969928</v>
      </c>
      <c r="R278" s="11">
        <f t="shared" si="17"/>
        <v>41018.208333333336</v>
      </c>
      <c r="S278" s="9">
        <f t="shared" si="18"/>
        <v>41023.208333333336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2013</v>
      </c>
      <c r="O279" t="s">
        <v>2014</v>
      </c>
      <c r="P279">
        <f t="shared" si="16"/>
        <v>1066.4285714285716</v>
      </c>
      <c r="Q279">
        <f t="shared" si="19"/>
        <v>89.939759036144579</v>
      </c>
      <c r="R279" s="11">
        <f t="shared" si="17"/>
        <v>40378.208333333336</v>
      </c>
      <c r="S279" s="9">
        <f t="shared" si="18"/>
        <v>40380.208333333336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2011</v>
      </c>
      <c r="O280" t="s">
        <v>2012</v>
      </c>
      <c r="P280">
        <f t="shared" si="16"/>
        <v>325.88888888888891</v>
      </c>
      <c r="Q280">
        <f t="shared" si="19"/>
        <v>96.692307692307693</v>
      </c>
      <c r="R280" s="11">
        <f t="shared" si="17"/>
        <v>41239.25</v>
      </c>
      <c r="S280" s="9">
        <f t="shared" si="18"/>
        <v>41264.25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2013</v>
      </c>
      <c r="O281" t="s">
        <v>2014</v>
      </c>
      <c r="P281">
        <f t="shared" si="16"/>
        <v>170.70000000000002</v>
      </c>
      <c r="Q281">
        <f t="shared" si="19"/>
        <v>25.010989010989011</v>
      </c>
      <c r="R281" s="11">
        <f t="shared" si="17"/>
        <v>43346.208333333328</v>
      </c>
      <c r="S281" s="9">
        <f t="shared" si="18"/>
        <v>43349.208333333328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2015</v>
      </c>
      <c r="O282" t="s">
        <v>2023</v>
      </c>
      <c r="P282">
        <f t="shared" si="16"/>
        <v>581.44000000000005</v>
      </c>
      <c r="Q282">
        <f t="shared" si="19"/>
        <v>36.987277353689571</v>
      </c>
      <c r="R282" s="11">
        <f t="shared" si="17"/>
        <v>43060.25</v>
      </c>
      <c r="S282" s="9">
        <f t="shared" si="18"/>
        <v>43066.25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2013</v>
      </c>
      <c r="O283" t="s">
        <v>2014</v>
      </c>
      <c r="P283">
        <f t="shared" si="16"/>
        <v>91.520972644376897</v>
      </c>
      <c r="Q283">
        <f t="shared" si="19"/>
        <v>73.012609117361791</v>
      </c>
      <c r="R283" s="11">
        <f t="shared" si="17"/>
        <v>40979.25</v>
      </c>
      <c r="S283" s="9">
        <f t="shared" si="18"/>
        <v>41000.208333333336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2015</v>
      </c>
      <c r="O284" t="s">
        <v>2034</v>
      </c>
      <c r="P284">
        <f t="shared" si="16"/>
        <v>108.04761904761904</v>
      </c>
      <c r="Q284">
        <f t="shared" si="19"/>
        <v>68.240601503759393</v>
      </c>
      <c r="R284" s="11">
        <f t="shared" si="17"/>
        <v>42701.25</v>
      </c>
      <c r="S284" s="9">
        <f t="shared" si="18"/>
        <v>42707.25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t="s">
        <v>2009</v>
      </c>
      <c r="O285" t="s">
        <v>2010</v>
      </c>
      <c r="P285">
        <f t="shared" si="16"/>
        <v>18.728395061728396</v>
      </c>
      <c r="Q285">
        <f t="shared" si="19"/>
        <v>52.310344827586206</v>
      </c>
      <c r="R285" s="11">
        <f t="shared" si="17"/>
        <v>42520.208333333328</v>
      </c>
      <c r="S285" s="9">
        <f t="shared" si="18"/>
        <v>42525.208333333328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2011</v>
      </c>
      <c r="O286" t="s">
        <v>2012</v>
      </c>
      <c r="P286">
        <f t="shared" si="16"/>
        <v>83.193877551020407</v>
      </c>
      <c r="Q286">
        <f t="shared" si="19"/>
        <v>61.765151515151516</v>
      </c>
      <c r="R286" s="11">
        <f t="shared" si="17"/>
        <v>41030.208333333336</v>
      </c>
      <c r="S286" s="9">
        <f t="shared" si="18"/>
        <v>41035.208333333336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2013</v>
      </c>
      <c r="O287" t="s">
        <v>2014</v>
      </c>
      <c r="P287">
        <f t="shared" si="16"/>
        <v>706.33333333333337</v>
      </c>
      <c r="Q287">
        <f t="shared" si="19"/>
        <v>25.027559055118111</v>
      </c>
      <c r="R287" s="11">
        <f t="shared" si="17"/>
        <v>42623.208333333328</v>
      </c>
      <c r="S287" s="9">
        <f t="shared" si="18"/>
        <v>42661.208333333328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2013</v>
      </c>
      <c r="O288" t="s">
        <v>2014</v>
      </c>
      <c r="P288">
        <f t="shared" si="16"/>
        <v>17.446030330062445</v>
      </c>
      <c r="Q288">
        <f t="shared" si="19"/>
        <v>106.28804347826087</v>
      </c>
      <c r="R288" s="11">
        <f t="shared" si="17"/>
        <v>42697.25</v>
      </c>
      <c r="S288" s="9">
        <f t="shared" si="18"/>
        <v>42704.25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2009</v>
      </c>
      <c r="O289" t="s">
        <v>2017</v>
      </c>
      <c r="P289">
        <f t="shared" si="16"/>
        <v>209.73015873015873</v>
      </c>
      <c r="Q289">
        <f t="shared" si="19"/>
        <v>75.07386363636364</v>
      </c>
      <c r="R289" s="11">
        <f t="shared" si="17"/>
        <v>42122.208333333328</v>
      </c>
      <c r="S289" s="9">
        <f t="shared" si="18"/>
        <v>42122.208333333328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t="s">
        <v>2009</v>
      </c>
      <c r="O290" t="s">
        <v>2031</v>
      </c>
      <c r="P290">
        <f t="shared" si="16"/>
        <v>97.785714285714292</v>
      </c>
      <c r="Q290">
        <f t="shared" si="19"/>
        <v>39.970802919708028</v>
      </c>
      <c r="R290" s="11">
        <f t="shared" si="17"/>
        <v>40982.208333333336</v>
      </c>
      <c r="S290" s="9">
        <f t="shared" si="18"/>
        <v>40983.208333333336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2013</v>
      </c>
      <c r="O291" t="s">
        <v>2014</v>
      </c>
      <c r="P291">
        <f t="shared" si="16"/>
        <v>1684.25</v>
      </c>
      <c r="Q291">
        <f t="shared" si="19"/>
        <v>39.982195845697326</v>
      </c>
      <c r="R291" s="11">
        <f t="shared" si="17"/>
        <v>42219.208333333328</v>
      </c>
      <c r="S291" s="9">
        <f t="shared" si="18"/>
        <v>42222.208333333328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2015</v>
      </c>
      <c r="O292" t="s">
        <v>2016</v>
      </c>
      <c r="P292">
        <f t="shared" si="16"/>
        <v>54.402135231316727</v>
      </c>
      <c r="Q292">
        <f t="shared" si="19"/>
        <v>101.01541850220265</v>
      </c>
      <c r="R292" s="11">
        <f t="shared" si="17"/>
        <v>41404.208333333336</v>
      </c>
      <c r="S292" s="9">
        <f t="shared" si="18"/>
        <v>41436.208333333336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2011</v>
      </c>
      <c r="O293" t="s">
        <v>2012</v>
      </c>
      <c r="P293">
        <f t="shared" si="16"/>
        <v>456.61111111111109</v>
      </c>
      <c r="Q293">
        <f t="shared" si="19"/>
        <v>76.813084112149539</v>
      </c>
      <c r="R293" s="11">
        <f t="shared" si="17"/>
        <v>40831.208333333336</v>
      </c>
      <c r="S293" s="9">
        <f t="shared" si="18"/>
        <v>40835.208333333336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2007</v>
      </c>
      <c r="O294" t="s">
        <v>2008</v>
      </c>
      <c r="P294">
        <f t="shared" si="16"/>
        <v>9.8219178082191778</v>
      </c>
      <c r="Q294">
        <f t="shared" si="19"/>
        <v>71.7</v>
      </c>
      <c r="R294" s="11">
        <f t="shared" si="17"/>
        <v>40984.208333333336</v>
      </c>
      <c r="S294" s="9">
        <f t="shared" si="18"/>
        <v>41002.208333333336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2013</v>
      </c>
      <c r="O295" t="s">
        <v>2014</v>
      </c>
      <c r="P295">
        <f t="shared" si="16"/>
        <v>16.384615384615383</v>
      </c>
      <c r="Q295">
        <f t="shared" si="19"/>
        <v>33.28125</v>
      </c>
      <c r="R295" s="11">
        <f t="shared" si="17"/>
        <v>40456.208333333336</v>
      </c>
      <c r="S295" s="9">
        <f t="shared" si="18"/>
        <v>40465.208333333336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2013</v>
      </c>
      <c r="O296" t="s">
        <v>2014</v>
      </c>
      <c r="P296">
        <f t="shared" si="16"/>
        <v>1339.6666666666667</v>
      </c>
      <c r="Q296">
        <f t="shared" si="19"/>
        <v>43.923497267759565</v>
      </c>
      <c r="R296" s="11">
        <f t="shared" si="17"/>
        <v>43399.208333333328</v>
      </c>
      <c r="S296" s="9">
        <f t="shared" si="18"/>
        <v>43411.25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t="s">
        <v>2013</v>
      </c>
      <c r="O297" t="s">
        <v>2014</v>
      </c>
      <c r="P297">
        <f t="shared" si="16"/>
        <v>35.650077760497666</v>
      </c>
      <c r="Q297">
        <f t="shared" si="19"/>
        <v>36.004712041884815</v>
      </c>
      <c r="R297" s="11">
        <f t="shared" si="17"/>
        <v>41562.208333333336</v>
      </c>
      <c r="S297" s="9">
        <f t="shared" si="18"/>
        <v>41587.25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2013</v>
      </c>
      <c r="O298" t="s">
        <v>2014</v>
      </c>
      <c r="P298">
        <f t="shared" si="16"/>
        <v>54.950819672131146</v>
      </c>
      <c r="Q298">
        <f t="shared" si="19"/>
        <v>88.21052631578948</v>
      </c>
      <c r="R298" s="11">
        <f t="shared" si="17"/>
        <v>43493.25</v>
      </c>
      <c r="S298" s="9">
        <f t="shared" si="18"/>
        <v>43515.25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2013</v>
      </c>
      <c r="O299" t="s">
        <v>2014</v>
      </c>
      <c r="P299">
        <f t="shared" si="16"/>
        <v>94.236111111111114</v>
      </c>
      <c r="Q299">
        <f t="shared" si="19"/>
        <v>65.240384615384613</v>
      </c>
      <c r="R299" s="11">
        <f t="shared" si="17"/>
        <v>41653.25</v>
      </c>
      <c r="S299" s="9">
        <f t="shared" si="18"/>
        <v>41662.25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2009</v>
      </c>
      <c r="O300" t="s">
        <v>2010</v>
      </c>
      <c r="P300">
        <f t="shared" si="16"/>
        <v>143.91428571428571</v>
      </c>
      <c r="Q300">
        <f t="shared" si="19"/>
        <v>69.958333333333329</v>
      </c>
      <c r="R300" s="11">
        <f t="shared" si="17"/>
        <v>42426.25</v>
      </c>
      <c r="S300" s="9">
        <f t="shared" si="18"/>
        <v>42444.208333333328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2007</v>
      </c>
      <c r="O301" t="s">
        <v>2008</v>
      </c>
      <c r="P301">
        <f t="shared" si="16"/>
        <v>51.421052631578945</v>
      </c>
      <c r="Q301">
        <f t="shared" si="19"/>
        <v>39.877551020408163</v>
      </c>
      <c r="R301" s="11">
        <f t="shared" si="17"/>
        <v>42432.25</v>
      </c>
      <c r="S301" s="9">
        <f t="shared" si="18"/>
        <v>42488.208333333328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t="s">
        <v>2021</v>
      </c>
      <c r="O302" t="s">
        <v>2022</v>
      </c>
      <c r="P302">
        <f t="shared" si="16"/>
        <v>5</v>
      </c>
      <c r="Q302">
        <f t="shared" si="19"/>
        <v>5</v>
      </c>
      <c r="R302" s="11">
        <f t="shared" si="17"/>
        <v>42977.208333333328</v>
      </c>
      <c r="S302" s="9">
        <f t="shared" si="18"/>
        <v>42978.208333333328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2015</v>
      </c>
      <c r="O303" t="s">
        <v>2016</v>
      </c>
      <c r="P303">
        <f t="shared" si="16"/>
        <v>1344.6666666666667</v>
      </c>
      <c r="Q303">
        <f t="shared" si="19"/>
        <v>41.023728813559323</v>
      </c>
      <c r="R303" s="11">
        <f t="shared" si="17"/>
        <v>42061.25</v>
      </c>
      <c r="S303" s="9">
        <f t="shared" si="18"/>
        <v>42078.208333333328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2013</v>
      </c>
      <c r="O304" t="s">
        <v>2014</v>
      </c>
      <c r="P304">
        <f t="shared" si="16"/>
        <v>31.844940867279899</v>
      </c>
      <c r="Q304">
        <f t="shared" si="19"/>
        <v>98.914285714285711</v>
      </c>
      <c r="R304" s="11">
        <f t="shared" si="17"/>
        <v>43345.208333333328</v>
      </c>
      <c r="S304" s="9">
        <f t="shared" si="18"/>
        <v>43359.208333333328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2009</v>
      </c>
      <c r="O305" t="s">
        <v>2019</v>
      </c>
      <c r="P305">
        <f t="shared" si="16"/>
        <v>82.617647058823536</v>
      </c>
      <c r="Q305">
        <f t="shared" si="19"/>
        <v>87.78125</v>
      </c>
      <c r="R305" s="11">
        <f t="shared" si="17"/>
        <v>42376.25</v>
      </c>
      <c r="S305" s="9">
        <f t="shared" si="18"/>
        <v>42381.25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2015</v>
      </c>
      <c r="O306" t="s">
        <v>2016</v>
      </c>
      <c r="P306">
        <f t="shared" si="16"/>
        <v>546.14285714285722</v>
      </c>
      <c r="Q306">
        <f t="shared" si="19"/>
        <v>80.767605633802816</v>
      </c>
      <c r="R306" s="11">
        <f t="shared" si="17"/>
        <v>42589.208333333328</v>
      </c>
      <c r="S306" s="9">
        <f t="shared" si="18"/>
        <v>42630.208333333328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2013</v>
      </c>
      <c r="O307" t="s">
        <v>2014</v>
      </c>
      <c r="P307">
        <f t="shared" si="16"/>
        <v>286.21428571428572</v>
      </c>
      <c r="Q307">
        <f t="shared" si="19"/>
        <v>94.28235294117647</v>
      </c>
      <c r="R307" s="11">
        <f t="shared" si="17"/>
        <v>42448.208333333328</v>
      </c>
      <c r="S307" s="9">
        <f t="shared" si="18"/>
        <v>42489.208333333328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2013</v>
      </c>
      <c r="O308" t="s">
        <v>2014</v>
      </c>
      <c r="P308">
        <f t="shared" si="16"/>
        <v>7.9076923076923071</v>
      </c>
      <c r="Q308">
        <f t="shared" si="19"/>
        <v>73.428571428571431</v>
      </c>
      <c r="R308" s="11">
        <f t="shared" si="17"/>
        <v>42930.208333333328</v>
      </c>
      <c r="S308" s="9">
        <f t="shared" si="18"/>
        <v>42933.208333333328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t="s">
        <v>2021</v>
      </c>
      <c r="O309" t="s">
        <v>2027</v>
      </c>
      <c r="P309">
        <f t="shared" si="16"/>
        <v>132.13677811550153</v>
      </c>
      <c r="Q309">
        <f t="shared" si="19"/>
        <v>65.968133535660087</v>
      </c>
      <c r="R309" s="11">
        <f t="shared" si="17"/>
        <v>41066.208333333336</v>
      </c>
      <c r="S309" s="9">
        <f t="shared" si="18"/>
        <v>41086.208333333336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2013</v>
      </c>
      <c r="O310" t="s">
        <v>2014</v>
      </c>
      <c r="P310">
        <f t="shared" si="16"/>
        <v>74.077834179357026</v>
      </c>
      <c r="Q310">
        <f t="shared" si="19"/>
        <v>109.04109589041096</v>
      </c>
      <c r="R310" s="11">
        <f t="shared" si="17"/>
        <v>40651.208333333336</v>
      </c>
      <c r="S310" s="9">
        <f t="shared" si="18"/>
        <v>40652.208333333336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2009</v>
      </c>
      <c r="O311" t="s">
        <v>2019</v>
      </c>
      <c r="P311">
        <f t="shared" si="16"/>
        <v>75.292682926829272</v>
      </c>
      <c r="Q311">
        <f t="shared" si="19"/>
        <v>41.16</v>
      </c>
      <c r="R311" s="11">
        <f t="shared" si="17"/>
        <v>40807.208333333336</v>
      </c>
      <c r="S311" s="9">
        <f t="shared" si="18"/>
        <v>40827.208333333336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2024</v>
      </c>
      <c r="O312" t="s">
        <v>2025</v>
      </c>
      <c r="P312">
        <f t="shared" si="16"/>
        <v>20.333333333333332</v>
      </c>
      <c r="Q312">
        <f t="shared" si="19"/>
        <v>99.125</v>
      </c>
      <c r="R312" s="11">
        <f t="shared" si="17"/>
        <v>40277.208333333336</v>
      </c>
      <c r="S312" s="9">
        <f t="shared" si="18"/>
        <v>40293.208333333336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2013</v>
      </c>
      <c r="O313" t="s">
        <v>2014</v>
      </c>
      <c r="P313">
        <f t="shared" si="16"/>
        <v>203.36507936507937</v>
      </c>
      <c r="Q313">
        <f t="shared" si="19"/>
        <v>105.88429752066116</v>
      </c>
      <c r="R313" s="11">
        <f t="shared" si="17"/>
        <v>40590.25</v>
      </c>
      <c r="S313" s="9">
        <f t="shared" si="18"/>
        <v>40602.25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2013</v>
      </c>
      <c r="O314" t="s">
        <v>2014</v>
      </c>
      <c r="P314">
        <f t="shared" si="16"/>
        <v>310.2284263959391</v>
      </c>
      <c r="Q314">
        <f t="shared" si="19"/>
        <v>48.996525921966864</v>
      </c>
      <c r="R314" s="11">
        <f t="shared" si="17"/>
        <v>41572.208333333336</v>
      </c>
      <c r="S314" s="9">
        <f t="shared" si="18"/>
        <v>41579.208333333336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2009</v>
      </c>
      <c r="O315" t="s">
        <v>2010</v>
      </c>
      <c r="P315">
        <f t="shared" si="16"/>
        <v>395.31818181818181</v>
      </c>
      <c r="Q315">
        <f t="shared" si="19"/>
        <v>39</v>
      </c>
      <c r="R315" s="11">
        <f t="shared" si="17"/>
        <v>40966.25</v>
      </c>
      <c r="S315" s="9">
        <f t="shared" si="18"/>
        <v>40968.25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2015</v>
      </c>
      <c r="O316" t="s">
        <v>2016</v>
      </c>
      <c r="P316">
        <f t="shared" si="16"/>
        <v>294.71428571428572</v>
      </c>
      <c r="Q316">
        <f t="shared" si="19"/>
        <v>31.022556390977442</v>
      </c>
      <c r="R316" s="11">
        <f t="shared" si="17"/>
        <v>43536.208333333328</v>
      </c>
      <c r="S316" s="9">
        <f t="shared" si="18"/>
        <v>43541.208333333328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2013</v>
      </c>
      <c r="O317" t="s">
        <v>2014</v>
      </c>
      <c r="P317">
        <f t="shared" si="16"/>
        <v>33.89473684210526</v>
      </c>
      <c r="Q317">
        <f t="shared" si="19"/>
        <v>103.87096774193549</v>
      </c>
      <c r="R317" s="11">
        <f t="shared" si="17"/>
        <v>41783.208333333336</v>
      </c>
      <c r="S317" s="9">
        <f t="shared" si="18"/>
        <v>41812.208333333336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t="s">
        <v>2007</v>
      </c>
      <c r="O318" t="s">
        <v>2008</v>
      </c>
      <c r="P318">
        <f t="shared" si="16"/>
        <v>66.677083333333329</v>
      </c>
      <c r="Q318">
        <f t="shared" si="19"/>
        <v>59.268518518518519</v>
      </c>
      <c r="R318" s="11">
        <f t="shared" si="17"/>
        <v>43788.25</v>
      </c>
      <c r="S318" s="9">
        <f t="shared" si="18"/>
        <v>43789.25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2013</v>
      </c>
      <c r="O319" t="s">
        <v>2014</v>
      </c>
      <c r="P319">
        <f t="shared" si="16"/>
        <v>19.227272727272727</v>
      </c>
      <c r="Q319">
        <f t="shared" si="19"/>
        <v>42.3</v>
      </c>
      <c r="R319" s="11">
        <f t="shared" si="17"/>
        <v>42869.208333333328</v>
      </c>
      <c r="S319" s="9">
        <f t="shared" si="18"/>
        <v>42882.208333333328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2009</v>
      </c>
      <c r="O320" t="s">
        <v>2010</v>
      </c>
      <c r="P320">
        <f t="shared" si="16"/>
        <v>15.842105263157894</v>
      </c>
      <c r="Q320">
        <f t="shared" si="19"/>
        <v>53.117647058823529</v>
      </c>
      <c r="R320" s="11">
        <f t="shared" si="17"/>
        <v>41684.25</v>
      </c>
      <c r="S320" s="9">
        <f t="shared" si="18"/>
        <v>41686.25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2011</v>
      </c>
      <c r="O321" t="s">
        <v>2012</v>
      </c>
      <c r="P321">
        <f t="shared" si="16"/>
        <v>38.702380952380956</v>
      </c>
      <c r="Q321">
        <f t="shared" si="19"/>
        <v>50.796875</v>
      </c>
      <c r="R321" s="11">
        <f t="shared" si="17"/>
        <v>40402.208333333336</v>
      </c>
      <c r="S321" s="9">
        <f t="shared" si="18"/>
        <v>40426.208333333336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2021</v>
      </c>
      <c r="O322" t="s">
        <v>2027</v>
      </c>
      <c r="P322">
        <f t="shared" si="16"/>
        <v>9.5876777251184837</v>
      </c>
      <c r="Q322">
        <f t="shared" si="19"/>
        <v>101.15</v>
      </c>
      <c r="R322" s="11">
        <f t="shared" si="17"/>
        <v>40673.208333333336</v>
      </c>
      <c r="S322" s="9">
        <f t="shared" si="18"/>
        <v>40682.208333333336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2015</v>
      </c>
      <c r="O323" t="s">
        <v>2026</v>
      </c>
      <c r="P323">
        <f t="shared" ref="P323:P386" si="20">(E323/D323)*100</f>
        <v>94.144366197183089</v>
      </c>
      <c r="Q323">
        <f t="shared" si="19"/>
        <v>65.000810372771468</v>
      </c>
      <c r="R323" s="11">
        <f t="shared" ref="R323:R386" si="21">(((J323/60)/60)/24)+DATE(1970,1,1)</f>
        <v>40634.208333333336</v>
      </c>
      <c r="S323" s="9">
        <f t="shared" ref="S323:S386" si="22">(((K323/60)/60)/24)+DATE(1970,1,1)</f>
        <v>40642.208333333336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2013</v>
      </c>
      <c r="O324" t="s">
        <v>2014</v>
      </c>
      <c r="P324">
        <f t="shared" si="20"/>
        <v>166.56234096692114</v>
      </c>
      <c r="Q324">
        <f t="shared" ref="Q324:Q387" si="23">E324/G324</f>
        <v>37.998645510835914</v>
      </c>
      <c r="R324" s="11">
        <f t="shared" si="21"/>
        <v>40507.25</v>
      </c>
      <c r="S324" s="9">
        <f t="shared" si="22"/>
        <v>40520.25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t="s">
        <v>2015</v>
      </c>
      <c r="O325" t="s">
        <v>2016</v>
      </c>
      <c r="P325">
        <f t="shared" si="20"/>
        <v>24.134831460674157</v>
      </c>
      <c r="Q325">
        <f t="shared" si="23"/>
        <v>82.615384615384613</v>
      </c>
      <c r="R325" s="11">
        <f t="shared" si="21"/>
        <v>41725.208333333336</v>
      </c>
      <c r="S325" s="9">
        <f t="shared" si="22"/>
        <v>41727.208333333336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2013</v>
      </c>
      <c r="O326" t="s">
        <v>2014</v>
      </c>
      <c r="P326">
        <f t="shared" si="20"/>
        <v>164.05633802816902</v>
      </c>
      <c r="Q326">
        <f t="shared" si="23"/>
        <v>37.941368078175898</v>
      </c>
      <c r="R326" s="11">
        <f t="shared" si="21"/>
        <v>42176.208333333328</v>
      </c>
      <c r="S326" s="9">
        <f t="shared" si="22"/>
        <v>42188.208333333328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2013</v>
      </c>
      <c r="O327" t="s">
        <v>2014</v>
      </c>
      <c r="P327">
        <f t="shared" si="20"/>
        <v>90.723076923076931</v>
      </c>
      <c r="Q327">
        <f t="shared" si="23"/>
        <v>80.780821917808225</v>
      </c>
      <c r="R327" s="11">
        <f t="shared" si="21"/>
        <v>43267.208333333328</v>
      </c>
      <c r="S327" s="9">
        <f t="shared" si="22"/>
        <v>43290.208333333328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2015</v>
      </c>
      <c r="O328" t="s">
        <v>2023</v>
      </c>
      <c r="P328">
        <f t="shared" si="20"/>
        <v>46.194444444444443</v>
      </c>
      <c r="Q328">
        <f t="shared" si="23"/>
        <v>25.984375</v>
      </c>
      <c r="R328" s="11">
        <f t="shared" si="21"/>
        <v>42364.25</v>
      </c>
      <c r="S328" s="9">
        <f t="shared" si="22"/>
        <v>42370.25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2013</v>
      </c>
      <c r="O329" t="s">
        <v>2014</v>
      </c>
      <c r="P329">
        <f t="shared" si="20"/>
        <v>38.53846153846154</v>
      </c>
      <c r="Q329">
        <f t="shared" si="23"/>
        <v>30.363636363636363</v>
      </c>
      <c r="R329" s="11">
        <f t="shared" si="21"/>
        <v>43705.208333333328</v>
      </c>
      <c r="S329" s="9">
        <f t="shared" si="22"/>
        <v>43709.208333333328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2009</v>
      </c>
      <c r="O330" t="s">
        <v>2010</v>
      </c>
      <c r="P330">
        <f t="shared" si="20"/>
        <v>133.56231003039514</v>
      </c>
      <c r="Q330">
        <f t="shared" si="23"/>
        <v>54.004916018025398</v>
      </c>
      <c r="R330" s="11">
        <f t="shared" si="21"/>
        <v>43434.25</v>
      </c>
      <c r="S330" s="9">
        <f t="shared" si="22"/>
        <v>43445.25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2024</v>
      </c>
      <c r="O331" t="s">
        <v>2025</v>
      </c>
      <c r="P331">
        <f t="shared" si="20"/>
        <v>22.896588486140725</v>
      </c>
      <c r="Q331">
        <f t="shared" si="23"/>
        <v>101.78672985781991</v>
      </c>
      <c r="R331" s="11">
        <f t="shared" si="21"/>
        <v>42716.25</v>
      </c>
      <c r="S331" s="9">
        <f t="shared" si="22"/>
        <v>42727.25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t="s">
        <v>2015</v>
      </c>
      <c r="O332" t="s">
        <v>2016</v>
      </c>
      <c r="P332">
        <f t="shared" si="20"/>
        <v>184.95548961424333</v>
      </c>
      <c r="Q332">
        <f t="shared" si="23"/>
        <v>45.003610108303249</v>
      </c>
      <c r="R332" s="11">
        <f t="shared" si="21"/>
        <v>43077.25</v>
      </c>
      <c r="S332" s="9">
        <f t="shared" si="22"/>
        <v>43078.25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2007</v>
      </c>
      <c r="O333" t="s">
        <v>2008</v>
      </c>
      <c r="P333">
        <f t="shared" si="20"/>
        <v>443.72727272727275</v>
      </c>
      <c r="Q333">
        <f t="shared" si="23"/>
        <v>77.068421052631578</v>
      </c>
      <c r="R333" s="11">
        <f t="shared" si="21"/>
        <v>40896.25</v>
      </c>
      <c r="S333" s="9">
        <f t="shared" si="22"/>
        <v>40897.25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2011</v>
      </c>
      <c r="O334" t="s">
        <v>2020</v>
      </c>
      <c r="P334">
        <f t="shared" si="20"/>
        <v>199.9806763285024</v>
      </c>
      <c r="Q334">
        <f t="shared" si="23"/>
        <v>88.076595744680844</v>
      </c>
      <c r="R334" s="11">
        <f t="shared" si="21"/>
        <v>41361.208333333336</v>
      </c>
      <c r="S334" s="9">
        <f t="shared" si="22"/>
        <v>41362.208333333336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2013</v>
      </c>
      <c r="O335" t="s">
        <v>2014</v>
      </c>
      <c r="P335">
        <f t="shared" si="20"/>
        <v>123.95833333333333</v>
      </c>
      <c r="Q335">
        <f t="shared" si="23"/>
        <v>47.035573122529641</v>
      </c>
      <c r="R335" s="11">
        <f t="shared" si="21"/>
        <v>43424.25</v>
      </c>
      <c r="S335" s="9">
        <f t="shared" si="22"/>
        <v>43452.25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2009</v>
      </c>
      <c r="O336" t="s">
        <v>2010</v>
      </c>
      <c r="P336">
        <f t="shared" si="20"/>
        <v>186.61329305135951</v>
      </c>
      <c r="Q336">
        <f t="shared" si="23"/>
        <v>110.99550763701707</v>
      </c>
      <c r="R336" s="11">
        <f t="shared" si="21"/>
        <v>43110.25</v>
      </c>
      <c r="S336" s="9">
        <f t="shared" si="22"/>
        <v>43117.25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2009</v>
      </c>
      <c r="O337" t="s">
        <v>2010</v>
      </c>
      <c r="P337">
        <f t="shared" si="20"/>
        <v>114.28538550057536</v>
      </c>
      <c r="Q337">
        <f t="shared" si="23"/>
        <v>87.003066141042481</v>
      </c>
      <c r="R337" s="11">
        <f t="shared" si="21"/>
        <v>43784.25</v>
      </c>
      <c r="S337" s="9">
        <f t="shared" si="22"/>
        <v>43797.25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2009</v>
      </c>
      <c r="O338" t="s">
        <v>2010</v>
      </c>
      <c r="P338">
        <f t="shared" si="20"/>
        <v>97.032531824611041</v>
      </c>
      <c r="Q338">
        <f t="shared" si="23"/>
        <v>63.994402985074629</v>
      </c>
      <c r="R338" s="11">
        <f t="shared" si="21"/>
        <v>40527.25</v>
      </c>
      <c r="S338" s="9">
        <f t="shared" si="22"/>
        <v>40528.25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2013</v>
      </c>
      <c r="O339" t="s">
        <v>2014</v>
      </c>
      <c r="P339">
        <f t="shared" si="20"/>
        <v>122.81904761904762</v>
      </c>
      <c r="Q339">
        <f t="shared" si="23"/>
        <v>105.9945205479452</v>
      </c>
      <c r="R339" s="11">
        <f t="shared" si="21"/>
        <v>43780.25</v>
      </c>
      <c r="S339" s="9">
        <f t="shared" si="22"/>
        <v>43781.25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2013</v>
      </c>
      <c r="O340" t="s">
        <v>2014</v>
      </c>
      <c r="P340">
        <f t="shared" si="20"/>
        <v>179.14326647564468</v>
      </c>
      <c r="Q340">
        <f t="shared" si="23"/>
        <v>73.989349112426041</v>
      </c>
      <c r="R340" s="11">
        <f t="shared" si="21"/>
        <v>40821.208333333336</v>
      </c>
      <c r="S340" s="9">
        <f t="shared" si="22"/>
        <v>40851.208333333336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2013</v>
      </c>
      <c r="O341" t="s">
        <v>2014</v>
      </c>
      <c r="P341">
        <f t="shared" si="20"/>
        <v>79.951577402787962</v>
      </c>
      <c r="Q341">
        <f t="shared" si="23"/>
        <v>84.02004626060139</v>
      </c>
      <c r="R341" s="11">
        <f t="shared" si="21"/>
        <v>42949.208333333328</v>
      </c>
      <c r="S341" s="9">
        <f t="shared" si="22"/>
        <v>42963.208333333328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2028</v>
      </c>
      <c r="O342" t="s">
        <v>2029</v>
      </c>
      <c r="P342">
        <f t="shared" si="20"/>
        <v>94.242587601078171</v>
      </c>
      <c r="Q342">
        <f t="shared" si="23"/>
        <v>88.966921119592882</v>
      </c>
      <c r="R342" s="11">
        <f t="shared" si="21"/>
        <v>40889.25</v>
      </c>
      <c r="S342" s="9">
        <f t="shared" si="22"/>
        <v>40890.25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2009</v>
      </c>
      <c r="O343" t="s">
        <v>2019</v>
      </c>
      <c r="P343">
        <f t="shared" si="20"/>
        <v>84.669291338582681</v>
      </c>
      <c r="Q343">
        <f t="shared" si="23"/>
        <v>76.990453460620529</v>
      </c>
      <c r="R343" s="11">
        <f t="shared" si="21"/>
        <v>42244.208333333328</v>
      </c>
      <c r="S343" s="9">
        <f t="shared" si="22"/>
        <v>42251.208333333328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2013</v>
      </c>
      <c r="O344" t="s">
        <v>2014</v>
      </c>
      <c r="P344">
        <f t="shared" si="20"/>
        <v>66.521920668058456</v>
      </c>
      <c r="Q344">
        <f t="shared" si="23"/>
        <v>97.146341463414629</v>
      </c>
      <c r="R344" s="11">
        <f t="shared" si="21"/>
        <v>41475.208333333336</v>
      </c>
      <c r="S344" s="9">
        <f t="shared" si="22"/>
        <v>41487.208333333336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2013</v>
      </c>
      <c r="O345" t="s">
        <v>2014</v>
      </c>
      <c r="P345">
        <f t="shared" si="20"/>
        <v>53.922222222222224</v>
      </c>
      <c r="Q345">
        <f t="shared" si="23"/>
        <v>33.013605442176868</v>
      </c>
      <c r="R345" s="11">
        <f t="shared" si="21"/>
        <v>41597.25</v>
      </c>
      <c r="S345" s="9">
        <f t="shared" si="22"/>
        <v>41650.25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2024</v>
      </c>
      <c r="O346" t="s">
        <v>2025</v>
      </c>
      <c r="P346">
        <f t="shared" si="20"/>
        <v>41.983299595141702</v>
      </c>
      <c r="Q346">
        <f t="shared" si="23"/>
        <v>99.950602409638549</v>
      </c>
      <c r="R346" s="11">
        <f t="shared" si="21"/>
        <v>43122.25</v>
      </c>
      <c r="S346" s="9">
        <f t="shared" si="22"/>
        <v>43162.25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t="s">
        <v>2015</v>
      </c>
      <c r="O347" t="s">
        <v>2018</v>
      </c>
      <c r="P347">
        <f t="shared" si="20"/>
        <v>14.69479695431472</v>
      </c>
      <c r="Q347">
        <f t="shared" si="23"/>
        <v>69.966767371601208</v>
      </c>
      <c r="R347" s="11">
        <f t="shared" si="21"/>
        <v>42194.208333333328</v>
      </c>
      <c r="S347" s="9">
        <f t="shared" si="22"/>
        <v>42195.208333333328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2009</v>
      </c>
      <c r="O348" t="s">
        <v>2019</v>
      </c>
      <c r="P348">
        <f t="shared" si="20"/>
        <v>34.475000000000001</v>
      </c>
      <c r="Q348">
        <f t="shared" si="23"/>
        <v>110.32</v>
      </c>
      <c r="R348" s="11">
        <f t="shared" si="21"/>
        <v>42971.208333333328</v>
      </c>
      <c r="S348" s="9">
        <f t="shared" si="22"/>
        <v>43026.208333333328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2011</v>
      </c>
      <c r="O349" t="s">
        <v>2012</v>
      </c>
      <c r="P349">
        <f t="shared" si="20"/>
        <v>1400.7777777777778</v>
      </c>
      <c r="Q349">
        <f t="shared" si="23"/>
        <v>66.005235602094245</v>
      </c>
      <c r="R349" s="11">
        <f t="shared" si="21"/>
        <v>42046.25</v>
      </c>
      <c r="S349" s="9">
        <f t="shared" si="22"/>
        <v>42070.25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2007</v>
      </c>
      <c r="O350" t="s">
        <v>2008</v>
      </c>
      <c r="P350">
        <f t="shared" si="20"/>
        <v>71.770351758793964</v>
      </c>
      <c r="Q350">
        <f t="shared" si="23"/>
        <v>41.005742176284812</v>
      </c>
      <c r="R350" s="11">
        <f t="shared" si="21"/>
        <v>42782.25</v>
      </c>
      <c r="S350" s="9">
        <f t="shared" si="22"/>
        <v>42795.25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2013</v>
      </c>
      <c r="O351" t="s">
        <v>2014</v>
      </c>
      <c r="P351">
        <f t="shared" si="20"/>
        <v>53.074115044247783</v>
      </c>
      <c r="Q351">
        <f t="shared" si="23"/>
        <v>103.96316359696641</v>
      </c>
      <c r="R351" s="11">
        <f t="shared" si="21"/>
        <v>42930.208333333328</v>
      </c>
      <c r="S351" s="9">
        <f t="shared" si="22"/>
        <v>42960.208333333328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2009</v>
      </c>
      <c r="O352" t="s">
        <v>2032</v>
      </c>
      <c r="P352">
        <f t="shared" si="20"/>
        <v>5</v>
      </c>
      <c r="Q352">
        <f t="shared" si="23"/>
        <v>5</v>
      </c>
      <c r="R352" s="11">
        <f t="shared" si="21"/>
        <v>42144.208333333328</v>
      </c>
      <c r="S352" s="9">
        <f t="shared" si="22"/>
        <v>42162.208333333328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2009</v>
      </c>
      <c r="O353" t="s">
        <v>2010</v>
      </c>
      <c r="P353">
        <f t="shared" si="20"/>
        <v>127.70715249662618</v>
      </c>
      <c r="Q353">
        <f t="shared" si="23"/>
        <v>47.009935419771487</v>
      </c>
      <c r="R353" s="11">
        <f t="shared" si="21"/>
        <v>42240.208333333328</v>
      </c>
      <c r="S353" s="9">
        <f t="shared" si="22"/>
        <v>42254.208333333328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2013</v>
      </c>
      <c r="O354" t="s">
        <v>2014</v>
      </c>
      <c r="P354">
        <f t="shared" si="20"/>
        <v>34.892857142857139</v>
      </c>
      <c r="Q354">
        <f t="shared" si="23"/>
        <v>29.606060606060606</v>
      </c>
      <c r="R354" s="11">
        <f t="shared" si="21"/>
        <v>42315.25</v>
      </c>
      <c r="S354" s="9">
        <f t="shared" si="22"/>
        <v>42323.25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2013</v>
      </c>
      <c r="O355" t="s">
        <v>2014</v>
      </c>
      <c r="P355">
        <f t="shared" si="20"/>
        <v>410.59821428571428</v>
      </c>
      <c r="Q355">
        <f t="shared" si="23"/>
        <v>81.010569583088667</v>
      </c>
      <c r="R355" s="11">
        <f t="shared" si="21"/>
        <v>43651.208333333328</v>
      </c>
      <c r="S355" s="9">
        <f t="shared" si="22"/>
        <v>43652.208333333328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t="s">
        <v>2015</v>
      </c>
      <c r="O356" t="s">
        <v>2016</v>
      </c>
      <c r="P356">
        <f t="shared" si="20"/>
        <v>123.73770491803278</v>
      </c>
      <c r="Q356">
        <f t="shared" si="23"/>
        <v>94.35</v>
      </c>
      <c r="R356" s="11">
        <f t="shared" si="21"/>
        <v>41520.208333333336</v>
      </c>
      <c r="S356" s="9">
        <f t="shared" si="22"/>
        <v>41527.208333333336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2011</v>
      </c>
      <c r="O357" t="s">
        <v>2020</v>
      </c>
      <c r="P357">
        <f t="shared" si="20"/>
        <v>58.973684210526315</v>
      </c>
      <c r="Q357">
        <f t="shared" si="23"/>
        <v>26.058139534883722</v>
      </c>
      <c r="R357" s="11">
        <f t="shared" si="21"/>
        <v>42757.25</v>
      </c>
      <c r="S357" s="9">
        <f t="shared" si="22"/>
        <v>42797.25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t="s">
        <v>2013</v>
      </c>
      <c r="O358" t="s">
        <v>2014</v>
      </c>
      <c r="P358">
        <f t="shared" si="20"/>
        <v>36.892473118279568</v>
      </c>
      <c r="Q358">
        <f t="shared" si="23"/>
        <v>85.775000000000006</v>
      </c>
      <c r="R358" s="11">
        <f t="shared" si="21"/>
        <v>40922.25</v>
      </c>
      <c r="S358" s="9">
        <f t="shared" si="22"/>
        <v>40931.25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2024</v>
      </c>
      <c r="O359" t="s">
        <v>2025</v>
      </c>
      <c r="P359">
        <f t="shared" si="20"/>
        <v>184.91304347826087</v>
      </c>
      <c r="Q359">
        <f t="shared" si="23"/>
        <v>103.73170731707317</v>
      </c>
      <c r="R359" s="11">
        <f t="shared" si="21"/>
        <v>42250.208333333328</v>
      </c>
      <c r="S359" s="9">
        <f t="shared" si="22"/>
        <v>42275.208333333328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2028</v>
      </c>
      <c r="O360" t="s">
        <v>2029</v>
      </c>
      <c r="P360">
        <f t="shared" si="20"/>
        <v>11.814432989690722</v>
      </c>
      <c r="Q360">
        <f t="shared" si="23"/>
        <v>49.826086956521742</v>
      </c>
      <c r="R360" s="11">
        <f t="shared" si="21"/>
        <v>43322.208333333328</v>
      </c>
      <c r="S360" s="9">
        <f t="shared" si="22"/>
        <v>43325.208333333328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2015</v>
      </c>
      <c r="O361" t="s">
        <v>2023</v>
      </c>
      <c r="P361">
        <f t="shared" si="20"/>
        <v>298.7</v>
      </c>
      <c r="Q361">
        <f t="shared" si="23"/>
        <v>63.893048128342244</v>
      </c>
      <c r="R361" s="11">
        <f t="shared" si="21"/>
        <v>40782.208333333336</v>
      </c>
      <c r="S361" s="9">
        <f t="shared" si="22"/>
        <v>40789.208333333336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t="s">
        <v>2013</v>
      </c>
      <c r="O362" t="s">
        <v>2014</v>
      </c>
      <c r="P362">
        <f t="shared" si="20"/>
        <v>226.35175879396985</v>
      </c>
      <c r="Q362">
        <f t="shared" si="23"/>
        <v>47.002434782608695</v>
      </c>
      <c r="R362" s="11">
        <f t="shared" si="21"/>
        <v>40544.25</v>
      </c>
      <c r="S362" s="9">
        <f t="shared" si="22"/>
        <v>40558.25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2013</v>
      </c>
      <c r="O363" t="s">
        <v>2014</v>
      </c>
      <c r="P363">
        <f t="shared" si="20"/>
        <v>173.56363636363636</v>
      </c>
      <c r="Q363">
        <f t="shared" si="23"/>
        <v>108.47727272727273</v>
      </c>
      <c r="R363" s="11">
        <f t="shared" si="21"/>
        <v>43015.208333333328</v>
      </c>
      <c r="S363" s="9">
        <f t="shared" si="22"/>
        <v>43039.208333333328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2009</v>
      </c>
      <c r="O364" t="s">
        <v>2010</v>
      </c>
      <c r="P364">
        <f t="shared" si="20"/>
        <v>371.75675675675677</v>
      </c>
      <c r="Q364">
        <f t="shared" si="23"/>
        <v>72.015706806282722</v>
      </c>
      <c r="R364" s="11">
        <f t="shared" si="21"/>
        <v>40570.25</v>
      </c>
      <c r="S364" s="9">
        <f t="shared" si="22"/>
        <v>40608.25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2009</v>
      </c>
      <c r="O365" t="s">
        <v>2010</v>
      </c>
      <c r="P365">
        <f t="shared" si="20"/>
        <v>160.19230769230771</v>
      </c>
      <c r="Q365">
        <f t="shared" si="23"/>
        <v>59.928057553956833</v>
      </c>
      <c r="R365" s="11">
        <f t="shared" si="21"/>
        <v>40904.25</v>
      </c>
      <c r="S365" s="9">
        <f t="shared" si="22"/>
        <v>40905.25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2009</v>
      </c>
      <c r="O366" t="s">
        <v>2019</v>
      </c>
      <c r="P366">
        <f t="shared" si="20"/>
        <v>1616.3333333333335</v>
      </c>
      <c r="Q366">
        <f t="shared" si="23"/>
        <v>78.209677419354833</v>
      </c>
      <c r="R366" s="11">
        <f t="shared" si="21"/>
        <v>43164.25</v>
      </c>
      <c r="S366" s="9">
        <f t="shared" si="22"/>
        <v>43194.208333333328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2013</v>
      </c>
      <c r="O367" t="s">
        <v>2014</v>
      </c>
      <c r="P367">
        <f t="shared" si="20"/>
        <v>733.4375</v>
      </c>
      <c r="Q367">
        <f t="shared" si="23"/>
        <v>104.77678571428571</v>
      </c>
      <c r="R367" s="11">
        <f t="shared" si="21"/>
        <v>42733.25</v>
      </c>
      <c r="S367" s="9">
        <f t="shared" si="22"/>
        <v>42760.25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2013</v>
      </c>
      <c r="O368" t="s">
        <v>2014</v>
      </c>
      <c r="P368">
        <f t="shared" si="20"/>
        <v>592.11111111111109</v>
      </c>
      <c r="Q368">
        <f t="shared" si="23"/>
        <v>105.52475247524752</v>
      </c>
      <c r="R368" s="11">
        <f t="shared" si="21"/>
        <v>40546.25</v>
      </c>
      <c r="S368" s="9">
        <f t="shared" si="22"/>
        <v>40547.25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2013</v>
      </c>
      <c r="O369" t="s">
        <v>2014</v>
      </c>
      <c r="P369">
        <f t="shared" si="20"/>
        <v>18.888888888888889</v>
      </c>
      <c r="Q369">
        <f t="shared" si="23"/>
        <v>24.933333333333334</v>
      </c>
      <c r="R369" s="11">
        <f t="shared" si="21"/>
        <v>41930.208333333336</v>
      </c>
      <c r="S369" s="9">
        <f t="shared" si="22"/>
        <v>41954.25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t="s">
        <v>2015</v>
      </c>
      <c r="O370" t="s">
        <v>2016</v>
      </c>
      <c r="P370">
        <f t="shared" si="20"/>
        <v>276.80769230769232</v>
      </c>
      <c r="Q370">
        <f t="shared" si="23"/>
        <v>69.873786407766985</v>
      </c>
      <c r="R370" s="11">
        <f t="shared" si="21"/>
        <v>40464.208333333336</v>
      </c>
      <c r="S370" s="9">
        <f t="shared" si="22"/>
        <v>40487.208333333336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2015</v>
      </c>
      <c r="O371" t="s">
        <v>2034</v>
      </c>
      <c r="P371">
        <f t="shared" si="20"/>
        <v>273.01851851851848</v>
      </c>
      <c r="Q371">
        <f t="shared" si="23"/>
        <v>95.733766233766232</v>
      </c>
      <c r="R371" s="11">
        <f t="shared" si="21"/>
        <v>41308.25</v>
      </c>
      <c r="S371" s="9">
        <f t="shared" si="22"/>
        <v>41347.208333333336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2013</v>
      </c>
      <c r="O372" t="s">
        <v>2014</v>
      </c>
      <c r="P372">
        <f t="shared" si="20"/>
        <v>159.36331255565449</v>
      </c>
      <c r="Q372">
        <f t="shared" si="23"/>
        <v>29.997485752598056</v>
      </c>
      <c r="R372" s="11">
        <f t="shared" si="21"/>
        <v>43570.208333333328</v>
      </c>
      <c r="S372" s="9">
        <f t="shared" si="22"/>
        <v>43576.208333333328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2013</v>
      </c>
      <c r="O373" t="s">
        <v>2014</v>
      </c>
      <c r="P373">
        <f t="shared" si="20"/>
        <v>67.869978858350947</v>
      </c>
      <c r="Q373">
        <f t="shared" si="23"/>
        <v>59.011948529411768</v>
      </c>
      <c r="R373" s="11">
        <f t="shared" si="21"/>
        <v>42043.25</v>
      </c>
      <c r="S373" s="9">
        <f t="shared" si="22"/>
        <v>42094.208333333328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2015</v>
      </c>
      <c r="O374" t="s">
        <v>2016</v>
      </c>
      <c r="P374">
        <f t="shared" si="20"/>
        <v>1591.5555555555554</v>
      </c>
      <c r="Q374">
        <f t="shared" si="23"/>
        <v>84.757396449704146</v>
      </c>
      <c r="R374" s="11">
        <f t="shared" si="21"/>
        <v>42012.25</v>
      </c>
      <c r="S374" s="9">
        <f t="shared" si="22"/>
        <v>42032.25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2013</v>
      </c>
      <c r="O375" t="s">
        <v>2014</v>
      </c>
      <c r="P375">
        <f t="shared" si="20"/>
        <v>730.18222222222221</v>
      </c>
      <c r="Q375">
        <f t="shared" si="23"/>
        <v>78.010921177587846</v>
      </c>
      <c r="R375" s="11">
        <f t="shared" si="21"/>
        <v>42964.208333333328</v>
      </c>
      <c r="S375" s="9">
        <f t="shared" si="22"/>
        <v>42972.208333333328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2015</v>
      </c>
      <c r="O376" t="s">
        <v>2016</v>
      </c>
      <c r="P376">
        <f t="shared" si="20"/>
        <v>13.185782556750297</v>
      </c>
      <c r="Q376">
        <f t="shared" si="23"/>
        <v>50.05215419501134</v>
      </c>
      <c r="R376" s="11">
        <f t="shared" si="21"/>
        <v>43476.25</v>
      </c>
      <c r="S376" s="9">
        <f t="shared" si="22"/>
        <v>43481.25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2009</v>
      </c>
      <c r="O377" t="s">
        <v>2019</v>
      </c>
      <c r="P377">
        <f t="shared" si="20"/>
        <v>54.777777777777779</v>
      </c>
      <c r="Q377">
        <f t="shared" si="23"/>
        <v>59.16</v>
      </c>
      <c r="R377" s="11">
        <f t="shared" si="21"/>
        <v>42293.208333333328</v>
      </c>
      <c r="S377" s="9">
        <f t="shared" si="22"/>
        <v>42350.25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2009</v>
      </c>
      <c r="O378" t="s">
        <v>2010</v>
      </c>
      <c r="P378">
        <f t="shared" si="20"/>
        <v>361.02941176470591</v>
      </c>
      <c r="Q378">
        <f t="shared" si="23"/>
        <v>93.702290076335885</v>
      </c>
      <c r="R378" s="11">
        <f t="shared" si="21"/>
        <v>41826.208333333336</v>
      </c>
      <c r="S378" s="9">
        <f t="shared" si="22"/>
        <v>41832.208333333336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2013</v>
      </c>
      <c r="O379" t="s">
        <v>2014</v>
      </c>
      <c r="P379">
        <f t="shared" si="20"/>
        <v>10.257545271629779</v>
      </c>
      <c r="Q379">
        <f t="shared" si="23"/>
        <v>40.14173228346457</v>
      </c>
      <c r="R379" s="11">
        <f t="shared" si="21"/>
        <v>43760.208333333328</v>
      </c>
      <c r="S379" s="9">
        <f t="shared" si="22"/>
        <v>43774.25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2015</v>
      </c>
      <c r="O380" t="s">
        <v>2016</v>
      </c>
      <c r="P380">
        <f t="shared" si="20"/>
        <v>13.962962962962964</v>
      </c>
      <c r="Q380">
        <f t="shared" si="23"/>
        <v>70.090140845070422</v>
      </c>
      <c r="R380" s="11">
        <f t="shared" si="21"/>
        <v>43241.208333333328</v>
      </c>
      <c r="S380" s="9">
        <f t="shared" si="22"/>
        <v>43279.208333333328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t="s">
        <v>2013</v>
      </c>
      <c r="O381" t="s">
        <v>2014</v>
      </c>
      <c r="P381">
        <f t="shared" si="20"/>
        <v>40.444444444444443</v>
      </c>
      <c r="Q381">
        <f t="shared" si="23"/>
        <v>66.181818181818187</v>
      </c>
      <c r="R381" s="11">
        <f t="shared" si="21"/>
        <v>40843.208333333336</v>
      </c>
      <c r="S381" s="9">
        <f t="shared" si="22"/>
        <v>40857.25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2013</v>
      </c>
      <c r="O382" t="s">
        <v>2014</v>
      </c>
      <c r="P382">
        <f t="shared" si="20"/>
        <v>160.32</v>
      </c>
      <c r="Q382">
        <f t="shared" si="23"/>
        <v>47.714285714285715</v>
      </c>
      <c r="R382" s="11">
        <f t="shared" si="21"/>
        <v>41448.208333333336</v>
      </c>
      <c r="S382" s="9">
        <f t="shared" si="22"/>
        <v>41453.208333333336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2013</v>
      </c>
      <c r="O383" t="s">
        <v>2014</v>
      </c>
      <c r="P383">
        <f t="shared" si="20"/>
        <v>183.9433962264151</v>
      </c>
      <c r="Q383">
        <f t="shared" si="23"/>
        <v>62.896774193548389</v>
      </c>
      <c r="R383" s="11">
        <f t="shared" si="21"/>
        <v>42163.208333333328</v>
      </c>
      <c r="S383" s="9">
        <f t="shared" si="22"/>
        <v>42209.208333333328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2028</v>
      </c>
      <c r="O384" t="s">
        <v>2029</v>
      </c>
      <c r="P384">
        <f t="shared" si="20"/>
        <v>63.769230769230766</v>
      </c>
      <c r="Q384">
        <f t="shared" si="23"/>
        <v>86.611940298507463</v>
      </c>
      <c r="R384" s="11">
        <f t="shared" si="21"/>
        <v>43024.208333333328</v>
      </c>
      <c r="S384" s="9">
        <f t="shared" si="22"/>
        <v>43043.208333333328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2007</v>
      </c>
      <c r="O385" t="s">
        <v>2008</v>
      </c>
      <c r="P385">
        <f t="shared" si="20"/>
        <v>225.38095238095238</v>
      </c>
      <c r="Q385">
        <f t="shared" si="23"/>
        <v>75.126984126984127</v>
      </c>
      <c r="R385" s="11">
        <f t="shared" si="21"/>
        <v>43509.25</v>
      </c>
      <c r="S385" s="9">
        <f t="shared" si="22"/>
        <v>43515.25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2015</v>
      </c>
      <c r="O386" t="s">
        <v>2016</v>
      </c>
      <c r="P386">
        <f t="shared" si="20"/>
        <v>172.00961538461539</v>
      </c>
      <c r="Q386">
        <f t="shared" si="23"/>
        <v>41.004167534903104</v>
      </c>
      <c r="R386" s="11">
        <f t="shared" si="21"/>
        <v>42776.25</v>
      </c>
      <c r="S386" s="9">
        <f t="shared" si="22"/>
        <v>42803.25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2021</v>
      </c>
      <c r="O387" t="s">
        <v>2022</v>
      </c>
      <c r="P387">
        <f t="shared" ref="P387:P450" si="24">(E387/D387)*100</f>
        <v>146.16709511568124</v>
      </c>
      <c r="Q387">
        <f t="shared" si="23"/>
        <v>50.007915567282325</v>
      </c>
      <c r="R387" s="11">
        <f t="shared" ref="R387:R450" si="25">(((J387/60)/60)/24)+DATE(1970,1,1)</f>
        <v>43553.208333333328</v>
      </c>
      <c r="S387" s="9">
        <f t="shared" ref="S387:S450" si="26">(((K387/60)/60)/24)+DATE(1970,1,1)</f>
        <v>43585.208333333328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2013</v>
      </c>
      <c r="O388" t="s">
        <v>2014</v>
      </c>
      <c r="P388">
        <f t="shared" si="24"/>
        <v>76.42361623616236</v>
      </c>
      <c r="Q388">
        <f t="shared" ref="Q388:Q451" si="27">E388/G388</f>
        <v>96.960674157303373</v>
      </c>
      <c r="R388" s="11">
        <f t="shared" si="25"/>
        <v>40355.208333333336</v>
      </c>
      <c r="S388" s="9">
        <f t="shared" si="26"/>
        <v>40367.208333333336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2011</v>
      </c>
      <c r="O389" t="s">
        <v>2020</v>
      </c>
      <c r="P389">
        <f t="shared" si="24"/>
        <v>39.261467889908261</v>
      </c>
      <c r="Q389">
        <f t="shared" si="27"/>
        <v>100.93160377358491</v>
      </c>
      <c r="R389" s="11">
        <f t="shared" si="25"/>
        <v>41072.208333333336</v>
      </c>
      <c r="S389" s="9">
        <f t="shared" si="26"/>
        <v>41077.208333333336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2009</v>
      </c>
      <c r="O390" t="s">
        <v>2019</v>
      </c>
      <c r="P390">
        <f t="shared" si="24"/>
        <v>11.270034843205574</v>
      </c>
      <c r="Q390">
        <f t="shared" si="27"/>
        <v>89.227586206896547</v>
      </c>
      <c r="R390" s="11">
        <f t="shared" si="25"/>
        <v>40912.25</v>
      </c>
      <c r="S390" s="9">
        <f t="shared" si="26"/>
        <v>40914.25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2013</v>
      </c>
      <c r="O391" t="s">
        <v>2014</v>
      </c>
      <c r="P391">
        <f t="shared" si="24"/>
        <v>122.11084337349398</v>
      </c>
      <c r="Q391">
        <f t="shared" si="27"/>
        <v>87.979166666666671</v>
      </c>
      <c r="R391" s="11">
        <f t="shared" si="25"/>
        <v>40479.208333333336</v>
      </c>
      <c r="S391" s="9">
        <f t="shared" si="26"/>
        <v>40506.25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2028</v>
      </c>
      <c r="O392" t="s">
        <v>2029</v>
      </c>
      <c r="P392">
        <f t="shared" si="24"/>
        <v>186.54166666666669</v>
      </c>
      <c r="Q392">
        <f t="shared" si="27"/>
        <v>89.54</v>
      </c>
      <c r="R392" s="11">
        <f t="shared" si="25"/>
        <v>41530.208333333336</v>
      </c>
      <c r="S392" s="9">
        <f t="shared" si="26"/>
        <v>41545.208333333336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2021</v>
      </c>
      <c r="O393" t="s">
        <v>2022</v>
      </c>
      <c r="P393">
        <f t="shared" si="24"/>
        <v>7.2731788079470201</v>
      </c>
      <c r="Q393">
        <f t="shared" si="27"/>
        <v>29.09271523178808</v>
      </c>
      <c r="R393" s="11">
        <f t="shared" si="25"/>
        <v>41653.25</v>
      </c>
      <c r="S393" s="9">
        <f t="shared" si="26"/>
        <v>41655.25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2011</v>
      </c>
      <c r="O394" t="s">
        <v>2020</v>
      </c>
      <c r="P394">
        <f t="shared" si="24"/>
        <v>65.642371234207957</v>
      </c>
      <c r="Q394">
        <f t="shared" si="27"/>
        <v>42.006218905472636</v>
      </c>
      <c r="R394" s="11">
        <f t="shared" si="25"/>
        <v>40549.25</v>
      </c>
      <c r="S394" s="9">
        <f t="shared" si="26"/>
        <v>40551.25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2009</v>
      </c>
      <c r="O395" t="s">
        <v>2032</v>
      </c>
      <c r="P395">
        <f t="shared" si="24"/>
        <v>228.96178343949046</v>
      </c>
      <c r="Q395">
        <f t="shared" si="27"/>
        <v>47.004903563255965</v>
      </c>
      <c r="R395" s="11">
        <f t="shared" si="25"/>
        <v>42933.208333333328</v>
      </c>
      <c r="S395" s="9">
        <f t="shared" si="26"/>
        <v>42934.208333333328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2015</v>
      </c>
      <c r="O396" t="s">
        <v>2016</v>
      </c>
      <c r="P396">
        <f t="shared" si="24"/>
        <v>469.37499999999994</v>
      </c>
      <c r="Q396">
        <f t="shared" si="27"/>
        <v>110.44117647058823</v>
      </c>
      <c r="R396" s="11">
        <f t="shared" si="25"/>
        <v>41484.208333333336</v>
      </c>
      <c r="S396" s="9">
        <f t="shared" si="26"/>
        <v>41494.208333333336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2013</v>
      </c>
      <c r="O397" t="s">
        <v>2014</v>
      </c>
      <c r="P397">
        <f t="shared" si="24"/>
        <v>130.11267605633802</v>
      </c>
      <c r="Q397">
        <f t="shared" si="27"/>
        <v>41.990909090909092</v>
      </c>
      <c r="R397" s="11">
        <f t="shared" si="25"/>
        <v>40885.25</v>
      </c>
      <c r="S397" s="9">
        <f t="shared" si="26"/>
        <v>40886.25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2015</v>
      </c>
      <c r="O398" t="s">
        <v>2018</v>
      </c>
      <c r="P398">
        <f t="shared" si="24"/>
        <v>167.05422993492408</v>
      </c>
      <c r="Q398">
        <f t="shared" si="27"/>
        <v>48.012468827930178</v>
      </c>
      <c r="R398" s="11">
        <f t="shared" si="25"/>
        <v>43378.208333333328</v>
      </c>
      <c r="S398" s="9">
        <f t="shared" si="26"/>
        <v>43386.208333333328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2009</v>
      </c>
      <c r="O399" t="s">
        <v>2010</v>
      </c>
      <c r="P399">
        <f t="shared" si="24"/>
        <v>173.8641975308642</v>
      </c>
      <c r="Q399">
        <f t="shared" si="27"/>
        <v>31.019823788546255</v>
      </c>
      <c r="R399" s="11">
        <f t="shared" si="25"/>
        <v>41417.208333333336</v>
      </c>
      <c r="S399" s="9">
        <f t="shared" si="26"/>
        <v>41423.208333333336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t="s">
        <v>2015</v>
      </c>
      <c r="O400" t="s">
        <v>2023</v>
      </c>
      <c r="P400">
        <f t="shared" si="24"/>
        <v>717.76470588235293</v>
      </c>
      <c r="Q400">
        <f t="shared" si="27"/>
        <v>99.203252032520325</v>
      </c>
      <c r="R400" s="11">
        <f t="shared" si="25"/>
        <v>43228.208333333328</v>
      </c>
      <c r="S400" s="9">
        <f t="shared" si="26"/>
        <v>43230.208333333328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2009</v>
      </c>
      <c r="O401" t="s">
        <v>2019</v>
      </c>
      <c r="P401">
        <f t="shared" si="24"/>
        <v>63.850976361767728</v>
      </c>
      <c r="Q401">
        <f t="shared" si="27"/>
        <v>66.022316684378325</v>
      </c>
      <c r="R401" s="11">
        <f t="shared" si="25"/>
        <v>40576.25</v>
      </c>
      <c r="S401" s="9">
        <f t="shared" si="26"/>
        <v>40583.25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2028</v>
      </c>
      <c r="O402" t="s">
        <v>2029</v>
      </c>
      <c r="P402">
        <f t="shared" si="24"/>
        <v>2</v>
      </c>
      <c r="Q402">
        <f t="shared" si="27"/>
        <v>2</v>
      </c>
      <c r="R402" s="11">
        <f t="shared" si="25"/>
        <v>41502.208333333336</v>
      </c>
      <c r="S402" s="9">
        <f t="shared" si="26"/>
        <v>41524.208333333336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2013</v>
      </c>
      <c r="O403" t="s">
        <v>2014</v>
      </c>
      <c r="P403">
        <f t="shared" si="24"/>
        <v>1530.2222222222222</v>
      </c>
      <c r="Q403">
        <f t="shared" si="27"/>
        <v>46.060200668896321</v>
      </c>
      <c r="R403" s="11">
        <f t="shared" si="25"/>
        <v>43765.208333333328</v>
      </c>
      <c r="S403" s="9">
        <f t="shared" si="26"/>
        <v>43765.208333333328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2015</v>
      </c>
      <c r="O404" t="s">
        <v>2026</v>
      </c>
      <c r="P404">
        <f t="shared" si="24"/>
        <v>40.356164383561641</v>
      </c>
      <c r="Q404">
        <f t="shared" si="27"/>
        <v>73.650000000000006</v>
      </c>
      <c r="R404" s="11">
        <f t="shared" si="25"/>
        <v>40914.25</v>
      </c>
      <c r="S404" s="9">
        <f t="shared" si="26"/>
        <v>40961.25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2013</v>
      </c>
      <c r="O405" t="s">
        <v>2014</v>
      </c>
      <c r="P405">
        <f t="shared" si="24"/>
        <v>86.220633299284984</v>
      </c>
      <c r="Q405">
        <f t="shared" si="27"/>
        <v>55.99336650082919</v>
      </c>
      <c r="R405" s="11">
        <f t="shared" si="25"/>
        <v>40310.208333333336</v>
      </c>
      <c r="S405" s="9">
        <f t="shared" si="26"/>
        <v>40346.208333333336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2013</v>
      </c>
      <c r="O406" t="s">
        <v>2014</v>
      </c>
      <c r="P406">
        <f t="shared" si="24"/>
        <v>315.58486707566465</v>
      </c>
      <c r="Q406">
        <f t="shared" si="27"/>
        <v>68.985695127402778</v>
      </c>
      <c r="R406" s="11">
        <f t="shared" si="25"/>
        <v>43053.25</v>
      </c>
      <c r="S406" s="9">
        <f t="shared" si="26"/>
        <v>43056.25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2013</v>
      </c>
      <c r="O407" t="s">
        <v>2014</v>
      </c>
      <c r="P407">
        <f t="shared" si="24"/>
        <v>89.618243243243242</v>
      </c>
      <c r="Q407">
        <f t="shared" si="27"/>
        <v>60.981609195402299</v>
      </c>
      <c r="R407" s="11">
        <f t="shared" si="25"/>
        <v>43255.208333333328</v>
      </c>
      <c r="S407" s="9">
        <f t="shared" si="26"/>
        <v>43305.208333333328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2015</v>
      </c>
      <c r="O408" t="s">
        <v>2016</v>
      </c>
      <c r="P408">
        <f t="shared" si="24"/>
        <v>182.14503816793894</v>
      </c>
      <c r="Q408">
        <f t="shared" si="27"/>
        <v>110.98139534883721</v>
      </c>
      <c r="R408" s="11">
        <f t="shared" si="25"/>
        <v>41304.25</v>
      </c>
      <c r="S408" s="9">
        <f t="shared" si="26"/>
        <v>41316.25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t="s">
        <v>2013</v>
      </c>
      <c r="O409" t="s">
        <v>2014</v>
      </c>
      <c r="P409">
        <f t="shared" si="24"/>
        <v>355.88235294117646</v>
      </c>
      <c r="Q409">
        <f t="shared" si="27"/>
        <v>25</v>
      </c>
      <c r="R409" s="11">
        <f t="shared" si="25"/>
        <v>43751.208333333328</v>
      </c>
      <c r="S409" s="9">
        <f t="shared" si="26"/>
        <v>43758.208333333328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2015</v>
      </c>
      <c r="O410" t="s">
        <v>2016</v>
      </c>
      <c r="P410">
        <f t="shared" si="24"/>
        <v>131.83695652173913</v>
      </c>
      <c r="Q410">
        <f t="shared" si="27"/>
        <v>78.759740259740255</v>
      </c>
      <c r="R410" s="11">
        <f t="shared" si="25"/>
        <v>42541.208333333328</v>
      </c>
      <c r="S410" s="9">
        <f t="shared" si="26"/>
        <v>42561.208333333328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2009</v>
      </c>
      <c r="O411" t="s">
        <v>2010</v>
      </c>
      <c r="P411">
        <f t="shared" si="24"/>
        <v>46.315634218289084</v>
      </c>
      <c r="Q411">
        <f t="shared" si="27"/>
        <v>87.960784313725483</v>
      </c>
      <c r="R411" s="11">
        <f t="shared" si="25"/>
        <v>42843.208333333328</v>
      </c>
      <c r="S411" s="9">
        <f t="shared" si="26"/>
        <v>42847.208333333328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2024</v>
      </c>
      <c r="O412" t="s">
        <v>2035</v>
      </c>
      <c r="P412">
        <f t="shared" si="24"/>
        <v>36.132726089785294</v>
      </c>
      <c r="Q412">
        <f t="shared" si="27"/>
        <v>49.987398739873989</v>
      </c>
      <c r="R412" s="11">
        <f t="shared" si="25"/>
        <v>42122.208333333328</v>
      </c>
      <c r="S412" s="9">
        <f t="shared" si="26"/>
        <v>42122.208333333328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2013</v>
      </c>
      <c r="O413" t="s">
        <v>2014</v>
      </c>
      <c r="P413">
        <f t="shared" si="24"/>
        <v>104.62820512820512</v>
      </c>
      <c r="Q413">
        <f t="shared" si="27"/>
        <v>99.524390243902445</v>
      </c>
      <c r="R413" s="11">
        <f t="shared" si="25"/>
        <v>42884.208333333328</v>
      </c>
      <c r="S413" s="9">
        <f t="shared" si="26"/>
        <v>42886.208333333328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2021</v>
      </c>
      <c r="O414" t="s">
        <v>2027</v>
      </c>
      <c r="P414">
        <f t="shared" si="24"/>
        <v>668.85714285714289</v>
      </c>
      <c r="Q414">
        <f t="shared" si="27"/>
        <v>104.82089552238806</v>
      </c>
      <c r="R414" s="11">
        <f t="shared" si="25"/>
        <v>41642.25</v>
      </c>
      <c r="S414" s="9">
        <f t="shared" si="26"/>
        <v>41652.25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2015</v>
      </c>
      <c r="O415" t="s">
        <v>2023</v>
      </c>
      <c r="P415">
        <f t="shared" si="24"/>
        <v>62.072823218997364</v>
      </c>
      <c r="Q415">
        <f t="shared" si="27"/>
        <v>108.01469237832875</v>
      </c>
      <c r="R415" s="11">
        <f t="shared" si="25"/>
        <v>43431.25</v>
      </c>
      <c r="S415" s="9">
        <f t="shared" si="26"/>
        <v>43458.25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2007</v>
      </c>
      <c r="O416" t="s">
        <v>2008</v>
      </c>
      <c r="P416">
        <f t="shared" si="24"/>
        <v>84.699787460148784</v>
      </c>
      <c r="Q416">
        <f t="shared" si="27"/>
        <v>28.998544660724033</v>
      </c>
      <c r="R416" s="11">
        <f t="shared" si="25"/>
        <v>40288.208333333336</v>
      </c>
      <c r="S416" s="9">
        <f t="shared" si="26"/>
        <v>40296.208333333336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2013</v>
      </c>
      <c r="O417" t="s">
        <v>2014</v>
      </c>
      <c r="P417">
        <f t="shared" si="24"/>
        <v>11.059030837004405</v>
      </c>
      <c r="Q417">
        <f t="shared" si="27"/>
        <v>30.028708133971293</v>
      </c>
      <c r="R417" s="11">
        <f t="shared" si="25"/>
        <v>40921.25</v>
      </c>
      <c r="S417" s="9">
        <f t="shared" si="26"/>
        <v>40938.25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2015</v>
      </c>
      <c r="O418" t="s">
        <v>2016</v>
      </c>
      <c r="P418">
        <f t="shared" si="24"/>
        <v>43.838781575037146</v>
      </c>
      <c r="Q418">
        <f t="shared" si="27"/>
        <v>41.005559416261292</v>
      </c>
      <c r="R418" s="11">
        <f t="shared" si="25"/>
        <v>40560.25</v>
      </c>
      <c r="S418" s="9">
        <f t="shared" si="26"/>
        <v>40569.25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2013</v>
      </c>
      <c r="O419" t="s">
        <v>2014</v>
      </c>
      <c r="P419">
        <f t="shared" si="24"/>
        <v>55.470588235294116</v>
      </c>
      <c r="Q419">
        <f t="shared" si="27"/>
        <v>62.866666666666667</v>
      </c>
      <c r="R419" s="11">
        <f t="shared" si="25"/>
        <v>43407.208333333328</v>
      </c>
      <c r="S419" s="9">
        <f t="shared" si="26"/>
        <v>43431.25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2015</v>
      </c>
      <c r="O420" t="s">
        <v>2016</v>
      </c>
      <c r="P420">
        <f t="shared" si="24"/>
        <v>57.399511301160658</v>
      </c>
      <c r="Q420">
        <f t="shared" si="27"/>
        <v>47.005002501250623</v>
      </c>
      <c r="R420" s="11">
        <f t="shared" si="25"/>
        <v>41035.208333333336</v>
      </c>
      <c r="S420" s="9">
        <f t="shared" si="26"/>
        <v>41036.208333333336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2011</v>
      </c>
      <c r="O421" t="s">
        <v>2012</v>
      </c>
      <c r="P421">
        <f t="shared" si="24"/>
        <v>123.43497363796135</v>
      </c>
      <c r="Q421">
        <f t="shared" si="27"/>
        <v>26.997693638285604</v>
      </c>
      <c r="R421" s="11">
        <f t="shared" si="25"/>
        <v>40899.25</v>
      </c>
      <c r="S421" s="9">
        <f t="shared" si="26"/>
        <v>40905.25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2013</v>
      </c>
      <c r="O422" t="s">
        <v>2014</v>
      </c>
      <c r="P422">
        <f t="shared" si="24"/>
        <v>128.46</v>
      </c>
      <c r="Q422">
        <f t="shared" si="27"/>
        <v>68.329787234042556</v>
      </c>
      <c r="R422" s="11">
        <f t="shared" si="25"/>
        <v>42911.208333333328</v>
      </c>
      <c r="S422" s="9">
        <f t="shared" si="26"/>
        <v>42925.208333333328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2011</v>
      </c>
      <c r="O423" t="s">
        <v>2020</v>
      </c>
      <c r="P423">
        <f t="shared" si="24"/>
        <v>63.989361702127653</v>
      </c>
      <c r="Q423">
        <f t="shared" si="27"/>
        <v>50.974576271186443</v>
      </c>
      <c r="R423" s="11">
        <f t="shared" si="25"/>
        <v>42915.208333333328</v>
      </c>
      <c r="S423" s="9">
        <f t="shared" si="26"/>
        <v>42945.208333333328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2013</v>
      </c>
      <c r="O424" t="s">
        <v>2014</v>
      </c>
      <c r="P424">
        <f t="shared" si="24"/>
        <v>127.29885057471265</v>
      </c>
      <c r="Q424">
        <f t="shared" si="27"/>
        <v>54.024390243902438</v>
      </c>
      <c r="R424" s="11">
        <f t="shared" si="25"/>
        <v>40285.208333333336</v>
      </c>
      <c r="S424" s="9">
        <f t="shared" si="26"/>
        <v>40305.208333333336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2007</v>
      </c>
      <c r="O425" t="s">
        <v>2008</v>
      </c>
      <c r="P425">
        <f t="shared" si="24"/>
        <v>10.638024357239512</v>
      </c>
      <c r="Q425">
        <f t="shared" si="27"/>
        <v>97.055555555555557</v>
      </c>
      <c r="R425" s="11">
        <f t="shared" si="25"/>
        <v>40808.208333333336</v>
      </c>
      <c r="S425" s="9">
        <f t="shared" si="26"/>
        <v>40810.208333333336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2009</v>
      </c>
      <c r="O426" t="s">
        <v>2019</v>
      </c>
      <c r="P426">
        <f t="shared" si="24"/>
        <v>40.470588235294116</v>
      </c>
      <c r="Q426">
        <f t="shared" si="27"/>
        <v>24.867469879518072</v>
      </c>
      <c r="R426" s="11">
        <f t="shared" si="25"/>
        <v>43208.208333333328</v>
      </c>
      <c r="S426" s="9">
        <f t="shared" si="26"/>
        <v>43214.208333333328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2028</v>
      </c>
      <c r="O427" t="s">
        <v>2029</v>
      </c>
      <c r="P427">
        <f t="shared" si="24"/>
        <v>287.66666666666663</v>
      </c>
      <c r="Q427">
        <f t="shared" si="27"/>
        <v>84.423913043478265</v>
      </c>
      <c r="R427" s="11">
        <f t="shared" si="25"/>
        <v>42213.208333333328</v>
      </c>
      <c r="S427" s="9">
        <f t="shared" si="26"/>
        <v>42219.208333333328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2013</v>
      </c>
      <c r="O428" t="s">
        <v>2014</v>
      </c>
      <c r="P428">
        <f t="shared" si="24"/>
        <v>572.94444444444446</v>
      </c>
      <c r="Q428">
        <f t="shared" si="27"/>
        <v>47.091324200913242</v>
      </c>
      <c r="R428" s="11">
        <f t="shared" si="25"/>
        <v>41332.25</v>
      </c>
      <c r="S428" s="9">
        <f t="shared" si="26"/>
        <v>41339.25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2013</v>
      </c>
      <c r="O429" t="s">
        <v>2014</v>
      </c>
      <c r="P429">
        <f t="shared" si="24"/>
        <v>112.90429799426933</v>
      </c>
      <c r="Q429">
        <f t="shared" si="27"/>
        <v>77.996041171813147</v>
      </c>
      <c r="R429" s="11">
        <f t="shared" si="25"/>
        <v>41895.208333333336</v>
      </c>
      <c r="S429" s="9">
        <f t="shared" si="26"/>
        <v>41927.208333333336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2015</v>
      </c>
      <c r="O430" t="s">
        <v>2023</v>
      </c>
      <c r="P430">
        <f t="shared" si="24"/>
        <v>46.387573964497044</v>
      </c>
      <c r="Q430">
        <f t="shared" si="27"/>
        <v>62.967871485943775</v>
      </c>
      <c r="R430" s="11">
        <f t="shared" si="25"/>
        <v>40585.25</v>
      </c>
      <c r="S430" s="9">
        <f t="shared" si="26"/>
        <v>40592.25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2028</v>
      </c>
      <c r="O431" t="s">
        <v>2029</v>
      </c>
      <c r="P431">
        <f t="shared" si="24"/>
        <v>90.675916230366497</v>
      </c>
      <c r="Q431">
        <f t="shared" si="27"/>
        <v>81.006080449017773</v>
      </c>
      <c r="R431" s="11">
        <f t="shared" si="25"/>
        <v>41680.25</v>
      </c>
      <c r="S431" s="9">
        <f t="shared" si="26"/>
        <v>41708.208333333336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2013</v>
      </c>
      <c r="O432" t="s">
        <v>2014</v>
      </c>
      <c r="P432">
        <f t="shared" si="24"/>
        <v>67.740740740740748</v>
      </c>
      <c r="Q432">
        <f t="shared" si="27"/>
        <v>65.321428571428569</v>
      </c>
      <c r="R432" s="11">
        <f t="shared" si="25"/>
        <v>43737.208333333328</v>
      </c>
      <c r="S432" s="9">
        <f t="shared" si="26"/>
        <v>43771.208333333328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2013</v>
      </c>
      <c r="O433" t="s">
        <v>2014</v>
      </c>
      <c r="P433">
        <f t="shared" si="24"/>
        <v>192.49019607843135</v>
      </c>
      <c r="Q433">
        <f t="shared" si="27"/>
        <v>104.43617021276596</v>
      </c>
      <c r="R433" s="11">
        <f t="shared" si="25"/>
        <v>43273.208333333328</v>
      </c>
      <c r="S433" s="9">
        <f t="shared" si="26"/>
        <v>43290.208333333328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2013</v>
      </c>
      <c r="O434" t="s">
        <v>2014</v>
      </c>
      <c r="P434">
        <f t="shared" si="24"/>
        <v>82.714285714285722</v>
      </c>
      <c r="Q434">
        <f t="shared" si="27"/>
        <v>69.989010989010993</v>
      </c>
      <c r="R434" s="11">
        <f t="shared" si="25"/>
        <v>41761.208333333336</v>
      </c>
      <c r="S434" s="9">
        <f t="shared" si="26"/>
        <v>41781.208333333336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2015</v>
      </c>
      <c r="O435" t="s">
        <v>2016</v>
      </c>
      <c r="P435">
        <f t="shared" si="24"/>
        <v>54.163920922570021</v>
      </c>
      <c r="Q435">
        <f t="shared" si="27"/>
        <v>83.023989898989896</v>
      </c>
      <c r="R435" s="11">
        <f t="shared" si="25"/>
        <v>41603.25</v>
      </c>
      <c r="S435" s="9">
        <f t="shared" si="26"/>
        <v>41619.25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2013</v>
      </c>
      <c r="O436" t="s">
        <v>2014</v>
      </c>
      <c r="P436">
        <f t="shared" si="24"/>
        <v>16.722222222222221</v>
      </c>
      <c r="Q436">
        <f t="shared" si="27"/>
        <v>90.3</v>
      </c>
      <c r="R436" s="11">
        <f t="shared" si="25"/>
        <v>42705.25</v>
      </c>
      <c r="S436" s="9">
        <f t="shared" si="26"/>
        <v>42719.25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t="s">
        <v>2013</v>
      </c>
      <c r="O437" t="s">
        <v>2014</v>
      </c>
      <c r="P437">
        <f t="shared" si="24"/>
        <v>116.87664041994749</v>
      </c>
      <c r="Q437">
        <f t="shared" si="27"/>
        <v>103.98131932282546</v>
      </c>
      <c r="R437" s="11">
        <f t="shared" si="25"/>
        <v>41988.25</v>
      </c>
      <c r="S437" s="9">
        <f t="shared" si="26"/>
        <v>42000.25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2009</v>
      </c>
      <c r="O438" t="s">
        <v>2032</v>
      </c>
      <c r="P438">
        <f t="shared" si="24"/>
        <v>1052.1538461538462</v>
      </c>
      <c r="Q438">
        <f t="shared" si="27"/>
        <v>54.931726907630519</v>
      </c>
      <c r="R438" s="11">
        <f t="shared" si="25"/>
        <v>43575.208333333328</v>
      </c>
      <c r="S438" s="9">
        <f t="shared" si="26"/>
        <v>43576.208333333328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2015</v>
      </c>
      <c r="O439" t="s">
        <v>2023</v>
      </c>
      <c r="P439">
        <f t="shared" si="24"/>
        <v>123.07407407407408</v>
      </c>
      <c r="Q439">
        <f t="shared" si="27"/>
        <v>51.921875</v>
      </c>
      <c r="R439" s="11">
        <f t="shared" si="25"/>
        <v>42260.208333333328</v>
      </c>
      <c r="S439" s="9">
        <f t="shared" si="26"/>
        <v>42263.208333333328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2013</v>
      </c>
      <c r="O440" t="s">
        <v>2014</v>
      </c>
      <c r="P440">
        <f t="shared" si="24"/>
        <v>178.63855421686748</v>
      </c>
      <c r="Q440">
        <f t="shared" si="27"/>
        <v>60.02834008097166</v>
      </c>
      <c r="R440" s="11">
        <f t="shared" si="25"/>
        <v>41337.25</v>
      </c>
      <c r="S440" s="9">
        <f t="shared" si="26"/>
        <v>41367.208333333336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2015</v>
      </c>
      <c r="O441" t="s">
        <v>2037</v>
      </c>
      <c r="P441">
        <f t="shared" si="24"/>
        <v>355.28169014084506</v>
      </c>
      <c r="Q441">
        <f t="shared" si="27"/>
        <v>44.003488879197555</v>
      </c>
      <c r="R441" s="11">
        <f t="shared" si="25"/>
        <v>42680.208333333328</v>
      </c>
      <c r="S441" s="9">
        <f t="shared" si="26"/>
        <v>42687.25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2015</v>
      </c>
      <c r="O442" t="s">
        <v>2034</v>
      </c>
      <c r="P442">
        <f t="shared" si="24"/>
        <v>161.90634146341463</v>
      </c>
      <c r="Q442">
        <f t="shared" si="27"/>
        <v>53.003513254551258</v>
      </c>
      <c r="R442" s="11">
        <f t="shared" si="25"/>
        <v>42916.208333333328</v>
      </c>
      <c r="S442" s="9">
        <f t="shared" si="26"/>
        <v>42926.208333333328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2011</v>
      </c>
      <c r="O443" t="s">
        <v>2020</v>
      </c>
      <c r="P443">
        <f t="shared" si="24"/>
        <v>24.914285714285715</v>
      </c>
      <c r="Q443">
        <f t="shared" si="27"/>
        <v>54.5</v>
      </c>
      <c r="R443" s="11">
        <f t="shared" si="25"/>
        <v>41025.208333333336</v>
      </c>
      <c r="S443" s="9">
        <f t="shared" si="26"/>
        <v>41053.208333333336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t="s">
        <v>2013</v>
      </c>
      <c r="O444" t="s">
        <v>2014</v>
      </c>
      <c r="P444">
        <f t="shared" si="24"/>
        <v>198.72222222222223</v>
      </c>
      <c r="Q444">
        <f t="shared" si="27"/>
        <v>75.04195804195804</v>
      </c>
      <c r="R444" s="11">
        <f t="shared" si="25"/>
        <v>42980.208333333328</v>
      </c>
      <c r="S444" s="9">
        <f t="shared" si="26"/>
        <v>42996.208333333328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2013</v>
      </c>
      <c r="O445" t="s">
        <v>2014</v>
      </c>
      <c r="P445">
        <f t="shared" si="24"/>
        <v>34.752688172043008</v>
      </c>
      <c r="Q445">
        <f t="shared" si="27"/>
        <v>35.911111111111111</v>
      </c>
      <c r="R445" s="11">
        <f t="shared" si="25"/>
        <v>40451.208333333336</v>
      </c>
      <c r="S445" s="9">
        <f t="shared" si="26"/>
        <v>40470.208333333336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2009</v>
      </c>
      <c r="O446" t="s">
        <v>2019</v>
      </c>
      <c r="P446">
        <f t="shared" si="24"/>
        <v>176.41935483870967</v>
      </c>
      <c r="Q446">
        <f t="shared" si="27"/>
        <v>36.952702702702702</v>
      </c>
      <c r="R446" s="11">
        <f t="shared" si="25"/>
        <v>40748.208333333336</v>
      </c>
      <c r="S446" s="9">
        <f t="shared" si="26"/>
        <v>40750.208333333336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2013</v>
      </c>
      <c r="O447" t="s">
        <v>2014</v>
      </c>
      <c r="P447">
        <f t="shared" si="24"/>
        <v>511.38095238095235</v>
      </c>
      <c r="Q447">
        <f t="shared" si="27"/>
        <v>63.170588235294119</v>
      </c>
      <c r="R447" s="11">
        <f t="shared" si="25"/>
        <v>40515.25</v>
      </c>
      <c r="S447" s="9">
        <f t="shared" si="26"/>
        <v>40536.25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2011</v>
      </c>
      <c r="O448" t="s">
        <v>2020</v>
      </c>
      <c r="P448">
        <f t="shared" si="24"/>
        <v>82.044117647058826</v>
      </c>
      <c r="Q448">
        <f t="shared" si="27"/>
        <v>29.99462365591398</v>
      </c>
      <c r="R448" s="11">
        <f t="shared" si="25"/>
        <v>41261.25</v>
      </c>
      <c r="S448" s="9">
        <f t="shared" si="26"/>
        <v>41263.25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t="s">
        <v>2015</v>
      </c>
      <c r="O449" t="s">
        <v>2034</v>
      </c>
      <c r="P449">
        <f t="shared" si="24"/>
        <v>24.326030927835053</v>
      </c>
      <c r="Q449">
        <f t="shared" si="27"/>
        <v>86</v>
      </c>
      <c r="R449" s="11">
        <f t="shared" si="25"/>
        <v>43088.25</v>
      </c>
      <c r="S449" s="9">
        <f t="shared" si="26"/>
        <v>43104.25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2024</v>
      </c>
      <c r="O450" t="s">
        <v>2025</v>
      </c>
      <c r="P450">
        <f t="shared" si="24"/>
        <v>50.482758620689658</v>
      </c>
      <c r="Q450">
        <f t="shared" si="27"/>
        <v>75.014876033057845</v>
      </c>
      <c r="R450" s="11">
        <f t="shared" si="25"/>
        <v>41378.208333333336</v>
      </c>
      <c r="S450" s="9">
        <f t="shared" si="26"/>
        <v>41380.208333333336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t="s">
        <v>2024</v>
      </c>
      <c r="O451" t="s">
        <v>2025</v>
      </c>
      <c r="P451">
        <f t="shared" ref="P451:P514" si="28">(E451/D451)*100</f>
        <v>967</v>
      </c>
      <c r="Q451">
        <f t="shared" si="27"/>
        <v>101.19767441860465</v>
      </c>
      <c r="R451" s="11">
        <f t="shared" ref="R451:R514" si="29">(((J451/60)/60)/24)+DATE(1970,1,1)</f>
        <v>43530.25</v>
      </c>
      <c r="S451" s="9">
        <f t="shared" ref="S451:S514" si="30">(((K451/60)/60)/24)+DATE(1970,1,1)</f>
        <v>43547.208333333328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2015</v>
      </c>
      <c r="O452" t="s">
        <v>2023</v>
      </c>
      <c r="P452">
        <f t="shared" si="28"/>
        <v>4</v>
      </c>
      <c r="Q452">
        <f t="shared" ref="Q452:Q515" si="31">E452/G452</f>
        <v>4</v>
      </c>
      <c r="R452" s="11">
        <f t="shared" si="29"/>
        <v>43394.208333333328</v>
      </c>
      <c r="S452" s="9">
        <f t="shared" si="30"/>
        <v>43417.25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2009</v>
      </c>
      <c r="O453" t="s">
        <v>2010</v>
      </c>
      <c r="P453">
        <f t="shared" si="28"/>
        <v>122.84501347708894</v>
      </c>
      <c r="Q453">
        <f t="shared" si="31"/>
        <v>29.001272669424118</v>
      </c>
      <c r="R453" s="11">
        <f t="shared" si="29"/>
        <v>42935.208333333328</v>
      </c>
      <c r="S453" s="9">
        <f t="shared" si="30"/>
        <v>42966.208333333328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2015</v>
      </c>
      <c r="O454" t="s">
        <v>2018</v>
      </c>
      <c r="P454">
        <f t="shared" si="28"/>
        <v>63.4375</v>
      </c>
      <c r="Q454">
        <f t="shared" si="31"/>
        <v>98.225806451612897</v>
      </c>
      <c r="R454" s="11">
        <f t="shared" si="29"/>
        <v>40365.208333333336</v>
      </c>
      <c r="S454" s="9">
        <f t="shared" si="30"/>
        <v>40366.208333333336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2015</v>
      </c>
      <c r="O455" t="s">
        <v>2037</v>
      </c>
      <c r="P455">
        <f t="shared" si="28"/>
        <v>56.331688596491226</v>
      </c>
      <c r="Q455">
        <f t="shared" si="31"/>
        <v>87.001693480101608</v>
      </c>
      <c r="R455" s="11">
        <f t="shared" si="29"/>
        <v>42705.25</v>
      </c>
      <c r="S455" s="9">
        <f t="shared" si="30"/>
        <v>42746.25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2015</v>
      </c>
      <c r="O456" t="s">
        <v>2018</v>
      </c>
      <c r="P456">
        <f t="shared" si="28"/>
        <v>44.074999999999996</v>
      </c>
      <c r="Q456">
        <f t="shared" si="31"/>
        <v>45.205128205128204</v>
      </c>
      <c r="R456" s="11">
        <f t="shared" si="29"/>
        <v>41568.208333333336</v>
      </c>
      <c r="S456" s="9">
        <f t="shared" si="30"/>
        <v>41604.25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2013</v>
      </c>
      <c r="O457" t="s">
        <v>2014</v>
      </c>
      <c r="P457">
        <f t="shared" si="28"/>
        <v>118.37253218884121</v>
      </c>
      <c r="Q457">
        <f t="shared" si="31"/>
        <v>37.001341561577675</v>
      </c>
      <c r="R457" s="11">
        <f t="shared" si="29"/>
        <v>40809.208333333336</v>
      </c>
      <c r="S457" s="9">
        <f t="shared" si="30"/>
        <v>40832.208333333336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2009</v>
      </c>
      <c r="O458" t="s">
        <v>2019</v>
      </c>
      <c r="P458">
        <f t="shared" si="28"/>
        <v>104.1243169398907</v>
      </c>
      <c r="Q458">
        <f t="shared" si="31"/>
        <v>94.976947040498445</v>
      </c>
      <c r="R458" s="11">
        <f t="shared" si="29"/>
        <v>43141.25</v>
      </c>
      <c r="S458" s="9">
        <f t="shared" si="30"/>
        <v>43141.25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2013</v>
      </c>
      <c r="O459" t="s">
        <v>2014</v>
      </c>
      <c r="P459">
        <f t="shared" si="28"/>
        <v>26.640000000000004</v>
      </c>
      <c r="Q459">
        <f t="shared" si="31"/>
        <v>28.956521739130434</v>
      </c>
      <c r="R459" s="11">
        <f t="shared" si="29"/>
        <v>42657.208333333328</v>
      </c>
      <c r="S459" s="9">
        <f t="shared" si="30"/>
        <v>42659.208333333328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2013</v>
      </c>
      <c r="O460" t="s">
        <v>2014</v>
      </c>
      <c r="P460">
        <f t="shared" si="28"/>
        <v>351.20118343195264</v>
      </c>
      <c r="Q460">
        <f t="shared" si="31"/>
        <v>55.993396226415094</v>
      </c>
      <c r="R460" s="11">
        <f t="shared" si="29"/>
        <v>40265.208333333336</v>
      </c>
      <c r="S460" s="9">
        <f t="shared" si="30"/>
        <v>40309.208333333336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2015</v>
      </c>
      <c r="O461" t="s">
        <v>2016</v>
      </c>
      <c r="P461">
        <f t="shared" si="28"/>
        <v>90.063492063492063</v>
      </c>
      <c r="Q461">
        <f t="shared" si="31"/>
        <v>54.038095238095238</v>
      </c>
      <c r="R461" s="11">
        <f t="shared" si="29"/>
        <v>42001.25</v>
      </c>
      <c r="S461" s="9">
        <f t="shared" si="30"/>
        <v>42026.25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2013</v>
      </c>
      <c r="O462" t="s">
        <v>2014</v>
      </c>
      <c r="P462">
        <f t="shared" si="28"/>
        <v>171.625</v>
      </c>
      <c r="Q462">
        <f t="shared" si="31"/>
        <v>82.38</v>
      </c>
      <c r="R462" s="11">
        <f t="shared" si="29"/>
        <v>40399.208333333336</v>
      </c>
      <c r="S462" s="9">
        <f t="shared" si="30"/>
        <v>40402.208333333336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2015</v>
      </c>
      <c r="O463" t="s">
        <v>2018</v>
      </c>
      <c r="P463">
        <f t="shared" si="28"/>
        <v>141.04655870445345</v>
      </c>
      <c r="Q463">
        <f t="shared" si="31"/>
        <v>66.997115384615384</v>
      </c>
      <c r="R463" s="11">
        <f t="shared" si="29"/>
        <v>41757.208333333336</v>
      </c>
      <c r="S463" s="9">
        <f t="shared" si="30"/>
        <v>41777.208333333336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2024</v>
      </c>
      <c r="O464" t="s">
        <v>2035</v>
      </c>
      <c r="P464">
        <f t="shared" si="28"/>
        <v>30.57944915254237</v>
      </c>
      <c r="Q464">
        <f t="shared" si="31"/>
        <v>107.91401869158878</v>
      </c>
      <c r="R464" s="11">
        <f t="shared" si="29"/>
        <v>41304.25</v>
      </c>
      <c r="S464" s="9">
        <f t="shared" si="30"/>
        <v>41342.25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2015</v>
      </c>
      <c r="O465" t="s">
        <v>2023</v>
      </c>
      <c r="P465">
        <f t="shared" si="28"/>
        <v>108.16455696202532</v>
      </c>
      <c r="Q465">
        <f t="shared" si="31"/>
        <v>69.009501187648453</v>
      </c>
      <c r="R465" s="11">
        <f t="shared" si="29"/>
        <v>41639.25</v>
      </c>
      <c r="S465" s="9">
        <f t="shared" si="30"/>
        <v>41643.25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2013</v>
      </c>
      <c r="O466" t="s">
        <v>2014</v>
      </c>
      <c r="P466">
        <f t="shared" si="28"/>
        <v>133.45505617977528</v>
      </c>
      <c r="Q466">
        <f t="shared" si="31"/>
        <v>39.006568144499177</v>
      </c>
      <c r="R466" s="11">
        <f t="shared" si="29"/>
        <v>43142.25</v>
      </c>
      <c r="S466" s="9">
        <f t="shared" si="30"/>
        <v>43156.25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2021</v>
      </c>
      <c r="O467" t="s">
        <v>2033</v>
      </c>
      <c r="P467">
        <f t="shared" si="28"/>
        <v>187.85106382978722</v>
      </c>
      <c r="Q467">
        <f t="shared" si="31"/>
        <v>110.3625</v>
      </c>
      <c r="R467" s="11">
        <f t="shared" si="29"/>
        <v>43127.25</v>
      </c>
      <c r="S467" s="9">
        <f t="shared" si="30"/>
        <v>43136.25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2011</v>
      </c>
      <c r="O468" t="s">
        <v>2020</v>
      </c>
      <c r="P468">
        <f t="shared" si="28"/>
        <v>332</v>
      </c>
      <c r="Q468">
        <f t="shared" si="31"/>
        <v>94.857142857142861</v>
      </c>
      <c r="R468" s="11">
        <f t="shared" si="29"/>
        <v>41409.208333333336</v>
      </c>
      <c r="S468" s="9">
        <f t="shared" si="30"/>
        <v>41432.208333333336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2011</v>
      </c>
      <c r="O469" t="s">
        <v>2012</v>
      </c>
      <c r="P469">
        <f t="shared" si="28"/>
        <v>575.21428571428578</v>
      </c>
      <c r="Q469">
        <f t="shared" si="31"/>
        <v>57.935251798561154</v>
      </c>
      <c r="R469" s="11">
        <f t="shared" si="29"/>
        <v>42331.25</v>
      </c>
      <c r="S469" s="9">
        <f t="shared" si="30"/>
        <v>42338.25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2013</v>
      </c>
      <c r="O470" t="s">
        <v>2014</v>
      </c>
      <c r="P470">
        <f t="shared" si="28"/>
        <v>40.5</v>
      </c>
      <c r="Q470">
        <f t="shared" si="31"/>
        <v>101.25</v>
      </c>
      <c r="R470" s="11">
        <f t="shared" si="29"/>
        <v>43569.208333333328</v>
      </c>
      <c r="S470" s="9">
        <f t="shared" si="30"/>
        <v>43585.208333333328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2015</v>
      </c>
      <c r="O471" t="s">
        <v>2018</v>
      </c>
      <c r="P471">
        <f t="shared" si="28"/>
        <v>184.42857142857144</v>
      </c>
      <c r="Q471">
        <f t="shared" si="31"/>
        <v>64.95597484276729</v>
      </c>
      <c r="R471" s="11">
        <f t="shared" si="29"/>
        <v>42142.208333333328</v>
      </c>
      <c r="S471" s="9">
        <f t="shared" si="30"/>
        <v>42144.208333333328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2011</v>
      </c>
      <c r="O472" t="s">
        <v>2020</v>
      </c>
      <c r="P472">
        <f t="shared" si="28"/>
        <v>285.80555555555554</v>
      </c>
      <c r="Q472">
        <f t="shared" si="31"/>
        <v>27.00524934383202</v>
      </c>
      <c r="R472" s="11">
        <f t="shared" si="29"/>
        <v>42716.25</v>
      </c>
      <c r="S472" s="9">
        <f t="shared" si="30"/>
        <v>42723.25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t="s">
        <v>2007</v>
      </c>
      <c r="O473" t="s">
        <v>2008</v>
      </c>
      <c r="P473">
        <f t="shared" si="28"/>
        <v>319</v>
      </c>
      <c r="Q473">
        <f t="shared" si="31"/>
        <v>50.97422680412371</v>
      </c>
      <c r="R473" s="11">
        <f t="shared" si="29"/>
        <v>41031.208333333336</v>
      </c>
      <c r="S473" s="9">
        <f t="shared" si="30"/>
        <v>41031.208333333336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2009</v>
      </c>
      <c r="O474" t="s">
        <v>2010</v>
      </c>
      <c r="P474">
        <f t="shared" si="28"/>
        <v>39.234070221066318</v>
      </c>
      <c r="Q474">
        <f t="shared" si="31"/>
        <v>104.94260869565217</v>
      </c>
      <c r="R474" s="11">
        <f t="shared" si="29"/>
        <v>43535.208333333328</v>
      </c>
      <c r="S474" s="9">
        <f t="shared" si="30"/>
        <v>43589.208333333328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2009</v>
      </c>
      <c r="O475" t="s">
        <v>2017</v>
      </c>
      <c r="P475">
        <f t="shared" si="28"/>
        <v>178.14000000000001</v>
      </c>
      <c r="Q475">
        <f t="shared" si="31"/>
        <v>84.028301886792448</v>
      </c>
      <c r="R475" s="11">
        <f t="shared" si="29"/>
        <v>43277.208333333328</v>
      </c>
      <c r="S475" s="9">
        <f t="shared" si="30"/>
        <v>43278.208333333328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2015</v>
      </c>
      <c r="O476" t="s">
        <v>2034</v>
      </c>
      <c r="P476">
        <f t="shared" si="28"/>
        <v>365.15</v>
      </c>
      <c r="Q476">
        <f t="shared" si="31"/>
        <v>102.85915492957747</v>
      </c>
      <c r="R476" s="11">
        <f t="shared" si="29"/>
        <v>41989.25</v>
      </c>
      <c r="S476" s="9">
        <f t="shared" si="30"/>
        <v>41990.25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2021</v>
      </c>
      <c r="O477" t="s">
        <v>2033</v>
      </c>
      <c r="P477">
        <f t="shared" si="28"/>
        <v>113.94594594594594</v>
      </c>
      <c r="Q477">
        <f t="shared" si="31"/>
        <v>39.962085308056871</v>
      </c>
      <c r="R477" s="11">
        <f t="shared" si="29"/>
        <v>41450.208333333336</v>
      </c>
      <c r="S477" s="9">
        <f t="shared" si="30"/>
        <v>41454.208333333336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2021</v>
      </c>
      <c r="O478" t="s">
        <v>2027</v>
      </c>
      <c r="P478">
        <f t="shared" si="28"/>
        <v>29.828720626631856</v>
      </c>
      <c r="Q478">
        <f t="shared" si="31"/>
        <v>51.001785714285717</v>
      </c>
      <c r="R478" s="11">
        <f t="shared" si="29"/>
        <v>43322.208333333328</v>
      </c>
      <c r="S478" s="9">
        <f t="shared" si="30"/>
        <v>43328.208333333328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2015</v>
      </c>
      <c r="O479" t="s">
        <v>2037</v>
      </c>
      <c r="P479">
        <f t="shared" si="28"/>
        <v>54.270588235294113</v>
      </c>
      <c r="Q479">
        <f t="shared" si="31"/>
        <v>40.823008849557525</v>
      </c>
      <c r="R479" s="11">
        <f t="shared" si="29"/>
        <v>40720.208333333336</v>
      </c>
      <c r="S479" s="9">
        <f t="shared" si="30"/>
        <v>40747.208333333336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2011</v>
      </c>
      <c r="O480" t="s">
        <v>2020</v>
      </c>
      <c r="P480">
        <f t="shared" si="28"/>
        <v>236.34156976744185</v>
      </c>
      <c r="Q480">
        <f t="shared" si="31"/>
        <v>58.999637155297535</v>
      </c>
      <c r="R480" s="11">
        <f t="shared" si="29"/>
        <v>42072.208333333328</v>
      </c>
      <c r="S480" s="9">
        <f t="shared" si="30"/>
        <v>42084.208333333328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t="s">
        <v>2007</v>
      </c>
      <c r="O481" t="s">
        <v>2008</v>
      </c>
      <c r="P481">
        <f t="shared" si="28"/>
        <v>512.91666666666663</v>
      </c>
      <c r="Q481">
        <f t="shared" si="31"/>
        <v>71.156069364161851</v>
      </c>
      <c r="R481" s="11">
        <f t="shared" si="29"/>
        <v>42945.208333333328</v>
      </c>
      <c r="S481" s="9">
        <f t="shared" si="30"/>
        <v>42947.208333333328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2028</v>
      </c>
      <c r="O482" t="s">
        <v>2029</v>
      </c>
      <c r="P482">
        <f t="shared" si="28"/>
        <v>100.65116279069768</v>
      </c>
      <c r="Q482">
        <f t="shared" si="31"/>
        <v>99.494252873563212</v>
      </c>
      <c r="R482" s="11">
        <f t="shared" si="29"/>
        <v>40248.25</v>
      </c>
      <c r="S482" s="9">
        <f t="shared" si="30"/>
        <v>40257.208333333336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2013</v>
      </c>
      <c r="O483" t="s">
        <v>2014</v>
      </c>
      <c r="P483">
        <f t="shared" si="28"/>
        <v>81.348423194303152</v>
      </c>
      <c r="Q483">
        <f t="shared" si="31"/>
        <v>103.98634590377114</v>
      </c>
      <c r="R483" s="11">
        <f t="shared" si="29"/>
        <v>41913.208333333336</v>
      </c>
      <c r="S483" s="9">
        <f t="shared" si="30"/>
        <v>41955.25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2021</v>
      </c>
      <c r="O484" t="s">
        <v>2027</v>
      </c>
      <c r="P484">
        <f t="shared" si="28"/>
        <v>16.404761904761905</v>
      </c>
      <c r="Q484">
        <f t="shared" si="31"/>
        <v>76.555555555555557</v>
      </c>
      <c r="R484" s="11">
        <f t="shared" si="29"/>
        <v>40963.25</v>
      </c>
      <c r="S484" s="9">
        <f t="shared" si="30"/>
        <v>40974.25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2013</v>
      </c>
      <c r="O485" t="s">
        <v>2014</v>
      </c>
      <c r="P485">
        <f t="shared" si="28"/>
        <v>52.774617067833695</v>
      </c>
      <c r="Q485">
        <f t="shared" si="31"/>
        <v>87.068592057761734</v>
      </c>
      <c r="R485" s="11">
        <f t="shared" si="29"/>
        <v>43811.25</v>
      </c>
      <c r="S485" s="9">
        <f t="shared" si="30"/>
        <v>43818.25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t="s">
        <v>2007</v>
      </c>
      <c r="O486" t="s">
        <v>2008</v>
      </c>
      <c r="P486">
        <f t="shared" si="28"/>
        <v>260.20608108108109</v>
      </c>
      <c r="Q486">
        <f t="shared" si="31"/>
        <v>48.99554707379135</v>
      </c>
      <c r="R486" s="11">
        <f t="shared" si="29"/>
        <v>41855.208333333336</v>
      </c>
      <c r="S486" s="9">
        <f t="shared" si="30"/>
        <v>41904.208333333336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t="s">
        <v>2013</v>
      </c>
      <c r="O487" t="s">
        <v>2014</v>
      </c>
      <c r="P487">
        <f t="shared" si="28"/>
        <v>30.73289183222958</v>
      </c>
      <c r="Q487">
        <f t="shared" si="31"/>
        <v>42.969135802469133</v>
      </c>
      <c r="R487" s="11">
        <f t="shared" si="29"/>
        <v>43626.208333333328</v>
      </c>
      <c r="S487" s="9">
        <f t="shared" si="30"/>
        <v>43667.208333333328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t="s">
        <v>2021</v>
      </c>
      <c r="O488" t="s">
        <v>2033</v>
      </c>
      <c r="P488">
        <f t="shared" si="28"/>
        <v>13.5</v>
      </c>
      <c r="Q488">
        <f t="shared" si="31"/>
        <v>33.428571428571431</v>
      </c>
      <c r="R488" s="11">
        <f t="shared" si="29"/>
        <v>43168.25</v>
      </c>
      <c r="S488" s="9">
        <f t="shared" si="30"/>
        <v>43183.208333333328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2013</v>
      </c>
      <c r="O489" t="s">
        <v>2014</v>
      </c>
      <c r="P489">
        <f t="shared" si="28"/>
        <v>178.62556663644605</v>
      </c>
      <c r="Q489">
        <f t="shared" si="31"/>
        <v>83.982949701619773</v>
      </c>
      <c r="R489" s="11">
        <f t="shared" si="29"/>
        <v>42845.208333333328</v>
      </c>
      <c r="S489" s="9">
        <f t="shared" si="30"/>
        <v>42878.208333333328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2013</v>
      </c>
      <c r="O490" t="s">
        <v>2014</v>
      </c>
      <c r="P490">
        <f t="shared" si="28"/>
        <v>220.0566037735849</v>
      </c>
      <c r="Q490">
        <f t="shared" si="31"/>
        <v>101.41739130434783</v>
      </c>
      <c r="R490" s="11">
        <f t="shared" si="29"/>
        <v>42403.25</v>
      </c>
      <c r="S490" s="9">
        <f t="shared" si="30"/>
        <v>42420.25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t="s">
        <v>2011</v>
      </c>
      <c r="O491" t="s">
        <v>2020</v>
      </c>
      <c r="P491">
        <f t="shared" si="28"/>
        <v>101.5108695652174</v>
      </c>
      <c r="Q491">
        <f t="shared" si="31"/>
        <v>109.87058823529412</v>
      </c>
      <c r="R491" s="11">
        <f t="shared" si="29"/>
        <v>40406.208333333336</v>
      </c>
      <c r="S491" s="9">
        <f t="shared" si="30"/>
        <v>40411.208333333336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2038</v>
      </c>
      <c r="O492" t="s">
        <v>2039</v>
      </c>
      <c r="P492">
        <f t="shared" si="28"/>
        <v>191.5</v>
      </c>
      <c r="Q492">
        <f t="shared" si="31"/>
        <v>31.916666666666668</v>
      </c>
      <c r="R492" s="11">
        <f t="shared" si="29"/>
        <v>43786.25</v>
      </c>
      <c r="S492" s="9">
        <f t="shared" si="30"/>
        <v>43793.25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2007</v>
      </c>
      <c r="O493" t="s">
        <v>2008</v>
      </c>
      <c r="P493">
        <f t="shared" si="28"/>
        <v>305.34683098591546</v>
      </c>
      <c r="Q493">
        <f t="shared" si="31"/>
        <v>70.993450675399103</v>
      </c>
      <c r="R493" s="11">
        <f t="shared" si="29"/>
        <v>41456.208333333336</v>
      </c>
      <c r="S493" s="9">
        <f t="shared" si="30"/>
        <v>41482.208333333336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2015</v>
      </c>
      <c r="O494" t="s">
        <v>2026</v>
      </c>
      <c r="P494">
        <f t="shared" si="28"/>
        <v>23.995287958115181</v>
      </c>
      <c r="Q494">
        <f t="shared" si="31"/>
        <v>77.026890756302521</v>
      </c>
      <c r="R494" s="11">
        <f t="shared" si="29"/>
        <v>40336.208333333336</v>
      </c>
      <c r="S494" s="9">
        <f t="shared" si="30"/>
        <v>40371.208333333336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2028</v>
      </c>
      <c r="O495" t="s">
        <v>2029</v>
      </c>
      <c r="P495">
        <f t="shared" si="28"/>
        <v>723.77777777777771</v>
      </c>
      <c r="Q495">
        <f t="shared" si="31"/>
        <v>101.78125</v>
      </c>
      <c r="R495" s="11">
        <f t="shared" si="29"/>
        <v>43645.208333333328</v>
      </c>
      <c r="S495" s="9">
        <f t="shared" si="30"/>
        <v>43658.208333333328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2011</v>
      </c>
      <c r="O496" t="s">
        <v>2020</v>
      </c>
      <c r="P496">
        <f t="shared" si="28"/>
        <v>547.36</v>
      </c>
      <c r="Q496">
        <f t="shared" si="31"/>
        <v>51.059701492537314</v>
      </c>
      <c r="R496" s="11">
        <f t="shared" si="29"/>
        <v>40990.208333333336</v>
      </c>
      <c r="S496" s="9">
        <f t="shared" si="30"/>
        <v>40991.208333333336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t="s">
        <v>2013</v>
      </c>
      <c r="O497" t="s">
        <v>2014</v>
      </c>
      <c r="P497">
        <f t="shared" si="28"/>
        <v>414.49999999999994</v>
      </c>
      <c r="Q497">
        <f t="shared" si="31"/>
        <v>68.02051282051282</v>
      </c>
      <c r="R497" s="11">
        <f t="shared" si="29"/>
        <v>41800.208333333336</v>
      </c>
      <c r="S497" s="9">
        <f t="shared" si="30"/>
        <v>41804.208333333336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2015</v>
      </c>
      <c r="O498" t="s">
        <v>2023</v>
      </c>
      <c r="P498">
        <f t="shared" si="28"/>
        <v>0.90696409140369971</v>
      </c>
      <c r="Q498">
        <f t="shared" si="31"/>
        <v>30.87037037037037</v>
      </c>
      <c r="R498" s="11">
        <f t="shared" si="29"/>
        <v>42876.208333333328</v>
      </c>
      <c r="S498" s="9">
        <f t="shared" si="30"/>
        <v>42893.208333333328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2011</v>
      </c>
      <c r="O499" t="s">
        <v>2020</v>
      </c>
      <c r="P499">
        <f t="shared" si="28"/>
        <v>34.173469387755098</v>
      </c>
      <c r="Q499">
        <f t="shared" si="31"/>
        <v>27.908333333333335</v>
      </c>
      <c r="R499" s="11">
        <f t="shared" si="29"/>
        <v>42724.25</v>
      </c>
      <c r="S499" s="9">
        <f t="shared" si="30"/>
        <v>42724.25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t="s">
        <v>2011</v>
      </c>
      <c r="O500" t="s">
        <v>2012</v>
      </c>
      <c r="P500">
        <f t="shared" si="28"/>
        <v>23.948810754912099</v>
      </c>
      <c r="Q500">
        <f t="shared" si="31"/>
        <v>79.994818652849744</v>
      </c>
      <c r="R500" s="11">
        <f t="shared" si="29"/>
        <v>42005.25</v>
      </c>
      <c r="S500" s="9">
        <f t="shared" si="30"/>
        <v>42007.25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2015</v>
      </c>
      <c r="O501" t="s">
        <v>2016</v>
      </c>
      <c r="P501">
        <f t="shared" si="28"/>
        <v>48.072649572649574</v>
      </c>
      <c r="Q501">
        <f t="shared" si="31"/>
        <v>38.003378378378379</v>
      </c>
      <c r="R501" s="11">
        <f t="shared" si="29"/>
        <v>42444.208333333328</v>
      </c>
      <c r="S501" s="9">
        <f t="shared" si="30"/>
        <v>42449.208333333328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2013</v>
      </c>
      <c r="O502" t="s">
        <v>2014</v>
      </c>
      <c r="P502">
        <f t="shared" si="28"/>
        <v>0</v>
      </c>
      <c r="Q502" t="e">
        <f t="shared" si="31"/>
        <v>#DIV/0!</v>
      </c>
      <c r="R502" s="11">
        <f t="shared" si="29"/>
        <v>41395.208333333336</v>
      </c>
      <c r="S502" s="9">
        <f t="shared" si="30"/>
        <v>41423.208333333336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2015</v>
      </c>
      <c r="O503" t="s">
        <v>2016</v>
      </c>
      <c r="P503">
        <f t="shared" si="28"/>
        <v>70.145182291666657</v>
      </c>
      <c r="Q503">
        <f t="shared" si="31"/>
        <v>59.990534521158132</v>
      </c>
      <c r="R503" s="11">
        <f t="shared" si="29"/>
        <v>41345.208333333336</v>
      </c>
      <c r="S503" s="9">
        <f t="shared" si="30"/>
        <v>41347.208333333336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2024</v>
      </c>
      <c r="O504" t="s">
        <v>2025</v>
      </c>
      <c r="P504">
        <f t="shared" si="28"/>
        <v>529.92307692307691</v>
      </c>
      <c r="Q504">
        <f t="shared" si="31"/>
        <v>37.037634408602152</v>
      </c>
      <c r="R504" s="11">
        <f t="shared" si="29"/>
        <v>41117.208333333336</v>
      </c>
      <c r="S504" s="9">
        <f t="shared" si="30"/>
        <v>41146.208333333336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2015</v>
      </c>
      <c r="O505" t="s">
        <v>2018</v>
      </c>
      <c r="P505">
        <f t="shared" si="28"/>
        <v>180.32549019607845</v>
      </c>
      <c r="Q505">
        <f t="shared" si="31"/>
        <v>99.963043478260872</v>
      </c>
      <c r="R505" s="11">
        <f t="shared" si="29"/>
        <v>42186.208333333328</v>
      </c>
      <c r="S505" s="9">
        <f t="shared" si="30"/>
        <v>42206.208333333328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t="s">
        <v>2009</v>
      </c>
      <c r="O506" t="s">
        <v>2010</v>
      </c>
      <c r="P506">
        <f t="shared" si="28"/>
        <v>92.320000000000007</v>
      </c>
      <c r="Q506">
        <f t="shared" si="31"/>
        <v>111.6774193548387</v>
      </c>
      <c r="R506" s="11">
        <f t="shared" si="29"/>
        <v>42142.208333333328</v>
      </c>
      <c r="S506" s="9">
        <f t="shared" si="30"/>
        <v>42143.208333333328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2021</v>
      </c>
      <c r="O507" t="s">
        <v>2030</v>
      </c>
      <c r="P507">
        <f t="shared" si="28"/>
        <v>13.901001112347053</v>
      </c>
      <c r="Q507">
        <f t="shared" si="31"/>
        <v>36.014409221902014</v>
      </c>
      <c r="R507" s="11">
        <f t="shared" si="29"/>
        <v>41341.25</v>
      </c>
      <c r="S507" s="9">
        <f t="shared" si="30"/>
        <v>41383.208333333336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2013</v>
      </c>
      <c r="O508" t="s">
        <v>2014</v>
      </c>
      <c r="P508">
        <f t="shared" si="28"/>
        <v>927.07777777777767</v>
      </c>
      <c r="Q508">
        <f t="shared" si="31"/>
        <v>66.010284810126578</v>
      </c>
      <c r="R508" s="11">
        <f t="shared" si="29"/>
        <v>43062.25</v>
      </c>
      <c r="S508" s="9">
        <f t="shared" si="30"/>
        <v>43079.25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2011</v>
      </c>
      <c r="O509" t="s">
        <v>2012</v>
      </c>
      <c r="P509">
        <f t="shared" si="28"/>
        <v>39.857142857142861</v>
      </c>
      <c r="Q509">
        <f t="shared" si="31"/>
        <v>44.05263157894737</v>
      </c>
      <c r="R509" s="11">
        <f t="shared" si="29"/>
        <v>41373.208333333336</v>
      </c>
      <c r="S509" s="9">
        <f t="shared" si="30"/>
        <v>41422.208333333336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2013</v>
      </c>
      <c r="O510" t="s">
        <v>2014</v>
      </c>
      <c r="P510">
        <f t="shared" si="28"/>
        <v>112.22929936305732</v>
      </c>
      <c r="Q510">
        <f t="shared" si="31"/>
        <v>52.999726551818434</v>
      </c>
      <c r="R510" s="11">
        <f t="shared" si="29"/>
        <v>43310.208333333328</v>
      </c>
      <c r="S510" s="9">
        <f t="shared" si="30"/>
        <v>43331.208333333328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2013</v>
      </c>
      <c r="O511" t="s">
        <v>2014</v>
      </c>
      <c r="P511">
        <f t="shared" si="28"/>
        <v>70.925816023738875</v>
      </c>
      <c r="Q511">
        <f t="shared" si="31"/>
        <v>95</v>
      </c>
      <c r="R511" s="11">
        <f t="shared" si="29"/>
        <v>41034.208333333336</v>
      </c>
      <c r="S511" s="9">
        <f t="shared" si="30"/>
        <v>41044.208333333336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2015</v>
      </c>
      <c r="O512" t="s">
        <v>2018</v>
      </c>
      <c r="P512">
        <f t="shared" si="28"/>
        <v>119.08974358974358</v>
      </c>
      <c r="Q512">
        <f t="shared" si="31"/>
        <v>70.908396946564892</v>
      </c>
      <c r="R512" s="11">
        <f t="shared" si="29"/>
        <v>43251.208333333328</v>
      </c>
      <c r="S512" s="9">
        <f t="shared" si="30"/>
        <v>43275.208333333328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2013</v>
      </c>
      <c r="O513" t="s">
        <v>2014</v>
      </c>
      <c r="P513">
        <f t="shared" si="28"/>
        <v>24.017591339648174</v>
      </c>
      <c r="Q513">
        <f t="shared" si="31"/>
        <v>98.060773480662988</v>
      </c>
      <c r="R513" s="11">
        <f t="shared" si="29"/>
        <v>43671.208333333328</v>
      </c>
      <c r="S513" s="9">
        <f t="shared" si="30"/>
        <v>43681.208333333328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2024</v>
      </c>
      <c r="O514" t="s">
        <v>2025</v>
      </c>
      <c r="P514">
        <f t="shared" si="28"/>
        <v>139.31868131868131</v>
      </c>
      <c r="Q514">
        <f t="shared" si="31"/>
        <v>53.046025104602514</v>
      </c>
      <c r="R514" s="11">
        <f t="shared" si="29"/>
        <v>41825.208333333336</v>
      </c>
      <c r="S514" s="9">
        <f t="shared" si="30"/>
        <v>41826.208333333336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2015</v>
      </c>
      <c r="O515" t="s">
        <v>2034</v>
      </c>
      <c r="P515">
        <f t="shared" ref="P515:P578" si="32">(E515/D515)*100</f>
        <v>39.277108433734945</v>
      </c>
      <c r="Q515">
        <f t="shared" si="31"/>
        <v>93.142857142857139</v>
      </c>
      <c r="R515" s="11">
        <f t="shared" ref="R515:R578" si="33">(((J515/60)/60)/24)+DATE(1970,1,1)</f>
        <v>40430.208333333336</v>
      </c>
      <c r="S515" s="9">
        <f t="shared" ref="S515:S578" si="34">(((K515/60)/60)/24)+DATE(1970,1,1)</f>
        <v>40432.208333333336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2009</v>
      </c>
      <c r="O516" t="s">
        <v>2010</v>
      </c>
      <c r="P516">
        <f t="shared" si="32"/>
        <v>22.439077144917089</v>
      </c>
      <c r="Q516">
        <f t="shared" ref="Q516:Q579" si="35">E516/G516</f>
        <v>58.945075757575758</v>
      </c>
      <c r="R516" s="11">
        <f t="shared" si="33"/>
        <v>41614.25</v>
      </c>
      <c r="S516" s="9">
        <f t="shared" si="34"/>
        <v>41619.25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2013</v>
      </c>
      <c r="O517" t="s">
        <v>2014</v>
      </c>
      <c r="P517">
        <f t="shared" si="32"/>
        <v>55.779069767441861</v>
      </c>
      <c r="Q517">
        <f t="shared" si="35"/>
        <v>36.067669172932334</v>
      </c>
      <c r="R517" s="11">
        <f t="shared" si="33"/>
        <v>40900.25</v>
      </c>
      <c r="S517" s="9">
        <f t="shared" si="34"/>
        <v>40902.25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2021</v>
      </c>
      <c r="O518" t="s">
        <v>2022</v>
      </c>
      <c r="P518">
        <f t="shared" si="32"/>
        <v>42.523125996810208</v>
      </c>
      <c r="Q518">
        <f t="shared" si="35"/>
        <v>63.030732860520096</v>
      </c>
      <c r="R518" s="11">
        <f t="shared" si="33"/>
        <v>40396.208333333336</v>
      </c>
      <c r="S518" s="9">
        <f t="shared" si="34"/>
        <v>40434.208333333336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2007</v>
      </c>
      <c r="O519" t="s">
        <v>2008</v>
      </c>
      <c r="P519">
        <f t="shared" si="32"/>
        <v>112.00000000000001</v>
      </c>
      <c r="Q519">
        <f t="shared" si="35"/>
        <v>84.717948717948715</v>
      </c>
      <c r="R519" s="11">
        <f t="shared" si="33"/>
        <v>42860.208333333328</v>
      </c>
      <c r="S519" s="9">
        <f t="shared" si="34"/>
        <v>42865.208333333328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2015</v>
      </c>
      <c r="O520" t="s">
        <v>2023</v>
      </c>
      <c r="P520">
        <f t="shared" si="32"/>
        <v>7.0681818181818183</v>
      </c>
      <c r="Q520">
        <f t="shared" si="35"/>
        <v>62.2</v>
      </c>
      <c r="R520" s="11">
        <f t="shared" si="33"/>
        <v>43154.25</v>
      </c>
      <c r="S520" s="9">
        <f t="shared" si="34"/>
        <v>43156.25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2009</v>
      </c>
      <c r="O521" t="s">
        <v>2010</v>
      </c>
      <c r="P521">
        <f t="shared" si="32"/>
        <v>101.74563871693867</v>
      </c>
      <c r="Q521">
        <f t="shared" si="35"/>
        <v>101.97518330513255</v>
      </c>
      <c r="R521" s="11">
        <f t="shared" si="33"/>
        <v>42012.25</v>
      </c>
      <c r="S521" s="9">
        <f t="shared" si="34"/>
        <v>42026.25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2013</v>
      </c>
      <c r="O522" t="s">
        <v>2014</v>
      </c>
      <c r="P522">
        <f t="shared" si="32"/>
        <v>425.75</v>
      </c>
      <c r="Q522">
        <f t="shared" si="35"/>
        <v>106.4375</v>
      </c>
      <c r="R522" s="11">
        <f t="shared" si="33"/>
        <v>43574.208333333328</v>
      </c>
      <c r="S522" s="9">
        <f t="shared" si="34"/>
        <v>43577.208333333328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2015</v>
      </c>
      <c r="O523" t="s">
        <v>2018</v>
      </c>
      <c r="P523">
        <f t="shared" si="32"/>
        <v>145.53947368421052</v>
      </c>
      <c r="Q523">
        <f t="shared" si="35"/>
        <v>29.975609756097562</v>
      </c>
      <c r="R523" s="11">
        <f t="shared" si="33"/>
        <v>42605.208333333328</v>
      </c>
      <c r="S523" s="9">
        <f t="shared" si="34"/>
        <v>42611.208333333328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2015</v>
      </c>
      <c r="O524" t="s">
        <v>2026</v>
      </c>
      <c r="P524">
        <f t="shared" si="32"/>
        <v>32.453465346534657</v>
      </c>
      <c r="Q524">
        <f t="shared" si="35"/>
        <v>85.806282722513089</v>
      </c>
      <c r="R524" s="11">
        <f t="shared" si="33"/>
        <v>41093.208333333336</v>
      </c>
      <c r="S524" s="9">
        <f t="shared" si="34"/>
        <v>41105.208333333336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2015</v>
      </c>
      <c r="O525" t="s">
        <v>2026</v>
      </c>
      <c r="P525">
        <f t="shared" si="32"/>
        <v>700.33333333333326</v>
      </c>
      <c r="Q525">
        <f t="shared" si="35"/>
        <v>70.82022471910112</v>
      </c>
      <c r="R525" s="11">
        <f t="shared" si="33"/>
        <v>40241.25</v>
      </c>
      <c r="S525" s="9">
        <f t="shared" si="34"/>
        <v>40246.25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2013</v>
      </c>
      <c r="O526" t="s">
        <v>2014</v>
      </c>
      <c r="P526">
        <f t="shared" si="32"/>
        <v>83.904860392967933</v>
      </c>
      <c r="Q526">
        <f t="shared" si="35"/>
        <v>40.998484082870135</v>
      </c>
      <c r="R526" s="11">
        <f t="shared" si="33"/>
        <v>40294.208333333336</v>
      </c>
      <c r="S526" s="9">
        <f t="shared" si="34"/>
        <v>40307.208333333336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2011</v>
      </c>
      <c r="O527" t="s">
        <v>2020</v>
      </c>
      <c r="P527">
        <f t="shared" si="32"/>
        <v>84.19047619047619</v>
      </c>
      <c r="Q527">
        <f t="shared" si="35"/>
        <v>28.063492063492063</v>
      </c>
      <c r="R527" s="11">
        <f t="shared" si="33"/>
        <v>40505.25</v>
      </c>
      <c r="S527" s="9">
        <f t="shared" si="34"/>
        <v>40509.25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2013</v>
      </c>
      <c r="O528" t="s">
        <v>2014</v>
      </c>
      <c r="P528">
        <f t="shared" si="32"/>
        <v>155.95180722891567</v>
      </c>
      <c r="Q528">
        <f t="shared" si="35"/>
        <v>88.054421768707485</v>
      </c>
      <c r="R528" s="11">
        <f t="shared" si="33"/>
        <v>42364.25</v>
      </c>
      <c r="S528" s="9">
        <f t="shared" si="34"/>
        <v>42401.25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2015</v>
      </c>
      <c r="O529" t="s">
        <v>2023</v>
      </c>
      <c r="P529">
        <f t="shared" si="32"/>
        <v>99.619450317124731</v>
      </c>
      <c r="Q529">
        <f t="shared" si="35"/>
        <v>31</v>
      </c>
      <c r="R529" s="11">
        <f t="shared" si="33"/>
        <v>42405.25</v>
      </c>
      <c r="S529" s="9">
        <f t="shared" si="34"/>
        <v>42441.25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t="s">
        <v>2009</v>
      </c>
      <c r="O530" t="s">
        <v>2019</v>
      </c>
      <c r="P530">
        <f t="shared" si="32"/>
        <v>80.300000000000011</v>
      </c>
      <c r="Q530">
        <f t="shared" si="35"/>
        <v>90.337500000000006</v>
      </c>
      <c r="R530" s="11">
        <f t="shared" si="33"/>
        <v>41601.25</v>
      </c>
      <c r="S530" s="9">
        <f t="shared" si="34"/>
        <v>41646.25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2024</v>
      </c>
      <c r="O531" t="s">
        <v>2025</v>
      </c>
      <c r="P531">
        <f t="shared" si="32"/>
        <v>11.254901960784313</v>
      </c>
      <c r="Q531">
        <f t="shared" si="35"/>
        <v>63.777777777777779</v>
      </c>
      <c r="R531" s="11">
        <f t="shared" si="33"/>
        <v>41769.208333333336</v>
      </c>
      <c r="S531" s="9">
        <f t="shared" si="34"/>
        <v>41797.208333333336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2021</v>
      </c>
      <c r="O532" t="s">
        <v>2027</v>
      </c>
      <c r="P532">
        <f t="shared" si="32"/>
        <v>91.740952380952379</v>
      </c>
      <c r="Q532">
        <f t="shared" si="35"/>
        <v>53.995515695067262</v>
      </c>
      <c r="R532" s="11">
        <f t="shared" si="33"/>
        <v>40421.208333333336</v>
      </c>
      <c r="S532" s="9">
        <f t="shared" si="34"/>
        <v>40435.208333333336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2024</v>
      </c>
      <c r="O533" t="s">
        <v>2025</v>
      </c>
      <c r="P533">
        <f t="shared" si="32"/>
        <v>95.521156936261391</v>
      </c>
      <c r="Q533">
        <f t="shared" si="35"/>
        <v>48.993956043956047</v>
      </c>
      <c r="R533" s="11">
        <f t="shared" si="33"/>
        <v>41589.25</v>
      </c>
      <c r="S533" s="9">
        <f t="shared" si="34"/>
        <v>41645.25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2013</v>
      </c>
      <c r="O534" t="s">
        <v>2014</v>
      </c>
      <c r="P534">
        <f t="shared" si="32"/>
        <v>502.87499999999994</v>
      </c>
      <c r="Q534">
        <f t="shared" si="35"/>
        <v>63.857142857142854</v>
      </c>
      <c r="R534" s="11">
        <f t="shared" si="33"/>
        <v>43125.25</v>
      </c>
      <c r="S534" s="9">
        <f t="shared" si="34"/>
        <v>43126.25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t="s">
        <v>2009</v>
      </c>
      <c r="O535" t="s">
        <v>2019</v>
      </c>
      <c r="P535">
        <f t="shared" si="32"/>
        <v>159.24394463667818</v>
      </c>
      <c r="Q535">
        <f t="shared" si="35"/>
        <v>82.996393146979258</v>
      </c>
      <c r="R535" s="11">
        <f t="shared" si="33"/>
        <v>41479.208333333336</v>
      </c>
      <c r="S535" s="9">
        <f t="shared" si="34"/>
        <v>41515.208333333336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2015</v>
      </c>
      <c r="O536" t="s">
        <v>2018</v>
      </c>
      <c r="P536">
        <f t="shared" si="32"/>
        <v>15.022446689113355</v>
      </c>
      <c r="Q536">
        <f t="shared" si="35"/>
        <v>55.08230452674897</v>
      </c>
      <c r="R536" s="11">
        <f t="shared" si="33"/>
        <v>43329.208333333328</v>
      </c>
      <c r="S536" s="9">
        <f t="shared" si="34"/>
        <v>43330.208333333328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t="s">
        <v>2013</v>
      </c>
      <c r="O537" t="s">
        <v>2014</v>
      </c>
      <c r="P537">
        <f t="shared" si="32"/>
        <v>482.03846153846149</v>
      </c>
      <c r="Q537">
        <f t="shared" si="35"/>
        <v>62.044554455445542</v>
      </c>
      <c r="R537" s="11">
        <f t="shared" si="33"/>
        <v>43259.208333333328</v>
      </c>
      <c r="S537" s="9">
        <f t="shared" si="34"/>
        <v>43261.208333333328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t="s">
        <v>2021</v>
      </c>
      <c r="O538" t="s">
        <v>2027</v>
      </c>
      <c r="P538">
        <f t="shared" si="32"/>
        <v>149.96938775510205</v>
      </c>
      <c r="Q538">
        <f t="shared" si="35"/>
        <v>104.97857142857143</v>
      </c>
      <c r="R538" s="11">
        <f t="shared" si="33"/>
        <v>40414.208333333336</v>
      </c>
      <c r="S538" s="9">
        <f t="shared" si="34"/>
        <v>40440.208333333336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t="s">
        <v>2015</v>
      </c>
      <c r="O539" t="s">
        <v>2016</v>
      </c>
      <c r="P539">
        <f t="shared" si="32"/>
        <v>117.22156398104266</v>
      </c>
      <c r="Q539">
        <f t="shared" si="35"/>
        <v>94.044676806083643</v>
      </c>
      <c r="R539" s="11">
        <f t="shared" si="33"/>
        <v>43342.208333333328</v>
      </c>
      <c r="S539" s="9">
        <f t="shared" si="34"/>
        <v>43365.208333333328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2024</v>
      </c>
      <c r="O540" t="s">
        <v>2035</v>
      </c>
      <c r="P540">
        <f t="shared" si="32"/>
        <v>37.695968274950431</v>
      </c>
      <c r="Q540">
        <f t="shared" si="35"/>
        <v>44.007716049382715</v>
      </c>
      <c r="R540" s="11">
        <f t="shared" si="33"/>
        <v>41539.208333333336</v>
      </c>
      <c r="S540" s="9">
        <f t="shared" si="34"/>
        <v>41555.208333333336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2007</v>
      </c>
      <c r="O541" t="s">
        <v>2008</v>
      </c>
      <c r="P541">
        <f t="shared" si="32"/>
        <v>72.653061224489804</v>
      </c>
      <c r="Q541">
        <f t="shared" si="35"/>
        <v>92.467532467532465</v>
      </c>
      <c r="R541" s="11">
        <f t="shared" si="33"/>
        <v>43647.208333333328</v>
      </c>
      <c r="S541" s="9">
        <f t="shared" si="34"/>
        <v>43653.208333333328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2028</v>
      </c>
      <c r="O542" t="s">
        <v>2029</v>
      </c>
      <c r="P542">
        <f t="shared" si="32"/>
        <v>265.98113207547169</v>
      </c>
      <c r="Q542">
        <f t="shared" si="35"/>
        <v>57.072874493927124</v>
      </c>
      <c r="R542" s="11">
        <f t="shared" si="33"/>
        <v>43225.208333333328</v>
      </c>
      <c r="S542" s="9">
        <f t="shared" si="34"/>
        <v>43247.208333333328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t="s">
        <v>2024</v>
      </c>
      <c r="O543" t="s">
        <v>2035</v>
      </c>
      <c r="P543">
        <f t="shared" si="32"/>
        <v>24.205617977528089</v>
      </c>
      <c r="Q543">
        <f t="shared" si="35"/>
        <v>109.07848101265823</v>
      </c>
      <c r="R543" s="11">
        <f t="shared" si="33"/>
        <v>42165.208333333328</v>
      </c>
      <c r="S543" s="9">
        <f t="shared" si="34"/>
        <v>42191.208333333328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t="s">
        <v>2009</v>
      </c>
      <c r="O544" t="s">
        <v>2019</v>
      </c>
      <c r="P544">
        <f t="shared" si="32"/>
        <v>2.5064935064935066</v>
      </c>
      <c r="Q544">
        <f t="shared" si="35"/>
        <v>39.387755102040813</v>
      </c>
      <c r="R544" s="11">
        <f t="shared" si="33"/>
        <v>42391.25</v>
      </c>
      <c r="S544" s="9">
        <f t="shared" si="34"/>
        <v>42421.25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2024</v>
      </c>
      <c r="O545" t="s">
        <v>2025</v>
      </c>
      <c r="P545">
        <f t="shared" si="32"/>
        <v>16.329799764428738</v>
      </c>
      <c r="Q545">
        <f t="shared" si="35"/>
        <v>77.022222222222226</v>
      </c>
      <c r="R545" s="11">
        <f t="shared" si="33"/>
        <v>41528.208333333336</v>
      </c>
      <c r="S545" s="9">
        <f t="shared" si="34"/>
        <v>41543.208333333336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2009</v>
      </c>
      <c r="O546" t="s">
        <v>2010</v>
      </c>
      <c r="P546">
        <f t="shared" si="32"/>
        <v>276.5</v>
      </c>
      <c r="Q546">
        <f t="shared" si="35"/>
        <v>92.166666666666671</v>
      </c>
      <c r="R546" s="11">
        <f t="shared" si="33"/>
        <v>42377.25</v>
      </c>
      <c r="S546" s="9">
        <f t="shared" si="34"/>
        <v>42390.25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2013</v>
      </c>
      <c r="O547" t="s">
        <v>2014</v>
      </c>
      <c r="P547">
        <f t="shared" si="32"/>
        <v>88.803571428571431</v>
      </c>
      <c r="Q547">
        <f t="shared" si="35"/>
        <v>61.007063197026021</v>
      </c>
      <c r="R547" s="11">
        <f t="shared" si="33"/>
        <v>43824.25</v>
      </c>
      <c r="S547" s="9">
        <f t="shared" si="34"/>
        <v>43844.25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2013</v>
      </c>
      <c r="O548" t="s">
        <v>2014</v>
      </c>
      <c r="P548">
        <f t="shared" si="32"/>
        <v>163.57142857142856</v>
      </c>
      <c r="Q548">
        <f t="shared" si="35"/>
        <v>78.068181818181813</v>
      </c>
      <c r="R548" s="11">
        <f t="shared" si="33"/>
        <v>43360.208333333328</v>
      </c>
      <c r="S548" s="9">
        <f t="shared" si="34"/>
        <v>43363.208333333328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2015</v>
      </c>
      <c r="O549" t="s">
        <v>2018</v>
      </c>
      <c r="P549">
        <f t="shared" si="32"/>
        <v>969</v>
      </c>
      <c r="Q549">
        <f t="shared" si="35"/>
        <v>80.75</v>
      </c>
      <c r="R549" s="11">
        <f t="shared" si="33"/>
        <v>42029.25</v>
      </c>
      <c r="S549" s="9">
        <f t="shared" si="34"/>
        <v>42041.25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2013</v>
      </c>
      <c r="O550" t="s">
        <v>2014</v>
      </c>
      <c r="P550">
        <f t="shared" si="32"/>
        <v>270.91376701966715</v>
      </c>
      <c r="Q550">
        <f t="shared" si="35"/>
        <v>59.991289782244557</v>
      </c>
      <c r="R550" s="11">
        <f t="shared" si="33"/>
        <v>42461.208333333328</v>
      </c>
      <c r="S550" s="9">
        <f t="shared" si="34"/>
        <v>42474.208333333328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2011</v>
      </c>
      <c r="O551" t="s">
        <v>2020</v>
      </c>
      <c r="P551">
        <f t="shared" si="32"/>
        <v>284.21355932203392</v>
      </c>
      <c r="Q551">
        <f t="shared" si="35"/>
        <v>110.03018372703411</v>
      </c>
      <c r="R551" s="11">
        <f t="shared" si="33"/>
        <v>41422.208333333336</v>
      </c>
      <c r="S551" s="9">
        <f t="shared" si="34"/>
        <v>41431.208333333336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2009</v>
      </c>
      <c r="O552" t="s">
        <v>2019</v>
      </c>
      <c r="P552">
        <f t="shared" si="32"/>
        <v>4</v>
      </c>
      <c r="Q552">
        <f t="shared" si="35"/>
        <v>4</v>
      </c>
      <c r="R552" s="11">
        <f t="shared" si="33"/>
        <v>40968.25</v>
      </c>
      <c r="S552" s="9">
        <f t="shared" si="34"/>
        <v>40989.208333333336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2011</v>
      </c>
      <c r="O553" t="s">
        <v>2012</v>
      </c>
      <c r="P553">
        <f t="shared" si="32"/>
        <v>58.6329816768462</v>
      </c>
      <c r="Q553">
        <f t="shared" si="35"/>
        <v>37.99856063332134</v>
      </c>
      <c r="R553" s="11">
        <f t="shared" si="33"/>
        <v>41993.25</v>
      </c>
      <c r="S553" s="9">
        <f t="shared" si="34"/>
        <v>42033.25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2013</v>
      </c>
      <c r="O554" t="s">
        <v>2014</v>
      </c>
      <c r="P554">
        <f t="shared" si="32"/>
        <v>98.51111111111112</v>
      </c>
      <c r="Q554">
        <f t="shared" si="35"/>
        <v>96.369565217391298</v>
      </c>
      <c r="R554" s="11">
        <f t="shared" si="33"/>
        <v>42700.25</v>
      </c>
      <c r="S554" s="9">
        <f t="shared" si="34"/>
        <v>42702.25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2009</v>
      </c>
      <c r="O555" t="s">
        <v>2010</v>
      </c>
      <c r="P555">
        <f t="shared" si="32"/>
        <v>43.975381008206334</v>
      </c>
      <c r="Q555">
        <f t="shared" si="35"/>
        <v>72.978599221789878</v>
      </c>
      <c r="R555" s="11">
        <f t="shared" si="33"/>
        <v>40545.25</v>
      </c>
      <c r="S555" s="9">
        <f t="shared" si="34"/>
        <v>40546.25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2009</v>
      </c>
      <c r="O556" t="s">
        <v>2019</v>
      </c>
      <c r="P556">
        <f t="shared" si="32"/>
        <v>151.66315789473683</v>
      </c>
      <c r="Q556">
        <f t="shared" si="35"/>
        <v>26.007220216606498</v>
      </c>
      <c r="R556" s="11">
        <f t="shared" si="33"/>
        <v>42723.25</v>
      </c>
      <c r="S556" s="9">
        <f t="shared" si="34"/>
        <v>42729.25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t="s">
        <v>2009</v>
      </c>
      <c r="O557" t="s">
        <v>2010</v>
      </c>
      <c r="P557">
        <f t="shared" si="32"/>
        <v>223.63492063492063</v>
      </c>
      <c r="Q557">
        <f t="shared" si="35"/>
        <v>104.36296296296297</v>
      </c>
      <c r="R557" s="11">
        <f t="shared" si="33"/>
        <v>41731.208333333336</v>
      </c>
      <c r="S557" s="9">
        <f t="shared" si="34"/>
        <v>41762.208333333336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2021</v>
      </c>
      <c r="O558" t="s">
        <v>2033</v>
      </c>
      <c r="P558">
        <f t="shared" si="32"/>
        <v>239.75</v>
      </c>
      <c r="Q558">
        <f t="shared" si="35"/>
        <v>102.18852459016394</v>
      </c>
      <c r="R558" s="11">
        <f t="shared" si="33"/>
        <v>40792.208333333336</v>
      </c>
      <c r="S558" s="9">
        <f t="shared" si="34"/>
        <v>40799.208333333336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2015</v>
      </c>
      <c r="O559" t="s">
        <v>2037</v>
      </c>
      <c r="P559">
        <f t="shared" si="32"/>
        <v>199.33333333333334</v>
      </c>
      <c r="Q559">
        <f t="shared" si="35"/>
        <v>54.117647058823529</v>
      </c>
      <c r="R559" s="11">
        <f t="shared" si="33"/>
        <v>42279.208333333328</v>
      </c>
      <c r="S559" s="9">
        <f t="shared" si="34"/>
        <v>42282.208333333328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2013</v>
      </c>
      <c r="O560" t="s">
        <v>2014</v>
      </c>
      <c r="P560">
        <f t="shared" si="32"/>
        <v>137.34482758620689</v>
      </c>
      <c r="Q560">
        <f t="shared" si="35"/>
        <v>63.222222222222221</v>
      </c>
      <c r="R560" s="11">
        <f t="shared" si="33"/>
        <v>42424.25</v>
      </c>
      <c r="S560" s="9">
        <f t="shared" si="34"/>
        <v>42467.208333333328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2013</v>
      </c>
      <c r="O561" t="s">
        <v>2014</v>
      </c>
      <c r="P561">
        <f t="shared" si="32"/>
        <v>100.9696106362773</v>
      </c>
      <c r="Q561">
        <f t="shared" si="35"/>
        <v>104.03228962818004</v>
      </c>
      <c r="R561" s="11">
        <f t="shared" si="33"/>
        <v>42584.208333333328</v>
      </c>
      <c r="S561" s="9">
        <f t="shared" si="34"/>
        <v>42591.208333333328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2015</v>
      </c>
      <c r="O562" t="s">
        <v>2023</v>
      </c>
      <c r="P562">
        <f t="shared" si="32"/>
        <v>794.16</v>
      </c>
      <c r="Q562">
        <f t="shared" si="35"/>
        <v>49.994334277620396</v>
      </c>
      <c r="R562" s="11">
        <f t="shared" si="33"/>
        <v>40865.25</v>
      </c>
      <c r="S562" s="9">
        <f t="shared" si="34"/>
        <v>40905.25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t="s">
        <v>2013</v>
      </c>
      <c r="O563" t="s">
        <v>2014</v>
      </c>
      <c r="P563">
        <f t="shared" si="32"/>
        <v>369.7</v>
      </c>
      <c r="Q563">
        <f t="shared" si="35"/>
        <v>56.015151515151516</v>
      </c>
      <c r="R563" s="11">
        <f t="shared" si="33"/>
        <v>40833.208333333336</v>
      </c>
      <c r="S563" s="9">
        <f t="shared" si="34"/>
        <v>40835.208333333336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t="s">
        <v>2009</v>
      </c>
      <c r="O564" t="s">
        <v>2010</v>
      </c>
      <c r="P564">
        <f t="shared" si="32"/>
        <v>12.818181818181817</v>
      </c>
      <c r="Q564">
        <f t="shared" si="35"/>
        <v>48.807692307692307</v>
      </c>
      <c r="R564" s="11">
        <f t="shared" si="33"/>
        <v>43536.208333333328</v>
      </c>
      <c r="S564" s="9">
        <f t="shared" si="34"/>
        <v>43538.208333333328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2015</v>
      </c>
      <c r="O565" t="s">
        <v>2016</v>
      </c>
      <c r="P565">
        <f t="shared" si="32"/>
        <v>138.02702702702703</v>
      </c>
      <c r="Q565">
        <f t="shared" si="35"/>
        <v>60.082352941176474</v>
      </c>
      <c r="R565" s="11">
        <f t="shared" si="33"/>
        <v>43417.25</v>
      </c>
      <c r="S565" s="9">
        <f t="shared" si="34"/>
        <v>43437.25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2013</v>
      </c>
      <c r="O566" t="s">
        <v>2014</v>
      </c>
      <c r="P566">
        <f t="shared" si="32"/>
        <v>83.813278008298752</v>
      </c>
      <c r="Q566">
        <f t="shared" si="35"/>
        <v>78.990502793296088</v>
      </c>
      <c r="R566" s="11">
        <f t="shared" si="33"/>
        <v>42078.208333333328</v>
      </c>
      <c r="S566" s="9">
        <f t="shared" si="34"/>
        <v>42086.208333333328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2013</v>
      </c>
      <c r="O567" t="s">
        <v>2014</v>
      </c>
      <c r="P567">
        <f t="shared" si="32"/>
        <v>204.60063224446787</v>
      </c>
      <c r="Q567">
        <f t="shared" si="35"/>
        <v>53.99499443826474</v>
      </c>
      <c r="R567" s="11">
        <f t="shared" si="33"/>
        <v>40862.25</v>
      </c>
      <c r="S567" s="9">
        <f t="shared" si="34"/>
        <v>40882.25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2009</v>
      </c>
      <c r="O568" t="s">
        <v>2017</v>
      </c>
      <c r="P568">
        <f t="shared" si="32"/>
        <v>44.344086021505376</v>
      </c>
      <c r="Q568">
        <f t="shared" si="35"/>
        <v>111.45945945945945</v>
      </c>
      <c r="R568" s="11">
        <f t="shared" si="33"/>
        <v>42424.25</v>
      </c>
      <c r="S568" s="9">
        <f t="shared" si="34"/>
        <v>42447.208333333328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2009</v>
      </c>
      <c r="O569" t="s">
        <v>2010</v>
      </c>
      <c r="P569">
        <f t="shared" si="32"/>
        <v>218.60294117647058</v>
      </c>
      <c r="Q569">
        <f t="shared" si="35"/>
        <v>60.922131147540981</v>
      </c>
      <c r="R569" s="11">
        <f t="shared" si="33"/>
        <v>41830.208333333336</v>
      </c>
      <c r="S569" s="9">
        <f t="shared" si="34"/>
        <v>41832.208333333336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2013</v>
      </c>
      <c r="O570" t="s">
        <v>2014</v>
      </c>
      <c r="P570">
        <f t="shared" si="32"/>
        <v>186.03314917127071</v>
      </c>
      <c r="Q570">
        <f t="shared" si="35"/>
        <v>26.0015444015444</v>
      </c>
      <c r="R570" s="11">
        <f t="shared" si="33"/>
        <v>40374.208333333336</v>
      </c>
      <c r="S570" s="9">
        <f t="shared" si="34"/>
        <v>40419.208333333336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t="s">
        <v>2015</v>
      </c>
      <c r="O571" t="s">
        <v>2023</v>
      </c>
      <c r="P571">
        <f t="shared" si="32"/>
        <v>237.33830845771143</v>
      </c>
      <c r="Q571">
        <f t="shared" si="35"/>
        <v>80.993208828522924</v>
      </c>
      <c r="R571" s="11">
        <f t="shared" si="33"/>
        <v>40554.25</v>
      </c>
      <c r="S571" s="9">
        <f t="shared" si="34"/>
        <v>40566.25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2009</v>
      </c>
      <c r="O572" t="s">
        <v>2010</v>
      </c>
      <c r="P572">
        <f t="shared" si="32"/>
        <v>305.65384615384613</v>
      </c>
      <c r="Q572">
        <f t="shared" si="35"/>
        <v>34.995963302752294</v>
      </c>
      <c r="R572" s="11">
        <f t="shared" si="33"/>
        <v>41993.25</v>
      </c>
      <c r="S572" s="9">
        <f t="shared" si="34"/>
        <v>41999.25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t="s">
        <v>2015</v>
      </c>
      <c r="O573" t="s">
        <v>2026</v>
      </c>
      <c r="P573">
        <f t="shared" si="32"/>
        <v>94.142857142857139</v>
      </c>
      <c r="Q573">
        <f t="shared" si="35"/>
        <v>94.142857142857139</v>
      </c>
      <c r="R573" s="11">
        <f t="shared" si="33"/>
        <v>42174.208333333328</v>
      </c>
      <c r="S573" s="9">
        <f t="shared" si="34"/>
        <v>42221.208333333328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2009</v>
      </c>
      <c r="O574" t="s">
        <v>2010</v>
      </c>
      <c r="P574">
        <f t="shared" si="32"/>
        <v>54.400000000000006</v>
      </c>
      <c r="Q574">
        <f t="shared" si="35"/>
        <v>52.085106382978722</v>
      </c>
      <c r="R574" s="11">
        <f t="shared" si="33"/>
        <v>42275.208333333328</v>
      </c>
      <c r="S574" s="9">
        <f t="shared" si="34"/>
        <v>42291.208333333328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2038</v>
      </c>
      <c r="O575" t="s">
        <v>2039</v>
      </c>
      <c r="P575">
        <f t="shared" si="32"/>
        <v>111.88059701492537</v>
      </c>
      <c r="Q575">
        <f t="shared" si="35"/>
        <v>24.986666666666668</v>
      </c>
      <c r="R575" s="11">
        <f t="shared" si="33"/>
        <v>41761.208333333336</v>
      </c>
      <c r="S575" s="9">
        <f t="shared" si="34"/>
        <v>41763.208333333336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2007</v>
      </c>
      <c r="O576" t="s">
        <v>2008</v>
      </c>
      <c r="P576">
        <f t="shared" si="32"/>
        <v>369.14814814814815</v>
      </c>
      <c r="Q576">
        <f t="shared" si="35"/>
        <v>69.215277777777771</v>
      </c>
      <c r="R576" s="11">
        <f t="shared" si="33"/>
        <v>43806.25</v>
      </c>
      <c r="S576" s="9">
        <f t="shared" si="34"/>
        <v>43816.25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2013</v>
      </c>
      <c r="O577" t="s">
        <v>2014</v>
      </c>
      <c r="P577">
        <f t="shared" si="32"/>
        <v>62.930372148859547</v>
      </c>
      <c r="Q577">
        <f t="shared" si="35"/>
        <v>93.944444444444443</v>
      </c>
      <c r="R577" s="11">
        <f t="shared" si="33"/>
        <v>41779.208333333336</v>
      </c>
      <c r="S577" s="9">
        <f t="shared" si="34"/>
        <v>41782.208333333336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2013</v>
      </c>
      <c r="O578" t="s">
        <v>2014</v>
      </c>
      <c r="P578">
        <f t="shared" si="32"/>
        <v>64.927835051546396</v>
      </c>
      <c r="Q578">
        <f t="shared" si="35"/>
        <v>98.40625</v>
      </c>
      <c r="R578" s="11">
        <f t="shared" si="33"/>
        <v>43040.208333333328</v>
      </c>
      <c r="S578" s="9">
        <f t="shared" si="34"/>
        <v>43057.25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2009</v>
      </c>
      <c r="O579" t="s">
        <v>2032</v>
      </c>
      <c r="P579">
        <f t="shared" ref="P579:P642" si="36">(E579/D579)*100</f>
        <v>18.853658536585368</v>
      </c>
      <c r="Q579">
        <f t="shared" si="35"/>
        <v>41.783783783783782</v>
      </c>
      <c r="R579" s="11">
        <f t="shared" ref="R579:R642" si="37">(((J579/60)/60)/24)+DATE(1970,1,1)</f>
        <v>40613.25</v>
      </c>
      <c r="S579" s="9">
        <f t="shared" ref="S579:S642" si="38">(((K579/60)/60)/24)+DATE(1970,1,1)</f>
        <v>40639.208333333336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2015</v>
      </c>
      <c r="O580" t="s">
        <v>2037</v>
      </c>
      <c r="P580">
        <f t="shared" si="36"/>
        <v>16.754404145077721</v>
      </c>
      <c r="Q580">
        <f t="shared" ref="Q580:Q643" si="39">E580/G580</f>
        <v>65.991836734693877</v>
      </c>
      <c r="R580" s="11">
        <f t="shared" si="37"/>
        <v>40878.25</v>
      </c>
      <c r="S580" s="9">
        <f t="shared" si="38"/>
        <v>40881.25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2009</v>
      </c>
      <c r="O581" t="s">
        <v>2032</v>
      </c>
      <c r="P581">
        <f t="shared" si="36"/>
        <v>101.11290322580646</v>
      </c>
      <c r="Q581">
        <f t="shared" si="39"/>
        <v>72.05747126436782</v>
      </c>
      <c r="R581" s="11">
        <f t="shared" si="37"/>
        <v>40762.208333333336</v>
      </c>
      <c r="S581" s="9">
        <f t="shared" si="38"/>
        <v>40774.208333333336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2013</v>
      </c>
      <c r="O582" t="s">
        <v>2014</v>
      </c>
      <c r="P582">
        <f t="shared" si="36"/>
        <v>341.5022831050228</v>
      </c>
      <c r="Q582">
        <f t="shared" si="39"/>
        <v>48.003209242618745</v>
      </c>
      <c r="R582" s="11">
        <f t="shared" si="37"/>
        <v>41696.25</v>
      </c>
      <c r="S582" s="9">
        <f t="shared" si="38"/>
        <v>41704.25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2011</v>
      </c>
      <c r="O583" t="s">
        <v>2012</v>
      </c>
      <c r="P583">
        <f t="shared" si="36"/>
        <v>64.016666666666666</v>
      </c>
      <c r="Q583">
        <f t="shared" si="39"/>
        <v>54.098591549295776</v>
      </c>
      <c r="R583" s="11">
        <f t="shared" si="37"/>
        <v>40662.208333333336</v>
      </c>
      <c r="S583" s="9">
        <f t="shared" si="38"/>
        <v>40677.208333333336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2024</v>
      </c>
      <c r="O584" t="s">
        <v>2025</v>
      </c>
      <c r="P584">
        <f t="shared" si="36"/>
        <v>52.080459770114942</v>
      </c>
      <c r="Q584">
        <f t="shared" si="39"/>
        <v>107.88095238095238</v>
      </c>
      <c r="R584" s="11">
        <f t="shared" si="37"/>
        <v>42165.208333333328</v>
      </c>
      <c r="S584" s="9">
        <f t="shared" si="38"/>
        <v>42170.208333333328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2015</v>
      </c>
      <c r="O585" t="s">
        <v>2016</v>
      </c>
      <c r="P585">
        <f t="shared" si="36"/>
        <v>322.40211640211641</v>
      </c>
      <c r="Q585">
        <f t="shared" si="39"/>
        <v>67.034103410341032</v>
      </c>
      <c r="R585" s="11">
        <f t="shared" si="37"/>
        <v>40959.25</v>
      </c>
      <c r="S585" s="9">
        <f t="shared" si="38"/>
        <v>40976.25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2011</v>
      </c>
      <c r="O586" t="s">
        <v>2012</v>
      </c>
      <c r="P586">
        <f t="shared" si="36"/>
        <v>119.50810185185186</v>
      </c>
      <c r="Q586">
        <f t="shared" si="39"/>
        <v>64.01425914445133</v>
      </c>
      <c r="R586" s="11">
        <f t="shared" si="37"/>
        <v>41024.208333333336</v>
      </c>
      <c r="S586" s="9">
        <f t="shared" si="38"/>
        <v>41038.208333333336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2021</v>
      </c>
      <c r="O587" t="s">
        <v>2033</v>
      </c>
      <c r="P587">
        <f t="shared" si="36"/>
        <v>146.79775280898878</v>
      </c>
      <c r="Q587">
        <f t="shared" si="39"/>
        <v>96.066176470588232</v>
      </c>
      <c r="R587" s="11">
        <f t="shared" si="37"/>
        <v>40255.208333333336</v>
      </c>
      <c r="S587" s="9">
        <f t="shared" si="38"/>
        <v>40265.208333333336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2009</v>
      </c>
      <c r="O588" t="s">
        <v>2010</v>
      </c>
      <c r="P588">
        <f t="shared" si="36"/>
        <v>950.57142857142856</v>
      </c>
      <c r="Q588">
        <f t="shared" si="39"/>
        <v>51.184615384615384</v>
      </c>
      <c r="R588" s="11">
        <f t="shared" si="37"/>
        <v>40499.25</v>
      </c>
      <c r="S588" s="9">
        <f t="shared" si="38"/>
        <v>40518.25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2007</v>
      </c>
      <c r="O589" t="s">
        <v>2008</v>
      </c>
      <c r="P589">
        <f t="shared" si="36"/>
        <v>72.893617021276597</v>
      </c>
      <c r="Q589">
        <f t="shared" si="39"/>
        <v>43.92307692307692</v>
      </c>
      <c r="R589" s="11">
        <f t="shared" si="37"/>
        <v>43484.25</v>
      </c>
      <c r="S589" s="9">
        <f t="shared" si="38"/>
        <v>43536.208333333328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t="s">
        <v>2013</v>
      </c>
      <c r="O590" t="s">
        <v>2014</v>
      </c>
      <c r="P590">
        <f t="shared" si="36"/>
        <v>79.008248730964468</v>
      </c>
      <c r="Q590">
        <f t="shared" si="39"/>
        <v>91.021198830409361</v>
      </c>
      <c r="R590" s="11">
        <f t="shared" si="37"/>
        <v>40262.208333333336</v>
      </c>
      <c r="S590" s="9">
        <f t="shared" si="38"/>
        <v>40293.208333333336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2015</v>
      </c>
      <c r="O591" t="s">
        <v>2016</v>
      </c>
      <c r="P591">
        <f t="shared" si="36"/>
        <v>64.721518987341781</v>
      </c>
      <c r="Q591">
        <f t="shared" si="39"/>
        <v>50.127450980392155</v>
      </c>
      <c r="R591" s="11">
        <f t="shared" si="37"/>
        <v>42190.208333333328</v>
      </c>
      <c r="S591" s="9">
        <f t="shared" si="38"/>
        <v>42197.208333333328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2021</v>
      </c>
      <c r="O592" t="s">
        <v>2030</v>
      </c>
      <c r="P592">
        <f t="shared" si="36"/>
        <v>82.028169014084511</v>
      </c>
      <c r="Q592">
        <f t="shared" si="39"/>
        <v>67.720930232558146</v>
      </c>
      <c r="R592" s="11">
        <f t="shared" si="37"/>
        <v>41994.25</v>
      </c>
      <c r="S592" s="9">
        <f t="shared" si="38"/>
        <v>42005.25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2024</v>
      </c>
      <c r="O593" t="s">
        <v>2025</v>
      </c>
      <c r="P593">
        <f t="shared" si="36"/>
        <v>1037.6666666666667</v>
      </c>
      <c r="Q593">
        <f t="shared" si="39"/>
        <v>61.03921568627451</v>
      </c>
      <c r="R593" s="11">
        <f t="shared" si="37"/>
        <v>40373.208333333336</v>
      </c>
      <c r="S593" s="9">
        <f t="shared" si="38"/>
        <v>40383.208333333336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2013</v>
      </c>
      <c r="O594" t="s">
        <v>2014</v>
      </c>
      <c r="P594">
        <f t="shared" si="36"/>
        <v>12.910076530612244</v>
      </c>
      <c r="Q594">
        <f t="shared" si="39"/>
        <v>80.011857707509876</v>
      </c>
      <c r="R594" s="11">
        <f t="shared" si="37"/>
        <v>41789.208333333336</v>
      </c>
      <c r="S594" s="9">
        <f t="shared" si="38"/>
        <v>41798.208333333336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2015</v>
      </c>
      <c r="O595" t="s">
        <v>2023</v>
      </c>
      <c r="P595">
        <f t="shared" si="36"/>
        <v>154.84210526315789</v>
      </c>
      <c r="Q595">
        <f t="shared" si="39"/>
        <v>47.001497753369947</v>
      </c>
      <c r="R595" s="11">
        <f t="shared" si="37"/>
        <v>41724.208333333336</v>
      </c>
      <c r="S595" s="9">
        <f t="shared" si="38"/>
        <v>41737.208333333336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2013</v>
      </c>
      <c r="O596" t="s">
        <v>2014</v>
      </c>
      <c r="P596">
        <f t="shared" si="36"/>
        <v>7.0991735537190088</v>
      </c>
      <c r="Q596">
        <f t="shared" si="39"/>
        <v>71.127388535031841</v>
      </c>
      <c r="R596" s="11">
        <f t="shared" si="37"/>
        <v>42548.208333333328</v>
      </c>
      <c r="S596" s="9">
        <f t="shared" si="38"/>
        <v>42551.208333333328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2013</v>
      </c>
      <c r="O597" t="s">
        <v>2014</v>
      </c>
      <c r="P597">
        <f t="shared" si="36"/>
        <v>208.52773826458036</v>
      </c>
      <c r="Q597">
        <f t="shared" si="39"/>
        <v>89.99079189686924</v>
      </c>
      <c r="R597" s="11">
        <f t="shared" si="37"/>
        <v>40253.208333333336</v>
      </c>
      <c r="S597" s="9">
        <f t="shared" si="38"/>
        <v>40274.208333333336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2015</v>
      </c>
      <c r="O598" t="s">
        <v>2018</v>
      </c>
      <c r="P598">
        <f t="shared" si="36"/>
        <v>99.683544303797461</v>
      </c>
      <c r="Q598">
        <f t="shared" si="39"/>
        <v>43.032786885245905</v>
      </c>
      <c r="R598" s="11">
        <f t="shared" si="37"/>
        <v>42434.25</v>
      </c>
      <c r="S598" s="9">
        <f t="shared" si="38"/>
        <v>42441.25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2013</v>
      </c>
      <c r="O599" t="s">
        <v>2014</v>
      </c>
      <c r="P599">
        <f t="shared" si="36"/>
        <v>201.59756097560978</v>
      </c>
      <c r="Q599">
        <f t="shared" si="39"/>
        <v>67.997714808043881</v>
      </c>
      <c r="R599" s="11">
        <f t="shared" si="37"/>
        <v>43786.25</v>
      </c>
      <c r="S599" s="9">
        <f t="shared" si="38"/>
        <v>43804.25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t="s">
        <v>2009</v>
      </c>
      <c r="O600" t="s">
        <v>2010</v>
      </c>
      <c r="P600">
        <f t="shared" si="36"/>
        <v>162.09032258064516</v>
      </c>
      <c r="Q600">
        <f t="shared" si="39"/>
        <v>73.004566210045667</v>
      </c>
      <c r="R600" s="11">
        <f t="shared" si="37"/>
        <v>40344.208333333336</v>
      </c>
      <c r="S600" s="9">
        <f t="shared" si="38"/>
        <v>40373.208333333336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t="s">
        <v>2015</v>
      </c>
      <c r="O601" t="s">
        <v>2016</v>
      </c>
      <c r="P601">
        <f t="shared" si="36"/>
        <v>3.6436208125445471</v>
      </c>
      <c r="Q601">
        <f t="shared" si="39"/>
        <v>62.341463414634148</v>
      </c>
      <c r="R601" s="11">
        <f t="shared" si="37"/>
        <v>42047.25</v>
      </c>
      <c r="S601" s="9">
        <f t="shared" si="38"/>
        <v>42055.25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t="s">
        <v>2007</v>
      </c>
      <c r="O602" t="s">
        <v>2008</v>
      </c>
      <c r="P602">
        <f t="shared" si="36"/>
        <v>5</v>
      </c>
      <c r="Q602">
        <f t="shared" si="39"/>
        <v>5</v>
      </c>
      <c r="R602" s="11">
        <f t="shared" si="37"/>
        <v>41485.208333333336</v>
      </c>
      <c r="S602" s="9">
        <f t="shared" si="38"/>
        <v>41497.208333333336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2011</v>
      </c>
      <c r="O603" t="s">
        <v>2020</v>
      </c>
      <c r="P603">
        <f t="shared" si="36"/>
        <v>206.63492063492063</v>
      </c>
      <c r="Q603">
        <f t="shared" si="39"/>
        <v>67.103092783505161</v>
      </c>
      <c r="R603" s="11">
        <f t="shared" si="37"/>
        <v>41789.208333333336</v>
      </c>
      <c r="S603" s="9">
        <f t="shared" si="38"/>
        <v>41806.208333333336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2013</v>
      </c>
      <c r="O604" t="s">
        <v>2014</v>
      </c>
      <c r="P604">
        <f t="shared" si="36"/>
        <v>128.23628691983123</v>
      </c>
      <c r="Q604">
        <f t="shared" si="39"/>
        <v>79.978947368421046</v>
      </c>
      <c r="R604" s="11">
        <f t="shared" si="37"/>
        <v>42160.208333333328</v>
      </c>
      <c r="S604" s="9">
        <f t="shared" si="38"/>
        <v>42171.208333333328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2013</v>
      </c>
      <c r="O605" t="s">
        <v>2014</v>
      </c>
      <c r="P605">
        <f t="shared" si="36"/>
        <v>119.66037735849055</v>
      </c>
      <c r="Q605">
        <f t="shared" si="39"/>
        <v>62.176470588235297</v>
      </c>
      <c r="R605" s="11">
        <f t="shared" si="37"/>
        <v>43573.208333333328</v>
      </c>
      <c r="S605" s="9">
        <f t="shared" si="38"/>
        <v>43600.208333333328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2013</v>
      </c>
      <c r="O606" t="s">
        <v>2014</v>
      </c>
      <c r="P606">
        <f t="shared" si="36"/>
        <v>170.73055242390078</v>
      </c>
      <c r="Q606">
        <f t="shared" si="39"/>
        <v>53.005950297514879</v>
      </c>
      <c r="R606" s="11">
        <f t="shared" si="37"/>
        <v>40565.25</v>
      </c>
      <c r="S606" s="9">
        <f t="shared" si="38"/>
        <v>40586.25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2021</v>
      </c>
      <c r="O607" t="s">
        <v>2022</v>
      </c>
      <c r="P607">
        <f t="shared" si="36"/>
        <v>187.21212121212122</v>
      </c>
      <c r="Q607">
        <f t="shared" si="39"/>
        <v>57.738317757009348</v>
      </c>
      <c r="R607" s="11">
        <f t="shared" si="37"/>
        <v>42280.208333333328</v>
      </c>
      <c r="S607" s="9">
        <f t="shared" si="38"/>
        <v>42321.25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t="s">
        <v>2009</v>
      </c>
      <c r="O608" t="s">
        <v>2010</v>
      </c>
      <c r="P608">
        <f t="shared" si="36"/>
        <v>188.38235294117646</v>
      </c>
      <c r="Q608">
        <f t="shared" si="39"/>
        <v>40.03125</v>
      </c>
      <c r="R608" s="11">
        <f t="shared" si="37"/>
        <v>42436.25</v>
      </c>
      <c r="S608" s="9">
        <f t="shared" si="38"/>
        <v>42447.208333333328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2007</v>
      </c>
      <c r="O609" t="s">
        <v>2008</v>
      </c>
      <c r="P609">
        <f t="shared" si="36"/>
        <v>131.29869186046511</v>
      </c>
      <c r="Q609">
        <f t="shared" si="39"/>
        <v>81.016591928251117</v>
      </c>
      <c r="R609" s="11">
        <f t="shared" si="37"/>
        <v>41721.208333333336</v>
      </c>
      <c r="S609" s="9">
        <f t="shared" si="38"/>
        <v>41723.208333333336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2009</v>
      </c>
      <c r="O610" t="s">
        <v>2032</v>
      </c>
      <c r="P610">
        <f t="shared" si="36"/>
        <v>283.97435897435901</v>
      </c>
      <c r="Q610">
        <f t="shared" si="39"/>
        <v>35.047468354430379</v>
      </c>
      <c r="R610" s="11">
        <f t="shared" si="37"/>
        <v>43530.25</v>
      </c>
      <c r="S610" s="9">
        <f t="shared" si="38"/>
        <v>43534.25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2015</v>
      </c>
      <c r="O611" t="s">
        <v>2037</v>
      </c>
      <c r="P611">
        <f t="shared" si="36"/>
        <v>120.41999999999999</v>
      </c>
      <c r="Q611">
        <f t="shared" si="39"/>
        <v>102.92307692307692</v>
      </c>
      <c r="R611" s="11">
        <f t="shared" si="37"/>
        <v>43481.25</v>
      </c>
      <c r="S611" s="9">
        <f t="shared" si="38"/>
        <v>43498.25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2013</v>
      </c>
      <c r="O612" t="s">
        <v>2014</v>
      </c>
      <c r="P612">
        <f t="shared" si="36"/>
        <v>419.0560747663551</v>
      </c>
      <c r="Q612">
        <f t="shared" si="39"/>
        <v>27.998126756166094</v>
      </c>
      <c r="R612" s="11">
        <f t="shared" si="37"/>
        <v>41259.25</v>
      </c>
      <c r="S612" s="9">
        <f t="shared" si="38"/>
        <v>41273.25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2013</v>
      </c>
      <c r="O613" t="s">
        <v>2014</v>
      </c>
      <c r="P613">
        <f t="shared" si="36"/>
        <v>13.853658536585368</v>
      </c>
      <c r="Q613">
        <f t="shared" si="39"/>
        <v>75.733333333333334</v>
      </c>
      <c r="R613" s="11">
        <f t="shared" si="37"/>
        <v>41480.208333333336</v>
      </c>
      <c r="S613" s="9">
        <f t="shared" si="38"/>
        <v>41492.208333333336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2009</v>
      </c>
      <c r="O614" t="s">
        <v>2017</v>
      </c>
      <c r="P614">
        <f t="shared" si="36"/>
        <v>139.43548387096774</v>
      </c>
      <c r="Q614">
        <f t="shared" si="39"/>
        <v>45.026041666666664</v>
      </c>
      <c r="R614" s="11">
        <f t="shared" si="37"/>
        <v>40474.208333333336</v>
      </c>
      <c r="S614" s="9">
        <f t="shared" si="38"/>
        <v>40497.25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2013</v>
      </c>
      <c r="O615" t="s">
        <v>2014</v>
      </c>
      <c r="P615">
        <f t="shared" si="36"/>
        <v>174</v>
      </c>
      <c r="Q615">
        <f t="shared" si="39"/>
        <v>73.615384615384613</v>
      </c>
      <c r="R615" s="11">
        <f t="shared" si="37"/>
        <v>42973.208333333328</v>
      </c>
      <c r="S615" s="9">
        <f t="shared" si="38"/>
        <v>42982.208333333328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2013</v>
      </c>
      <c r="O616" t="s">
        <v>2014</v>
      </c>
      <c r="P616">
        <f t="shared" si="36"/>
        <v>155.49056603773585</v>
      </c>
      <c r="Q616">
        <f t="shared" si="39"/>
        <v>56.991701244813278</v>
      </c>
      <c r="R616" s="11">
        <f t="shared" si="37"/>
        <v>42746.25</v>
      </c>
      <c r="S616" s="9">
        <f t="shared" si="38"/>
        <v>42764.25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t="s">
        <v>2013</v>
      </c>
      <c r="O617" t="s">
        <v>2014</v>
      </c>
      <c r="P617">
        <f t="shared" si="36"/>
        <v>170.44705882352943</v>
      </c>
      <c r="Q617">
        <f t="shared" si="39"/>
        <v>85.223529411764702</v>
      </c>
      <c r="R617" s="11">
        <f t="shared" si="37"/>
        <v>42489.208333333328</v>
      </c>
      <c r="S617" s="9">
        <f t="shared" si="38"/>
        <v>42499.208333333328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t="s">
        <v>2009</v>
      </c>
      <c r="O618" t="s">
        <v>2019</v>
      </c>
      <c r="P618">
        <f t="shared" si="36"/>
        <v>189.515625</v>
      </c>
      <c r="Q618">
        <f t="shared" si="39"/>
        <v>50.962184873949582</v>
      </c>
      <c r="R618" s="11">
        <f t="shared" si="37"/>
        <v>41537.208333333336</v>
      </c>
      <c r="S618" s="9">
        <f t="shared" si="38"/>
        <v>41538.208333333336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2013</v>
      </c>
      <c r="O619" t="s">
        <v>2014</v>
      </c>
      <c r="P619">
        <f t="shared" si="36"/>
        <v>249.71428571428572</v>
      </c>
      <c r="Q619">
        <f t="shared" si="39"/>
        <v>63.563636363636363</v>
      </c>
      <c r="R619" s="11">
        <f t="shared" si="37"/>
        <v>41794.208333333336</v>
      </c>
      <c r="S619" s="9">
        <f t="shared" si="38"/>
        <v>41804.208333333336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2021</v>
      </c>
      <c r="O620" t="s">
        <v>2022</v>
      </c>
      <c r="P620">
        <f t="shared" si="36"/>
        <v>48.860523665659613</v>
      </c>
      <c r="Q620">
        <f t="shared" si="39"/>
        <v>80.999165275459092</v>
      </c>
      <c r="R620" s="11">
        <f t="shared" si="37"/>
        <v>41396.208333333336</v>
      </c>
      <c r="S620" s="9">
        <f t="shared" si="38"/>
        <v>41417.208333333336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2013</v>
      </c>
      <c r="O621" t="s">
        <v>2014</v>
      </c>
      <c r="P621">
        <f t="shared" si="36"/>
        <v>28.461970393057683</v>
      </c>
      <c r="Q621">
        <f t="shared" si="39"/>
        <v>86.044753086419746</v>
      </c>
      <c r="R621" s="11">
        <f t="shared" si="37"/>
        <v>40669.208333333336</v>
      </c>
      <c r="S621" s="9">
        <f t="shared" si="38"/>
        <v>40670.208333333336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2028</v>
      </c>
      <c r="O622" t="s">
        <v>2029</v>
      </c>
      <c r="P622">
        <f t="shared" si="36"/>
        <v>268.02325581395348</v>
      </c>
      <c r="Q622">
        <f t="shared" si="39"/>
        <v>90.0390625</v>
      </c>
      <c r="R622" s="11">
        <f t="shared" si="37"/>
        <v>42559.208333333328</v>
      </c>
      <c r="S622" s="9">
        <f t="shared" si="38"/>
        <v>42563.208333333328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2013</v>
      </c>
      <c r="O623" t="s">
        <v>2014</v>
      </c>
      <c r="P623">
        <f t="shared" si="36"/>
        <v>619.80078125</v>
      </c>
      <c r="Q623">
        <f t="shared" si="39"/>
        <v>74.006063432835816</v>
      </c>
      <c r="R623" s="11">
        <f t="shared" si="37"/>
        <v>42626.208333333328</v>
      </c>
      <c r="S623" s="9">
        <f t="shared" si="38"/>
        <v>42631.208333333328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2009</v>
      </c>
      <c r="O624" t="s">
        <v>2019</v>
      </c>
      <c r="P624">
        <f t="shared" si="36"/>
        <v>3.1301587301587301</v>
      </c>
      <c r="Q624">
        <f t="shared" si="39"/>
        <v>92.4375</v>
      </c>
      <c r="R624" s="11">
        <f t="shared" si="37"/>
        <v>43205.208333333328</v>
      </c>
      <c r="S624" s="9">
        <f t="shared" si="38"/>
        <v>43231.208333333328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t="s">
        <v>2013</v>
      </c>
      <c r="O625" t="s">
        <v>2014</v>
      </c>
      <c r="P625">
        <f t="shared" si="36"/>
        <v>159.92152704135739</v>
      </c>
      <c r="Q625">
        <f t="shared" si="39"/>
        <v>55.999257333828446</v>
      </c>
      <c r="R625" s="11">
        <f t="shared" si="37"/>
        <v>42201.208333333328</v>
      </c>
      <c r="S625" s="9">
        <f t="shared" si="38"/>
        <v>42206.208333333328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2028</v>
      </c>
      <c r="O626" t="s">
        <v>2029</v>
      </c>
      <c r="P626">
        <f t="shared" si="36"/>
        <v>279.39215686274508</v>
      </c>
      <c r="Q626">
        <f t="shared" si="39"/>
        <v>32.983796296296298</v>
      </c>
      <c r="R626" s="11">
        <f t="shared" si="37"/>
        <v>42029.25</v>
      </c>
      <c r="S626" s="9">
        <f t="shared" si="38"/>
        <v>42035.25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2013</v>
      </c>
      <c r="O627" t="s">
        <v>2014</v>
      </c>
      <c r="P627">
        <f t="shared" si="36"/>
        <v>77.373333333333335</v>
      </c>
      <c r="Q627">
        <f t="shared" si="39"/>
        <v>93.596774193548384</v>
      </c>
      <c r="R627" s="11">
        <f t="shared" si="37"/>
        <v>43857.25</v>
      </c>
      <c r="S627" s="9">
        <f t="shared" si="38"/>
        <v>43871.25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2013</v>
      </c>
      <c r="O628" t="s">
        <v>2014</v>
      </c>
      <c r="P628">
        <f t="shared" si="36"/>
        <v>206.32812500000003</v>
      </c>
      <c r="Q628">
        <f t="shared" si="39"/>
        <v>69.867724867724874</v>
      </c>
      <c r="R628" s="11">
        <f t="shared" si="37"/>
        <v>40449.208333333336</v>
      </c>
      <c r="S628" s="9">
        <f t="shared" si="38"/>
        <v>40458.208333333336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t="s">
        <v>2007</v>
      </c>
      <c r="O629" t="s">
        <v>2008</v>
      </c>
      <c r="P629">
        <f t="shared" si="36"/>
        <v>694.25</v>
      </c>
      <c r="Q629">
        <f t="shared" si="39"/>
        <v>72.129870129870127</v>
      </c>
      <c r="R629" s="11">
        <f t="shared" si="37"/>
        <v>40345.208333333336</v>
      </c>
      <c r="S629" s="9">
        <f t="shared" si="38"/>
        <v>40369.208333333336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2009</v>
      </c>
      <c r="O630" t="s">
        <v>2019</v>
      </c>
      <c r="P630">
        <f t="shared" si="36"/>
        <v>151.78947368421052</v>
      </c>
      <c r="Q630">
        <f t="shared" si="39"/>
        <v>30.041666666666668</v>
      </c>
      <c r="R630" s="11">
        <f t="shared" si="37"/>
        <v>40455.208333333336</v>
      </c>
      <c r="S630" s="9">
        <f t="shared" si="38"/>
        <v>40458.208333333336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2013</v>
      </c>
      <c r="O631" t="s">
        <v>2014</v>
      </c>
      <c r="P631">
        <f t="shared" si="36"/>
        <v>64.58207217694995</v>
      </c>
      <c r="Q631">
        <f t="shared" si="39"/>
        <v>73.968000000000004</v>
      </c>
      <c r="R631" s="11">
        <f t="shared" si="37"/>
        <v>42557.208333333328</v>
      </c>
      <c r="S631" s="9">
        <f t="shared" si="38"/>
        <v>42559.208333333328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2013</v>
      </c>
      <c r="O632" t="s">
        <v>2014</v>
      </c>
      <c r="P632">
        <f t="shared" si="36"/>
        <v>62.873684210526314</v>
      </c>
      <c r="Q632">
        <f t="shared" si="39"/>
        <v>68.65517241379311</v>
      </c>
      <c r="R632" s="11">
        <f t="shared" si="37"/>
        <v>43586.208333333328</v>
      </c>
      <c r="S632" s="9">
        <f t="shared" si="38"/>
        <v>43597.208333333328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2013</v>
      </c>
      <c r="O633" t="s">
        <v>2014</v>
      </c>
      <c r="P633">
        <f t="shared" si="36"/>
        <v>310.39864864864865</v>
      </c>
      <c r="Q633">
        <f t="shared" si="39"/>
        <v>59.992164544564154</v>
      </c>
      <c r="R633" s="11">
        <f t="shared" si="37"/>
        <v>43550.208333333328</v>
      </c>
      <c r="S633" s="9">
        <f t="shared" si="38"/>
        <v>43554.208333333328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2013</v>
      </c>
      <c r="O634" t="s">
        <v>2014</v>
      </c>
      <c r="P634">
        <f t="shared" si="36"/>
        <v>42.859916782246884</v>
      </c>
      <c r="Q634">
        <f t="shared" si="39"/>
        <v>111.15827338129496</v>
      </c>
      <c r="R634" s="11">
        <f t="shared" si="37"/>
        <v>41945.208333333336</v>
      </c>
      <c r="S634" s="9">
        <f t="shared" si="38"/>
        <v>41963.25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2015</v>
      </c>
      <c r="O635" t="s">
        <v>2023</v>
      </c>
      <c r="P635">
        <f t="shared" si="36"/>
        <v>83.119402985074629</v>
      </c>
      <c r="Q635">
        <f t="shared" si="39"/>
        <v>53.038095238095238</v>
      </c>
      <c r="R635" s="11">
        <f t="shared" si="37"/>
        <v>42315.25</v>
      </c>
      <c r="S635" s="9">
        <f t="shared" si="38"/>
        <v>42319.25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2015</v>
      </c>
      <c r="O636" t="s">
        <v>2034</v>
      </c>
      <c r="P636">
        <f t="shared" si="36"/>
        <v>78.531302876480552</v>
      </c>
      <c r="Q636">
        <f t="shared" si="39"/>
        <v>55.985524728588658</v>
      </c>
      <c r="R636" s="11">
        <f t="shared" si="37"/>
        <v>42819.208333333328</v>
      </c>
      <c r="S636" s="9">
        <f t="shared" si="38"/>
        <v>42833.208333333328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2015</v>
      </c>
      <c r="O637" t="s">
        <v>2034</v>
      </c>
      <c r="P637">
        <f t="shared" si="36"/>
        <v>114.09352517985612</v>
      </c>
      <c r="Q637">
        <f t="shared" si="39"/>
        <v>69.986760812003524</v>
      </c>
      <c r="R637" s="11">
        <f t="shared" si="37"/>
        <v>41314.25</v>
      </c>
      <c r="S637" s="9">
        <f t="shared" si="38"/>
        <v>41346.208333333336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t="s">
        <v>2015</v>
      </c>
      <c r="O638" t="s">
        <v>2023</v>
      </c>
      <c r="P638">
        <f t="shared" si="36"/>
        <v>64.537683358624179</v>
      </c>
      <c r="Q638">
        <f t="shared" si="39"/>
        <v>48.998079877112133</v>
      </c>
      <c r="R638" s="11">
        <f t="shared" si="37"/>
        <v>40926.25</v>
      </c>
      <c r="S638" s="9">
        <f t="shared" si="38"/>
        <v>40971.25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2013</v>
      </c>
      <c r="O639" t="s">
        <v>2014</v>
      </c>
      <c r="P639">
        <f t="shared" si="36"/>
        <v>79.411764705882348</v>
      </c>
      <c r="Q639">
        <f t="shared" si="39"/>
        <v>103.84615384615384</v>
      </c>
      <c r="R639" s="11">
        <f t="shared" si="37"/>
        <v>42688.25</v>
      </c>
      <c r="S639" s="9">
        <f t="shared" si="38"/>
        <v>42696.25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2013</v>
      </c>
      <c r="O640" t="s">
        <v>2014</v>
      </c>
      <c r="P640">
        <f t="shared" si="36"/>
        <v>11.419117647058824</v>
      </c>
      <c r="Q640">
        <f t="shared" si="39"/>
        <v>99.127659574468083</v>
      </c>
      <c r="R640" s="11">
        <f t="shared" si="37"/>
        <v>40386.208333333336</v>
      </c>
      <c r="S640" s="9">
        <f t="shared" si="38"/>
        <v>40398.208333333336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2015</v>
      </c>
      <c r="O641" t="s">
        <v>2018</v>
      </c>
      <c r="P641">
        <f t="shared" si="36"/>
        <v>56.186046511627907</v>
      </c>
      <c r="Q641">
        <f t="shared" si="39"/>
        <v>107.37777777777778</v>
      </c>
      <c r="R641" s="11">
        <f t="shared" si="37"/>
        <v>43309.208333333328</v>
      </c>
      <c r="S641" s="9">
        <f t="shared" si="38"/>
        <v>43309.208333333328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2013</v>
      </c>
      <c r="O642" t="s">
        <v>2014</v>
      </c>
      <c r="P642">
        <f t="shared" si="36"/>
        <v>16.501669449081803</v>
      </c>
      <c r="Q642">
        <f t="shared" si="39"/>
        <v>76.922178988326849</v>
      </c>
      <c r="R642" s="11">
        <f t="shared" si="37"/>
        <v>42387.25</v>
      </c>
      <c r="S642" s="9">
        <f t="shared" si="38"/>
        <v>42390.25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t="s">
        <v>2013</v>
      </c>
      <c r="O643" t="s">
        <v>2014</v>
      </c>
      <c r="P643">
        <f t="shared" ref="P643:P706" si="40">(E643/D643)*100</f>
        <v>119.96808510638297</v>
      </c>
      <c r="Q643">
        <f t="shared" si="39"/>
        <v>58.128865979381445</v>
      </c>
      <c r="R643" s="11">
        <f t="shared" ref="R643:R706" si="41">(((J643/60)/60)/24)+DATE(1970,1,1)</f>
        <v>42786.25</v>
      </c>
      <c r="S643" s="9">
        <f t="shared" ref="S643:S706" si="42">(((K643/60)/60)/24)+DATE(1970,1,1)</f>
        <v>42814.208333333328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2011</v>
      </c>
      <c r="O644" t="s">
        <v>2020</v>
      </c>
      <c r="P644">
        <f t="shared" si="40"/>
        <v>145.45652173913044</v>
      </c>
      <c r="Q644">
        <f t="shared" ref="Q644:Q707" si="43">E644/G644</f>
        <v>103.73643410852713</v>
      </c>
      <c r="R644" s="11">
        <f t="shared" si="41"/>
        <v>43451.25</v>
      </c>
      <c r="S644" s="9">
        <f t="shared" si="42"/>
        <v>43460.25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2013</v>
      </c>
      <c r="O645" t="s">
        <v>2014</v>
      </c>
      <c r="P645">
        <f t="shared" si="40"/>
        <v>221.38255033557047</v>
      </c>
      <c r="Q645">
        <f t="shared" si="43"/>
        <v>87.962666666666664</v>
      </c>
      <c r="R645" s="11">
        <f t="shared" si="41"/>
        <v>42795.25</v>
      </c>
      <c r="S645" s="9">
        <f t="shared" si="42"/>
        <v>42813.208333333328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2013</v>
      </c>
      <c r="O646" t="s">
        <v>2014</v>
      </c>
      <c r="P646">
        <f t="shared" si="40"/>
        <v>48.396694214876035</v>
      </c>
      <c r="Q646">
        <f t="shared" si="43"/>
        <v>28</v>
      </c>
      <c r="R646" s="11">
        <f t="shared" si="41"/>
        <v>43452.25</v>
      </c>
      <c r="S646" s="9">
        <f t="shared" si="42"/>
        <v>43468.25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2009</v>
      </c>
      <c r="O647" t="s">
        <v>2010</v>
      </c>
      <c r="P647">
        <f t="shared" si="40"/>
        <v>92.911504424778755</v>
      </c>
      <c r="Q647">
        <f t="shared" si="43"/>
        <v>37.999361294443261</v>
      </c>
      <c r="R647" s="11">
        <f t="shared" si="41"/>
        <v>43369.208333333328</v>
      </c>
      <c r="S647" s="9">
        <f t="shared" si="42"/>
        <v>43390.208333333328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2024</v>
      </c>
      <c r="O648" t="s">
        <v>2025</v>
      </c>
      <c r="P648">
        <f t="shared" si="40"/>
        <v>88.599797365754824</v>
      </c>
      <c r="Q648">
        <f t="shared" si="43"/>
        <v>29.999313893653515</v>
      </c>
      <c r="R648" s="11">
        <f t="shared" si="41"/>
        <v>41346.208333333336</v>
      </c>
      <c r="S648" s="9">
        <f t="shared" si="42"/>
        <v>41357.208333333336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2021</v>
      </c>
      <c r="O649" t="s">
        <v>2033</v>
      </c>
      <c r="P649">
        <f t="shared" si="40"/>
        <v>41.4</v>
      </c>
      <c r="Q649">
        <f t="shared" si="43"/>
        <v>103.5</v>
      </c>
      <c r="R649" s="11">
        <f t="shared" si="41"/>
        <v>43199.208333333328</v>
      </c>
      <c r="S649" s="9">
        <f t="shared" si="42"/>
        <v>43223.208333333328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2007</v>
      </c>
      <c r="O650" t="s">
        <v>2008</v>
      </c>
      <c r="P650">
        <f t="shared" si="40"/>
        <v>63.056795131845846</v>
      </c>
      <c r="Q650">
        <f t="shared" si="43"/>
        <v>85.994467496542185</v>
      </c>
      <c r="R650" s="11">
        <f t="shared" si="41"/>
        <v>42922.208333333328</v>
      </c>
      <c r="S650" s="9">
        <f t="shared" si="42"/>
        <v>42940.208333333328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t="s">
        <v>2013</v>
      </c>
      <c r="O651" t="s">
        <v>2014</v>
      </c>
      <c r="P651">
        <f t="shared" si="40"/>
        <v>48.482333607230892</v>
      </c>
      <c r="Q651">
        <f t="shared" si="43"/>
        <v>98.011627906976742</v>
      </c>
      <c r="R651" s="11">
        <f t="shared" si="41"/>
        <v>40471.208333333336</v>
      </c>
      <c r="S651" s="9">
        <f t="shared" si="42"/>
        <v>40482.208333333336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2009</v>
      </c>
      <c r="O652" t="s">
        <v>2032</v>
      </c>
      <c r="P652">
        <f t="shared" si="40"/>
        <v>2</v>
      </c>
      <c r="Q652">
        <f t="shared" si="43"/>
        <v>2</v>
      </c>
      <c r="R652" s="11">
        <f t="shared" si="41"/>
        <v>41828.208333333336</v>
      </c>
      <c r="S652" s="9">
        <f t="shared" si="42"/>
        <v>41855.208333333336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t="s">
        <v>2015</v>
      </c>
      <c r="O653" t="s">
        <v>2026</v>
      </c>
      <c r="P653">
        <f t="shared" si="40"/>
        <v>88.47941026944585</v>
      </c>
      <c r="Q653">
        <f t="shared" si="43"/>
        <v>44.994570837642193</v>
      </c>
      <c r="R653" s="11">
        <f t="shared" si="41"/>
        <v>41692.25</v>
      </c>
      <c r="S653" s="9">
        <f t="shared" si="42"/>
        <v>41707.25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2011</v>
      </c>
      <c r="O654" t="s">
        <v>2012</v>
      </c>
      <c r="P654">
        <f t="shared" si="40"/>
        <v>126.84</v>
      </c>
      <c r="Q654">
        <f t="shared" si="43"/>
        <v>31.012224938875306</v>
      </c>
      <c r="R654" s="11">
        <f t="shared" si="41"/>
        <v>42587.208333333328</v>
      </c>
      <c r="S654" s="9">
        <f t="shared" si="42"/>
        <v>42630.208333333328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2011</v>
      </c>
      <c r="O655" t="s">
        <v>2012</v>
      </c>
      <c r="P655">
        <f t="shared" si="40"/>
        <v>2338.833333333333</v>
      </c>
      <c r="Q655">
        <f t="shared" si="43"/>
        <v>59.970085470085472</v>
      </c>
      <c r="R655" s="11">
        <f t="shared" si="41"/>
        <v>42468.208333333328</v>
      </c>
      <c r="S655" s="9">
        <f t="shared" si="42"/>
        <v>42470.208333333328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2009</v>
      </c>
      <c r="O656" t="s">
        <v>2031</v>
      </c>
      <c r="P656">
        <f t="shared" si="40"/>
        <v>508.38857142857148</v>
      </c>
      <c r="Q656">
        <f t="shared" si="43"/>
        <v>58.9973474801061</v>
      </c>
      <c r="R656" s="11">
        <f t="shared" si="41"/>
        <v>42240.208333333328</v>
      </c>
      <c r="S656" s="9">
        <f t="shared" si="42"/>
        <v>42245.208333333328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2028</v>
      </c>
      <c r="O657" t="s">
        <v>2029</v>
      </c>
      <c r="P657">
        <f t="shared" si="40"/>
        <v>191.47826086956522</v>
      </c>
      <c r="Q657">
        <f t="shared" si="43"/>
        <v>50.045454545454547</v>
      </c>
      <c r="R657" s="11">
        <f t="shared" si="41"/>
        <v>42796.25</v>
      </c>
      <c r="S657" s="9">
        <f t="shared" si="42"/>
        <v>42809.208333333328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2007</v>
      </c>
      <c r="O658" t="s">
        <v>2008</v>
      </c>
      <c r="P658">
        <f t="shared" si="40"/>
        <v>42.127533783783782</v>
      </c>
      <c r="Q658">
        <f t="shared" si="43"/>
        <v>98.966269841269835</v>
      </c>
      <c r="R658" s="11">
        <f t="shared" si="41"/>
        <v>43097.25</v>
      </c>
      <c r="S658" s="9">
        <f t="shared" si="42"/>
        <v>43102.25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2015</v>
      </c>
      <c r="O659" t="s">
        <v>2037</v>
      </c>
      <c r="P659">
        <f t="shared" si="40"/>
        <v>8.24</v>
      </c>
      <c r="Q659">
        <f t="shared" si="43"/>
        <v>58.857142857142854</v>
      </c>
      <c r="R659" s="11">
        <f t="shared" si="41"/>
        <v>43096.25</v>
      </c>
      <c r="S659" s="9">
        <f t="shared" si="42"/>
        <v>43112.25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2009</v>
      </c>
      <c r="O660" t="s">
        <v>2010</v>
      </c>
      <c r="P660">
        <f t="shared" si="40"/>
        <v>60.064638783269963</v>
      </c>
      <c r="Q660">
        <f t="shared" si="43"/>
        <v>81.010256410256417</v>
      </c>
      <c r="R660" s="11">
        <f t="shared" si="41"/>
        <v>42246.208333333328</v>
      </c>
      <c r="S660" s="9">
        <f t="shared" si="42"/>
        <v>42269.208333333328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t="s">
        <v>2015</v>
      </c>
      <c r="O661" t="s">
        <v>2016</v>
      </c>
      <c r="P661">
        <f t="shared" si="40"/>
        <v>47.232808616404313</v>
      </c>
      <c r="Q661">
        <f t="shared" si="43"/>
        <v>76.013333333333335</v>
      </c>
      <c r="R661" s="11">
        <f t="shared" si="41"/>
        <v>40570.25</v>
      </c>
      <c r="S661" s="9">
        <f t="shared" si="42"/>
        <v>40571.25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2013</v>
      </c>
      <c r="O662" t="s">
        <v>2014</v>
      </c>
      <c r="P662">
        <f t="shared" si="40"/>
        <v>81.736263736263737</v>
      </c>
      <c r="Q662">
        <f t="shared" si="43"/>
        <v>96.597402597402592</v>
      </c>
      <c r="R662" s="11">
        <f t="shared" si="41"/>
        <v>42237.208333333328</v>
      </c>
      <c r="S662" s="9">
        <f t="shared" si="42"/>
        <v>42246.208333333328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t="s">
        <v>2009</v>
      </c>
      <c r="O663" t="s">
        <v>2032</v>
      </c>
      <c r="P663">
        <f t="shared" si="40"/>
        <v>54.187265917603</v>
      </c>
      <c r="Q663">
        <f t="shared" si="43"/>
        <v>76.957446808510639</v>
      </c>
      <c r="R663" s="11">
        <f t="shared" si="41"/>
        <v>40996.208333333336</v>
      </c>
      <c r="S663" s="9">
        <f t="shared" si="42"/>
        <v>41026.208333333336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2013</v>
      </c>
      <c r="O664" t="s">
        <v>2014</v>
      </c>
      <c r="P664">
        <f t="shared" si="40"/>
        <v>97.868131868131869</v>
      </c>
      <c r="Q664">
        <f t="shared" si="43"/>
        <v>67.984732824427482</v>
      </c>
      <c r="R664" s="11">
        <f t="shared" si="41"/>
        <v>43443.25</v>
      </c>
      <c r="S664" s="9">
        <f t="shared" si="42"/>
        <v>43447.25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2013</v>
      </c>
      <c r="O665" t="s">
        <v>2014</v>
      </c>
      <c r="P665">
        <f t="shared" si="40"/>
        <v>77.239999999999995</v>
      </c>
      <c r="Q665">
        <f t="shared" si="43"/>
        <v>88.781609195402297</v>
      </c>
      <c r="R665" s="11">
        <f t="shared" si="41"/>
        <v>40458.208333333336</v>
      </c>
      <c r="S665" s="9">
        <f t="shared" si="42"/>
        <v>40481.208333333336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2009</v>
      </c>
      <c r="O666" t="s">
        <v>2032</v>
      </c>
      <c r="P666">
        <f t="shared" si="40"/>
        <v>33.464735516372798</v>
      </c>
      <c r="Q666">
        <f t="shared" si="43"/>
        <v>24.99623706491063</v>
      </c>
      <c r="R666" s="11">
        <f t="shared" si="41"/>
        <v>40959.25</v>
      </c>
      <c r="S666" s="9">
        <f t="shared" si="42"/>
        <v>40969.25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2015</v>
      </c>
      <c r="O667" t="s">
        <v>2016</v>
      </c>
      <c r="P667">
        <f t="shared" si="40"/>
        <v>239.58823529411765</v>
      </c>
      <c r="Q667">
        <f t="shared" si="43"/>
        <v>44.922794117647058</v>
      </c>
      <c r="R667" s="11">
        <f t="shared" si="41"/>
        <v>40733.208333333336</v>
      </c>
      <c r="S667" s="9">
        <f t="shared" si="42"/>
        <v>40747.208333333336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2013</v>
      </c>
      <c r="O668" t="s">
        <v>2014</v>
      </c>
      <c r="P668">
        <f t="shared" si="40"/>
        <v>64.032258064516128</v>
      </c>
      <c r="Q668">
        <f t="shared" si="43"/>
        <v>79.400000000000006</v>
      </c>
      <c r="R668" s="11">
        <f t="shared" si="41"/>
        <v>41516.208333333336</v>
      </c>
      <c r="S668" s="9">
        <f t="shared" si="42"/>
        <v>41522.208333333336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2038</v>
      </c>
      <c r="O669" t="s">
        <v>2039</v>
      </c>
      <c r="P669">
        <f t="shared" si="40"/>
        <v>176.15942028985506</v>
      </c>
      <c r="Q669">
        <f t="shared" si="43"/>
        <v>29.009546539379475</v>
      </c>
      <c r="R669" s="11">
        <f t="shared" si="41"/>
        <v>41892.208333333336</v>
      </c>
      <c r="S669" s="9">
        <f t="shared" si="42"/>
        <v>41901.208333333336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2013</v>
      </c>
      <c r="O670" t="s">
        <v>2014</v>
      </c>
      <c r="P670">
        <f t="shared" si="40"/>
        <v>20.33818181818182</v>
      </c>
      <c r="Q670">
        <f t="shared" si="43"/>
        <v>73.59210526315789</v>
      </c>
      <c r="R670" s="11">
        <f t="shared" si="41"/>
        <v>41122.208333333336</v>
      </c>
      <c r="S670" s="9">
        <f t="shared" si="42"/>
        <v>41134.208333333336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t="s">
        <v>2013</v>
      </c>
      <c r="O671" t="s">
        <v>2014</v>
      </c>
      <c r="P671">
        <f t="shared" si="40"/>
        <v>358.64754098360658</v>
      </c>
      <c r="Q671">
        <f t="shared" si="43"/>
        <v>107.97038864898211</v>
      </c>
      <c r="R671" s="11">
        <f t="shared" si="41"/>
        <v>42912.208333333328</v>
      </c>
      <c r="S671" s="9">
        <f t="shared" si="42"/>
        <v>42921.208333333328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2009</v>
      </c>
      <c r="O672" t="s">
        <v>2019</v>
      </c>
      <c r="P672">
        <f t="shared" si="40"/>
        <v>468.85802469135803</v>
      </c>
      <c r="Q672">
        <f t="shared" si="43"/>
        <v>68.987284287011803</v>
      </c>
      <c r="R672" s="11">
        <f t="shared" si="41"/>
        <v>42425.25</v>
      </c>
      <c r="S672" s="9">
        <f t="shared" si="42"/>
        <v>42437.25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2013</v>
      </c>
      <c r="O673" t="s">
        <v>2014</v>
      </c>
      <c r="P673">
        <f t="shared" si="40"/>
        <v>122.05635245901641</v>
      </c>
      <c r="Q673">
        <f t="shared" si="43"/>
        <v>111.02236719478098</v>
      </c>
      <c r="R673" s="11">
        <f t="shared" si="41"/>
        <v>40390.208333333336</v>
      </c>
      <c r="S673" s="9">
        <f t="shared" si="42"/>
        <v>40394.208333333336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2013</v>
      </c>
      <c r="O674" t="s">
        <v>2014</v>
      </c>
      <c r="P674">
        <f t="shared" si="40"/>
        <v>55.931783729156137</v>
      </c>
      <c r="Q674">
        <f t="shared" si="43"/>
        <v>24.997515808491418</v>
      </c>
      <c r="R674" s="11">
        <f t="shared" si="41"/>
        <v>43180.208333333328</v>
      </c>
      <c r="S674" s="9">
        <f t="shared" si="42"/>
        <v>43190.208333333328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t="s">
        <v>2009</v>
      </c>
      <c r="O675" t="s">
        <v>2019</v>
      </c>
      <c r="P675">
        <f t="shared" si="40"/>
        <v>43.660714285714285</v>
      </c>
      <c r="Q675">
        <f t="shared" si="43"/>
        <v>42.155172413793103</v>
      </c>
      <c r="R675" s="11">
        <f t="shared" si="41"/>
        <v>42475.208333333328</v>
      </c>
      <c r="S675" s="9">
        <f t="shared" si="42"/>
        <v>42496.208333333328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2028</v>
      </c>
      <c r="O676" t="s">
        <v>2029</v>
      </c>
      <c r="P676">
        <f t="shared" si="40"/>
        <v>33.53837141183363</v>
      </c>
      <c r="Q676">
        <f t="shared" si="43"/>
        <v>47.003284072249592</v>
      </c>
      <c r="R676" s="11">
        <f t="shared" si="41"/>
        <v>40774.208333333336</v>
      </c>
      <c r="S676" s="9">
        <f t="shared" si="42"/>
        <v>40821.208333333336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2038</v>
      </c>
      <c r="O677" t="s">
        <v>2039</v>
      </c>
      <c r="P677">
        <f t="shared" si="40"/>
        <v>122.97938144329896</v>
      </c>
      <c r="Q677">
        <f t="shared" si="43"/>
        <v>36.0392749244713</v>
      </c>
      <c r="R677" s="11">
        <f t="shared" si="41"/>
        <v>43719.208333333328</v>
      </c>
      <c r="S677" s="9">
        <f t="shared" si="42"/>
        <v>43726.208333333328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2028</v>
      </c>
      <c r="O678" t="s">
        <v>2029</v>
      </c>
      <c r="P678">
        <f t="shared" si="40"/>
        <v>189.74959871589084</v>
      </c>
      <c r="Q678">
        <f t="shared" si="43"/>
        <v>101.03760683760684</v>
      </c>
      <c r="R678" s="11">
        <f t="shared" si="41"/>
        <v>41178.208333333336</v>
      </c>
      <c r="S678" s="9">
        <f t="shared" si="42"/>
        <v>41187.208333333336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2021</v>
      </c>
      <c r="O679" t="s">
        <v>2027</v>
      </c>
      <c r="P679">
        <f t="shared" si="40"/>
        <v>83.622641509433961</v>
      </c>
      <c r="Q679">
        <f t="shared" si="43"/>
        <v>39.927927927927925</v>
      </c>
      <c r="R679" s="11">
        <f t="shared" si="41"/>
        <v>42561.208333333328</v>
      </c>
      <c r="S679" s="9">
        <f t="shared" si="42"/>
        <v>42611.208333333328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2015</v>
      </c>
      <c r="O680" t="s">
        <v>2018</v>
      </c>
      <c r="P680">
        <f t="shared" si="40"/>
        <v>17.968844221105527</v>
      </c>
      <c r="Q680">
        <f t="shared" si="43"/>
        <v>83.158139534883716</v>
      </c>
      <c r="R680" s="11">
        <f t="shared" si="41"/>
        <v>43484.25</v>
      </c>
      <c r="S680" s="9">
        <f t="shared" si="42"/>
        <v>43486.25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2007</v>
      </c>
      <c r="O681" t="s">
        <v>2008</v>
      </c>
      <c r="P681">
        <f t="shared" si="40"/>
        <v>1036.5</v>
      </c>
      <c r="Q681">
        <f t="shared" si="43"/>
        <v>39.97520661157025</v>
      </c>
      <c r="R681" s="11">
        <f t="shared" si="41"/>
        <v>43756.208333333328</v>
      </c>
      <c r="S681" s="9">
        <f t="shared" si="42"/>
        <v>43761.208333333328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2024</v>
      </c>
      <c r="O682" t="s">
        <v>2035</v>
      </c>
      <c r="P682">
        <f t="shared" si="40"/>
        <v>97.405219780219781</v>
      </c>
      <c r="Q682">
        <f t="shared" si="43"/>
        <v>47.993908629441627</v>
      </c>
      <c r="R682" s="11">
        <f t="shared" si="41"/>
        <v>43813.25</v>
      </c>
      <c r="S682" s="9">
        <f t="shared" si="42"/>
        <v>43815.25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2013</v>
      </c>
      <c r="O683" t="s">
        <v>2014</v>
      </c>
      <c r="P683">
        <f t="shared" si="40"/>
        <v>86.386203150461711</v>
      </c>
      <c r="Q683">
        <f t="shared" si="43"/>
        <v>95.978877489438744</v>
      </c>
      <c r="R683" s="11">
        <f t="shared" si="41"/>
        <v>40898.25</v>
      </c>
      <c r="S683" s="9">
        <f t="shared" si="42"/>
        <v>40904.25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2013</v>
      </c>
      <c r="O684" t="s">
        <v>2014</v>
      </c>
      <c r="P684">
        <f t="shared" si="40"/>
        <v>150.16666666666666</v>
      </c>
      <c r="Q684">
        <f t="shared" si="43"/>
        <v>78.728155339805824</v>
      </c>
      <c r="R684" s="11">
        <f t="shared" si="41"/>
        <v>41619.25</v>
      </c>
      <c r="S684" s="9">
        <f t="shared" si="42"/>
        <v>41628.25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2013</v>
      </c>
      <c r="O685" t="s">
        <v>2014</v>
      </c>
      <c r="P685">
        <f t="shared" si="40"/>
        <v>358.43478260869563</v>
      </c>
      <c r="Q685">
        <f t="shared" si="43"/>
        <v>56.081632653061227</v>
      </c>
      <c r="R685" s="11">
        <f t="shared" si="41"/>
        <v>43359.208333333328</v>
      </c>
      <c r="S685" s="9">
        <f t="shared" si="42"/>
        <v>43361.208333333328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2021</v>
      </c>
      <c r="O686" t="s">
        <v>2022</v>
      </c>
      <c r="P686">
        <f t="shared" si="40"/>
        <v>542.85714285714289</v>
      </c>
      <c r="Q686">
        <f t="shared" si="43"/>
        <v>69.090909090909093</v>
      </c>
      <c r="R686" s="11">
        <f t="shared" si="41"/>
        <v>40358.208333333336</v>
      </c>
      <c r="S686" s="9">
        <f t="shared" si="42"/>
        <v>40378.208333333336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2013</v>
      </c>
      <c r="O687" t="s">
        <v>2014</v>
      </c>
      <c r="P687">
        <f t="shared" si="40"/>
        <v>67.500714285714281</v>
      </c>
      <c r="Q687">
        <f t="shared" si="43"/>
        <v>102.05291576673866</v>
      </c>
      <c r="R687" s="11">
        <f t="shared" si="41"/>
        <v>42239.208333333328</v>
      </c>
      <c r="S687" s="9">
        <f t="shared" si="42"/>
        <v>42263.208333333328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2011</v>
      </c>
      <c r="O688" t="s">
        <v>2020</v>
      </c>
      <c r="P688">
        <f t="shared" si="40"/>
        <v>191.74666666666667</v>
      </c>
      <c r="Q688">
        <f t="shared" si="43"/>
        <v>107.32089552238806</v>
      </c>
      <c r="R688" s="11">
        <f t="shared" si="41"/>
        <v>43186.208333333328</v>
      </c>
      <c r="S688" s="9">
        <f t="shared" si="42"/>
        <v>43197.208333333328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2013</v>
      </c>
      <c r="O689" t="s">
        <v>2014</v>
      </c>
      <c r="P689">
        <f t="shared" si="40"/>
        <v>932</v>
      </c>
      <c r="Q689">
        <f t="shared" si="43"/>
        <v>51.970260223048328</v>
      </c>
      <c r="R689" s="11">
        <f t="shared" si="41"/>
        <v>42806.25</v>
      </c>
      <c r="S689" s="9">
        <f t="shared" si="42"/>
        <v>42809.208333333328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2015</v>
      </c>
      <c r="O690" t="s">
        <v>2034</v>
      </c>
      <c r="P690">
        <f t="shared" si="40"/>
        <v>429.27586206896552</v>
      </c>
      <c r="Q690">
        <f t="shared" si="43"/>
        <v>71.137142857142862</v>
      </c>
      <c r="R690" s="11">
        <f t="shared" si="41"/>
        <v>43475.25</v>
      </c>
      <c r="S690" s="9">
        <f t="shared" si="42"/>
        <v>43491.25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2011</v>
      </c>
      <c r="O691" t="s">
        <v>2012</v>
      </c>
      <c r="P691">
        <f t="shared" si="40"/>
        <v>100.65753424657535</v>
      </c>
      <c r="Q691">
        <f t="shared" si="43"/>
        <v>106.49275362318841</v>
      </c>
      <c r="R691" s="11">
        <f t="shared" si="41"/>
        <v>41576.208333333336</v>
      </c>
      <c r="S691" s="9">
        <f t="shared" si="42"/>
        <v>41588.25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2015</v>
      </c>
      <c r="O692" t="s">
        <v>2016</v>
      </c>
      <c r="P692">
        <f t="shared" si="40"/>
        <v>226.61111111111109</v>
      </c>
      <c r="Q692">
        <f t="shared" si="43"/>
        <v>42.93684210526316</v>
      </c>
      <c r="R692" s="11">
        <f t="shared" si="41"/>
        <v>40874.25</v>
      </c>
      <c r="S692" s="9">
        <f t="shared" si="42"/>
        <v>40880.25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2015</v>
      </c>
      <c r="O693" t="s">
        <v>2016</v>
      </c>
      <c r="P693">
        <f t="shared" si="40"/>
        <v>142.38</v>
      </c>
      <c r="Q693">
        <f t="shared" si="43"/>
        <v>30.037974683544302</v>
      </c>
      <c r="R693" s="11">
        <f t="shared" si="41"/>
        <v>41185.208333333336</v>
      </c>
      <c r="S693" s="9">
        <f t="shared" si="42"/>
        <v>41202.208333333336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t="s">
        <v>2009</v>
      </c>
      <c r="O694" t="s">
        <v>2010</v>
      </c>
      <c r="P694">
        <f t="shared" si="40"/>
        <v>90.633333333333326</v>
      </c>
      <c r="Q694">
        <f t="shared" si="43"/>
        <v>70.623376623376629</v>
      </c>
      <c r="R694" s="11">
        <f t="shared" si="41"/>
        <v>43655.208333333328</v>
      </c>
      <c r="S694" s="9">
        <f t="shared" si="42"/>
        <v>43673.208333333328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2013</v>
      </c>
      <c r="O695" t="s">
        <v>2014</v>
      </c>
      <c r="P695">
        <f t="shared" si="40"/>
        <v>63.966740576496676</v>
      </c>
      <c r="Q695">
        <f t="shared" si="43"/>
        <v>66.016018306636155</v>
      </c>
      <c r="R695" s="11">
        <f t="shared" si="41"/>
        <v>43025.208333333328</v>
      </c>
      <c r="S695" s="9">
        <f t="shared" si="42"/>
        <v>43042.208333333328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2013</v>
      </c>
      <c r="O696" t="s">
        <v>2014</v>
      </c>
      <c r="P696">
        <f t="shared" si="40"/>
        <v>84.131868131868131</v>
      </c>
      <c r="Q696">
        <f t="shared" si="43"/>
        <v>96.911392405063296</v>
      </c>
      <c r="R696" s="11">
        <f t="shared" si="41"/>
        <v>43066.25</v>
      </c>
      <c r="S696" s="9">
        <f t="shared" si="42"/>
        <v>43103.25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t="s">
        <v>2009</v>
      </c>
      <c r="O697" t="s">
        <v>2010</v>
      </c>
      <c r="P697">
        <f t="shared" si="40"/>
        <v>133.93478260869566</v>
      </c>
      <c r="Q697">
        <f t="shared" si="43"/>
        <v>62.867346938775512</v>
      </c>
      <c r="R697" s="11">
        <f t="shared" si="41"/>
        <v>42322.25</v>
      </c>
      <c r="S697" s="9">
        <f t="shared" si="42"/>
        <v>42338.25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2013</v>
      </c>
      <c r="O698" t="s">
        <v>2014</v>
      </c>
      <c r="P698">
        <f t="shared" si="40"/>
        <v>59.042047531992694</v>
      </c>
      <c r="Q698">
        <f t="shared" si="43"/>
        <v>108.98537682789652</v>
      </c>
      <c r="R698" s="11">
        <f t="shared" si="41"/>
        <v>42114.208333333328</v>
      </c>
      <c r="S698" s="9">
        <f t="shared" si="42"/>
        <v>42115.208333333328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2009</v>
      </c>
      <c r="O699" t="s">
        <v>2017</v>
      </c>
      <c r="P699">
        <f t="shared" si="40"/>
        <v>152.80062063615205</v>
      </c>
      <c r="Q699">
        <f t="shared" si="43"/>
        <v>26.999314599040439</v>
      </c>
      <c r="R699" s="11">
        <f t="shared" si="41"/>
        <v>43190.208333333328</v>
      </c>
      <c r="S699" s="9">
        <f t="shared" si="42"/>
        <v>43192.208333333328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2011</v>
      </c>
      <c r="O700" t="s">
        <v>2020</v>
      </c>
      <c r="P700">
        <f t="shared" si="40"/>
        <v>446.69121140142522</v>
      </c>
      <c r="Q700">
        <f t="shared" si="43"/>
        <v>65.004147943311438</v>
      </c>
      <c r="R700" s="11">
        <f t="shared" si="41"/>
        <v>40871.25</v>
      </c>
      <c r="S700" s="9">
        <f t="shared" si="42"/>
        <v>40885.25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2015</v>
      </c>
      <c r="O701" t="s">
        <v>2018</v>
      </c>
      <c r="P701">
        <f t="shared" si="40"/>
        <v>84.391891891891888</v>
      </c>
      <c r="Q701">
        <f t="shared" si="43"/>
        <v>111.51785714285714</v>
      </c>
      <c r="R701" s="11">
        <f t="shared" si="41"/>
        <v>43641.208333333328</v>
      </c>
      <c r="S701" s="9">
        <f t="shared" si="42"/>
        <v>43642.208333333328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2011</v>
      </c>
      <c r="O702" t="s">
        <v>2020</v>
      </c>
      <c r="P702">
        <f t="shared" si="40"/>
        <v>3</v>
      </c>
      <c r="Q702">
        <f t="shared" si="43"/>
        <v>3</v>
      </c>
      <c r="R702" s="11">
        <f t="shared" si="41"/>
        <v>40203.25</v>
      </c>
      <c r="S702" s="9">
        <f t="shared" si="42"/>
        <v>40218.25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2013</v>
      </c>
      <c r="O703" t="s">
        <v>2014</v>
      </c>
      <c r="P703">
        <f t="shared" si="40"/>
        <v>175.02692307692308</v>
      </c>
      <c r="Q703">
        <f t="shared" si="43"/>
        <v>110.99268292682927</v>
      </c>
      <c r="R703" s="11">
        <f t="shared" si="41"/>
        <v>40629.208333333336</v>
      </c>
      <c r="S703" s="9">
        <f t="shared" si="42"/>
        <v>40636.208333333336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2011</v>
      </c>
      <c r="O704" t="s">
        <v>2020</v>
      </c>
      <c r="P704">
        <f t="shared" si="40"/>
        <v>54.137931034482754</v>
      </c>
      <c r="Q704">
        <f t="shared" si="43"/>
        <v>56.746987951807228</v>
      </c>
      <c r="R704" s="11">
        <f t="shared" si="41"/>
        <v>41477.208333333336</v>
      </c>
      <c r="S704" s="9">
        <f t="shared" si="42"/>
        <v>41482.208333333336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2021</v>
      </c>
      <c r="O705" t="s">
        <v>2033</v>
      </c>
      <c r="P705">
        <f t="shared" si="40"/>
        <v>311.87381703470032</v>
      </c>
      <c r="Q705">
        <f t="shared" si="43"/>
        <v>97.020608439646708</v>
      </c>
      <c r="R705" s="11">
        <f t="shared" si="41"/>
        <v>41020.208333333336</v>
      </c>
      <c r="S705" s="9">
        <f t="shared" si="42"/>
        <v>41037.208333333336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2015</v>
      </c>
      <c r="O706" t="s">
        <v>2023</v>
      </c>
      <c r="P706">
        <f t="shared" si="40"/>
        <v>122.78160919540231</v>
      </c>
      <c r="Q706">
        <f t="shared" si="43"/>
        <v>92.08620689655173</v>
      </c>
      <c r="R706" s="11">
        <f t="shared" si="41"/>
        <v>42555.208333333328</v>
      </c>
      <c r="S706" s="9">
        <f t="shared" si="42"/>
        <v>42570.208333333328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t="s">
        <v>2021</v>
      </c>
      <c r="O707" t="s">
        <v>2022</v>
      </c>
      <c r="P707">
        <f t="shared" ref="P707:P770" si="44">(E707/D707)*100</f>
        <v>99.026517383618156</v>
      </c>
      <c r="Q707">
        <f t="shared" si="43"/>
        <v>82.986666666666665</v>
      </c>
      <c r="R707" s="11">
        <f t="shared" ref="R707:R770" si="45">(((J707/60)/60)/24)+DATE(1970,1,1)</f>
        <v>41619.25</v>
      </c>
      <c r="S707" s="9">
        <f t="shared" ref="S707:S770" si="46">(((K707/60)/60)/24)+DATE(1970,1,1)</f>
        <v>41623.25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2011</v>
      </c>
      <c r="O708" t="s">
        <v>2012</v>
      </c>
      <c r="P708">
        <f t="shared" si="44"/>
        <v>127.84686346863469</v>
      </c>
      <c r="Q708">
        <f t="shared" ref="Q708:Q771" si="47">E708/G708</f>
        <v>103.03791821561339</v>
      </c>
      <c r="R708" s="11">
        <f t="shared" si="45"/>
        <v>43471.25</v>
      </c>
      <c r="S708" s="9">
        <f t="shared" si="46"/>
        <v>43479.25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2015</v>
      </c>
      <c r="O709" t="s">
        <v>2018</v>
      </c>
      <c r="P709">
        <f t="shared" si="44"/>
        <v>158.61643835616439</v>
      </c>
      <c r="Q709">
        <f t="shared" si="47"/>
        <v>68.922619047619051</v>
      </c>
      <c r="R709" s="11">
        <f t="shared" si="45"/>
        <v>43442.25</v>
      </c>
      <c r="S709" s="9">
        <f t="shared" si="46"/>
        <v>43478.25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t="s">
        <v>2013</v>
      </c>
      <c r="O710" t="s">
        <v>2014</v>
      </c>
      <c r="P710">
        <f t="shared" si="44"/>
        <v>707.05882352941171</v>
      </c>
      <c r="Q710">
        <f t="shared" si="47"/>
        <v>87.737226277372258</v>
      </c>
      <c r="R710" s="11">
        <f t="shared" si="45"/>
        <v>42877.208333333328</v>
      </c>
      <c r="S710" s="9">
        <f t="shared" si="46"/>
        <v>42887.208333333328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t="s">
        <v>2013</v>
      </c>
      <c r="O711" t="s">
        <v>2014</v>
      </c>
      <c r="P711">
        <f t="shared" si="44"/>
        <v>142.38775510204081</v>
      </c>
      <c r="Q711">
        <f t="shared" si="47"/>
        <v>75.021505376344081</v>
      </c>
      <c r="R711" s="11">
        <f t="shared" si="45"/>
        <v>41018.208333333336</v>
      </c>
      <c r="S711" s="9">
        <f t="shared" si="46"/>
        <v>41025.208333333336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2013</v>
      </c>
      <c r="O712" t="s">
        <v>2014</v>
      </c>
      <c r="P712">
        <f t="shared" si="44"/>
        <v>147.86046511627907</v>
      </c>
      <c r="Q712">
        <f t="shared" si="47"/>
        <v>50.863999999999997</v>
      </c>
      <c r="R712" s="11">
        <f t="shared" si="45"/>
        <v>43295.208333333328</v>
      </c>
      <c r="S712" s="9">
        <f t="shared" si="46"/>
        <v>43302.208333333328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t="s">
        <v>2013</v>
      </c>
      <c r="O713" t="s">
        <v>2014</v>
      </c>
      <c r="P713">
        <f t="shared" si="44"/>
        <v>20.322580645161288</v>
      </c>
      <c r="Q713">
        <f t="shared" si="47"/>
        <v>90</v>
      </c>
      <c r="R713" s="11">
        <f t="shared" si="45"/>
        <v>42393.25</v>
      </c>
      <c r="S713" s="9">
        <f t="shared" si="46"/>
        <v>42395.25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2013</v>
      </c>
      <c r="O714" t="s">
        <v>2014</v>
      </c>
      <c r="P714">
        <f t="shared" si="44"/>
        <v>1840.625</v>
      </c>
      <c r="Q714">
        <f t="shared" si="47"/>
        <v>72.896039603960389</v>
      </c>
      <c r="R714" s="11">
        <f t="shared" si="45"/>
        <v>42559.208333333328</v>
      </c>
      <c r="S714" s="9">
        <f t="shared" si="46"/>
        <v>42600.208333333328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2021</v>
      </c>
      <c r="O715" t="s">
        <v>2030</v>
      </c>
      <c r="P715">
        <f t="shared" si="44"/>
        <v>161.94202898550725</v>
      </c>
      <c r="Q715">
        <f t="shared" si="47"/>
        <v>108.48543689320388</v>
      </c>
      <c r="R715" s="11">
        <f t="shared" si="45"/>
        <v>42604.208333333328</v>
      </c>
      <c r="S715" s="9">
        <f t="shared" si="46"/>
        <v>42616.208333333328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2009</v>
      </c>
      <c r="O716" t="s">
        <v>2010</v>
      </c>
      <c r="P716">
        <f t="shared" si="44"/>
        <v>472.82077922077923</v>
      </c>
      <c r="Q716">
        <f t="shared" si="47"/>
        <v>101.98095238095237</v>
      </c>
      <c r="R716" s="11">
        <f t="shared" si="45"/>
        <v>41870.208333333336</v>
      </c>
      <c r="S716" s="9">
        <f t="shared" si="46"/>
        <v>41871.208333333336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2024</v>
      </c>
      <c r="O717" t="s">
        <v>2035</v>
      </c>
      <c r="P717">
        <f t="shared" si="44"/>
        <v>24.466101694915253</v>
      </c>
      <c r="Q717">
        <f t="shared" si="47"/>
        <v>44.009146341463413</v>
      </c>
      <c r="R717" s="11">
        <f t="shared" si="45"/>
        <v>40397.208333333336</v>
      </c>
      <c r="S717" s="9">
        <f t="shared" si="46"/>
        <v>40402.208333333336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2013</v>
      </c>
      <c r="O718" t="s">
        <v>2014</v>
      </c>
      <c r="P718">
        <f t="shared" si="44"/>
        <v>517.65</v>
      </c>
      <c r="Q718">
        <f t="shared" si="47"/>
        <v>65.942675159235662</v>
      </c>
      <c r="R718" s="11">
        <f t="shared" si="45"/>
        <v>41465.208333333336</v>
      </c>
      <c r="S718" s="9">
        <f t="shared" si="46"/>
        <v>41493.208333333336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2015</v>
      </c>
      <c r="O719" t="s">
        <v>2016</v>
      </c>
      <c r="P719">
        <f t="shared" si="44"/>
        <v>247.64285714285714</v>
      </c>
      <c r="Q719">
        <f t="shared" si="47"/>
        <v>24.987387387387386</v>
      </c>
      <c r="R719" s="11">
        <f t="shared" si="45"/>
        <v>40777.208333333336</v>
      </c>
      <c r="S719" s="9">
        <f t="shared" si="46"/>
        <v>40798.208333333336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2011</v>
      </c>
      <c r="O720" t="s">
        <v>2020</v>
      </c>
      <c r="P720">
        <f t="shared" si="44"/>
        <v>100.20481927710843</v>
      </c>
      <c r="Q720">
        <f t="shared" si="47"/>
        <v>28.003367003367003</v>
      </c>
      <c r="R720" s="11">
        <f t="shared" si="45"/>
        <v>41442.208333333336</v>
      </c>
      <c r="S720" s="9">
        <f t="shared" si="46"/>
        <v>41468.208333333336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2021</v>
      </c>
      <c r="O721" t="s">
        <v>2027</v>
      </c>
      <c r="P721">
        <f t="shared" si="44"/>
        <v>153</v>
      </c>
      <c r="Q721">
        <f t="shared" si="47"/>
        <v>85.829268292682926</v>
      </c>
      <c r="R721" s="11">
        <f t="shared" si="45"/>
        <v>41058.208333333336</v>
      </c>
      <c r="S721" s="9">
        <f t="shared" si="46"/>
        <v>41069.208333333336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2013</v>
      </c>
      <c r="O722" t="s">
        <v>2014</v>
      </c>
      <c r="P722">
        <f t="shared" si="44"/>
        <v>37.091954022988503</v>
      </c>
      <c r="Q722">
        <f t="shared" si="47"/>
        <v>84.921052631578945</v>
      </c>
      <c r="R722" s="11">
        <f t="shared" si="45"/>
        <v>43152.25</v>
      </c>
      <c r="S722" s="9">
        <f t="shared" si="46"/>
        <v>43166.25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2009</v>
      </c>
      <c r="O723" t="s">
        <v>2010</v>
      </c>
      <c r="P723">
        <f t="shared" si="44"/>
        <v>4.392394822006473</v>
      </c>
      <c r="Q723">
        <f t="shared" si="47"/>
        <v>90.483333333333334</v>
      </c>
      <c r="R723" s="11">
        <f t="shared" si="45"/>
        <v>43194.208333333328</v>
      </c>
      <c r="S723" s="9">
        <f t="shared" si="46"/>
        <v>43200.208333333328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2015</v>
      </c>
      <c r="O724" t="s">
        <v>2016</v>
      </c>
      <c r="P724">
        <f t="shared" si="44"/>
        <v>156.50721649484535</v>
      </c>
      <c r="Q724">
        <f t="shared" si="47"/>
        <v>25.00197628458498</v>
      </c>
      <c r="R724" s="11">
        <f t="shared" si="45"/>
        <v>43045.25</v>
      </c>
      <c r="S724" s="9">
        <f t="shared" si="46"/>
        <v>43072.25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2013</v>
      </c>
      <c r="O725" t="s">
        <v>2014</v>
      </c>
      <c r="P725">
        <f t="shared" si="44"/>
        <v>270.40816326530609</v>
      </c>
      <c r="Q725">
        <f t="shared" si="47"/>
        <v>92.013888888888886</v>
      </c>
      <c r="R725" s="11">
        <f t="shared" si="45"/>
        <v>42431.25</v>
      </c>
      <c r="S725" s="9">
        <f t="shared" si="46"/>
        <v>42452.208333333328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t="s">
        <v>2013</v>
      </c>
      <c r="O726" t="s">
        <v>2014</v>
      </c>
      <c r="P726">
        <f t="shared" si="44"/>
        <v>134.05952380952382</v>
      </c>
      <c r="Q726">
        <f t="shared" si="47"/>
        <v>93.066115702479337</v>
      </c>
      <c r="R726" s="11">
        <f t="shared" si="45"/>
        <v>41934.208333333336</v>
      </c>
      <c r="S726" s="9">
        <f t="shared" si="46"/>
        <v>41936.208333333336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2024</v>
      </c>
      <c r="O727" t="s">
        <v>2035</v>
      </c>
      <c r="P727">
        <f t="shared" si="44"/>
        <v>50.398033126293996</v>
      </c>
      <c r="Q727">
        <f t="shared" si="47"/>
        <v>61.008145363408524</v>
      </c>
      <c r="R727" s="11">
        <f t="shared" si="45"/>
        <v>41958.25</v>
      </c>
      <c r="S727" s="9">
        <f t="shared" si="46"/>
        <v>41960.25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2013</v>
      </c>
      <c r="O728" t="s">
        <v>2014</v>
      </c>
      <c r="P728">
        <f t="shared" si="44"/>
        <v>88.815837937384899</v>
      </c>
      <c r="Q728">
        <f t="shared" si="47"/>
        <v>92.036259541984734</v>
      </c>
      <c r="R728" s="11">
        <f t="shared" si="45"/>
        <v>40476.208333333336</v>
      </c>
      <c r="S728" s="9">
        <f t="shared" si="46"/>
        <v>40482.208333333336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2011</v>
      </c>
      <c r="O729" t="s">
        <v>2012</v>
      </c>
      <c r="P729">
        <f t="shared" si="44"/>
        <v>165</v>
      </c>
      <c r="Q729">
        <f t="shared" si="47"/>
        <v>81.132596685082873</v>
      </c>
      <c r="R729" s="11">
        <f t="shared" si="45"/>
        <v>43485.25</v>
      </c>
      <c r="S729" s="9">
        <f t="shared" si="46"/>
        <v>43543.208333333328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2013</v>
      </c>
      <c r="O730" t="s">
        <v>2014</v>
      </c>
      <c r="P730">
        <f t="shared" si="44"/>
        <v>17.5</v>
      </c>
      <c r="Q730">
        <f t="shared" si="47"/>
        <v>73.5</v>
      </c>
      <c r="R730" s="11">
        <f t="shared" si="45"/>
        <v>42515.208333333328</v>
      </c>
      <c r="S730" s="9">
        <f t="shared" si="46"/>
        <v>42526.208333333328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2015</v>
      </c>
      <c r="O731" t="s">
        <v>2018</v>
      </c>
      <c r="P731">
        <f t="shared" si="44"/>
        <v>185.66071428571428</v>
      </c>
      <c r="Q731">
        <f t="shared" si="47"/>
        <v>85.221311475409834</v>
      </c>
      <c r="R731" s="11">
        <f t="shared" si="45"/>
        <v>41309.25</v>
      </c>
      <c r="S731" s="9">
        <f t="shared" si="46"/>
        <v>41311.25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2011</v>
      </c>
      <c r="O732" t="s">
        <v>2020</v>
      </c>
      <c r="P732">
        <f t="shared" si="44"/>
        <v>412.6631944444444</v>
      </c>
      <c r="Q732">
        <f t="shared" si="47"/>
        <v>110.96825396825396</v>
      </c>
      <c r="R732" s="11">
        <f t="shared" si="45"/>
        <v>42147.208333333328</v>
      </c>
      <c r="S732" s="9">
        <f t="shared" si="46"/>
        <v>42153.208333333328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2011</v>
      </c>
      <c r="O733" t="s">
        <v>2012</v>
      </c>
      <c r="P733">
        <f t="shared" si="44"/>
        <v>90.25</v>
      </c>
      <c r="Q733">
        <f t="shared" si="47"/>
        <v>32.968036529680369</v>
      </c>
      <c r="R733" s="11">
        <f t="shared" si="45"/>
        <v>42939.208333333328</v>
      </c>
      <c r="S733" s="9">
        <f t="shared" si="46"/>
        <v>42940.208333333328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2009</v>
      </c>
      <c r="O734" t="s">
        <v>2010</v>
      </c>
      <c r="P734">
        <f t="shared" si="44"/>
        <v>91.984615384615381</v>
      </c>
      <c r="Q734">
        <f t="shared" si="47"/>
        <v>96.005352363960753</v>
      </c>
      <c r="R734" s="11">
        <f t="shared" si="45"/>
        <v>42816.208333333328</v>
      </c>
      <c r="S734" s="9">
        <f t="shared" si="46"/>
        <v>42839.208333333328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2009</v>
      </c>
      <c r="O735" t="s">
        <v>2031</v>
      </c>
      <c r="P735">
        <f t="shared" si="44"/>
        <v>527.00632911392404</v>
      </c>
      <c r="Q735">
        <f t="shared" si="47"/>
        <v>84.96632653061225</v>
      </c>
      <c r="R735" s="11">
        <f t="shared" si="45"/>
        <v>41844.208333333336</v>
      </c>
      <c r="S735" s="9">
        <f t="shared" si="46"/>
        <v>41857.208333333336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2013</v>
      </c>
      <c r="O736" t="s">
        <v>2014</v>
      </c>
      <c r="P736">
        <f t="shared" si="44"/>
        <v>319.14285714285711</v>
      </c>
      <c r="Q736">
        <f t="shared" si="47"/>
        <v>25.007462686567163</v>
      </c>
      <c r="R736" s="11">
        <f t="shared" si="45"/>
        <v>42763.25</v>
      </c>
      <c r="S736" s="9">
        <f t="shared" si="46"/>
        <v>42775.25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2028</v>
      </c>
      <c r="O737" t="s">
        <v>2029</v>
      </c>
      <c r="P737">
        <f t="shared" si="44"/>
        <v>354.18867924528303</v>
      </c>
      <c r="Q737">
        <f t="shared" si="47"/>
        <v>65.998995479658461</v>
      </c>
      <c r="R737" s="11">
        <f t="shared" si="45"/>
        <v>42459.208333333328</v>
      </c>
      <c r="S737" s="9">
        <f t="shared" si="46"/>
        <v>42466.208333333328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2021</v>
      </c>
      <c r="O738" t="s">
        <v>2022</v>
      </c>
      <c r="P738">
        <f t="shared" si="44"/>
        <v>32.896103896103895</v>
      </c>
      <c r="Q738">
        <f t="shared" si="47"/>
        <v>87.34482758620689</v>
      </c>
      <c r="R738" s="11">
        <f t="shared" si="45"/>
        <v>42055.25</v>
      </c>
      <c r="S738" s="9">
        <f t="shared" si="46"/>
        <v>42059.25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2009</v>
      </c>
      <c r="O739" t="s">
        <v>2019</v>
      </c>
      <c r="P739">
        <f t="shared" si="44"/>
        <v>135.8918918918919</v>
      </c>
      <c r="Q739">
        <f t="shared" si="47"/>
        <v>27.933333333333334</v>
      </c>
      <c r="R739" s="11">
        <f t="shared" si="45"/>
        <v>42685.25</v>
      </c>
      <c r="S739" s="9">
        <f t="shared" si="46"/>
        <v>42697.25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2013</v>
      </c>
      <c r="O740" t="s">
        <v>2014</v>
      </c>
      <c r="P740">
        <f t="shared" si="44"/>
        <v>2.0843373493975905</v>
      </c>
      <c r="Q740">
        <f t="shared" si="47"/>
        <v>103.8</v>
      </c>
      <c r="R740" s="11">
        <f t="shared" si="45"/>
        <v>41959.25</v>
      </c>
      <c r="S740" s="9">
        <f t="shared" si="46"/>
        <v>41981.25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2009</v>
      </c>
      <c r="O741" t="s">
        <v>2019</v>
      </c>
      <c r="P741">
        <f t="shared" si="44"/>
        <v>61</v>
      </c>
      <c r="Q741">
        <f t="shared" si="47"/>
        <v>31.937172774869111</v>
      </c>
      <c r="R741" s="11">
        <f t="shared" si="45"/>
        <v>41089.208333333336</v>
      </c>
      <c r="S741" s="9">
        <f t="shared" si="46"/>
        <v>41090.208333333336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2013</v>
      </c>
      <c r="O742" t="s">
        <v>2014</v>
      </c>
      <c r="P742">
        <f t="shared" si="44"/>
        <v>30.037735849056602</v>
      </c>
      <c r="Q742">
        <f t="shared" si="47"/>
        <v>99.5</v>
      </c>
      <c r="R742" s="11">
        <f t="shared" si="45"/>
        <v>42769.25</v>
      </c>
      <c r="S742" s="9">
        <f t="shared" si="46"/>
        <v>42772.25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2013</v>
      </c>
      <c r="O743" t="s">
        <v>2014</v>
      </c>
      <c r="P743">
        <f t="shared" si="44"/>
        <v>1179.1666666666665</v>
      </c>
      <c r="Q743">
        <f t="shared" si="47"/>
        <v>108.84615384615384</v>
      </c>
      <c r="R743" s="11">
        <f t="shared" si="45"/>
        <v>40321.208333333336</v>
      </c>
      <c r="S743" s="9">
        <f t="shared" si="46"/>
        <v>40322.208333333336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2009</v>
      </c>
      <c r="O744" t="s">
        <v>2017</v>
      </c>
      <c r="P744">
        <f t="shared" si="44"/>
        <v>1126.0833333333335</v>
      </c>
      <c r="Q744">
        <f t="shared" si="47"/>
        <v>110.76229508196721</v>
      </c>
      <c r="R744" s="11">
        <f t="shared" si="45"/>
        <v>40197.25</v>
      </c>
      <c r="S744" s="9">
        <f t="shared" si="46"/>
        <v>40239.25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2013</v>
      </c>
      <c r="O745" t="s">
        <v>2014</v>
      </c>
      <c r="P745">
        <f t="shared" si="44"/>
        <v>12.923076923076923</v>
      </c>
      <c r="Q745">
        <f t="shared" si="47"/>
        <v>29.647058823529413</v>
      </c>
      <c r="R745" s="11">
        <f t="shared" si="45"/>
        <v>42298.208333333328</v>
      </c>
      <c r="S745" s="9">
        <f t="shared" si="46"/>
        <v>42304.208333333328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2013</v>
      </c>
      <c r="O746" t="s">
        <v>2014</v>
      </c>
      <c r="P746">
        <f t="shared" si="44"/>
        <v>712</v>
      </c>
      <c r="Q746">
        <f t="shared" si="47"/>
        <v>101.71428571428571</v>
      </c>
      <c r="R746" s="11">
        <f t="shared" si="45"/>
        <v>43322.208333333328</v>
      </c>
      <c r="S746" s="9">
        <f t="shared" si="46"/>
        <v>43324.208333333328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2011</v>
      </c>
      <c r="O747" t="s">
        <v>2020</v>
      </c>
      <c r="P747">
        <f t="shared" si="44"/>
        <v>30.304347826086957</v>
      </c>
      <c r="Q747">
        <f t="shared" si="47"/>
        <v>61.5</v>
      </c>
      <c r="R747" s="11">
        <f t="shared" si="45"/>
        <v>40328.208333333336</v>
      </c>
      <c r="S747" s="9">
        <f t="shared" si="46"/>
        <v>40355.208333333336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2011</v>
      </c>
      <c r="O748" t="s">
        <v>2012</v>
      </c>
      <c r="P748">
        <f t="shared" si="44"/>
        <v>212.50896057347671</v>
      </c>
      <c r="Q748">
        <f t="shared" si="47"/>
        <v>35</v>
      </c>
      <c r="R748" s="11">
        <f t="shared" si="45"/>
        <v>40825.208333333336</v>
      </c>
      <c r="S748" s="9">
        <f t="shared" si="46"/>
        <v>40830.208333333336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2013</v>
      </c>
      <c r="O749" t="s">
        <v>2014</v>
      </c>
      <c r="P749">
        <f t="shared" si="44"/>
        <v>228.85714285714286</v>
      </c>
      <c r="Q749">
        <f t="shared" si="47"/>
        <v>40.049999999999997</v>
      </c>
      <c r="R749" s="11">
        <f t="shared" si="45"/>
        <v>40423.208333333336</v>
      </c>
      <c r="S749" s="9">
        <f t="shared" si="46"/>
        <v>40434.208333333336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2015</v>
      </c>
      <c r="O750" t="s">
        <v>2023</v>
      </c>
      <c r="P750">
        <f t="shared" si="44"/>
        <v>34.959979476654695</v>
      </c>
      <c r="Q750">
        <f t="shared" si="47"/>
        <v>110.97231270358306</v>
      </c>
      <c r="R750" s="11">
        <f t="shared" si="45"/>
        <v>40238.25</v>
      </c>
      <c r="S750" s="9">
        <f t="shared" si="46"/>
        <v>40263.208333333336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t="s">
        <v>2011</v>
      </c>
      <c r="O751" t="s">
        <v>2020</v>
      </c>
      <c r="P751">
        <f t="shared" si="44"/>
        <v>157.29069767441862</v>
      </c>
      <c r="Q751">
        <f t="shared" si="47"/>
        <v>36.959016393442624</v>
      </c>
      <c r="R751" s="11">
        <f t="shared" si="45"/>
        <v>41920.208333333336</v>
      </c>
      <c r="S751" s="9">
        <f t="shared" si="46"/>
        <v>41932.208333333336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t="s">
        <v>2009</v>
      </c>
      <c r="O752" t="s">
        <v>2017</v>
      </c>
      <c r="P752">
        <f t="shared" si="44"/>
        <v>1</v>
      </c>
      <c r="Q752">
        <f t="shared" si="47"/>
        <v>1</v>
      </c>
      <c r="R752" s="11">
        <f t="shared" si="45"/>
        <v>40360.208333333336</v>
      </c>
      <c r="S752" s="9">
        <f t="shared" si="46"/>
        <v>40385.208333333336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2021</v>
      </c>
      <c r="O753" t="s">
        <v>2022</v>
      </c>
      <c r="P753">
        <f t="shared" si="44"/>
        <v>232.30555555555554</v>
      </c>
      <c r="Q753">
        <f t="shared" si="47"/>
        <v>30.974074074074075</v>
      </c>
      <c r="R753" s="11">
        <f t="shared" si="45"/>
        <v>42446.208333333328</v>
      </c>
      <c r="S753" s="9">
        <f t="shared" si="46"/>
        <v>42461.208333333328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2013</v>
      </c>
      <c r="O754" t="s">
        <v>2014</v>
      </c>
      <c r="P754">
        <f t="shared" si="44"/>
        <v>92.448275862068968</v>
      </c>
      <c r="Q754">
        <f t="shared" si="47"/>
        <v>47.035087719298247</v>
      </c>
      <c r="R754" s="11">
        <f t="shared" si="45"/>
        <v>40395.208333333336</v>
      </c>
      <c r="S754" s="9">
        <f t="shared" si="46"/>
        <v>40413.208333333336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2028</v>
      </c>
      <c r="O755" t="s">
        <v>2029</v>
      </c>
      <c r="P755">
        <f t="shared" si="44"/>
        <v>256.70212765957444</v>
      </c>
      <c r="Q755">
        <f t="shared" si="47"/>
        <v>88.065693430656935</v>
      </c>
      <c r="R755" s="11">
        <f t="shared" si="45"/>
        <v>40321.208333333336</v>
      </c>
      <c r="S755" s="9">
        <f t="shared" si="46"/>
        <v>40336.208333333336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2013</v>
      </c>
      <c r="O756" t="s">
        <v>2014</v>
      </c>
      <c r="P756">
        <f t="shared" si="44"/>
        <v>168.47017045454547</v>
      </c>
      <c r="Q756">
        <f t="shared" si="47"/>
        <v>37.005616224648989</v>
      </c>
      <c r="R756" s="11">
        <f t="shared" si="45"/>
        <v>41210.208333333336</v>
      </c>
      <c r="S756" s="9">
        <f t="shared" si="46"/>
        <v>41263.25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t="s">
        <v>2013</v>
      </c>
      <c r="O757" t="s">
        <v>2014</v>
      </c>
      <c r="P757">
        <f t="shared" si="44"/>
        <v>166.57777777777778</v>
      </c>
      <c r="Q757">
        <f t="shared" si="47"/>
        <v>26.027777777777779</v>
      </c>
      <c r="R757" s="11">
        <f t="shared" si="45"/>
        <v>43096.25</v>
      </c>
      <c r="S757" s="9">
        <f t="shared" si="46"/>
        <v>43108.25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2013</v>
      </c>
      <c r="O758" t="s">
        <v>2014</v>
      </c>
      <c r="P758">
        <f t="shared" si="44"/>
        <v>772.07692307692309</v>
      </c>
      <c r="Q758">
        <f t="shared" si="47"/>
        <v>67.817567567567565</v>
      </c>
      <c r="R758" s="11">
        <f t="shared" si="45"/>
        <v>42024.25</v>
      </c>
      <c r="S758" s="9">
        <f t="shared" si="46"/>
        <v>42030.25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2015</v>
      </c>
      <c r="O759" t="s">
        <v>2018</v>
      </c>
      <c r="P759">
        <f t="shared" si="44"/>
        <v>406.85714285714283</v>
      </c>
      <c r="Q759">
        <f t="shared" si="47"/>
        <v>49.964912280701753</v>
      </c>
      <c r="R759" s="11">
        <f t="shared" si="45"/>
        <v>40675.208333333336</v>
      </c>
      <c r="S759" s="9">
        <f t="shared" si="46"/>
        <v>40679.208333333336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2009</v>
      </c>
      <c r="O760" t="s">
        <v>2010</v>
      </c>
      <c r="P760">
        <f t="shared" si="44"/>
        <v>564.20608108108115</v>
      </c>
      <c r="Q760">
        <f t="shared" si="47"/>
        <v>110.01646903820817</v>
      </c>
      <c r="R760" s="11">
        <f t="shared" si="45"/>
        <v>41936.208333333336</v>
      </c>
      <c r="S760" s="9">
        <f t="shared" si="46"/>
        <v>41945.208333333336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2009</v>
      </c>
      <c r="O761" t="s">
        <v>2017</v>
      </c>
      <c r="P761">
        <f t="shared" si="44"/>
        <v>68.426865671641792</v>
      </c>
      <c r="Q761">
        <f t="shared" si="47"/>
        <v>89.964678178963894</v>
      </c>
      <c r="R761" s="11">
        <f t="shared" si="45"/>
        <v>43136.25</v>
      </c>
      <c r="S761" s="9">
        <f t="shared" si="46"/>
        <v>43166.25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t="s">
        <v>2024</v>
      </c>
      <c r="O762" t="s">
        <v>2025</v>
      </c>
      <c r="P762">
        <f t="shared" si="44"/>
        <v>34.351966873706004</v>
      </c>
      <c r="Q762">
        <f t="shared" si="47"/>
        <v>79.009523809523813</v>
      </c>
      <c r="R762" s="11">
        <f t="shared" si="45"/>
        <v>43678.208333333328</v>
      </c>
      <c r="S762" s="9">
        <f t="shared" si="46"/>
        <v>43707.208333333328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2009</v>
      </c>
      <c r="O763" t="s">
        <v>2010</v>
      </c>
      <c r="P763">
        <f t="shared" si="44"/>
        <v>655.4545454545455</v>
      </c>
      <c r="Q763">
        <f t="shared" si="47"/>
        <v>86.867469879518069</v>
      </c>
      <c r="R763" s="11">
        <f t="shared" si="45"/>
        <v>42938.208333333328</v>
      </c>
      <c r="S763" s="9">
        <f t="shared" si="46"/>
        <v>42943.208333333328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2009</v>
      </c>
      <c r="O764" t="s">
        <v>2032</v>
      </c>
      <c r="P764">
        <f t="shared" si="44"/>
        <v>177.25714285714284</v>
      </c>
      <c r="Q764">
        <f t="shared" si="47"/>
        <v>62.04</v>
      </c>
      <c r="R764" s="11">
        <f t="shared" si="45"/>
        <v>41241.25</v>
      </c>
      <c r="S764" s="9">
        <f t="shared" si="46"/>
        <v>41252.25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2013</v>
      </c>
      <c r="O765" t="s">
        <v>2014</v>
      </c>
      <c r="P765">
        <f t="shared" si="44"/>
        <v>113.17857142857144</v>
      </c>
      <c r="Q765">
        <f t="shared" si="47"/>
        <v>26.970212765957445</v>
      </c>
      <c r="R765" s="11">
        <f t="shared" si="45"/>
        <v>41037.208333333336</v>
      </c>
      <c r="S765" s="9">
        <f t="shared" si="46"/>
        <v>41072.208333333336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2009</v>
      </c>
      <c r="O766" t="s">
        <v>2010</v>
      </c>
      <c r="P766">
        <f t="shared" si="44"/>
        <v>728.18181818181824</v>
      </c>
      <c r="Q766">
        <f t="shared" si="47"/>
        <v>54.121621621621621</v>
      </c>
      <c r="R766" s="11">
        <f t="shared" si="45"/>
        <v>40676.208333333336</v>
      </c>
      <c r="S766" s="9">
        <f t="shared" si="46"/>
        <v>40684.208333333336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2009</v>
      </c>
      <c r="O767" t="s">
        <v>2019</v>
      </c>
      <c r="P767">
        <f t="shared" si="44"/>
        <v>208.33333333333334</v>
      </c>
      <c r="Q767">
        <f t="shared" si="47"/>
        <v>41.035353535353536</v>
      </c>
      <c r="R767" s="11">
        <f t="shared" si="45"/>
        <v>42840.208333333328</v>
      </c>
      <c r="S767" s="9">
        <f t="shared" si="46"/>
        <v>42865.208333333328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2015</v>
      </c>
      <c r="O768" t="s">
        <v>2037</v>
      </c>
      <c r="P768">
        <f t="shared" si="44"/>
        <v>31.171232876712331</v>
      </c>
      <c r="Q768">
        <f t="shared" si="47"/>
        <v>55.052419354838712</v>
      </c>
      <c r="R768" s="11">
        <f t="shared" si="45"/>
        <v>43362.208333333328</v>
      </c>
      <c r="S768" s="9">
        <f t="shared" si="46"/>
        <v>43363.208333333328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2021</v>
      </c>
      <c r="O769" t="s">
        <v>2033</v>
      </c>
      <c r="P769">
        <f t="shared" si="44"/>
        <v>56.967078189300416</v>
      </c>
      <c r="Q769">
        <f t="shared" si="47"/>
        <v>107.93762183235867</v>
      </c>
      <c r="R769" s="11">
        <f t="shared" si="45"/>
        <v>42283.208333333328</v>
      </c>
      <c r="S769" s="9">
        <f t="shared" si="46"/>
        <v>42328.25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2013</v>
      </c>
      <c r="O770" t="s">
        <v>2014</v>
      </c>
      <c r="P770">
        <f t="shared" si="44"/>
        <v>231</v>
      </c>
      <c r="Q770">
        <f t="shared" si="47"/>
        <v>73.92</v>
      </c>
      <c r="R770" s="11">
        <f t="shared" si="45"/>
        <v>41619.25</v>
      </c>
      <c r="S770" s="9">
        <f t="shared" si="46"/>
        <v>41634.25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2024</v>
      </c>
      <c r="O771" t="s">
        <v>2025</v>
      </c>
      <c r="P771">
        <f t="shared" ref="P771:P834" si="48">(E771/D771)*100</f>
        <v>86.867834394904463</v>
      </c>
      <c r="Q771">
        <f t="shared" si="47"/>
        <v>31.995894428152493</v>
      </c>
      <c r="R771" s="11">
        <f t="shared" ref="R771:R834" si="49">(((J771/60)/60)/24)+DATE(1970,1,1)</f>
        <v>41501.208333333336</v>
      </c>
      <c r="S771" s="9">
        <f t="shared" ref="S771:S834" si="50">(((K771/60)/60)/24)+DATE(1970,1,1)</f>
        <v>41527.208333333336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t="s">
        <v>2013</v>
      </c>
      <c r="O772" t="s">
        <v>2014</v>
      </c>
      <c r="P772">
        <f t="shared" si="48"/>
        <v>270.74418604651163</v>
      </c>
      <c r="Q772">
        <f t="shared" ref="Q772:Q835" si="51">E772/G772</f>
        <v>53.898148148148145</v>
      </c>
      <c r="R772" s="11">
        <f t="shared" si="49"/>
        <v>41743.208333333336</v>
      </c>
      <c r="S772" s="9">
        <f t="shared" si="50"/>
        <v>41750.208333333336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2013</v>
      </c>
      <c r="O773" t="s">
        <v>2014</v>
      </c>
      <c r="P773">
        <f t="shared" si="48"/>
        <v>49.446428571428569</v>
      </c>
      <c r="Q773">
        <f t="shared" si="51"/>
        <v>106.5</v>
      </c>
      <c r="R773" s="11">
        <f t="shared" si="49"/>
        <v>43491.25</v>
      </c>
      <c r="S773" s="9">
        <f t="shared" si="50"/>
        <v>43518.25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2009</v>
      </c>
      <c r="O774" t="s">
        <v>2019</v>
      </c>
      <c r="P774">
        <f t="shared" si="48"/>
        <v>113.3596256684492</v>
      </c>
      <c r="Q774">
        <f t="shared" si="51"/>
        <v>32.999805409612762</v>
      </c>
      <c r="R774" s="11">
        <f t="shared" si="49"/>
        <v>43505.25</v>
      </c>
      <c r="S774" s="9">
        <f t="shared" si="50"/>
        <v>43509.25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2013</v>
      </c>
      <c r="O775" t="s">
        <v>2014</v>
      </c>
      <c r="P775">
        <f t="shared" si="48"/>
        <v>190.55555555555554</v>
      </c>
      <c r="Q775">
        <f t="shared" si="51"/>
        <v>43.00254993625159</v>
      </c>
      <c r="R775" s="11">
        <f t="shared" si="49"/>
        <v>42838.208333333328</v>
      </c>
      <c r="S775" s="9">
        <f t="shared" si="50"/>
        <v>42848.208333333328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t="s">
        <v>2011</v>
      </c>
      <c r="O776" t="s">
        <v>2012</v>
      </c>
      <c r="P776">
        <f t="shared" si="48"/>
        <v>135.5</v>
      </c>
      <c r="Q776">
        <f t="shared" si="51"/>
        <v>86.858974358974365</v>
      </c>
      <c r="R776" s="11">
        <f t="shared" si="49"/>
        <v>42513.208333333328</v>
      </c>
      <c r="S776" s="9">
        <f t="shared" si="50"/>
        <v>42554.208333333328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2009</v>
      </c>
      <c r="O777" t="s">
        <v>2010</v>
      </c>
      <c r="P777">
        <f t="shared" si="48"/>
        <v>10.297872340425531</v>
      </c>
      <c r="Q777">
        <f t="shared" si="51"/>
        <v>96.8</v>
      </c>
      <c r="R777" s="11">
        <f t="shared" si="49"/>
        <v>41949.25</v>
      </c>
      <c r="S777" s="9">
        <f t="shared" si="50"/>
        <v>41959.25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2013</v>
      </c>
      <c r="O778" t="s">
        <v>2014</v>
      </c>
      <c r="P778">
        <f t="shared" si="48"/>
        <v>65.544223826714799</v>
      </c>
      <c r="Q778">
        <f t="shared" si="51"/>
        <v>32.995456610631528</v>
      </c>
      <c r="R778" s="11">
        <f t="shared" si="49"/>
        <v>43650.208333333328</v>
      </c>
      <c r="S778" s="9">
        <f t="shared" si="50"/>
        <v>43668.208333333328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2013</v>
      </c>
      <c r="O779" t="s">
        <v>2014</v>
      </c>
      <c r="P779">
        <f t="shared" si="48"/>
        <v>49.026652452025587</v>
      </c>
      <c r="Q779">
        <f t="shared" si="51"/>
        <v>68.028106508875737</v>
      </c>
      <c r="R779" s="11">
        <f t="shared" si="49"/>
        <v>40809.208333333336</v>
      </c>
      <c r="S779" s="9">
        <f t="shared" si="50"/>
        <v>40838.208333333336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t="s">
        <v>2015</v>
      </c>
      <c r="O780" t="s">
        <v>2023</v>
      </c>
      <c r="P780">
        <f t="shared" si="48"/>
        <v>787.92307692307691</v>
      </c>
      <c r="Q780">
        <f t="shared" si="51"/>
        <v>58.867816091954026</v>
      </c>
      <c r="R780" s="11">
        <f t="shared" si="49"/>
        <v>40768.208333333336</v>
      </c>
      <c r="S780" s="9">
        <f t="shared" si="50"/>
        <v>40773.208333333336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2013</v>
      </c>
      <c r="O781" t="s">
        <v>2014</v>
      </c>
      <c r="P781">
        <f t="shared" si="48"/>
        <v>80.306347746090154</v>
      </c>
      <c r="Q781">
        <f t="shared" si="51"/>
        <v>105.04572803850782</v>
      </c>
      <c r="R781" s="11">
        <f t="shared" si="49"/>
        <v>42230.208333333328</v>
      </c>
      <c r="S781" s="9">
        <f t="shared" si="50"/>
        <v>42239.208333333328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2015</v>
      </c>
      <c r="O782" t="s">
        <v>2018</v>
      </c>
      <c r="P782">
        <f t="shared" si="48"/>
        <v>106.29411764705883</v>
      </c>
      <c r="Q782">
        <f t="shared" si="51"/>
        <v>33.054878048780488</v>
      </c>
      <c r="R782" s="11">
        <f t="shared" si="49"/>
        <v>42573.208333333328</v>
      </c>
      <c r="S782" s="9">
        <f t="shared" si="50"/>
        <v>42592.208333333328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2013</v>
      </c>
      <c r="O783" t="s">
        <v>2014</v>
      </c>
      <c r="P783">
        <f t="shared" si="48"/>
        <v>50.735632183908038</v>
      </c>
      <c r="Q783">
        <f t="shared" si="51"/>
        <v>78.821428571428569</v>
      </c>
      <c r="R783" s="11">
        <f t="shared" si="49"/>
        <v>40482.208333333336</v>
      </c>
      <c r="S783" s="9">
        <f t="shared" si="50"/>
        <v>40533.25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2015</v>
      </c>
      <c r="O784" t="s">
        <v>2023</v>
      </c>
      <c r="P784">
        <f t="shared" si="48"/>
        <v>215.31372549019611</v>
      </c>
      <c r="Q784">
        <f t="shared" si="51"/>
        <v>68.204968944099377</v>
      </c>
      <c r="R784" s="11">
        <f t="shared" si="49"/>
        <v>40603.25</v>
      </c>
      <c r="S784" s="9">
        <f t="shared" si="50"/>
        <v>40631.208333333336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2009</v>
      </c>
      <c r="O785" t="s">
        <v>2010</v>
      </c>
      <c r="P785">
        <f t="shared" si="48"/>
        <v>141.22972972972974</v>
      </c>
      <c r="Q785">
        <f t="shared" si="51"/>
        <v>75.731884057971016</v>
      </c>
      <c r="R785" s="11">
        <f t="shared" si="49"/>
        <v>41625.25</v>
      </c>
      <c r="S785" s="9">
        <f t="shared" si="50"/>
        <v>41632.25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2011</v>
      </c>
      <c r="O786" t="s">
        <v>2012</v>
      </c>
      <c r="P786">
        <f t="shared" si="48"/>
        <v>115.33745781777279</v>
      </c>
      <c r="Q786">
        <f t="shared" si="51"/>
        <v>30.996070133010882</v>
      </c>
      <c r="R786" s="11">
        <f t="shared" si="49"/>
        <v>42435.25</v>
      </c>
      <c r="S786" s="9">
        <f t="shared" si="50"/>
        <v>42446.208333333328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2015</v>
      </c>
      <c r="O787" t="s">
        <v>2023</v>
      </c>
      <c r="P787">
        <f t="shared" si="48"/>
        <v>193.11940298507463</v>
      </c>
      <c r="Q787">
        <f t="shared" si="51"/>
        <v>101.88188976377953</v>
      </c>
      <c r="R787" s="11">
        <f t="shared" si="49"/>
        <v>43582.208333333328</v>
      </c>
      <c r="S787" s="9">
        <f t="shared" si="50"/>
        <v>43616.208333333328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t="s">
        <v>2009</v>
      </c>
      <c r="O788" t="s">
        <v>2032</v>
      </c>
      <c r="P788">
        <f t="shared" si="48"/>
        <v>729.73333333333335</v>
      </c>
      <c r="Q788">
        <f t="shared" si="51"/>
        <v>52.879227053140099</v>
      </c>
      <c r="R788" s="11">
        <f t="shared" si="49"/>
        <v>43186.208333333328</v>
      </c>
      <c r="S788" s="9">
        <f t="shared" si="50"/>
        <v>43193.208333333328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2009</v>
      </c>
      <c r="O789" t="s">
        <v>2010</v>
      </c>
      <c r="P789">
        <f t="shared" si="48"/>
        <v>99.66339869281046</v>
      </c>
      <c r="Q789">
        <f t="shared" si="51"/>
        <v>71.005820721769496</v>
      </c>
      <c r="R789" s="11">
        <f t="shared" si="49"/>
        <v>40684.208333333336</v>
      </c>
      <c r="S789" s="9">
        <f t="shared" si="50"/>
        <v>40693.208333333336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2015</v>
      </c>
      <c r="O790" t="s">
        <v>2023</v>
      </c>
      <c r="P790">
        <f t="shared" si="48"/>
        <v>88.166666666666671</v>
      </c>
      <c r="Q790">
        <f t="shared" si="51"/>
        <v>102.38709677419355</v>
      </c>
      <c r="R790" s="11">
        <f t="shared" si="49"/>
        <v>41202.208333333336</v>
      </c>
      <c r="S790" s="9">
        <f t="shared" si="50"/>
        <v>41223.25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2013</v>
      </c>
      <c r="O791" t="s">
        <v>2014</v>
      </c>
      <c r="P791">
        <f t="shared" si="48"/>
        <v>37.233333333333334</v>
      </c>
      <c r="Q791">
        <f t="shared" si="51"/>
        <v>74.466666666666669</v>
      </c>
      <c r="R791" s="11">
        <f t="shared" si="49"/>
        <v>41786.208333333336</v>
      </c>
      <c r="S791" s="9">
        <f t="shared" si="50"/>
        <v>41823.208333333336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2013</v>
      </c>
      <c r="O792" t="s">
        <v>2014</v>
      </c>
      <c r="P792">
        <f t="shared" si="48"/>
        <v>30.540075309306079</v>
      </c>
      <c r="Q792">
        <f t="shared" si="51"/>
        <v>51.009883198562441</v>
      </c>
      <c r="R792" s="11">
        <f t="shared" si="49"/>
        <v>40223.25</v>
      </c>
      <c r="S792" s="9">
        <f t="shared" si="50"/>
        <v>40229.25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2007</v>
      </c>
      <c r="O793" t="s">
        <v>2008</v>
      </c>
      <c r="P793">
        <f t="shared" si="48"/>
        <v>25.714285714285712</v>
      </c>
      <c r="Q793">
        <f t="shared" si="51"/>
        <v>90</v>
      </c>
      <c r="R793" s="11">
        <f t="shared" si="49"/>
        <v>42715.25</v>
      </c>
      <c r="S793" s="9">
        <f t="shared" si="50"/>
        <v>42731.25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2013</v>
      </c>
      <c r="O794" t="s">
        <v>2014</v>
      </c>
      <c r="P794">
        <f t="shared" si="48"/>
        <v>34</v>
      </c>
      <c r="Q794">
        <f t="shared" si="51"/>
        <v>97.142857142857139</v>
      </c>
      <c r="R794" s="11">
        <f t="shared" si="49"/>
        <v>41451.208333333336</v>
      </c>
      <c r="S794" s="9">
        <f t="shared" si="50"/>
        <v>41479.208333333336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t="s">
        <v>2021</v>
      </c>
      <c r="O795" t="s">
        <v>2022</v>
      </c>
      <c r="P795">
        <f t="shared" si="48"/>
        <v>1185.909090909091</v>
      </c>
      <c r="Q795">
        <f t="shared" si="51"/>
        <v>72.071823204419886</v>
      </c>
      <c r="R795" s="11">
        <f t="shared" si="49"/>
        <v>41450.208333333336</v>
      </c>
      <c r="S795" s="9">
        <f t="shared" si="50"/>
        <v>41454.208333333336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2009</v>
      </c>
      <c r="O796" t="s">
        <v>2010</v>
      </c>
      <c r="P796">
        <f t="shared" si="48"/>
        <v>125.39393939393939</v>
      </c>
      <c r="Q796">
        <f t="shared" si="51"/>
        <v>75.236363636363635</v>
      </c>
      <c r="R796" s="11">
        <f t="shared" si="49"/>
        <v>43091.25</v>
      </c>
      <c r="S796" s="9">
        <f t="shared" si="50"/>
        <v>43103.25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2015</v>
      </c>
      <c r="O797" t="s">
        <v>2018</v>
      </c>
      <c r="P797">
        <f t="shared" si="48"/>
        <v>14.394366197183098</v>
      </c>
      <c r="Q797">
        <f t="shared" si="51"/>
        <v>32.967741935483872</v>
      </c>
      <c r="R797" s="11">
        <f t="shared" si="49"/>
        <v>42675.208333333328</v>
      </c>
      <c r="S797" s="9">
        <f t="shared" si="50"/>
        <v>42678.208333333328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2024</v>
      </c>
      <c r="O798" t="s">
        <v>2035</v>
      </c>
      <c r="P798">
        <f t="shared" si="48"/>
        <v>54.807692307692314</v>
      </c>
      <c r="Q798">
        <f t="shared" si="51"/>
        <v>54.807692307692307</v>
      </c>
      <c r="R798" s="11">
        <f t="shared" si="49"/>
        <v>41859.208333333336</v>
      </c>
      <c r="S798" s="9">
        <f t="shared" si="50"/>
        <v>41866.208333333336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2011</v>
      </c>
      <c r="O799" t="s">
        <v>2012</v>
      </c>
      <c r="P799">
        <f t="shared" si="48"/>
        <v>109.63157894736841</v>
      </c>
      <c r="Q799">
        <f t="shared" si="51"/>
        <v>45.037837837837834</v>
      </c>
      <c r="R799" s="11">
        <f t="shared" si="49"/>
        <v>43464.25</v>
      </c>
      <c r="S799" s="9">
        <f t="shared" si="50"/>
        <v>43487.25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2013</v>
      </c>
      <c r="O800" t="s">
        <v>2014</v>
      </c>
      <c r="P800">
        <f t="shared" si="48"/>
        <v>188.47058823529412</v>
      </c>
      <c r="Q800">
        <f t="shared" si="51"/>
        <v>52.958677685950413</v>
      </c>
      <c r="R800" s="11">
        <f t="shared" si="49"/>
        <v>41060.208333333336</v>
      </c>
      <c r="S800" s="9">
        <f t="shared" si="50"/>
        <v>41088.208333333336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t="s">
        <v>2013</v>
      </c>
      <c r="O801" t="s">
        <v>2014</v>
      </c>
      <c r="P801">
        <f t="shared" si="48"/>
        <v>87.008284023668637</v>
      </c>
      <c r="Q801">
        <f t="shared" si="51"/>
        <v>60.017959183673469</v>
      </c>
      <c r="R801" s="11">
        <f t="shared" si="49"/>
        <v>42399.25</v>
      </c>
      <c r="S801" s="9">
        <f t="shared" si="50"/>
        <v>42403.25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t="s">
        <v>2009</v>
      </c>
      <c r="O802" t="s">
        <v>2010</v>
      </c>
      <c r="P802">
        <f t="shared" si="48"/>
        <v>1</v>
      </c>
      <c r="Q802">
        <f t="shared" si="51"/>
        <v>1</v>
      </c>
      <c r="R802" s="11">
        <f t="shared" si="49"/>
        <v>42167.208333333328</v>
      </c>
      <c r="S802" s="9">
        <f t="shared" si="50"/>
        <v>42171.208333333328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2028</v>
      </c>
      <c r="O803" t="s">
        <v>2029</v>
      </c>
      <c r="P803">
        <f t="shared" si="48"/>
        <v>202.9130434782609</v>
      </c>
      <c r="Q803">
        <f t="shared" si="51"/>
        <v>44.028301886792455</v>
      </c>
      <c r="R803" s="11">
        <f t="shared" si="49"/>
        <v>43830.25</v>
      </c>
      <c r="S803" s="9">
        <f t="shared" si="50"/>
        <v>43852.25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2028</v>
      </c>
      <c r="O804" t="s">
        <v>2029</v>
      </c>
      <c r="P804">
        <f t="shared" si="48"/>
        <v>197.03225806451613</v>
      </c>
      <c r="Q804">
        <f t="shared" si="51"/>
        <v>86.028169014084511</v>
      </c>
      <c r="R804" s="11">
        <f t="shared" si="49"/>
        <v>43650.208333333328</v>
      </c>
      <c r="S804" s="9">
        <f t="shared" si="50"/>
        <v>43652.208333333328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2013</v>
      </c>
      <c r="O805" t="s">
        <v>2014</v>
      </c>
      <c r="P805">
        <f t="shared" si="48"/>
        <v>107</v>
      </c>
      <c r="Q805">
        <f t="shared" si="51"/>
        <v>28.012875536480685</v>
      </c>
      <c r="R805" s="11">
        <f t="shared" si="49"/>
        <v>43492.25</v>
      </c>
      <c r="S805" s="9">
        <f t="shared" si="50"/>
        <v>43526.25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2009</v>
      </c>
      <c r="O806" t="s">
        <v>2010</v>
      </c>
      <c r="P806">
        <f t="shared" si="48"/>
        <v>268.73076923076923</v>
      </c>
      <c r="Q806">
        <f t="shared" si="51"/>
        <v>32.050458715596328</v>
      </c>
      <c r="R806" s="11">
        <f t="shared" si="49"/>
        <v>43102.25</v>
      </c>
      <c r="S806" s="9">
        <f t="shared" si="50"/>
        <v>43122.25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2015</v>
      </c>
      <c r="O807" t="s">
        <v>2016</v>
      </c>
      <c r="P807">
        <f t="shared" si="48"/>
        <v>50.845360824742272</v>
      </c>
      <c r="Q807">
        <f t="shared" si="51"/>
        <v>73.611940298507463</v>
      </c>
      <c r="R807" s="11">
        <f t="shared" si="49"/>
        <v>41958.25</v>
      </c>
      <c r="S807" s="9">
        <f t="shared" si="50"/>
        <v>42009.25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2015</v>
      </c>
      <c r="O808" t="s">
        <v>2018</v>
      </c>
      <c r="P808">
        <f t="shared" si="48"/>
        <v>1180.2857142857142</v>
      </c>
      <c r="Q808">
        <f t="shared" si="51"/>
        <v>108.71052631578948</v>
      </c>
      <c r="R808" s="11">
        <f t="shared" si="49"/>
        <v>40973.25</v>
      </c>
      <c r="S808" s="9">
        <f t="shared" si="50"/>
        <v>40997.208333333336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2013</v>
      </c>
      <c r="O809" t="s">
        <v>2014</v>
      </c>
      <c r="P809">
        <f t="shared" si="48"/>
        <v>264</v>
      </c>
      <c r="Q809">
        <f t="shared" si="51"/>
        <v>42.97674418604651</v>
      </c>
      <c r="R809" s="11">
        <f t="shared" si="49"/>
        <v>43753.208333333328</v>
      </c>
      <c r="S809" s="9">
        <f t="shared" si="50"/>
        <v>43797.25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2007</v>
      </c>
      <c r="O810" t="s">
        <v>2008</v>
      </c>
      <c r="P810">
        <f t="shared" si="48"/>
        <v>30.44230769230769</v>
      </c>
      <c r="Q810">
        <f t="shared" si="51"/>
        <v>83.315789473684205</v>
      </c>
      <c r="R810" s="11">
        <f t="shared" si="49"/>
        <v>42507.208333333328</v>
      </c>
      <c r="S810" s="9">
        <f t="shared" si="50"/>
        <v>42524.208333333328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t="s">
        <v>2015</v>
      </c>
      <c r="O811" t="s">
        <v>2016</v>
      </c>
      <c r="P811">
        <f t="shared" si="48"/>
        <v>62.880681818181813</v>
      </c>
      <c r="Q811">
        <f t="shared" si="51"/>
        <v>42</v>
      </c>
      <c r="R811" s="11">
        <f t="shared" si="49"/>
        <v>41135.208333333336</v>
      </c>
      <c r="S811" s="9">
        <f t="shared" si="50"/>
        <v>41136.208333333336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2013</v>
      </c>
      <c r="O812" t="s">
        <v>2014</v>
      </c>
      <c r="P812">
        <f t="shared" si="48"/>
        <v>193.125</v>
      </c>
      <c r="Q812">
        <f t="shared" si="51"/>
        <v>55.927601809954751</v>
      </c>
      <c r="R812" s="11">
        <f t="shared" si="49"/>
        <v>43067.25</v>
      </c>
      <c r="S812" s="9">
        <f t="shared" si="50"/>
        <v>43077.25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2024</v>
      </c>
      <c r="O813" t="s">
        <v>2025</v>
      </c>
      <c r="P813">
        <f t="shared" si="48"/>
        <v>77.102702702702715</v>
      </c>
      <c r="Q813">
        <f t="shared" si="51"/>
        <v>105.03681885125184</v>
      </c>
      <c r="R813" s="11">
        <f t="shared" si="49"/>
        <v>42378.25</v>
      </c>
      <c r="S813" s="9">
        <f t="shared" si="50"/>
        <v>42380.25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2021</v>
      </c>
      <c r="O814" t="s">
        <v>2022</v>
      </c>
      <c r="P814">
        <f t="shared" si="48"/>
        <v>225.52763819095478</v>
      </c>
      <c r="Q814">
        <f t="shared" si="51"/>
        <v>48</v>
      </c>
      <c r="R814" s="11">
        <f t="shared" si="49"/>
        <v>43206.208333333328</v>
      </c>
      <c r="S814" s="9">
        <f t="shared" si="50"/>
        <v>43211.208333333328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2024</v>
      </c>
      <c r="O815" t="s">
        <v>2025</v>
      </c>
      <c r="P815">
        <f t="shared" si="48"/>
        <v>239.40625</v>
      </c>
      <c r="Q815">
        <f t="shared" si="51"/>
        <v>112.66176470588235</v>
      </c>
      <c r="R815" s="11">
        <f t="shared" si="49"/>
        <v>41148.208333333336</v>
      </c>
      <c r="S815" s="9">
        <f t="shared" si="50"/>
        <v>41158.208333333336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t="s">
        <v>2009</v>
      </c>
      <c r="O816" t="s">
        <v>2010</v>
      </c>
      <c r="P816">
        <f t="shared" si="48"/>
        <v>92.1875</v>
      </c>
      <c r="Q816">
        <f t="shared" si="51"/>
        <v>81.944444444444443</v>
      </c>
      <c r="R816" s="11">
        <f t="shared" si="49"/>
        <v>42517.208333333328</v>
      </c>
      <c r="S816" s="9">
        <f t="shared" si="50"/>
        <v>42519.208333333328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2009</v>
      </c>
      <c r="O817" t="s">
        <v>2010</v>
      </c>
      <c r="P817">
        <f t="shared" si="48"/>
        <v>130.23333333333335</v>
      </c>
      <c r="Q817">
        <f t="shared" si="51"/>
        <v>64.049180327868854</v>
      </c>
      <c r="R817" s="11">
        <f t="shared" si="49"/>
        <v>43068.25</v>
      </c>
      <c r="S817" s="9">
        <f t="shared" si="50"/>
        <v>43094.25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2013</v>
      </c>
      <c r="O818" t="s">
        <v>2014</v>
      </c>
      <c r="P818">
        <f t="shared" si="48"/>
        <v>615.21739130434787</v>
      </c>
      <c r="Q818">
        <f t="shared" si="51"/>
        <v>106.39097744360902</v>
      </c>
      <c r="R818" s="11">
        <f t="shared" si="49"/>
        <v>41680.25</v>
      </c>
      <c r="S818" s="9">
        <f t="shared" si="50"/>
        <v>41682.25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t="s">
        <v>2021</v>
      </c>
      <c r="O819" t="s">
        <v>2022</v>
      </c>
      <c r="P819">
        <f t="shared" si="48"/>
        <v>368.79532163742692</v>
      </c>
      <c r="Q819">
        <f t="shared" si="51"/>
        <v>76.011249497790274</v>
      </c>
      <c r="R819" s="11">
        <f t="shared" si="49"/>
        <v>43589.208333333328</v>
      </c>
      <c r="S819" s="9">
        <f t="shared" si="50"/>
        <v>43617.208333333328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2013</v>
      </c>
      <c r="O820" t="s">
        <v>2014</v>
      </c>
      <c r="P820">
        <f t="shared" si="48"/>
        <v>1094.8571428571429</v>
      </c>
      <c r="Q820">
        <f t="shared" si="51"/>
        <v>111.07246376811594</v>
      </c>
      <c r="R820" s="11">
        <f t="shared" si="49"/>
        <v>43486.25</v>
      </c>
      <c r="S820" s="9">
        <f t="shared" si="50"/>
        <v>43499.25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2024</v>
      </c>
      <c r="O821" t="s">
        <v>2025</v>
      </c>
      <c r="P821">
        <f t="shared" si="48"/>
        <v>50.662921348314605</v>
      </c>
      <c r="Q821">
        <f t="shared" si="51"/>
        <v>95.936170212765958</v>
      </c>
      <c r="R821" s="11">
        <f t="shared" si="49"/>
        <v>41237.25</v>
      </c>
      <c r="S821" s="9">
        <f t="shared" si="50"/>
        <v>41252.25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t="s">
        <v>2009</v>
      </c>
      <c r="O822" t="s">
        <v>2010</v>
      </c>
      <c r="P822">
        <f t="shared" si="48"/>
        <v>800.6</v>
      </c>
      <c r="Q822">
        <f t="shared" si="51"/>
        <v>43.043010752688176</v>
      </c>
      <c r="R822" s="11">
        <f t="shared" si="49"/>
        <v>43310.208333333328</v>
      </c>
      <c r="S822" s="9">
        <f t="shared" si="50"/>
        <v>43323.208333333328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2015</v>
      </c>
      <c r="O823" t="s">
        <v>2016</v>
      </c>
      <c r="P823">
        <f t="shared" si="48"/>
        <v>291.28571428571428</v>
      </c>
      <c r="Q823">
        <f t="shared" si="51"/>
        <v>67.966666666666669</v>
      </c>
      <c r="R823" s="11">
        <f t="shared" si="49"/>
        <v>42794.25</v>
      </c>
      <c r="S823" s="9">
        <f t="shared" si="50"/>
        <v>42807.208333333328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2009</v>
      </c>
      <c r="O824" t="s">
        <v>2010</v>
      </c>
      <c r="P824">
        <f t="shared" si="48"/>
        <v>349.9666666666667</v>
      </c>
      <c r="Q824">
        <f t="shared" si="51"/>
        <v>89.991428571428571</v>
      </c>
      <c r="R824" s="11">
        <f t="shared" si="49"/>
        <v>41698.25</v>
      </c>
      <c r="S824" s="9">
        <f t="shared" si="50"/>
        <v>41715.208333333336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2009</v>
      </c>
      <c r="O825" t="s">
        <v>2010</v>
      </c>
      <c r="P825">
        <f t="shared" si="48"/>
        <v>357.07317073170731</v>
      </c>
      <c r="Q825">
        <f t="shared" si="51"/>
        <v>58.095238095238095</v>
      </c>
      <c r="R825" s="11">
        <f t="shared" si="49"/>
        <v>41892.208333333336</v>
      </c>
      <c r="S825" s="9">
        <f t="shared" si="50"/>
        <v>41917.208333333336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2021</v>
      </c>
      <c r="O826" t="s">
        <v>2022</v>
      </c>
      <c r="P826">
        <f t="shared" si="48"/>
        <v>126.48941176470588</v>
      </c>
      <c r="Q826">
        <f t="shared" si="51"/>
        <v>83.996875000000003</v>
      </c>
      <c r="R826" s="11">
        <f t="shared" si="49"/>
        <v>40348.208333333336</v>
      </c>
      <c r="S826" s="9">
        <f t="shared" si="50"/>
        <v>40380.208333333336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t="s">
        <v>2015</v>
      </c>
      <c r="O827" t="s">
        <v>2026</v>
      </c>
      <c r="P827">
        <f t="shared" si="48"/>
        <v>387.5</v>
      </c>
      <c r="Q827">
        <f t="shared" si="51"/>
        <v>88.853503184713375</v>
      </c>
      <c r="R827" s="11">
        <f t="shared" si="49"/>
        <v>42941.208333333328</v>
      </c>
      <c r="S827" s="9">
        <f t="shared" si="50"/>
        <v>42953.208333333328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2013</v>
      </c>
      <c r="O828" t="s">
        <v>2014</v>
      </c>
      <c r="P828">
        <f t="shared" si="48"/>
        <v>457.03571428571428</v>
      </c>
      <c r="Q828">
        <f t="shared" si="51"/>
        <v>65.963917525773198</v>
      </c>
      <c r="R828" s="11">
        <f t="shared" si="49"/>
        <v>40525.25</v>
      </c>
      <c r="S828" s="9">
        <f t="shared" si="50"/>
        <v>40553.25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2015</v>
      </c>
      <c r="O829" t="s">
        <v>2018</v>
      </c>
      <c r="P829">
        <f t="shared" si="48"/>
        <v>266.69565217391306</v>
      </c>
      <c r="Q829">
        <f t="shared" si="51"/>
        <v>74.804878048780495</v>
      </c>
      <c r="R829" s="11">
        <f t="shared" si="49"/>
        <v>40666.208333333336</v>
      </c>
      <c r="S829" s="9">
        <f t="shared" si="50"/>
        <v>40678.208333333336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2013</v>
      </c>
      <c r="O830" t="s">
        <v>2014</v>
      </c>
      <c r="P830">
        <f t="shared" si="48"/>
        <v>69</v>
      </c>
      <c r="Q830">
        <f t="shared" si="51"/>
        <v>69.98571428571428</v>
      </c>
      <c r="R830" s="11">
        <f t="shared" si="49"/>
        <v>43340.208333333328</v>
      </c>
      <c r="S830" s="9">
        <f t="shared" si="50"/>
        <v>43365.208333333328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2013</v>
      </c>
      <c r="O831" t="s">
        <v>2014</v>
      </c>
      <c r="P831">
        <f t="shared" si="48"/>
        <v>51.34375</v>
      </c>
      <c r="Q831">
        <f t="shared" si="51"/>
        <v>32.006493506493506</v>
      </c>
      <c r="R831" s="11">
        <f t="shared" si="49"/>
        <v>42164.208333333328</v>
      </c>
      <c r="S831" s="9">
        <f t="shared" si="50"/>
        <v>42179.208333333328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2013</v>
      </c>
      <c r="O832" t="s">
        <v>2014</v>
      </c>
      <c r="P832">
        <f t="shared" si="48"/>
        <v>1.1710526315789473</v>
      </c>
      <c r="Q832">
        <f t="shared" si="51"/>
        <v>64.727272727272734</v>
      </c>
      <c r="R832" s="11">
        <f t="shared" si="49"/>
        <v>43103.25</v>
      </c>
      <c r="S832" s="9">
        <f t="shared" si="50"/>
        <v>43162.25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2028</v>
      </c>
      <c r="O833" t="s">
        <v>2029</v>
      </c>
      <c r="P833">
        <f t="shared" si="48"/>
        <v>108.97734294541709</v>
      </c>
      <c r="Q833">
        <f t="shared" si="51"/>
        <v>24.998110087408456</v>
      </c>
      <c r="R833" s="11">
        <f t="shared" si="49"/>
        <v>40994.208333333336</v>
      </c>
      <c r="S833" s="9">
        <f t="shared" si="50"/>
        <v>41028.208333333336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t="s">
        <v>2021</v>
      </c>
      <c r="O834" t="s">
        <v>2033</v>
      </c>
      <c r="P834">
        <f t="shared" si="48"/>
        <v>315.17592592592592</v>
      </c>
      <c r="Q834">
        <f t="shared" si="51"/>
        <v>104.97764070932922</v>
      </c>
      <c r="R834" s="11">
        <f t="shared" si="49"/>
        <v>42299.208333333328</v>
      </c>
      <c r="S834" s="9">
        <f t="shared" si="50"/>
        <v>42333.25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t="s">
        <v>2021</v>
      </c>
      <c r="O835" t="s">
        <v>2033</v>
      </c>
      <c r="P835">
        <f t="shared" ref="P835:P898" si="52">(E835/D835)*100</f>
        <v>157.69117647058823</v>
      </c>
      <c r="Q835">
        <f t="shared" si="51"/>
        <v>64.987878787878785</v>
      </c>
      <c r="R835" s="11">
        <f t="shared" ref="R835:R898" si="53">(((J835/60)/60)/24)+DATE(1970,1,1)</f>
        <v>40588.25</v>
      </c>
      <c r="S835" s="9">
        <f t="shared" ref="S835:S898" si="54">(((K835/60)/60)/24)+DATE(1970,1,1)</f>
        <v>40599.25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2013</v>
      </c>
      <c r="O836" t="s">
        <v>2014</v>
      </c>
      <c r="P836">
        <f t="shared" si="52"/>
        <v>153.8082191780822</v>
      </c>
      <c r="Q836">
        <f t="shared" ref="Q836:Q899" si="55">E836/G836</f>
        <v>94.352941176470594</v>
      </c>
      <c r="R836" s="11">
        <f t="shared" si="53"/>
        <v>41448.208333333336</v>
      </c>
      <c r="S836" s="9">
        <f t="shared" si="54"/>
        <v>41454.208333333336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2011</v>
      </c>
      <c r="O837" t="s">
        <v>2012</v>
      </c>
      <c r="P837">
        <f t="shared" si="52"/>
        <v>89.738979118329468</v>
      </c>
      <c r="Q837">
        <f t="shared" si="55"/>
        <v>44.001706484641637</v>
      </c>
      <c r="R837" s="11">
        <f t="shared" si="53"/>
        <v>42063.25</v>
      </c>
      <c r="S837" s="9">
        <f t="shared" si="54"/>
        <v>42069.25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2009</v>
      </c>
      <c r="O838" t="s">
        <v>2019</v>
      </c>
      <c r="P838">
        <f t="shared" si="52"/>
        <v>75.135802469135797</v>
      </c>
      <c r="Q838">
        <f t="shared" si="55"/>
        <v>64.744680851063833</v>
      </c>
      <c r="R838" s="11">
        <f t="shared" si="53"/>
        <v>40214.25</v>
      </c>
      <c r="S838" s="9">
        <f t="shared" si="54"/>
        <v>40225.25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2009</v>
      </c>
      <c r="O839" t="s">
        <v>2032</v>
      </c>
      <c r="P839">
        <f t="shared" si="52"/>
        <v>852.88135593220341</v>
      </c>
      <c r="Q839">
        <f t="shared" si="55"/>
        <v>84.00667779632721</v>
      </c>
      <c r="R839" s="11">
        <f t="shared" si="53"/>
        <v>40629.208333333336</v>
      </c>
      <c r="S839" s="9">
        <f t="shared" si="54"/>
        <v>40683.208333333336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2013</v>
      </c>
      <c r="O840" t="s">
        <v>2014</v>
      </c>
      <c r="P840">
        <f t="shared" si="52"/>
        <v>138.90625</v>
      </c>
      <c r="Q840">
        <f t="shared" si="55"/>
        <v>34.061302681992338</v>
      </c>
      <c r="R840" s="11">
        <f t="shared" si="53"/>
        <v>43370.208333333328</v>
      </c>
      <c r="S840" s="9">
        <f t="shared" si="54"/>
        <v>43379.208333333328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2015</v>
      </c>
      <c r="O841" t="s">
        <v>2016</v>
      </c>
      <c r="P841">
        <f t="shared" si="52"/>
        <v>190.18181818181819</v>
      </c>
      <c r="Q841">
        <f t="shared" si="55"/>
        <v>93.273885350318466</v>
      </c>
      <c r="R841" s="11">
        <f t="shared" si="53"/>
        <v>41715.208333333336</v>
      </c>
      <c r="S841" s="9">
        <f t="shared" si="54"/>
        <v>41760.208333333336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2013</v>
      </c>
      <c r="O842" t="s">
        <v>2014</v>
      </c>
      <c r="P842">
        <f t="shared" si="52"/>
        <v>100.24333619948409</v>
      </c>
      <c r="Q842">
        <f t="shared" si="55"/>
        <v>32.998301726577978</v>
      </c>
      <c r="R842" s="11">
        <f t="shared" si="53"/>
        <v>41836.208333333336</v>
      </c>
      <c r="S842" s="9">
        <f t="shared" si="54"/>
        <v>41838.208333333336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2011</v>
      </c>
      <c r="O843" t="s">
        <v>2012</v>
      </c>
      <c r="P843">
        <f t="shared" si="52"/>
        <v>142.75824175824175</v>
      </c>
      <c r="Q843">
        <f t="shared" si="55"/>
        <v>83.812903225806451</v>
      </c>
      <c r="R843" s="11">
        <f t="shared" si="53"/>
        <v>42419.25</v>
      </c>
      <c r="S843" s="9">
        <f t="shared" si="54"/>
        <v>42435.25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t="s">
        <v>2011</v>
      </c>
      <c r="O844" t="s">
        <v>2020</v>
      </c>
      <c r="P844">
        <f t="shared" si="52"/>
        <v>563.13333333333333</v>
      </c>
      <c r="Q844">
        <f t="shared" si="55"/>
        <v>63.992424242424242</v>
      </c>
      <c r="R844" s="11">
        <f t="shared" si="53"/>
        <v>43266.208333333328</v>
      </c>
      <c r="S844" s="9">
        <f t="shared" si="54"/>
        <v>43269.208333333328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2028</v>
      </c>
      <c r="O845" t="s">
        <v>2029</v>
      </c>
      <c r="P845">
        <f t="shared" si="52"/>
        <v>30.715909090909086</v>
      </c>
      <c r="Q845">
        <f t="shared" si="55"/>
        <v>81.909090909090907</v>
      </c>
      <c r="R845" s="11">
        <f t="shared" si="53"/>
        <v>43338.208333333328</v>
      </c>
      <c r="S845" s="9">
        <f t="shared" si="54"/>
        <v>43344.208333333328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2015</v>
      </c>
      <c r="O846" t="s">
        <v>2016</v>
      </c>
      <c r="P846">
        <f t="shared" si="52"/>
        <v>99.39772727272728</v>
      </c>
      <c r="Q846">
        <f t="shared" si="55"/>
        <v>93.053191489361708</v>
      </c>
      <c r="R846" s="11">
        <f t="shared" si="53"/>
        <v>40930.25</v>
      </c>
      <c r="S846" s="9">
        <f t="shared" si="54"/>
        <v>40933.25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t="s">
        <v>2011</v>
      </c>
      <c r="O847" t="s">
        <v>2012</v>
      </c>
      <c r="P847">
        <f t="shared" si="52"/>
        <v>197.54935622317598</v>
      </c>
      <c r="Q847">
        <f t="shared" si="55"/>
        <v>101.98449039881831</v>
      </c>
      <c r="R847" s="11">
        <f t="shared" si="53"/>
        <v>43235.208333333328</v>
      </c>
      <c r="S847" s="9">
        <f t="shared" si="54"/>
        <v>43272.208333333328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2011</v>
      </c>
      <c r="O848" t="s">
        <v>2012</v>
      </c>
      <c r="P848">
        <f t="shared" si="52"/>
        <v>508.5</v>
      </c>
      <c r="Q848">
        <f t="shared" si="55"/>
        <v>105.9375</v>
      </c>
      <c r="R848" s="11">
        <f t="shared" si="53"/>
        <v>43302.208333333328</v>
      </c>
      <c r="S848" s="9">
        <f t="shared" si="54"/>
        <v>43338.208333333328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2007</v>
      </c>
      <c r="O849" t="s">
        <v>2008</v>
      </c>
      <c r="P849">
        <f t="shared" si="52"/>
        <v>237.74468085106383</v>
      </c>
      <c r="Q849">
        <f t="shared" si="55"/>
        <v>101.58181818181818</v>
      </c>
      <c r="R849" s="11">
        <f t="shared" si="53"/>
        <v>43107.25</v>
      </c>
      <c r="S849" s="9">
        <f t="shared" si="54"/>
        <v>43110.25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2015</v>
      </c>
      <c r="O850" t="s">
        <v>2018</v>
      </c>
      <c r="P850">
        <f t="shared" si="52"/>
        <v>338.46875</v>
      </c>
      <c r="Q850">
        <f t="shared" si="55"/>
        <v>62.970930232558139</v>
      </c>
      <c r="R850" s="11">
        <f t="shared" si="53"/>
        <v>40341.208333333336</v>
      </c>
      <c r="S850" s="9">
        <f t="shared" si="54"/>
        <v>40350.208333333336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2009</v>
      </c>
      <c r="O851" t="s">
        <v>2019</v>
      </c>
      <c r="P851">
        <f t="shared" si="52"/>
        <v>133.08955223880596</v>
      </c>
      <c r="Q851">
        <f t="shared" si="55"/>
        <v>29.045602605863191</v>
      </c>
      <c r="R851" s="11">
        <f t="shared" si="53"/>
        <v>40948.25</v>
      </c>
      <c r="S851" s="9">
        <f t="shared" si="54"/>
        <v>40951.25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2009</v>
      </c>
      <c r="O852" t="s">
        <v>2010</v>
      </c>
      <c r="P852">
        <f t="shared" si="52"/>
        <v>1</v>
      </c>
      <c r="Q852">
        <f t="shared" si="55"/>
        <v>1</v>
      </c>
      <c r="R852" s="11">
        <f t="shared" si="53"/>
        <v>40866.25</v>
      </c>
      <c r="S852" s="9">
        <f t="shared" si="54"/>
        <v>40881.25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2009</v>
      </c>
      <c r="O853" t="s">
        <v>2017</v>
      </c>
      <c r="P853">
        <f t="shared" si="52"/>
        <v>207.79999999999998</v>
      </c>
      <c r="Q853">
        <f t="shared" si="55"/>
        <v>77.924999999999997</v>
      </c>
      <c r="R853" s="11">
        <f t="shared" si="53"/>
        <v>41031.208333333336</v>
      </c>
      <c r="S853" s="9">
        <f t="shared" si="54"/>
        <v>41064.208333333336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2024</v>
      </c>
      <c r="O854" t="s">
        <v>2025</v>
      </c>
      <c r="P854">
        <f t="shared" si="52"/>
        <v>51.122448979591837</v>
      </c>
      <c r="Q854">
        <f t="shared" si="55"/>
        <v>80.806451612903231</v>
      </c>
      <c r="R854" s="11">
        <f t="shared" si="53"/>
        <v>40740.208333333336</v>
      </c>
      <c r="S854" s="9">
        <f t="shared" si="54"/>
        <v>40750.208333333336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2009</v>
      </c>
      <c r="O855" t="s">
        <v>2019</v>
      </c>
      <c r="P855">
        <f t="shared" si="52"/>
        <v>652.05847953216369</v>
      </c>
      <c r="Q855">
        <f t="shared" si="55"/>
        <v>76.006816632583508</v>
      </c>
      <c r="R855" s="11">
        <f t="shared" si="53"/>
        <v>40714.208333333336</v>
      </c>
      <c r="S855" s="9">
        <f t="shared" si="54"/>
        <v>40719.208333333336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2021</v>
      </c>
      <c r="O856" t="s">
        <v>2027</v>
      </c>
      <c r="P856">
        <f t="shared" si="52"/>
        <v>113.63099415204678</v>
      </c>
      <c r="Q856">
        <f t="shared" si="55"/>
        <v>72.993613824192337</v>
      </c>
      <c r="R856" s="11">
        <f t="shared" si="53"/>
        <v>43787.25</v>
      </c>
      <c r="S856" s="9">
        <f t="shared" si="54"/>
        <v>43814.25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2013</v>
      </c>
      <c r="O857" t="s">
        <v>2014</v>
      </c>
      <c r="P857">
        <f t="shared" si="52"/>
        <v>102.37606837606839</v>
      </c>
      <c r="Q857">
        <f t="shared" si="55"/>
        <v>53</v>
      </c>
      <c r="R857" s="11">
        <f t="shared" si="53"/>
        <v>40712.208333333336</v>
      </c>
      <c r="S857" s="9">
        <f t="shared" si="54"/>
        <v>40743.208333333336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2007</v>
      </c>
      <c r="O858" t="s">
        <v>2008</v>
      </c>
      <c r="P858">
        <f t="shared" si="52"/>
        <v>356.58333333333331</v>
      </c>
      <c r="Q858">
        <f t="shared" si="55"/>
        <v>54.164556962025316</v>
      </c>
      <c r="R858" s="11">
        <f t="shared" si="53"/>
        <v>41023.208333333336</v>
      </c>
      <c r="S858" s="9">
        <f t="shared" si="54"/>
        <v>41040.208333333336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t="s">
        <v>2015</v>
      </c>
      <c r="O859" t="s">
        <v>2026</v>
      </c>
      <c r="P859">
        <f t="shared" si="52"/>
        <v>139.86792452830187</v>
      </c>
      <c r="Q859">
        <f t="shared" si="55"/>
        <v>32.946666666666665</v>
      </c>
      <c r="R859" s="11">
        <f t="shared" si="53"/>
        <v>40944.25</v>
      </c>
      <c r="S859" s="9">
        <f t="shared" si="54"/>
        <v>40967.25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2007</v>
      </c>
      <c r="O860" t="s">
        <v>2008</v>
      </c>
      <c r="P860">
        <f t="shared" si="52"/>
        <v>69.45</v>
      </c>
      <c r="Q860">
        <f t="shared" si="55"/>
        <v>79.371428571428567</v>
      </c>
      <c r="R860" s="11">
        <f t="shared" si="53"/>
        <v>43211.208333333328</v>
      </c>
      <c r="S860" s="9">
        <f t="shared" si="54"/>
        <v>43218.208333333328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2013</v>
      </c>
      <c r="O861" t="s">
        <v>2014</v>
      </c>
      <c r="P861">
        <f t="shared" si="52"/>
        <v>35.534246575342465</v>
      </c>
      <c r="Q861">
        <f t="shared" si="55"/>
        <v>41.174603174603178</v>
      </c>
      <c r="R861" s="11">
        <f t="shared" si="53"/>
        <v>41334.25</v>
      </c>
      <c r="S861" s="9">
        <f t="shared" si="54"/>
        <v>41352.208333333336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2011</v>
      </c>
      <c r="O862" t="s">
        <v>2020</v>
      </c>
      <c r="P862">
        <f t="shared" si="52"/>
        <v>251.65</v>
      </c>
      <c r="Q862">
        <f t="shared" si="55"/>
        <v>77.430769230769229</v>
      </c>
      <c r="R862" s="11">
        <f t="shared" si="53"/>
        <v>43515.25</v>
      </c>
      <c r="S862" s="9">
        <f t="shared" si="54"/>
        <v>43525.25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2013</v>
      </c>
      <c r="O863" t="s">
        <v>2014</v>
      </c>
      <c r="P863">
        <f t="shared" si="52"/>
        <v>105.87500000000001</v>
      </c>
      <c r="Q863">
        <f t="shared" si="55"/>
        <v>57.159509202453989</v>
      </c>
      <c r="R863" s="11">
        <f t="shared" si="53"/>
        <v>40258.208333333336</v>
      </c>
      <c r="S863" s="9">
        <f t="shared" si="54"/>
        <v>40266.208333333336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2013</v>
      </c>
      <c r="O864" t="s">
        <v>2014</v>
      </c>
      <c r="P864">
        <f t="shared" si="52"/>
        <v>187.42857142857144</v>
      </c>
      <c r="Q864">
        <f t="shared" si="55"/>
        <v>77.17647058823529</v>
      </c>
      <c r="R864" s="11">
        <f t="shared" si="53"/>
        <v>40756.208333333336</v>
      </c>
      <c r="S864" s="9">
        <f t="shared" si="54"/>
        <v>40760.208333333336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2015</v>
      </c>
      <c r="O865" t="s">
        <v>2034</v>
      </c>
      <c r="P865">
        <f t="shared" si="52"/>
        <v>386.78571428571428</v>
      </c>
      <c r="Q865">
        <f t="shared" si="55"/>
        <v>24.953917050691246</v>
      </c>
      <c r="R865" s="11">
        <f t="shared" si="53"/>
        <v>42172.208333333328</v>
      </c>
      <c r="S865" s="9">
        <f t="shared" si="54"/>
        <v>42195.208333333328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2015</v>
      </c>
      <c r="O866" t="s">
        <v>2026</v>
      </c>
      <c r="P866">
        <f t="shared" si="52"/>
        <v>347.07142857142856</v>
      </c>
      <c r="Q866">
        <f t="shared" si="55"/>
        <v>97.18</v>
      </c>
      <c r="R866" s="11">
        <f t="shared" si="53"/>
        <v>42601.208333333328</v>
      </c>
      <c r="S866" s="9">
        <f t="shared" si="54"/>
        <v>42606.208333333328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2013</v>
      </c>
      <c r="O867" t="s">
        <v>2014</v>
      </c>
      <c r="P867">
        <f t="shared" si="52"/>
        <v>185.82098765432099</v>
      </c>
      <c r="Q867">
        <f t="shared" si="55"/>
        <v>46.000916870415651</v>
      </c>
      <c r="R867" s="11">
        <f t="shared" si="53"/>
        <v>41897.208333333336</v>
      </c>
      <c r="S867" s="9">
        <f t="shared" si="54"/>
        <v>41906.208333333336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2028</v>
      </c>
      <c r="O868" t="s">
        <v>2029</v>
      </c>
      <c r="P868">
        <f t="shared" si="52"/>
        <v>43.241247264770237</v>
      </c>
      <c r="Q868">
        <f t="shared" si="55"/>
        <v>88.023385300668153</v>
      </c>
      <c r="R868" s="11">
        <f t="shared" si="53"/>
        <v>40671.208333333336</v>
      </c>
      <c r="S868" s="9">
        <f t="shared" si="54"/>
        <v>40672.208333333336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2007</v>
      </c>
      <c r="O869" t="s">
        <v>2008</v>
      </c>
      <c r="P869">
        <f t="shared" si="52"/>
        <v>162.4375</v>
      </c>
      <c r="Q869">
        <f t="shared" si="55"/>
        <v>25.99</v>
      </c>
      <c r="R869" s="11">
        <f t="shared" si="53"/>
        <v>43382.208333333328</v>
      </c>
      <c r="S869" s="9">
        <f t="shared" si="54"/>
        <v>43388.208333333328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2013</v>
      </c>
      <c r="O870" t="s">
        <v>2014</v>
      </c>
      <c r="P870">
        <f t="shared" si="52"/>
        <v>184.84285714285716</v>
      </c>
      <c r="Q870">
        <f t="shared" si="55"/>
        <v>102.69047619047619</v>
      </c>
      <c r="R870" s="11">
        <f t="shared" si="53"/>
        <v>41559.208333333336</v>
      </c>
      <c r="S870" s="9">
        <f t="shared" si="54"/>
        <v>41570.208333333336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2015</v>
      </c>
      <c r="O871" t="s">
        <v>2018</v>
      </c>
      <c r="P871">
        <f t="shared" si="52"/>
        <v>23.703520691785052</v>
      </c>
      <c r="Q871">
        <f t="shared" si="55"/>
        <v>72.958174904942965</v>
      </c>
      <c r="R871" s="11">
        <f t="shared" si="53"/>
        <v>40350.208333333336</v>
      </c>
      <c r="S871" s="9">
        <f t="shared" si="54"/>
        <v>40364.208333333336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2013</v>
      </c>
      <c r="O872" t="s">
        <v>2014</v>
      </c>
      <c r="P872">
        <f t="shared" si="52"/>
        <v>89.870129870129873</v>
      </c>
      <c r="Q872">
        <f t="shared" si="55"/>
        <v>57.190082644628099</v>
      </c>
      <c r="R872" s="11">
        <f t="shared" si="53"/>
        <v>42240.208333333328</v>
      </c>
      <c r="S872" s="9">
        <f t="shared" si="54"/>
        <v>42265.208333333328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2013</v>
      </c>
      <c r="O873" t="s">
        <v>2014</v>
      </c>
      <c r="P873">
        <f t="shared" si="52"/>
        <v>272.6041958041958</v>
      </c>
      <c r="Q873">
        <f t="shared" si="55"/>
        <v>84.013793103448279</v>
      </c>
      <c r="R873" s="11">
        <f t="shared" si="53"/>
        <v>43040.208333333328</v>
      </c>
      <c r="S873" s="9">
        <f t="shared" si="54"/>
        <v>43058.25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2015</v>
      </c>
      <c r="O874" t="s">
        <v>2037</v>
      </c>
      <c r="P874">
        <f t="shared" si="52"/>
        <v>170.04255319148936</v>
      </c>
      <c r="Q874">
        <f t="shared" si="55"/>
        <v>98.666666666666671</v>
      </c>
      <c r="R874" s="11">
        <f t="shared" si="53"/>
        <v>43346.208333333328</v>
      </c>
      <c r="S874" s="9">
        <f t="shared" si="54"/>
        <v>43351.208333333328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2028</v>
      </c>
      <c r="O875" t="s">
        <v>2029</v>
      </c>
      <c r="P875">
        <f t="shared" si="52"/>
        <v>188.28503562945369</v>
      </c>
      <c r="Q875">
        <f t="shared" si="55"/>
        <v>42.007419183889773</v>
      </c>
      <c r="R875" s="11">
        <f t="shared" si="53"/>
        <v>41647.25</v>
      </c>
      <c r="S875" s="9">
        <f t="shared" si="54"/>
        <v>41652.25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2028</v>
      </c>
      <c r="O876" t="s">
        <v>2029</v>
      </c>
      <c r="P876">
        <f t="shared" si="52"/>
        <v>346.93532338308455</v>
      </c>
      <c r="Q876">
        <f t="shared" si="55"/>
        <v>32.002753556677376</v>
      </c>
      <c r="R876" s="11">
        <f t="shared" si="53"/>
        <v>40291.208333333336</v>
      </c>
      <c r="S876" s="9">
        <f t="shared" si="54"/>
        <v>40329.208333333336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2009</v>
      </c>
      <c r="O877" t="s">
        <v>2010</v>
      </c>
      <c r="P877">
        <f t="shared" si="52"/>
        <v>69.177215189873422</v>
      </c>
      <c r="Q877">
        <f t="shared" si="55"/>
        <v>81.567164179104481</v>
      </c>
      <c r="R877" s="11">
        <f t="shared" si="53"/>
        <v>40556.25</v>
      </c>
      <c r="S877" s="9">
        <f t="shared" si="54"/>
        <v>40557.25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2028</v>
      </c>
      <c r="O878" t="s">
        <v>2029</v>
      </c>
      <c r="P878">
        <f t="shared" si="52"/>
        <v>25.433734939759034</v>
      </c>
      <c r="Q878">
        <f t="shared" si="55"/>
        <v>37.035087719298247</v>
      </c>
      <c r="R878" s="11">
        <f t="shared" si="53"/>
        <v>43624.208333333328</v>
      </c>
      <c r="S878" s="9">
        <f t="shared" si="54"/>
        <v>43648.208333333328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2007</v>
      </c>
      <c r="O879" t="s">
        <v>2008</v>
      </c>
      <c r="P879">
        <f t="shared" si="52"/>
        <v>77.400977995110026</v>
      </c>
      <c r="Q879">
        <f t="shared" si="55"/>
        <v>103.033360455655</v>
      </c>
      <c r="R879" s="11">
        <f t="shared" si="53"/>
        <v>42577.208333333328</v>
      </c>
      <c r="S879" s="9">
        <f t="shared" si="54"/>
        <v>42578.208333333328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t="s">
        <v>2009</v>
      </c>
      <c r="O880" t="s">
        <v>2031</v>
      </c>
      <c r="P880">
        <f t="shared" si="52"/>
        <v>37.481481481481481</v>
      </c>
      <c r="Q880">
        <f t="shared" si="55"/>
        <v>84.333333333333329</v>
      </c>
      <c r="R880" s="11">
        <f t="shared" si="53"/>
        <v>43845.25</v>
      </c>
      <c r="S880" s="9">
        <f t="shared" si="54"/>
        <v>43869.25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2021</v>
      </c>
      <c r="O881" t="s">
        <v>2022</v>
      </c>
      <c r="P881">
        <f t="shared" si="52"/>
        <v>543.79999999999995</v>
      </c>
      <c r="Q881">
        <f t="shared" si="55"/>
        <v>102.60377358490567</v>
      </c>
      <c r="R881" s="11">
        <f t="shared" si="53"/>
        <v>42788.25</v>
      </c>
      <c r="S881" s="9">
        <f t="shared" si="54"/>
        <v>42797.25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2009</v>
      </c>
      <c r="O882" t="s">
        <v>2017</v>
      </c>
      <c r="P882">
        <f t="shared" si="52"/>
        <v>228.52189349112427</v>
      </c>
      <c r="Q882">
        <f t="shared" si="55"/>
        <v>79.992129246064621</v>
      </c>
      <c r="R882" s="11">
        <f t="shared" si="53"/>
        <v>43667.208333333328</v>
      </c>
      <c r="S882" s="9">
        <f t="shared" si="54"/>
        <v>43669.208333333328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2013</v>
      </c>
      <c r="O883" t="s">
        <v>2014</v>
      </c>
      <c r="P883">
        <f t="shared" si="52"/>
        <v>38.948339483394832</v>
      </c>
      <c r="Q883">
        <f t="shared" si="55"/>
        <v>70.055309734513273</v>
      </c>
      <c r="R883" s="11">
        <f t="shared" si="53"/>
        <v>42194.208333333328</v>
      </c>
      <c r="S883" s="9">
        <f t="shared" si="54"/>
        <v>42223.208333333328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2013</v>
      </c>
      <c r="O884" t="s">
        <v>2014</v>
      </c>
      <c r="P884">
        <f t="shared" si="52"/>
        <v>370</v>
      </c>
      <c r="Q884">
        <f t="shared" si="55"/>
        <v>37</v>
      </c>
      <c r="R884" s="11">
        <f t="shared" si="53"/>
        <v>42025.25</v>
      </c>
      <c r="S884" s="9">
        <f t="shared" si="54"/>
        <v>42029.25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2015</v>
      </c>
      <c r="O885" t="s">
        <v>2026</v>
      </c>
      <c r="P885">
        <f t="shared" si="52"/>
        <v>237.91176470588232</v>
      </c>
      <c r="Q885">
        <f t="shared" si="55"/>
        <v>41.911917098445599</v>
      </c>
      <c r="R885" s="11">
        <f t="shared" si="53"/>
        <v>40323.208333333336</v>
      </c>
      <c r="S885" s="9">
        <f t="shared" si="54"/>
        <v>40359.208333333336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2013</v>
      </c>
      <c r="O886" t="s">
        <v>2014</v>
      </c>
      <c r="P886">
        <f t="shared" si="52"/>
        <v>64.036299765807954</v>
      </c>
      <c r="Q886">
        <f t="shared" si="55"/>
        <v>57.992576882290564</v>
      </c>
      <c r="R886" s="11">
        <f t="shared" si="53"/>
        <v>41763.208333333336</v>
      </c>
      <c r="S886" s="9">
        <f t="shared" si="54"/>
        <v>41765.208333333336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2013</v>
      </c>
      <c r="O887" t="s">
        <v>2014</v>
      </c>
      <c r="P887">
        <f t="shared" si="52"/>
        <v>118.27777777777777</v>
      </c>
      <c r="Q887">
        <f t="shared" si="55"/>
        <v>40.942307692307693</v>
      </c>
      <c r="R887" s="11">
        <f t="shared" si="53"/>
        <v>40335.208333333336</v>
      </c>
      <c r="S887" s="9">
        <f t="shared" si="54"/>
        <v>40373.208333333336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2009</v>
      </c>
      <c r="O888" t="s">
        <v>2019</v>
      </c>
      <c r="P888">
        <f t="shared" si="52"/>
        <v>84.824037184594957</v>
      </c>
      <c r="Q888">
        <f t="shared" si="55"/>
        <v>69.9972602739726</v>
      </c>
      <c r="R888" s="11">
        <f t="shared" si="53"/>
        <v>40416.208333333336</v>
      </c>
      <c r="S888" s="9">
        <f t="shared" si="54"/>
        <v>40434.208333333336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2013</v>
      </c>
      <c r="O889" t="s">
        <v>2014</v>
      </c>
      <c r="P889">
        <f t="shared" si="52"/>
        <v>29.346153846153843</v>
      </c>
      <c r="Q889">
        <f t="shared" si="55"/>
        <v>73.838709677419359</v>
      </c>
      <c r="R889" s="11">
        <f t="shared" si="53"/>
        <v>42202.208333333328</v>
      </c>
      <c r="S889" s="9">
        <f t="shared" si="54"/>
        <v>42249.208333333328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2013</v>
      </c>
      <c r="O890" t="s">
        <v>2014</v>
      </c>
      <c r="P890">
        <f t="shared" si="52"/>
        <v>209.89655172413794</v>
      </c>
      <c r="Q890">
        <f t="shared" si="55"/>
        <v>41.979310344827589</v>
      </c>
      <c r="R890" s="11">
        <f t="shared" si="53"/>
        <v>42836.208333333328</v>
      </c>
      <c r="S890" s="9">
        <f t="shared" si="54"/>
        <v>42855.208333333328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2009</v>
      </c>
      <c r="O891" t="s">
        <v>2017</v>
      </c>
      <c r="P891">
        <f t="shared" si="52"/>
        <v>169.78571428571431</v>
      </c>
      <c r="Q891">
        <f t="shared" si="55"/>
        <v>77.93442622950819</v>
      </c>
      <c r="R891" s="11">
        <f t="shared" si="53"/>
        <v>41710.208333333336</v>
      </c>
      <c r="S891" s="9">
        <f t="shared" si="54"/>
        <v>41717.208333333336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2009</v>
      </c>
      <c r="O892" t="s">
        <v>2019</v>
      </c>
      <c r="P892">
        <f t="shared" si="52"/>
        <v>115.95907738095239</v>
      </c>
      <c r="Q892">
        <f t="shared" si="55"/>
        <v>106.01972789115646</v>
      </c>
      <c r="R892" s="11">
        <f t="shared" si="53"/>
        <v>43640.208333333328</v>
      </c>
      <c r="S892" s="9">
        <f t="shared" si="54"/>
        <v>43641.208333333328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2015</v>
      </c>
      <c r="O893" t="s">
        <v>2016</v>
      </c>
      <c r="P893">
        <f t="shared" si="52"/>
        <v>258.59999999999997</v>
      </c>
      <c r="Q893">
        <f t="shared" si="55"/>
        <v>47.018181818181816</v>
      </c>
      <c r="R893" s="11">
        <f t="shared" si="53"/>
        <v>40880.25</v>
      </c>
      <c r="S893" s="9">
        <f t="shared" si="54"/>
        <v>40924.25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2021</v>
      </c>
      <c r="O894" t="s">
        <v>2033</v>
      </c>
      <c r="P894">
        <f t="shared" si="52"/>
        <v>230.58333333333331</v>
      </c>
      <c r="Q894">
        <f t="shared" si="55"/>
        <v>76.016483516483518</v>
      </c>
      <c r="R894" s="11">
        <f t="shared" si="53"/>
        <v>40319.208333333336</v>
      </c>
      <c r="S894" s="9">
        <f t="shared" si="54"/>
        <v>40360.208333333336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t="s">
        <v>2015</v>
      </c>
      <c r="O895" t="s">
        <v>2016</v>
      </c>
      <c r="P895">
        <f t="shared" si="52"/>
        <v>128.21428571428572</v>
      </c>
      <c r="Q895">
        <f t="shared" si="55"/>
        <v>54.120603015075375</v>
      </c>
      <c r="R895" s="11">
        <f t="shared" si="53"/>
        <v>42170.208333333328</v>
      </c>
      <c r="S895" s="9">
        <f t="shared" si="54"/>
        <v>42174.208333333328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t="s">
        <v>2015</v>
      </c>
      <c r="O896" t="s">
        <v>2034</v>
      </c>
      <c r="P896">
        <f t="shared" si="52"/>
        <v>188.70588235294116</v>
      </c>
      <c r="Q896">
        <f t="shared" si="55"/>
        <v>57.285714285714285</v>
      </c>
      <c r="R896" s="11">
        <f t="shared" si="53"/>
        <v>41466.208333333336</v>
      </c>
      <c r="S896" s="9">
        <f t="shared" si="54"/>
        <v>41496.208333333336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2013</v>
      </c>
      <c r="O897" t="s">
        <v>2014</v>
      </c>
      <c r="P897">
        <f t="shared" si="52"/>
        <v>6.9511889862327907</v>
      </c>
      <c r="Q897">
        <f t="shared" si="55"/>
        <v>103.81308411214954</v>
      </c>
      <c r="R897" s="11">
        <f t="shared" si="53"/>
        <v>43134.25</v>
      </c>
      <c r="S897" s="9">
        <f t="shared" si="54"/>
        <v>43143.25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2007</v>
      </c>
      <c r="O898" t="s">
        <v>2008</v>
      </c>
      <c r="P898">
        <f t="shared" si="52"/>
        <v>774.43434343434342</v>
      </c>
      <c r="Q898">
        <f t="shared" si="55"/>
        <v>105.02602739726028</v>
      </c>
      <c r="R898" s="11">
        <f t="shared" si="53"/>
        <v>40738.208333333336</v>
      </c>
      <c r="S898" s="9">
        <f t="shared" si="54"/>
        <v>40741.208333333336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2013</v>
      </c>
      <c r="O899" t="s">
        <v>2014</v>
      </c>
      <c r="P899">
        <f t="shared" ref="P899:P962" si="56">(E899/D899)*100</f>
        <v>27.693181818181817</v>
      </c>
      <c r="Q899">
        <f t="shared" si="55"/>
        <v>90.259259259259252</v>
      </c>
      <c r="R899" s="11">
        <f t="shared" ref="R899:R962" si="57">(((J899/60)/60)/24)+DATE(1970,1,1)</f>
        <v>43583.208333333328</v>
      </c>
      <c r="S899" s="9">
        <f t="shared" ref="S899:S962" si="58">(((K899/60)/60)/24)+DATE(1970,1,1)</f>
        <v>43585.208333333328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2015</v>
      </c>
      <c r="O900" t="s">
        <v>2016</v>
      </c>
      <c r="P900">
        <f t="shared" si="56"/>
        <v>52.479620323841424</v>
      </c>
      <c r="Q900">
        <f t="shared" ref="Q900:Q963" si="59">E900/G900</f>
        <v>76.978705978705975</v>
      </c>
      <c r="R900" s="11">
        <f t="shared" si="57"/>
        <v>43815.25</v>
      </c>
      <c r="S900" s="9">
        <f t="shared" si="58"/>
        <v>43821.25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t="s">
        <v>2009</v>
      </c>
      <c r="O901" t="s">
        <v>2032</v>
      </c>
      <c r="P901">
        <f t="shared" si="56"/>
        <v>407.09677419354841</v>
      </c>
      <c r="Q901">
        <f t="shared" si="59"/>
        <v>102.60162601626017</v>
      </c>
      <c r="R901" s="11">
        <f t="shared" si="57"/>
        <v>41554.208333333336</v>
      </c>
      <c r="S901" s="9">
        <f t="shared" si="58"/>
        <v>41572.208333333336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2011</v>
      </c>
      <c r="O902" t="s">
        <v>2012</v>
      </c>
      <c r="P902">
        <f t="shared" si="56"/>
        <v>2</v>
      </c>
      <c r="Q902">
        <f t="shared" si="59"/>
        <v>2</v>
      </c>
      <c r="R902" s="11">
        <f t="shared" si="57"/>
        <v>41901.208333333336</v>
      </c>
      <c r="S902" s="9">
        <f t="shared" si="58"/>
        <v>41902.208333333336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2009</v>
      </c>
      <c r="O903" t="s">
        <v>2010</v>
      </c>
      <c r="P903">
        <f t="shared" si="56"/>
        <v>156.17857142857144</v>
      </c>
      <c r="Q903">
        <f t="shared" si="59"/>
        <v>55.0062893081761</v>
      </c>
      <c r="R903" s="11">
        <f t="shared" si="57"/>
        <v>43298.208333333328</v>
      </c>
      <c r="S903" s="9">
        <f t="shared" si="58"/>
        <v>43331.208333333328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2011</v>
      </c>
      <c r="O904" t="s">
        <v>2012</v>
      </c>
      <c r="P904">
        <f t="shared" si="56"/>
        <v>252.42857142857144</v>
      </c>
      <c r="Q904">
        <f t="shared" si="59"/>
        <v>32.127272727272725</v>
      </c>
      <c r="R904" s="11">
        <f t="shared" si="57"/>
        <v>42399.25</v>
      </c>
      <c r="S904" s="9">
        <f t="shared" si="58"/>
        <v>42441.25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2021</v>
      </c>
      <c r="O905" t="s">
        <v>2022</v>
      </c>
      <c r="P905">
        <f t="shared" si="56"/>
        <v>1.729268292682927</v>
      </c>
      <c r="Q905">
        <f t="shared" si="59"/>
        <v>50.642857142857146</v>
      </c>
      <c r="R905" s="11">
        <f t="shared" si="57"/>
        <v>41034.208333333336</v>
      </c>
      <c r="S905" s="9">
        <f t="shared" si="58"/>
        <v>41049.208333333336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2021</v>
      </c>
      <c r="O906" t="s">
        <v>2030</v>
      </c>
      <c r="P906">
        <f t="shared" si="56"/>
        <v>12.230769230769232</v>
      </c>
      <c r="Q906">
        <f t="shared" si="59"/>
        <v>49.6875</v>
      </c>
      <c r="R906" s="11">
        <f t="shared" si="57"/>
        <v>41186.208333333336</v>
      </c>
      <c r="S906" s="9">
        <f t="shared" si="58"/>
        <v>41190.208333333336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2013</v>
      </c>
      <c r="O907" t="s">
        <v>2014</v>
      </c>
      <c r="P907">
        <f t="shared" si="56"/>
        <v>163.98734177215189</v>
      </c>
      <c r="Q907">
        <f t="shared" si="59"/>
        <v>54.894067796610166</v>
      </c>
      <c r="R907" s="11">
        <f t="shared" si="57"/>
        <v>41536.208333333336</v>
      </c>
      <c r="S907" s="9">
        <f t="shared" si="58"/>
        <v>41539.208333333336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2015</v>
      </c>
      <c r="O908" t="s">
        <v>2016</v>
      </c>
      <c r="P908">
        <f t="shared" si="56"/>
        <v>162.98181818181817</v>
      </c>
      <c r="Q908">
        <f t="shared" si="59"/>
        <v>46.931937172774866</v>
      </c>
      <c r="R908" s="11">
        <f t="shared" si="57"/>
        <v>42868.208333333328</v>
      </c>
      <c r="S908" s="9">
        <f t="shared" si="58"/>
        <v>42904.208333333328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2013</v>
      </c>
      <c r="O909" t="s">
        <v>2014</v>
      </c>
      <c r="P909">
        <f t="shared" si="56"/>
        <v>20.252747252747252</v>
      </c>
      <c r="Q909">
        <f t="shared" si="59"/>
        <v>44.951219512195124</v>
      </c>
      <c r="R909" s="11">
        <f t="shared" si="57"/>
        <v>40660.208333333336</v>
      </c>
      <c r="S909" s="9">
        <f t="shared" si="58"/>
        <v>40667.208333333336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2024</v>
      </c>
      <c r="O910" t="s">
        <v>2025</v>
      </c>
      <c r="P910">
        <f t="shared" si="56"/>
        <v>319.24083769633506</v>
      </c>
      <c r="Q910">
        <f t="shared" si="59"/>
        <v>30.99898322318251</v>
      </c>
      <c r="R910" s="11">
        <f t="shared" si="57"/>
        <v>41031.208333333336</v>
      </c>
      <c r="S910" s="9">
        <f t="shared" si="58"/>
        <v>41042.208333333336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2013</v>
      </c>
      <c r="O911" t="s">
        <v>2014</v>
      </c>
      <c r="P911">
        <f t="shared" si="56"/>
        <v>478.94444444444446</v>
      </c>
      <c r="Q911">
        <f t="shared" si="59"/>
        <v>107.7625</v>
      </c>
      <c r="R911" s="11">
        <f t="shared" si="57"/>
        <v>43255.208333333328</v>
      </c>
      <c r="S911" s="9">
        <f t="shared" si="58"/>
        <v>43282.208333333328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2013</v>
      </c>
      <c r="O912" t="s">
        <v>2014</v>
      </c>
      <c r="P912">
        <f t="shared" si="56"/>
        <v>19.556634304207122</v>
      </c>
      <c r="Q912">
        <f t="shared" si="59"/>
        <v>102.07770270270271</v>
      </c>
      <c r="R912" s="11">
        <f t="shared" si="57"/>
        <v>42026.25</v>
      </c>
      <c r="S912" s="9">
        <f t="shared" si="58"/>
        <v>42027.25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2011</v>
      </c>
      <c r="O913" t="s">
        <v>2012</v>
      </c>
      <c r="P913">
        <f t="shared" si="56"/>
        <v>198.94827586206895</v>
      </c>
      <c r="Q913">
        <f t="shared" si="59"/>
        <v>24.976190476190474</v>
      </c>
      <c r="R913" s="11">
        <f t="shared" si="57"/>
        <v>43717.208333333328</v>
      </c>
      <c r="S913" s="9">
        <f t="shared" si="58"/>
        <v>43719.208333333328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2015</v>
      </c>
      <c r="O914" t="s">
        <v>2018</v>
      </c>
      <c r="P914">
        <f t="shared" si="56"/>
        <v>795</v>
      </c>
      <c r="Q914">
        <f t="shared" si="59"/>
        <v>79.944134078212286</v>
      </c>
      <c r="R914" s="11">
        <f t="shared" si="57"/>
        <v>41157.208333333336</v>
      </c>
      <c r="S914" s="9">
        <f t="shared" si="58"/>
        <v>41170.208333333336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2015</v>
      </c>
      <c r="O915" t="s">
        <v>2018</v>
      </c>
      <c r="P915">
        <f t="shared" si="56"/>
        <v>50.621082621082621</v>
      </c>
      <c r="Q915">
        <f t="shared" si="59"/>
        <v>67.946462715105156</v>
      </c>
      <c r="R915" s="11">
        <f t="shared" si="57"/>
        <v>43597.208333333328</v>
      </c>
      <c r="S915" s="9">
        <f t="shared" si="58"/>
        <v>43610.208333333328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t="s">
        <v>2013</v>
      </c>
      <c r="O916" t="s">
        <v>2014</v>
      </c>
      <c r="P916">
        <f t="shared" si="56"/>
        <v>57.4375</v>
      </c>
      <c r="Q916">
        <f t="shared" si="59"/>
        <v>26.070921985815602</v>
      </c>
      <c r="R916" s="11">
        <f t="shared" si="57"/>
        <v>41490.208333333336</v>
      </c>
      <c r="S916" s="9">
        <f t="shared" si="58"/>
        <v>41502.208333333336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t="s">
        <v>2015</v>
      </c>
      <c r="O917" t="s">
        <v>2034</v>
      </c>
      <c r="P917">
        <f t="shared" si="56"/>
        <v>155.62827640984909</v>
      </c>
      <c r="Q917">
        <f t="shared" si="59"/>
        <v>105.0032154340836</v>
      </c>
      <c r="R917" s="11">
        <f t="shared" si="57"/>
        <v>42976.208333333328</v>
      </c>
      <c r="S917" s="9">
        <f t="shared" si="58"/>
        <v>42985.208333333328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2028</v>
      </c>
      <c r="O918" t="s">
        <v>2029</v>
      </c>
      <c r="P918">
        <f t="shared" si="56"/>
        <v>36.297297297297298</v>
      </c>
      <c r="Q918">
        <f t="shared" si="59"/>
        <v>25.826923076923077</v>
      </c>
      <c r="R918" s="11">
        <f t="shared" si="57"/>
        <v>41991.25</v>
      </c>
      <c r="S918" s="9">
        <f t="shared" si="58"/>
        <v>42000.25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t="s">
        <v>2015</v>
      </c>
      <c r="O919" t="s">
        <v>2026</v>
      </c>
      <c r="P919">
        <f t="shared" si="56"/>
        <v>58.25</v>
      </c>
      <c r="Q919">
        <f t="shared" si="59"/>
        <v>77.666666666666671</v>
      </c>
      <c r="R919" s="11">
        <f t="shared" si="57"/>
        <v>40722.208333333336</v>
      </c>
      <c r="S919" s="9">
        <f t="shared" si="58"/>
        <v>40746.208333333336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t="s">
        <v>2021</v>
      </c>
      <c r="O920" t="s">
        <v>2030</v>
      </c>
      <c r="P920">
        <f t="shared" si="56"/>
        <v>237.39473684210526</v>
      </c>
      <c r="Q920">
        <f t="shared" si="59"/>
        <v>57.82692307692308</v>
      </c>
      <c r="R920" s="11">
        <f t="shared" si="57"/>
        <v>41117.208333333336</v>
      </c>
      <c r="S920" s="9">
        <f t="shared" si="58"/>
        <v>41128.208333333336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2013</v>
      </c>
      <c r="O921" t="s">
        <v>2014</v>
      </c>
      <c r="P921">
        <f t="shared" si="56"/>
        <v>58.75</v>
      </c>
      <c r="Q921">
        <f t="shared" si="59"/>
        <v>92.955555555555549</v>
      </c>
      <c r="R921" s="11">
        <f t="shared" si="57"/>
        <v>43022.208333333328</v>
      </c>
      <c r="S921" s="9">
        <f t="shared" si="58"/>
        <v>43054.25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2015</v>
      </c>
      <c r="O922" t="s">
        <v>2023</v>
      </c>
      <c r="P922">
        <f t="shared" si="56"/>
        <v>182.56603773584905</v>
      </c>
      <c r="Q922">
        <f t="shared" si="59"/>
        <v>37.945098039215686</v>
      </c>
      <c r="R922" s="11">
        <f t="shared" si="57"/>
        <v>43503.25</v>
      </c>
      <c r="S922" s="9">
        <f t="shared" si="58"/>
        <v>43523.25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2011</v>
      </c>
      <c r="O923" t="s">
        <v>2012</v>
      </c>
      <c r="P923">
        <f t="shared" si="56"/>
        <v>0.75436408977556113</v>
      </c>
      <c r="Q923">
        <f t="shared" si="59"/>
        <v>31.842105263157894</v>
      </c>
      <c r="R923" s="11">
        <f t="shared" si="57"/>
        <v>40951.25</v>
      </c>
      <c r="S923" s="9">
        <f t="shared" si="58"/>
        <v>40965.25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2009</v>
      </c>
      <c r="O924" t="s">
        <v>2036</v>
      </c>
      <c r="P924">
        <f t="shared" si="56"/>
        <v>175.95330739299609</v>
      </c>
      <c r="Q924">
        <f t="shared" si="59"/>
        <v>40</v>
      </c>
      <c r="R924" s="11">
        <f t="shared" si="57"/>
        <v>43443.25</v>
      </c>
      <c r="S924" s="9">
        <f t="shared" si="58"/>
        <v>43452.25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2013</v>
      </c>
      <c r="O925" t="s">
        <v>2014</v>
      </c>
      <c r="P925">
        <f t="shared" si="56"/>
        <v>237.88235294117646</v>
      </c>
      <c r="Q925">
        <f t="shared" si="59"/>
        <v>101.1</v>
      </c>
      <c r="R925" s="11">
        <f t="shared" si="57"/>
        <v>40373.208333333336</v>
      </c>
      <c r="S925" s="9">
        <f t="shared" si="58"/>
        <v>40374.208333333336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t="s">
        <v>2013</v>
      </c>
      <c r="O926" t="s">
        <v>2014</v>
      </c>
      <c r="P926">
        <f t="shared" si="56"/>
        <v>488.05076142131981</v>
      </c>
      <c r="Q926">
        <f t="shared" si="59"/>
        <v>84.006989951944078</v>
      </c>
      <c r="R926" s="11">
        <f t="shared" si="57"/>
        <v>43769.208333333328</v>
      </c>
      <c r="S926" s="9">
        <f t="shared" si="58"/>
        <v>43780.25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2013</v>
      </c>
      <c r="O927" t="s">
        <v>2014</v>
      </c>
      <c r="P927">
        <f t="shared" si="56"/>
        <v>224.06666666666669</v>
      </c>
      <c r="Q927">
        <f t="shared" si="59"/>
        <v>103.41538461538461</v>
      </c>
      <c r="R927" s="11">
        <f t="shared" si="57"/>
        <v>43000.208333333328</v>
      </c>
      <c r="S927" s="9">
        <f t="shared" si="58"/>
        <v>43012.208333333328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2007</v>
      </c>
      <c r="O928" t="s">
        <v>2008</v>
      </c>
      <c r="P928">
        <f t="shared" si="56"/>
        <v>18.126436781609197</v>
      </c>
      <c r="Q928">
        <f t="shared" si="59"/>
        <v>105.13333333333334</v>
      </c>
      <c r="R928" s="11">
        <f t="shared" si="57"/>
        <v>42502.208333333328</v>
      </c>
      <c r="S928" s="9">
        <f t="shared" si="58"/>
        <v>42506.208333333328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2013</v>
      </c>
      <c r="O929" t="s">
        <v>2014</v>
      </c>
      <c r="P929">
        <f t="shared" si="56"/>
        <v>45.847222222222221</v>
      </c>
      <c r="Q929">
        <f t="shared" si="59"/>
        <v>89.21621621621621</v>
      </c>
      <c r="R929" s="11">
        <f t="shared" si="57"/>
        <v>41102.208333333336</v>
      </c>
      <c r="S929" s="9">
        <f t="shared" si="58"/>
        <v>41131.208333333336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t="s">
        <v>2011</v>
      </c>
      <c r="O930" t="s">
        <v>2012</v>
      </c>
      <c r="P930">
        <f t="shared" si="56"/>
        <v>117.31541218637993</v>
      </c>
      <c r="Q930">
        <f t="shared" si="59"/>
        <v>51.995234312946785</v>
      </c>
      <c r="R930" s="11">
        <f t="shared" si="57"/>
        <v>41637.25</v>
      </c>
      <c r="S930" s="9">
        <f t="shared" si="58"/>
        <v>41646.25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t="s">
        <v>2013</v>
      </c>
      <c r="O931" t="s">
        <v>2014</v>
      </c>
      <c r="P931">
        <f t="shared" si="56"/>
        <v>217.30909090909088</v>
      </c>
      <c r="Q931">
        <f t="shared" si="59"/>
        <v>64.956521739130437</v>
      </c>
      <c r="R931" s="11">
        <f t="shared" si="57"/>
        <v>42858.208333333328</v>
      </c>
      <c r="S931" s="9">
        <f t="shared" si="58"/>
        <v>42872.208333333328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2013</v>
      </c>
      <c r="O932" t="s">
        <v>2014</v>
      </c>
      <c r="P932">
        <f t="shared" si="56"/>
        <v>112.28571428571428</v>
      </c>
      <c r="Q932">
        <f t="shared" si="59"/>
        <v>46.235294117647058</v>
      </c>
      <c r="R932" s="11">
        <f t="shared" si="57"/>
        <v>42060.25</v>
      </c>
      <c r="S932" s="9">
        <f t="shared" si="58"/>
        <v>42067.25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2013</v>
      </c>
      <c r="O933" t="s">
        <v>2014</v>
      </c>
      <c r="P933">
        <f t="shared" si="56"/>
        <v>72.51898734177216</v>
      </c>
      <c r="Q933">
        <f t="shared" si="59"/>
        <v>51.151785714285715</v>
      </c>
      <c r="R933" s="11">
        <f t="shared" si="57"/>
        <v>41818.208333333336</v>
      </c>
      <c r="S933" s="9">
        <f t="shared" si="58"/>
        <v>41820.208333333336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2009</v>
      </c>
      <c r="O934" t="s">
        <v>2010</v>
      </c>
      <c r="P934">
        <f t="shared" si="56"/>
        <v>212.30434782608697</v>
      </c>
      <c r="Q934">
        <f t="shared" si="59"/>
        <v>33.909722222222221</v>
      </c>
      <c r="R934" s="11">
        <f t="shared" si="57"/>
        <v>41709.208333333336</v>
      </c>
      <c r="S934" s="9">
        <f t="shared" si="58"/>
        <v>41712.208333333336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2013</v>
      </c>
      <c r="O935" t="s">
        <v>2014</v>
      </c>
      <c r="P935">
        <f t="shared" si="56"/>
        <v>239.74657534246577</v>
      </c>
      <c r="Q935">
        <f t="shared" si="59"/>
        <v>92.016298633017882</v>
      </c>
      <c r="R935" s="11">
        <f t="shared" si="57"/>
        <v>41372.208333333336</v>
      </c>
      <c r="S935" s="9">
        <f t="shared" si="58"/>
        <v>41385.208333333336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2013</v>
      </c>
      <c r="O936" t="s">
        <v>2014</v>
      </c>
      <c r="P936">
        <f t="shared" si="56"/>
        <v>181.93548387096774</v>
      </c>
      <c r="Q936">
        <f t="shared" si="59"/>
        <v>107.42857142857143</v>
      </c>
      <c r="R936" s="11">
        <f t="shared" si="57"/>
        <v>42422.25</v>
      </c>
      <c r="S936" s="9">
        <f t="shared" si="58"/>
        <v>42428.25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2013</v>
      </c>
      <c r="O937" t="s">
        <v>2014</v>
      </c>
      <c r="P937">
        <f t="shared" si="56"/>
        <v>164.13114754098362</v>
      </c>
      <c r="Q937">
        <f t="shared" si="59"/>
        <v>75.848484848484844</v>
      </c>
      <c r="R937" s="11">
        <f t="shared" si="57"/>
        <v>42209.208333333328</v>
      </c>
      <c r="S937" s="9">
        <f t="shared" si="58"/>
        <v>42216.208333333328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2013</v>
      </c>
      <c r="O938" t="s">
        <v>2014</v>
      </c>
      <c r="P938">
        <f t="shared" si="56"/>
        <v>1.6375968992248062</v>
      </c>
      <c r="Q938">
        <f t="shared" si="59"/>
        <v>80.476190476190482</v>
      </c>
      <c r="R938" s="11">
        <f t="shared" si="57"/>
        <v>43668.208333333328</v>
      </c>
      <c r="S938" s="9">
        <f t="shared" si="58"/>
        <v>43671.208333333328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2015</v>
      </c>
      <c r="O939" t="s">
        <v>2016</v>
      </c>
      <c r="P939">
        <f t="shared" si="56"/>
        <v>49.64385964912281</v>
      </c>
      <c r="Q939">
        <f t="shared" si="59"/>
        <v>86.978483606557376</v>
      </c>
      <c r="R939" s="11">
        <f t="shared" si="57"/>
        <v>42334.25</v>
      </c>
      <c r="S939" s="9">
        <f t="shared" si="58"/>
        <v>42343.25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2021</v>
      </c>
      <c r="O940" t="s">
        <v>2027</v>
      </c>
      <c r="P940">
        <f t="shared" si="56"/>
        <v>109.70652173913042</v>
      </c>
      <c r="Q940">
        <f t="shared" si="59"/>
        <v>105.13541666666667</v>
      </c>
      <c r="R940" s="11">
        <f t="shared" si="57"/>
        <v>43263.208333333328</v>
      </c>
      <c r="S940" s="9">
        <f t="shared" si="58"/>
        <v>43299.208333333328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2024</v>
      </c>
      <c r="O941" t="s">
        <v>2025</v>
      </c>
      <c r="P941">
        <f t="shared" si="56"/>
        <v>49.217948717948715</v>
      </c>
      <c r="Q941">
        <f t="shared" si="59"/>
        <v>57.298507462686565</v>
      </c>
      <c r="R941" s="11">
        <f t="shared" si="57"/>
        <v>40670.208333333336</v>
      </c>
      <c r="S941" s="9">
        <f t="shared" si="58"/>
        <v>40687.208333333336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2011</v>
      </c>
      <c r="O942" t="s">
        <v>2012</v>
      </c>
      <c r="P942">
        <f t="shared" si="56"/>
        <v>62.232323232323225</v>
      </c>
      <c r="Q942">
        <f t="shared" si="59"/>
        <v>93.348484848484844</v>
      </c>
      <c r="R942" s="11">
        <f t="shared" si="57"/>
        <v>41244.25</v>
      </c>
      <c r="S942" s="9">
        <f t="shared" si="58"/>
        <v>41266.25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2013</v>
      </c>
      <c r="O943" t="s">
        <v>2014</v>
      </c>
      <c r="P943">
        <f t="shared" si="56"/>
        <v>13.05813953488372</v>
      </c>
      <c r="Q943">
        <f t="shared" si="59"/>
        <v>71.987179487179489</v>
      </c>
      <c r="R943" s="11">
        <f t="shared" si="57"/>
        <v>40552.25</v>
      </c>
      <c r="S943" s="9">
        <f t="shared" si="58"/>
        <v>40587.25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2013</v>
      </c>
      <c r="O944" t="s">
        <v>2014</v>
      </c>
      <c r="P944">
        <f t="shared" si="56"/>
        <v>64.635416666666671</v>
      </c>
      <c r="Q944">
        <f t="shared" si="59"/>
        <v>92.611940298507463</v>
      </c>
      <c r="R944" s="11">
        <f t="shared" si="57"/>
        <v>40568.25</v>
      </c>
      <c r="S944" s="9">
        <f t="shared" si="58"/>
        <v>40571.25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2007</v>
      </c>
      <c r="O945" t="s">
        <v>2008</v>
      </c>
      <c r="P945">
        <f t="shared" si="56"/>
        <v>159.58666666666667</v>
      </c>
      <c r="Q945">
        <f t="shared" si="59"/>
        <v>104.99122807017544</v>
      </c>
      <c r="R945" s="11">
        <f t="shared" si="57"/>
        <v>41906.208333333336</v>
      </c>
      <c r="S945" s="9">
        <f t="shared" si="58"/>
        <v>41941.208333333336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2028</v>
      </c>
      <c r="O946" t="s">
        <v>2029</v>
      </c>
      <c r="P946">
        <f t="shared" si="56"/>
        <v>81.42</v>
      </c>
      <c r="Q946">
        <f t="shared" si="59"/>
        <v>30.958174904942965</v>
      </c>
      <c r="R946" s="11">
        <f t="shared" si="57"/>
        <v>42776.25</v>
      </c>
      <c r="S946" s="9">
        <f t="shared" si="58"/>
        <v>42795.25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2028</v>
      </c>
      <c r="O947" t="s">
        <v>2029</v>
      </c>
      <c r="P947">
        <f t="shared" si="56"/>
        <v>32.444767441860463</v>
      </c>
      <c r="Q947">
        <f t="shared" si="59"/>
        <v>33.001182732111175</v>
      </c>
      <c r="R947" s="11">
        <f t="shared" si="57"/>
        <v>41004.208333333336</v>
      </c>
      <c r="S947" s="9">
        <f t="shared" si="58"/>
        <v>41019.208333333336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2013</v>
      </c>
      <c r="O948" t="s">
        <v>2014</v>
      </c>
      <c r="P948">
        <f t="shared" si="56"/>
        <v>9.9141184124918666</v>
      </c>
      <c r="Q948">
        <f t="shared" si="59"/>
        <v>84.187845303867405</v>
      </c>
      <c r="R948" s="11">
        <f t="shared" si="57"/>
        <v>40710.208333333336</v>
      </c>
      <c r="S948" s="9">
        <f t="shared" si="58"/>
        <v>40712.208333333336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2013</v>
      </c>
      <c r="O949" t="s">
        <v>2014</v>
      </c>
      <c r="P949">
        <f t="shared" si="56"/>
        <v>26.694444444444443</v>
      </c>
      <c r="Q949">
        <f t="shared" si="59"/>
        <v>73.92307692307692</v>
      </c>
      <c r="R949" s="11">
        <f t="shared" si="57"/>
        <v>41908.208333333336</v>
      </c>
      <c r="S949" s="9">
        <f t="shared" si="58"/>
        <v>41915.208333333336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2015</v>
      </c>
      <c r="O950" t="s">
        <v>2016</v>
      </c>
      <c r="P950">
        <f t="shared" si="56"/>
        <v>62.957446808510639</v>
      </c>
      <c r="Q950">
        <f t="shared" si="59"/>
        <v>36.987499999999997</v>
      </c>
      <c r="R950" s="11">
        <f t="shared" si="57"/>
        <v>41985.25</v>
      </c>
      <c r="S950" s="9">
        <f t="shared" si="58"/>
        <v>41995.25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2011</v>
      </c>
      <c r="O951" t="s">
        <v>2012</v>
      </c>
      <c r="P951">
        <f t="shared" si="56"/>
        <v>161.35593220338984</v>
      </c>
      <c r="Q951">
        <f t="shared" si="59"/>
        <v>46.896551724137929</v>
      </c>
      <c r="R951" s="11">
        <f t="shared" si="57"/>
        <v>42112.208333333328</v>
      </c>
      <c r="S951" s="9">
        <f t="shared" si="58"/>
        <v>42131.208333333328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2013</v>
      </c>
      <c r="O952" t="s">
        <v>2014</v>
      </c>
      <c r="P952">
        <f t="shared" si="56"/>
        <v>5</v>
      </c>
      <c r="Q952">
        <f t="shared" si="59"/>
        <v>5</v>
      </c>
      <c r="R952" s="11">
        <f t="shared" si="57"/>
        <v>43571.208333333328</v>
      </c>
      <c r="S952" s="9">
        <f t="shared" si="58"/>
        <v>43576.208333333328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2009</v>
      </c>
      <c r="O953" t="s">
        <v>2010</v>
      </c>
      <c r="P953">
        <f t="shared" si="56"/>
        <v>1096.9379310344827</v>
      </c>
      <c r="Q953">
        <f t="shared" si="59"/>
        <v>102.02437459910199</v>
      </c>
      <c r="R953" s="11">
        <f t="shared" si="57"/>
        <v>42730.25</v>
      </c>
      <c r="S953" s="9">
        <f t="shared" si="58"/>
        <v>42731.25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2015</v>
      </c>
      <c r="O954" t="s">
        <v>2016</v>
      </c>
      <c r="P954">
        <f t="shared" si="56"/>
        <v>70.094158075601371</v>
      </c>
      <c r="Q954">
        <f t="shared" si="59"/>
        <v>45.007502206531335</v>
      </c>
      <c r="R954" s="11">
        <f t="shared" si="57"/>
        <v>42591.208333333328</v>
      </c>
      <c r="S954" s="9">
        <f t="shared" si="58"/>
        <v>42605.208333333328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2015</v>
      </c>
      <c r="O955" t="s">
        <v>2037</v>
      </c>
      <c r="P955">
        <f t="shared" si="56"/>
        <v>60</v>
      </c>
      <c r="Q955">
        <f t="shared" si="59"/>
        <v>94.285714285714292</v>
      </c>
      <c r="R955" s="11">
        <f t="shared" si="57"/>
        <v>42358.25</v>
      </c>
      <c r="S955" s="9">
        <f t="shared" si="58"/>
        <v>42394.25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2011</v>
      </c>
      <c r="O956" t="s">
        <v>2012</v>
      </c>
      <c r="P956">
        <f t="shared" si="56"/>
        <v>367.0985915492958</v>
      </c>
      <c r="Q956">
        <f t="shared" si="59"/>
        <v>101.02325581395348</v>
      </c>
      <c r="R956" s="11">
        <f t="shared" si="57"/>
        <v>41174.208333333336</v>
      </c>
      <c r="S956" s="9">
        <f t="shared" si="58"/>
        <v>41198.208333333336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2013</v>
      </c>
      <c r="O957" t="s">
        <v>2014</v>
      </c>
      <c r="P957">
        <f t="shared" si="56"/>
        <v>1109</v>
      </c>
      <c r="Q957">
        <f t="shared" si="59"/>
        <v>97.037499999999994</v>
      </c>
      <c r="R957" s="11">
        <f t="shared" si="57"/>
        <v>41238.25</v>
      </c>
      <c r="S957" s="9">
        <f t="shared" si="58"/>
        <v>41240.25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2015</v>
      </c>
      <c r="O958" t="s">
        <v>2037</v>
      </c>
      <c r="P958">
        <f t="shared" si="56"/>
        <v>19.028784648187631</v>
      </c>
      <c r="Q958">
        <f t="shared" si="59"/>
        <v>43.00963855421687</v>
      </c>
      <c r="R958" s="11">
        <f t="shared" si="57"/>
        <v>42360.25</v>
      </c>
      <c r="S958" s="9">
        <f t="shared" si="58"/>
        <v>42364.25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2013</v>
      </c>
      <c r="O959" t="s">
        <v>2014</v>
      </c>
      <c r="P959">
        <f t="shared" si="56"/>
        <v>126.87755102040816</v>
      </c>
      <c r="Q959">
        <f t="shared" si="59"/>
        <v>94.916030534351151</v>
      </c>
      <c r="R959" s="11">
        <f t="shared" si="57"/>
        <v>40955.25</v>
      </c>
      <c r="S959" s="9">
        <f t="shared" si="58"/>
        <v>40958.25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2015</v>
      </c>
      <c r="O960" t="s">
        <v>2023</v>
      </c>
      <c r="P960">
        <f t="shared" si="56"/>
        <v>734.63636363636363</v>
      </c>
      <c r="Q960">
        <f t="shared" si="59"/>
        <v>72.151785714285708</v>
      </c>
      <c r="R960" s="11">
        <f t="shared" si="57"/>
        <v>40350.208333333336</v>
      </c>
      <c r="S960" s="9">
        <f t="shared" si="58"/>
        <v>40372.208333333336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2021</v>
      </c>
      <c r="O961" t="s">
        <v>2033</v>
      </c>
      <c r="P961">
        <f t="shared" si="56"/>
        <v>4.5731034482758623</v>
      </c>
      <c r="Q961">
        <f t="shared" si="59"/>
        <v>51.007692307692309</v>
      </c>
      <c r="R961" s="11">
        <f t="shared" si="57"/>
        <v>40357.208333333336</v>
      </c>
      <c r="S961" s="9">
        <f t="shared" si="58"/>
        <v>40385.208333333336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2011</v>
      </c>
      <c r="O962" t="s">
        <v>2012</v>
      </c>
      <c r="P962">
        <f t="shared" si="56"/>
        <v>85.054545454545448</v>
      </c>
      <c r="Q962">
        <f t="shared" si="59"/>
        <v>85.054545454545448</v>
      </c>
      <c r="R962" s="11">
        <f t="shared" si="57"/>
        <v>42408.25</v>
      </c>
      <c r="S962" s="9">
        <f t="shared" si="58"/>
        <v>42445.208333333328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2021</v>
      </c>
      <c r="O963" t="s">
        <v>2033</v>
      </c>
      <c r="P963">
        <f t="shared" ref="P963:P1001" si="60">(E963/D963)*100</f>
        <v>119.29824561403508</v>
      </c>
      <c r="Q963">
        <f t="shared" si="59"/>
        <v>43.87096774193548</v>
      </c>
      <c r="R963" s="11">
        <f t="shared" ref="R963:R1001" si="61">(((J963/60)/60)/24)+DATE(1970,1,1)</f>
        <v>40591.25</v>
      </c>
      <c r="S963" s="9">
        <f t="shared" ref="S963:S1001" si="62">(((K963/60)/60)/24)+DATE(1970,1,1)</f>
        <v>40595.25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2007</v>
      </c>
      <c r="O964" t="s">
        <v>2008</v>
      </c>
      <c r="P964">
        <f t="shared" si="60"/>
        <v>296.02777777777777</v>
      </c>
      <c r="Q964">
        <f t="shared" ref="Q964:Q1001" si="63">E964/G964</f>
        <v>40.063909774436091</v>
      </c>
      <c r="R964" s="11">
        <f t="shared" si="61"/>
        <v>41592.25</v>
      </c>
      <c r="S964" s="9">
        <f t="shared" si="62"/>
        <v>41613.25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t="s">
        <v>2028</v>
      </c>
      <c r="O965" t="s">
        <v>2029</v>
      </c>
      <c r="P965">
        <f t="shared" si="60"/>
        <v>84.694915254237287</v>
      </c>
      <c r="Q965">
        <f t="shared" si="63"/>
        <v>43.833333333333336</v>
      </c>
      <c r="R965" s="11">
        <f t="shared" si="61"/>
        <v>40607.25</v>
      </c>
      <c r="S965" s="9">
        <f t="shared" si="62"/>
        <v>40613.25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2013</v>
      </c>
      <c r="O966" t="s">
        <v>2014</v>
      </c>
      <c r="P966">
        <f t="shared" si="60"/>
        <v>355.7837837837838</v>
      </c>
      <c r="Q966">
        <f t="shared" si="63"/>
        <v>84.92903225806451</v>
      </c>
      <c r="R966" s="11">
        <f t="shared" si="61"/>
        <v>42135.208333333328</v>
      </c>
      <c r="S966" s="9">
        <f t="shared" si="62"/>
        <v>42140.208333333328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t="s">
        <v>2009</v>
      </c>
      <c r="O967" t="s">
        <v>2010</v>
      </c>
      <c r="P967">
        <f t="shared" si="60"/>
        <v>386.40909090909093</v>
      </c>
      <c r="Q967">
        <f t="shared" si="63"/>
        <v>41.067632850241544</v>
      </c>
      <c r="R967" s="11">
        <f t="shared" si="61"/>
        <v>40203.25</v>
      </c>
      <c r="S967" s="9">
        <f t="shared" si="62"/>
        <v>40243.25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2013</v>
      </c>
      <c r="O968" t="s">
        <v>2014</v>
      </c>
      <c r="P968">
        <f t="shared" si="60"/>
        <v>792.23529411764707</v>
      </c>
      <c r="Q968">
        <f t="shared" si="63"/>
        <v>54.971428571428568</v>
      </c>
      <c r="R968" s="11">
        <f t="shared" si="61"/>
        <v>42901.208333333328</v>
      </c>
      <c r="S968" s="9">
        <f t="shared" si="62"/>
        <v>42903.208333333328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2009</v>
      </c>
      <c r="O969" t="s">
        <v>2036</v>
      </c>
      <c r="P969">
        <f t="shared" si="60"/>
        <v>137.03393665158373</v>
      </c>
      <c r="Q969">
        <f t="shared" si="63"/>
        <v>77.010807374443743</v>
      </c>
      <c r="R969" s="11">
        <f t="shared" si="61"/>
        <v>41005.208333333336</v>
      </c>
      <c r="S969" s="9">
        <f t="shared" si="62"/>
        <v>41042.208333333336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2007</v>
      </c>
      <c r="O970" t="s">
        <v>2008</v>
      </c>
      <c r="P970">
        <f t="shared" si="60"/>
        <v>338.20833333333337</v>
      </c>
      <c r="Q970">
        <f t="shared" si="63"/>
        <v>71.201754385964918</v>
      </c>
      <c r="R970" s="11">
        <f t="shared" si="61"/>
        <v>40544.25</v>
      </c>
      <c r="S970" s="9">
        <f t="shared" si="62"/>
        <v>40559.25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2013</v>
      </c>
      <c r="O971" t="s">
        <v>2014</v>
      </c>
      <c r="P971">
        <f t="shared" si="60"/>
        <v>108.22784810126582</v>
      </c>
      <c r="Q971">
        <f t="shared" si="63"/>
        <v>91.935483870967744</v>
      </c>
      <c r="R971" s="11">
        <f t="shared" si="61"/>
        <v>43821.25</v>
      </c>
      <c r="S971" s="9">
        <f t="shared" si="62"/>
        <v>43828.25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2013</v>
      </c>
      <c r="O972" t="s">
        <v>2014</v>
      </c>
      <c r="P972">
        <f t="shared" si="60"/>
        <v>60.757639620653315</v>
      </c>
      <c r="Q972">
        <f t="shared" si="63"/>
        <v>97.069023569023571</v>
      </c>
      <c r="R972" s="11">
        <f t="shared" si="61"/>
        <v>40672.208333333336</v>
      </c>
      <c r="S972" s="9">
        <f t="shared" si="62"/>
        <v>40673.208333333336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2015</v>
      </c>
      <c r="O973" t="s">
        <v>2034</v>
      </c>
      <c r="P973">
        <f t="shared" si="60"/>
        <v>27.725490196078432</v>
      </c>
      <c r="Q973">
        <f t="shared" si="63"/>
        <v>58.916666666666664</v>
      </c>
      <c r="R973" s="11">
        <f t="shared" si="61"/>
        <v>41555.208333333336</v>
      </c>
      <c r="S973" s="9">
        <f t="shared" si="62"/>
        <v>41561.208333333336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2011</v>
      </c>
      <c r="O974" t="s">
        <v>2012</v>
      </c>
      <c r="P974">
        <f t="shared" si="60"/>
        <v>228.3934426229508</v>
      </c>
      <c r="Q974">
        <f t="shared" si="63"/>
        <v>58.015466983938133</v>
      </c>
      <c r="R974" s="11">
        <f t="shared" si="61"/>
        <v>41792.208333333336</v>
      </c>
      <c r="S974" s="9">
        <f t="shared" si="62"/>
        <v>41801.208333333336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2013</v>
      </c>
      <c r="O975" t="s">
        <v>2014</v>
      </c>
      <c r="P975">
        <f t="shared" si="60"/>
        <v>21.615194054500414</v>
      </c>
      <c r="Q975">
        <f t="shared" si="63"/>
        <v>103.87301587301587</v>
      </c>
      <c r="R975" s="11">
        <f t="shared" si="61"/>
        <v>40522.25</v>
      </c>
      <c r="S975" s="9">
        <f t="shared" si="62"/>
        <v>40524.25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2009</v>
      </c>
      <c r="O976" t="s">
        <v>2019</v>
      </c>
      <c r="P976">
        <f t="shared" si="60"/>
        <v>373.875</v>
      </c>
      <c r="Q976">
        <f t="shared" si="63"/>
        <v>93.46875</v>
      </c>
      <c r="R976" s="11">
        <f t="shared" si="61"/>
        <v>41412.208333333336</v>
      </c>
      <c r="S976" s="9">
        <f t="shared" si="62"/>
        <v>41413.208333333336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2013</v>
      </c>
      <c r="O977" t="s">
        <v>2014</v>
      </c>
      <c r="P977">
        <f t="shared" si="60"/>
        <v>154.92592592592592</v>
      </c>
      <c r="Q977">
        <f t="shared" si="63"/>
        <v>61.970370370370368</v>
      </c>
      <c r="R977" s="11">
        <f t="shared" si="61"/>
        <v>42337.25</v>
      </c>
      <c r="S977" s="9">
        <f t="shared" si="62"/>
        <v>42376.25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2013</v>
      </c>
      <c r="O978" t="s">
        <v>2014</v>
      </c>
      <c r="P978">
        <f t="shared" si="60"/>
        <v>322.14999999999998</v>
      </c>
      <c r="Q978">
        <f t="shared" si="63"/>
        <v>92.042857142857144</v>
      </c>
      <c r="R978" s="11">
        <f t="shared" si="61"/>
        <v>40571.25</v>
      </c>
      <c r="S978" s="9">
        <f t="shared" si="62"/>
        <v>40577.25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2007</v>
      </c>
      <c r="O979" t="s">
        <v>2008</v>
      </c>
      <c r="P979">
        <f t="shared" si="60"/>
        <v>73.957142857142856</v>
      </c>
      <c r="Q979">
        <f t="shared" si="63"/>
        <v>77.268656716417908</v>
      </c>
      <c r="R979" s="11">
        <f t="shared" si="61"/>
        <v>43138.25</v>
      </c>
      <c r="S979" s="9">
        <f t="shared" si="62"/>
        <v>43170.25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2024</v>
      </c>
      <c r="O980" t="s">
        <v>2025</v>
      </c>
      <c r="P980">
        <f t="shared" si="60"/>
        <v>864.1</v>
      </c>
      <c r="Q980">
        <f t="shared" si="63"/>
        <v>93.923913043478265</v>
      </c>
      <c r="R980" s="11">
        <f t="shared" si="61"/>
        <v>42686.25</v>
      </c>
      <c r="S980" s="9">
        <f t="shared" si="62"/>
        <v>42708.25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t="s">
        <v>2013</v>
      </c>
      <c r="O981" t="s">
        <v>2014</v>
      </c>
      <c r="P981">
        <f t="shared" si="60"/>
        <v>143.26245847176079</v>
      </c>
      <c r="Q981">
        <f t="shared" si="63"/>
        <v>84.969458128078813</v>
      </c>
      <c r="R981" s="11">
        <f t="shared" si="61"/>
        <v>42078.208333333328</v>
      </c>
      <c r="S981" s="9">
        <f t="shared" si="62"/>
        <v>42084.208333333328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2021</v>
      </c>
      <c r="O982" t="s">
        <v>2022</v>
      </c>
      <c r="P982">
        <f t="shared" si="60"/>
        <v>40.281762295081968</v>
      </c>
      <c r="Q982">
        <f t="shared" si="63"/>
        <v>105.97035040431267</v>
      </c>
      <c r="R982" s="11">
        <f t="shared" si="61"/>
        <v>42307.208333333328</v>
      </c>
      <c r="S982" s="9">
        <f t="shared" si="62"/>
        <v>42312.25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2011</v>
      </c>
      <c r="O983" t="s">
        <v>2012</v>
      </c>
      <c r="P983">
        <f t="shared" si="60"/>
        <v>178.22388059701493</v>
      </c>
      <c r="Q983">
        <f t="shared" si="63"/>
        <v>36.969040247678016</v>
      </c>
      <c r="R983" s="11">
        <f t="shared" si="61"/>
        <v>43094.25</v>
      </c>
      <c r="S983" s="9">
        <f t="shared" si="62"/>
        <v>43127.25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2015</v>
      </c>
      <c r="O984" t="s">
        <v>2016</v>
      </c>
      <c r="P984">
        <f t="shared" si="60"/>
        <v>84.930555555555557</v>
      </c>
      <c r="Q984">
        <f t="shared" si="63"/>
        <v>81.533333333333331</v>
      </c>
      <c r="R984" s="11">
        <f t="shared" si="61"/>
        <v>40743.208333333336</v>
      </c>
      <c r="S984" s="9">
        <f t="shared" si="62"/>
        <v>40745.208333333336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2015</v>
      </c>
      <c r="O985" t="s">
        <v>2016</v>
      </c>
      <c r="P985">
        <f t="shared" si="60"/>
        <v>145.93648334624322</v>
      </c>
      <c r="Q985">
        <f t="shared" si="63"/>
        <v>80.999140154772135</v>
      </c>
      <c r="R985" s="11">
        <f t="shared" si="61"/>
        <v>43681.208333333328</v>
      </c>
      <c r="S985" s="9">
        <f t="shared" si="62"/>
        <v>43696.208333333328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2013</v>
      </c>
      <c r="O986" t="s">
        <v>2014</v>
      </c>
      <c r="P986">
        <f t="shared" si="60"/>
        <v>152.46153846153848</v>
      </c>
      <c r="Q986">
        <f t="shared" si="63"/>
        <v>26.010498687664043</v>
      </c>
      <c r="R986" s="11">
        <f t="shared" si="61"/>
        <v>43716.208333333328</v>
      </c>
      <c r="S986" s="9">
        <f t="shared" si="62"/>
        <v>43742.208333333328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2009</v>
      </c>
      <c r="O987" t="s">
        <v>2010</v>
      </c>
      <c r="P987">
        <f t="shared" si="60"/>
        <v>67.129542790152414</v>
      </c>
      <c r="Q987">
        <f t="shared" si="63"/>
        <v>25.998410896708286</v>
      </c>
      <c r="R987" s="11">
        <f t="shared" si="61"/>
        <v>41614.25</v>
      </c>
      <c r="S987" s="9">
        <f t="shared" si="62"/>
        <v>41640.25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2009</v>
      </c>
      <c r="O988" t="s">
        <v>2010</v>
      </c>
      <c r="P988">
        <f t="shared" si="60"/>
        <v>40.307692307692307</v>
      </c>
      <c r="Q988">
        <f t="shared" si="63"/>
        <v>34.173913043478258</v>
      </c>
      <c r="R988" s="11">
        <f t="shared" si="61"/>
        <v>40638.208333333336</v>
      </c>
      <c r="S988" s="9">
        <f t="shared" si="62"/>
        <v>40652.208333333336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2015</v>
      </c>
      <c r="O989" t="s">
        <v>2016</v>
      </c>
      <c r="P989">
        <f t="shared" si="60"/>
        <v>216.79032258064518</v>
      </c>
      <c r="Q989">
        <f t="shared" si="63"/>
        <v>28.002083333333335</v>
      </c>
      <c r="R989" s="11">
        <f t="shared" si="61"/>
        <v>42852.208333333328</v>
      </c>
      <c r="S989" s="9">
        <f t="shared" si="62"/>
        <v>42866.208333333328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2021</v>
      </c>
      <c r="O990" t="s">
        <v>2030</v>
      </c>
      <c r="P990">
        <f t="shared" si="60"/>
        <v>52.117021276595743</v>
      </c>
      <c r="Q990">
        <f t="shared" si="63"/>
        <v>76.546875</v>
      </c>
      <c r="R990" s="11">
        <f t="shared" si="61"/>
        <v>42686.25</v>
      </c>
      <c r="S990" s="9">
        <f t="shared" si="62"/>
        <v>42707.25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2021</v>
      </c>
      <c r="O991" t="s">
        <v>2033</v>
      </c>
      <c r="P991">
        <f t="shared" si="60"/>
        <v>499.58333333333337</v>
      </c>
      <c r="Q991">
        <f t="shared" si="63"/>
        <v>53.053097345132741</v>
      </c>
      <c r="R991" s="11">
        <f t="shared" si="61"/>
        <v>43571.208333333328</v>
      </c>
      <c r="S991" s="9">
        <f t="shared" si="62"/>
        <v>43576.208333333328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2015</v>
      </c>
      <c r="O992" t="s">
        <v>2018</v>
      </c>
      <c r="P992">
        <f t="shared" si="60"/>
        <v>87.679487179487182</v>
      </c>
      <c r="Q992">
        <f t="shared" si="63"/>
        <v>106.859375</v>
      </c>
      <c r="R992" s="11">
        <f t="shared" si="61"/>
        <v>42432.25</v>
      </c>
      <c r="S992" s="9">
        <f t="shared" si="62"/>
        <v>42454.208333333328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2009</v>
      </c>
      <c r="O993" t="s">
        <v>2010</v>
      </c>
      <c r="P993">
        <f t="shared" si="60"/>
        <v>113.17346938775511</v>
      </c>
      <c r="Q993">
        <f t="shared" si="63"/>
        <v>46.020746887966808</v>
      </c>
      <c r="R993" s="11">
        <f t="shared" si="61"/>
        <v>41907.208333333336</v>
      </c>
      <c r="S993" s="9">
        <f t="shared" si="62"/>
        <v>41911.208333333336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2015</v>
      </c>
      <c r="O994" t="s">
        <v>2018</v>
      </c>
      <c r="P994">
        <f t="shared" si="60"/>
        <v>426.54838709677421</v>
      </c>
      <c r="Q994">
        <f t="shared" si="63"/>
        <v>100.17424242424242</v>
      </c>
      <c r="R994" s="11">
        <f t="shared" si="61"/>
        <v>43227.208333333328</v>
      </c>
      <c r="S994" s="9">
        <f t="shared" si="62"/>
        <v>43241.208333333328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2028</v>
      </c>
      <c r="O995" t="s">
        <v>2029</v>
      </c>
      <c r="P995">
        <f t="shared" si="60"/>
        <v>77.632653061224488</v>
      </c>
      <c r="Q995">
        <f t="shared" si="63"/>
        <v>101.44</v>
      </c>
      <c r="R995" s="11">
        <f t="shared" si="61"/>
        <v>42362.25</v>
      </c>
      <c r="S995" s="9">
        <f t="shared" si="62"/>
        <v>42379.25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2021</v>
      </c>
      <c r="O996" t="s">
        <v>2033</v>
      </c>
      <c r="P996">
        <f t="shared" si="60"/>
        <v>52.496810772501767</v>
      </c>
      <c r="Q996">
        <f t="shared" si="63"/>
        <v>87.972684085510693</v>
      </c>
      <c r="R996" s="11">
        <f t="shared" si="61"/>
        <v>41929.208333333336</v>
      </c>
      <c r="S996" s="9">
        <f t="shared" si="62"/>
        <v>41935.208333333336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2007</v>
      </c>
      <c r="O997" t="s">
        <v>2008</v>
      </c>
      <c r="P997">
        <f t="shared" si="60"/>
        <v>157.46762589928059</v>
      </c>
      <c r="Q997">
        <f t="shared" si="63"/>
        <v>74.995594713656388</v>
      </c>
      <c r="R997" s="11">
        <f t="shared" si="61"/>
        <v>43408.208333333328</v>
      </c>
      <c r="S997" s="9">
        <f t="shared" si="62"/>
        <v>43437.25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2013</v>
      </c>
      <c r="O998" t="s">
        <v>2014</v>
      </c>
      <c r="P998">
        <f t="shared" si="60"/>
        <v>72.939393939393938</v>
      </c>
      <c r="Q998">
        <f t="shared" si="63"/>
        <v>42.982142857142854</v>
      </c>
      <c r="R998" s="11">
        <f t="shared" si="61"/>
        <v>41276.25</v>
      </c>
      <c r="S998" s="9">
        <f t="shared" si="62"/>
        <v>41306.25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2013</v>
      </c>
      <c r="O999" t="s">
        <v>2014</v>
      </c>
      <c r="P999">
        <f t="shared" si="60"/>
        <v>60.565789473684205</v>
      </c>
      <c r="Q999">
        <f t="shared" si="63"/>
        <v>33.115107913669064</v>
      </c>
      <c r="R999" s="11">
        <f t="shared" si="61"/>
        <v>41659.25</v>
      </c>
      <c r="S999" s="9">
        <f t="shared" si="62"/>
        <v>41664.25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2009</v>
      </c>
      <c r="O1000" t="s">
        <v>2019</v>
      </c>
      <c r="P1000">
        <f t="shared" si="60"/>
        <v>56.791291291291287</v>
      </c>
      <c r="Q1000">
        <f t="shared" si="63"/>
        <v>101.13101604278074</v>
      </c>
      <c r="R1000" s="11">
        <f t="shared" si="61"/>
        <v>40220.25</v>
      </c>
      <c r="S1000" s="9">
        <f t="shared" si="62"/>
        <v>40234.25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2007</v>
      </c>
      <c r="O1001" t="s">
        <v>2008</v>
      </c>
      <c r="P1001">
        <f t="shared" si="60"/>
        <v>56.542754275427541</v>
      </c>
      <c r="Q1001">
        <f t="shared" si="63"/>
        <v>55.98841354723708</v>
      </c>
      <c r="R1001" s="11">
        <f t="shared" si="61"/>
        <v>42550.208333333328</v>
      </c>
      <c r="S1001" s="9">
        <f t="shared" si="62"/>
        <v>42557.208333333328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  <cfRule type="colorScale" priority="7">
      <colorScale>
        <cfvo type="min"/>
        <cfvo type="max"/>
        <color rgb="FFFF7128"/>
        <color rgb="FFFFEF9C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{3E8AFC89-A02A-5144-BF0C-FA7E010B3D52}</x14:id>
        </ext>
      </extLst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8AFC89-A02A-5144-BF0C-FA7E010B3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163D-99CA-4345-98F2-8961518DEA53}">
  <sheetPr codeName="Sheet2"/>
  <dimension ref="A1:F18"/>
  <sheetViews>
    <sheetView tabSelected="1" workbookViewId="0">
      <selection activeCell="C31" sqref="C31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4.83203125" customWidth="1"/>
    <col min="8" max="8" width="4.1640625" bestFit="1" customWidth="1"/>
    <col min="9" max="9" width="10.8320312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6.83203125" bestFit="1" customWidth="1"/>
    <col min="14" max="14" width="8.6640625" bestFit="1" customWidth="1"/>
    <col min="15" max="15" width="5.83203125" bestFit="1" customWidth="1"/>
    <col min="16" max="16" width="4.1640625" bestFit="1" customWidth="1"/>
    <col min="17" max="17" width="9.5" bestFit="1" customWidth="1"/>
    <col min="18" max="18" width="11.1640625" bestFit="1" customWidth="1"/>
    <col min="19" max="19" width="14.6640625" bestFit="1" customWidth="1"/>
    <col min="20" max="20" width="9.5" bestFit="1" customWidth="1"/>
    <col min="21" max="21" width="17.33203125" bestFit="1" customWidth="1"/>
    <col min="22" max="22" width="8.5" bestFit="1" customWidth="1"/>
    <col min="23" max="23" width="5.83203125" bestFit="1" customWidth="1"/>
    <col min="24" max="24" width="9.5" bestFit="1" customWidth="1"/>
    <col min="25" max="25" width="11" bestFit="1" customWidth="1"/>
    <col min="26" max="26" width="12.5" bestFit="1" customWidth="1"/>
    <col min="27" max="27" width="5.83203125" bestFit="1" customWidth="1"/>
    <col min="28" max="28" width="9.5" bestFit="1" customWidth="1"/>
    <col min="29" max="29" width="15" bestFit="1" customWidth="1"/>
    <col min="30" max="30" width="11.33203125" bestFit="1" customWidth="1"/>
    <col min="31" max="31" width="5.83203125" bestFit="1" customWidth="1"/>
    <col min="32" max="32" width="9.5" bestFit="1" customWidth="1"/>
    <col min="33" max="33" width="13.83203125" bestFit="1" customWidth="1"/>
    <col min="34" max="34" width="8.33203125" bestFit="1" customWidth="1"/>
    <col min="35" max="35" width="5.83203125" bestFit="1" customWidth="1"/>
    <col min="36" max="36" width="9.5" bestFit="1" customWidth="1"/>
    <col min="37" max="37" width="9" bestFit="1" customWidth="1"/>
    <col min="38" max="38" width="8.1640625" bestFit="1" customWidth="1"/>
    <col min="39" max="39" width="9.5" bestFit="1" customWidth="1"/>
    <col min="40" max="40" width="10.6640625" bestFit="1" customWidth="1"/>
    <col min="41" max="41" width="15" bestFit="1" customWidth="1"/>
    <col min="42" max="42" width="4.1640625" bestFit="1" customWidth="1"/>
    <col min="43" max="43" width="9.5" bestFit="1" customWidth="1"/>
    <col min="44" max="44" width="17.6640625" bestFit="1" customWidth="1"/>
    <col min="45" max="45" width="11.5" bestFit="1" customWidth="1"/>
    <col min="46" max="46" width="5.83203125" bestFit="1" customWidth="1"/>
    <col min="47" max="47" width="4.1640625" bestFit="1" customWidth="1"/>
    <col min="48" max="48" width="9.5" bestFit="1" customWidth="1"/>
    <col min="49" max="49" width="14" bestFit="1" customWidth="1"/>
    <col min="50" max="50" width="19.1640625" bestFit="1" customWidth="1"/>
    <col min="51" max="51" width="5.83203125" bestFit="1" customWidth="1"/>
    <col min="52" max="52" width="4.1640625" bestFit="1" customWidth="1"/>
    <col min="53" max="53" width="9.5" bestFit="1" customWidth="1"/>
    <col min="54" max="54" width="21.83203125" bestFit="1" customWidth="1"/>
    <col min="55" max="55" width="8.33203125" bestFit="1" customWidth="1"/>
    <col min="56" max="56" width="5.83203125" bestFit="1" customWidth="1"/>
    <col min="57" max="57" width="4.1640625" bestFit="1" customWidth="1"/>
    <col min="58" max="58" width="9.5" bestFit="1" customWidth="1"/>
    <col min="59" max="59" width="10.1640625" bestFit="1" customWidth="1"/>
    <col min="60" max="60" width="17" bestFit="1" customWidth="1"/>
    <col min="61" max="61" width="9.5" bestFit="1" customWidth="1"/>
    <col min="62" max="62" width="19.6640625" bestFit="1" customWidth="1"/>
    <col min="63" max="63" width="8.33203125" bestFit="1" customWidth="1"/>
    <col min="64" max="64" width="5.83203125" bestFit="1" customWidth="1"/>
    <col min="65" max="65" width="9.5" bestFit="1" customWidth="1"/>
    <col min="66" max="66" width="9.33203125" bestFit="1" customWidth="1"/>
    <col min="67" max="67" width="15" bestFit="1" customWidth="1"/>
    <col min="68" max="68" width="9.5" bestFit="1" customWidth="1"/>
    <col min="69" max="69" width="17.6640625" bestFit="1" customWidth="1"/>
    <col min="70" max="70" width="8.33203125" bestFit="1" customWidth="1"/>
    <col min="71" max="71" width="5.83203125" bestFit="1" customWidth="1"/>
    <col min="72" max="72" width="4.1640625" bestFit="1" customWidth="1"/>
    <col min="73" max="73" width="9.5" bestFit="1" customWidth="1"/>
    <col min="74" max="74" width="10.83203125" bestFit="1" customWidth="1"/>
    <col min="75" max="75" width="11.33203125" bestFit="1" customWidth="1"/>
    <col min="76" max="76" width="5.83203125" bestFit="1" customWidth="1"/>
    <col min="77" max="77" width="9.5" bestFit="1" customWidth="1"/>
    <col min="78" max="78" width="13.83203125" bestFit="1" customWidth="1"/>
    <col min="79" max="79" width="13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  <col min="98" max="98" width="10.83203125" bestFit="1" customWidth="1"/>
    <col min="99" max="102" width="12.1640625" bestFit="1" customWidth="1"/>
    <col min="103" max="103" width="6.1640625" bestFit="1" customWidth="1"/>
    <col min="104" max="106" width="12.1640625" bestFit="1" customWidth="1"/>
    <col min="107" max="107" width="11.1640625" bestFit="1" customWidth="1"/>
    <col min="108" max="108" width="6.1640625" bestFit="1" customWidth="1"/>
    <col min="109" max="111" width="12.1640625" bestFit="1" customWidth="1"/>
    <col min="112" max="112" width="11.1640625" bestFit="1" customWidth="1"/>
    <col min="113" max="131" width="12.1640625" bestFit="1" customWidth="1"/>
    <col min="132" max="132" width="11.1640625" bestFit="1" customWidth="1"/>
    <col min="133" max="136" width="12.1640625" bestFit="1" customWidth="1"/>
    <col min="137" max="137" width="3.1640625" bestFit="1" customWidth="1"/>
    <col min="138" max="140" width="12.1640625" bestFit="1" customWidth="1"/>
    <col min="141" max="141" width="7.1640625" bestFit="1" customWidth="1"/>
    <col min="142" max="147" width="12.1640625" bestFit="1" customWidth="1"/>
    <col min="148" max="148" width="11.1640625" bestFit="1" customWidth="1"/>
    <col min="149" max="164" width="12.1640625" bestFit="1" customWidth="1"/>
    <col min="165" max="165" width="11.1640625" bestFit="1" customWidth="1"/>
    <col min="166" max="169" width="12.1640625" bestFit="1" customWidth="1"/>
    <col min="170" max="170" width="5.1640625" bestFit="1" customWidth="1"/>
    <col min="171" max="171" width="12.1640625" bestFit="1" customWidth="1"/>
    <col min="172" max="172" width="5.1640625" bestFit="1" customWidth="1"/>
    <col min="173" max="173" width="12.1640625" bestFit="1" customWidth="1"/>
    <col min="174" max="174" width="11.1640625" bestFit="1" customWidth="1"/>
    <col min="175" max="175" width="12.1640625" bestFit="1" customWidth="1"/>
    <col min="176" max="176" width="10.1640625" bestFit="1" customWidth="1"/>
    <col min="177" max="181" width="12.1640625" bestFit="1" customWidth="1"/>
    <col min="182" max="182" width="7.1640625" bestFit="1" customWidth="1"/>
    <col min="183" max="195" width="12.1640625" bestFit="1" customWidth="1"/>
    <col min="196" max="196" width="11.1640625" bestFit="1" customWidth="1"/>
    <col min="197" max="198" width="12.1640625" bestFit="1" customWidth="1"/>
    <col min="199" max="199" width="10.1640625" bestFit="1" customWidth="1"/>
    <col min="200" max="200" width="12.1640625" bestFit="1" customWidth="1"/>
    <col min="201" max="201" width="8.1640625" bestFit="1" customWidth="1"/>
    <col min="202" max="214" width="12.1640625" bestFit="1" customWidth="1"/>
    <col min="215" max="215" width="9.1640625" bestFit="1" customWidth="1"/>
    <col min="216" max="232" width="12.1640625" bestFit="1" customWidth="1"/>
    <col min="233" max="233" width="5.1640625" bestFit="1" customWidth="1"/>
    <col min="234" max="241" width="12.1640625" bestFit="1" customWidth="1"/>
    <col min="242" max="242" width="11.1640625" bestFit="1" customWidth="1"/>
    <col min="243" max="245" width="12.1640625" bestFit="1" customWidth="1"/>
    <col min="246" max="246" width="11.1640625" bestFit="1" customWidth="1"/>
    <col min="247" max="247" width="8.1640625" bestFit="1" customWidth="1"/>
    <col min="248" max="248" width="6.1640625" bestFit="1" customWidth="1"/>
    <col min="249" max="249" width="12.1640625" bestFit="1" customWidth="1"/>
    <col min="250" max="250" width="6.1640625" bestFit="1" customWidth="1"/>
    <col min="251" max="255" width="12.1640625" bestFit="1" customWidth="1"/>
    <col min="256" max="256" width="3.1640625" bestFit="1" customWidth="1"/>
    <col min="257" max="261" width="12.1640625" bestFit="1" customWidth="1"/>
    <col min="262" max="262" width="3.1640625" bestFit="1" customWidth="1"/>
    <col min="263" max="272" width="12.1640625" bestFit="1" customWidth="1"/>
    <col min="273" max="273" width="8.1640625" bestFit="1" customWidth="1"/>
    <col min="274" max="276" width="12.1640625" bestFit="1" customWidth="1"/>
    <col min="277" max="277" width="11.1640625" bestFit="1" customWidth="1"/>
    <col min="278" max="301" width="12.1640625" bestFit="1" customWidth="1"/>
    <col min="302" max="302" width="3.1640625" bestFit="1" customWidth="1"/>
    <col min="303" max="305" width="12.1640625" bestFit="1" customWidth="1"/>
    <col min="306" max="306" width="6.1640625" bestFit="1" customWidth="1"/>
    <col min="307" max="312" width="12.1640625" bestFit="1" customWidth="1"/>
    <col min="313" max="313" width="5.1640625" bestFit="1" customWidth="1"/>
    <col min="314" max="326" width="12.1640625" bestFit="1" customWidth="1"/>
    <col min="327" max="327" width="11.1640625" bestFit="1" customWidth="1"/>
    <col min="328" max="328" width="6.1640625" bestFit="1" customWidth="1"/>
    <col min="329" max="329" width="12.1640625" bestFit="1" customWidth="1"/>
    <col min="330" max="330" width="10.1640625" bestFit="1" customWidth="1"/>
    <col min="331" max="335" width="12.1640625" bestFit="1" customWidth="1"/>
    <col min="336" max="336" width="11.1640625" bestFit="1" customWidth="1"/>
    <col min="337" max="338" width="12.1640625" bestFit="1" customWidth="1"/>
    <col min="339" max="339" width="6.1640625" bestFit="1" customWidth="1"/>
    <col min="340" max="340" width="11.1640625" bestFit="1" customWidth="1"/>
    <col min="341" max="341" width="5.1640625" bestFit="1" customWidth="1"/>
    <col min="342" max="343" width="12.1640625" bestFit="1" customWidth="1"/>
    <col min="344" max="344" width="6.1640625" bestFit="1" customWidth="1"/>
    <col min="345" max="349" width="12.1640625" bestFit="1" customWidth="1"/>
    <col min="350" max="350" width="7.1640625" bestFit="1" customWidth="1"/>
    <col min="351" max="364" width="12.1640625" bestFit="1" customWidth="1"/>
    <col min="365" max="365" width="11.1640625" bestFit="1" customWidth="1"/>
    <col min="366" max="371" width="12.1640625" bestFit="1" customWidth="1"/>
    <col min="372" max="372" width="3.1640625" bestFit="1" customWidth="1"/>
    <col min="373" max="385" width="12.1640625" bestFit="1" customWidth="1"/>
    <col min="386" max="386" width="6.1640625" bestFit="1" customWidth="1"/>
    <col min="387" max="393" width="12.1640625" bestFit="1" customWidth="1"/>
    <col min="394" max="394" width="8.1640625" bestFit="1" customWidth="1"/>
    <col min="395" max="395" width="6.1640625" bestFit="1" customWidth="1"/>
    <col min="396" max="401" width="12.1640625" bestFit="1" customWidth="1"/>
    <col min="402" max="402" width="11.1640625" bestFit="1" customWidth="1"/>
    <col min="403" max="403" width="12.1640625" bestFit="1" customWidth="1"/>
    <col min="404" max="404" width="11.1640625" bestFit="1" customWidth="1"/>
    <col min="405" max="406" width="12.1640625" bestFit="1" customWidth="1"/>
    <col min="407" max="407" width="3.1640625" bestFit="1" customWidth="1"/>
    <col min="408" max="408" width="12.1640625" bestFit="1" customWidth="1"/>
    <col min="409" max="409" width="5.1640625" bestFit="1" customWidth="1"/>
    <col min="410" max="412" width="12.1640625" bestFit="1" customWidth="1"/>
    <col min="413" max="413" width="9.1640625" bestFit="1" customWidth="1"/>
    <col min="414" max="416" width="12.1640625" bestFit="1" customWidth="1"/>
    <col min="417" max="417" width="11.1640625" bestFit="1" customWidth="1"/>
    <col min="418" max="421" width="12.1640625" bestFit="1" customWidth="1"/>
    <col min="422" max="422" width="11.1640625" bestFit="1" customWidth="1"/>
    <col min="423" max="428" width="12.1640625" bestFit="1" customWidth="1"/>
    <col min="429" max="429" width="11.1640625" bestFit="1" customWidth="1"/>
    <col min="430" max="440" width="12.1640625" bestFit="1" customWidth="1"/>
    <col min="441" max="441" width="8.1640625" bestFit="1" customWidth="1"/>
    <col min="442" max="442" width="12.1640625" bestFit="1" customWidth="1"/>
    <col min="443" max="443" width="4.1640625" bestFit="1" customWidth="1"/>
    <col min="444" max="444" width="11.1640625" bestFit="1" customWidth="1"/>
    <col min="445" max="445" width="12.1640625" bestFit="1" customWidth="1"/>
    <col min="446" max="446" width="11.1640625" bestFit="1" customWidth="1"/>
    <col min="447" max="448" width="12.1640625" bestFit="1" customWidth="1"/>
    <col min="449" max="449" width="7.1640625" bestFit="1" customWidth="1"/>
    <col min="450" max="451" width="12.1640625" bestFit="1" customWidth="1"/>
    <col min="452" max="452" width="11.1640625" bestFit="1" customWidth="1"/>
    <col min="453" max="453" width="4.1640625" bestFit="1" customWidth="1"/>
    <col min="454" max="458" width="12.1640625" bestFit="1" customWidth="1"/>
    <col min="459" max="459" width="11.1640625" bestFit="1" customWidth="1"/>
    <col min="460" max="460" width="4.1640625" bestFit="1" customWidth="1"/>
    <col min="461" max="472" width="12.1640625" bestFit="1" customWidth="1"/>
    <col min="473" max="473" width="11.1640625" bestFit="1" customWidth="1"/>
    <col min="474" max="485" width="12.1640625" bestFit="1" customWidth="1"/>
    <col min="486" max="486" width="7.1640625" bestFit="1" customWidth="1"/>
    <col min="487" max="504" width="12.1640625" bestFit="1" customWidth="1"/>
    <col min="505" max="505" width="7.1640625" bestFit="1" customWidth="1"/>
    <col min="506" max="506" width="11.1640625" bestFit="1" customWidth="1"/>
    <col min="507" max="510" width="12.1640625" bestFit="1" customWidth="1"/>
    <col min="511" max="511" width="11.1640625" bestFit="1" customWidth="1"/>
    <col min="512" max="513" width="12.1640625" bestFit="1" customWidth="1"/>
    <col min="514" max="514" width="7.1640625" bestFit="1" customWidth="1"/>
    <col min="515" max="515" width="6.1640625" bestFit="1" customWidth="1"/>
    <col min="516" max="525" width="12.1640625" bestFit="1" customWidth="1"/>
    <col min="526" max="526" width="10.1640625" bestFit="1" customWidth="1"/>
    <col min="527" max="529" width="12.1640625" bestFit="1" customWidth="1"/>
    <col min="530" max="530" width="6.1640625" bestFit="1" customWidth="1"/>
    <col min="531" max="537" width="12.1640625" bestFit="1" customWidth="1"/>
    <col min="538" max="538" width="11.1640625" bestFit="1" customWidth="1"/>
    <col min="539" max="539" width="10.1640625" bestFit="1" customWidth="1"/>
    <col min="540" max="546" width="12.1640625" bestFit="1" customWidth="1"/>
    <col min="547" max="547" width="7.1640625" bestFit="1" customWidth="1"/>
    <col min="548" max="551" width="12.1640625" bestFit="1" customWidth="1"/>
    <col min="552" max="552" width="9.1640625" bestFit="1" customWidth="1"/>
    <col min="553" max="558" width="12.1640625" bestFit="1" customWidth="1"/>
    <col min="559" max="559" width="4.1640625" bestFit="1" customWidth="1"/>
    <col min="560" max="574" width="12.1640625" bestFit="1" customWidth="1"/>
    <col min="575" max="575" width="4.1640625" bestFit="1" customWidth="1"/>
    <col min="576" max="579" width="12.1640625" bestFit="1" customWidth="1"/>
    <col min="580" max="580" width="10.1640625" bestFit="1" customWidth="1"/>
    <col min="581" max="581" width="11.1640625" bestFit="1" customWidth="1"/>
    <col min="582" max="595" width="12.1640625" bestFit="1" customWidth="1"/>
    <col min="596" max="596" width="11.1640625" bestFit="1" customWidth="1"/>
    <col min="597" max="598" width="12.1640625" bestFit="1" customWidth="1"/>
    <col min="599" max="599" width="11.1640625" bestFit="1" customWidth="1"/>
    <col min="600" max="600" width="12.1640625" bestFit="1" customWidth="1"/>
    <col min="601" max="601" width="7.1640625" bestFit="1" customWidth="1"/>
    <col min="602" max="604" width="12.1640625" bestFit="1" customWidth="1"/>
    <col min="605" max="605" width="11.1640625" bestFit="1" customWidth="1"/>
    <col min="606" max="606" width="12.1640625" bestFit="1" customWidth="1"/>
    <col min="607" max="607" width="9.1640625" bestFit="1" customWidth="1"/>
    <col min="608" max="608" width="12.1640625" bestFit="1" customWidth="1"/>
    <col min="609" max="609" width="9.1640625" bestFit="1" customWidth="1"/>
    <col min="610" max="613" width="12.1640625" bestFit="1" customWidth="1"/>
    <col min="614" max="614" width="11.1640625" bestFit="1" customWidth="1"/>
    <col min="615" max="615" width="12.1640625" bestFit="1" customWidth="1"/>
    <col min="616" max="616" width="4.1640625" bestFit="1" customWidth="1"/>
    <col min="617" max="617" width="11.1640625" bestFit="1" customWidth="1"/>
    <col min="618" max="626" width="12.1640625" bestFit="1" customWidth="1"/>
    <col min="627" max="627" width="6.1640625" bestFit="1" customWidth="1"/>
    <col min="628" max="629" width="12.1640625" bestFit="1" customWidth="1"/>
    <col min="630" max="630" width="8.1640625" bestFit="1" customWidth="1"/>
    <col min="631" max="635" width="12.1640625" bestFit="1" customWidth="1"/>
    <col min="636" max="636" width="4.1640625" bestFit="1" customWidth="1"/>
    <col min="637" max="641" width="12.1640625" bestFit="1" customWidth="1"/>
    <col min="642" max="642" width="11.1640625" bestFit="1" customWidth="1"/>
    <col min="643" max="643" width="7.1640625" bestFit="1" customWidth="1"/>
    <col min="644" max="672" width="12.1640625" bestFit="1" customWidth="1"/>
    <col min="673" max="673" width="11.1640625" bestFit="1" customWidth="1"/>
    <col min="674" max="674" width="8.1640625" bestFit="1" customWidth="1"/>
    <col min="675" max="678" width="12.1640625" bestFit="1" customWidth="1"/>
    <col min="679" max="679" width="6.1640625" bestFit="1" customWidth="1"/>
    <col min="680" max="681" width="12.1640625" bestFit="1" customWidth="1"/>
    <col min="682" max="682" width="11.1640625" bestFit="1" customWidth="1"/>
    <col min="683" max="683" width="8.1640625" bestFit="1" customWidth="1"/>
    <col min="684" max="692" width="12.1640625" bestFit="1" customWidth="1"/>
    <col min="693" max="693" width="11.1640625" bestFit="1" customWidth="1"/>
    <col min="694" max="696" width="12.1640625" bestFit="1" customWidth="1"/>
    <col min="697" max="697" width="11.1640625" bestFit="1" customWidth="1"/>
    <col min="698" max="698" width="12.1640625" bestFit="1" customWidth="1"/>
    <col min="699" max="699" width="6.1640625" bestFit="1" customWidth="1"/>
    <col min="700" max="707" width="12.1640625" bestFit="1" customWidth="1"/>
    <col min="708" max="708" width="7.1640625" bestFit="1" customWidth="1"/>
    <col min="709" max="719" width="12.1640625" bestFit="1" customWidth="1"/>
    <col min="720" max="720" width="11.1640625" bestFit="1" customWidth="1"/>
    <col min="721" max="735" width="12.1640625" bestFit="1" customWidth="1"/>
    <col min="736" max="736" width="7.1640625" bestFit="1" customWidth="1"/>
    <col min="737" max="737" width="12.1640625" bestFit="1" customWidth="1"/>
    <col min="738" max="738" width="4.1640625" bestFit="1" customWidth="1"/>
    <col min="739" max="740" width="12.1640625" bestFit="1" customWidth="1"/>
    <col min="741" max="741" width="11.1640625" bestFit="1" customWidth="1"/>
    <col min="742" max="742" width="12.1640625" bestFit="1" customWidth="1"/>
    <col min="743" max="743" width="8.1640625" bestFit="1" customWidth="1"/>
    <col min="744" max="748" width="12.1640625" bestFit="1" customWidth="1"/>
    <col min="749" max="749" width="10.1640625" bestFit="1" customWidth="1"/>
    <col min="750" max="751" width="12.1640625" bestFit="1" customWidth="1"/>
    <col min="752" max="752" width="7.1640625" bestFit="1" customWidth="1"/>
    <col min="753" max="756" width="12.1640625" bestFit="1" customWidth="1"/>
    <col min="757" max="757" width="7.1640625" bestFit="1" customWidth="1"/>
    <col min="758" max="763" width="12.1640625" bestFit="1" customWidth="1"/>
    <col min="764" max="764" width="6.1640625" bestFit="1" customWidth="1"/>
    <col min="765" max="765" width="8.1640625" bestFit="1" customWidth="1"/>
    <col min="766" max="767" width="12.1640625" bestFit="1" customWidth="1"/>
    <col min="768" max="768" width="7.1640625" bestFit="1" customWidth="1"/>
    <col min="769" max="769" width="12.1640625" bestFit="1" customWidth="1"/>
    <col min="770" max="770" width="4.1640625" bestFit="1" customWidth="1"/>
    <col min="771" max="774" width="12.1640625" bestFit="1" customWidth="1"/>
    <col min="775" max="775" width="7.1640625" bestFit="1" customWidth="1"/>
    <col min="776" max="778" width="12.1640625" bestFit="1" customWidth="1"/>
    <col min="779" max="780" width="11.1640625" bestFit="1" customWidth="1"/>
    <col min="781" max="784" width="12.1640625" bestFit="1" customWidth="1"/>
    <col min="785" max="785" width="6.1640625" bestFit="1" customWidth="1"/>
    <col min="786" max="788" width="12.1640625" bestFit="1" customWidth="1"/>
    <col min="789" max="789" width="11.1640625" bestFit="1" customWidth="1"/>
    <col min="790" max="798" width="12.1640625" bestFit="1" customWidth="1"/>
    <col min="799" max="800" width="6.1640625" bestFit="1" customWidth="1"/>
    <col min="801" max="802" width="12.1640625" bestFit="1" customWidth="1"/>
    <col min="803" max="803" width="11.1640625" bestFit="1" customWidth="1"/>
    <col min="804" max="805" width="12.1640625" bestFit="1" customWidth="1"/>
    <col min="806" max="806" width="4.1640625" bestFit="1" customWidth="1"/>
    <col min="807" max="809" width="12.1640625" bestFit="1" customWidth="1"/>
    <col min="810" max="810" width="11.1640625" bestFit="1" customWidth="1"/>
    <col min="811" max="813" width="12.1640625" bestFit="1" customWidth="1"/>
    <col min="814" max="814" width="4.1640625" bestFit="1" customWidth="1"/>
    <col min="815" max="816" width="12.1640625" bestFit="1" customWidth="1"/>
    <col min="817" max="817" width="7.1640625" bestFit="1" customWidth="1"/>
    <col min="818" max="823" width="12.1640625" bestFit="1" customWidth="1"/>
    <col min="824" max="824" width="4.1640625" bestFit="1" customWidth="1"/>
    <col min="825" max="827" width="12.1640625" bestFit="1" customWidth="1"/>
    <col min="828" max="828" width="10.1640625" bestFit="1" customWidth="1"/>
    <col min="829" max="841" width="12.1640625" bestFit="1" customWidth="1"/>
    <col min="842" max="842" width="11.1640625" bestFit="1" customWidth="1"/>
    <col min="843" max="846" width="12.1640625" bestFit="1" customWidth="1"/>
    <col min="847" max="847" width="7.1640625" bestFit="1" customWidth="1"/>
    <col min="848" max="852" width="12.1640625" bestFit="1" customWidth="1"/>
    <col min="853" max="853" width="6.1640625" bestFit="1" customWidth="1"/>
    <col min="854" max="854" width="4.1640625" bestFit="1" customWidth="1"/>
    <col min="855" max="856" width="12.1640625" bestFit="1" customWidth="1"/>
    <col min="857" max="857" width="8.1640625" bestFit="1" customWidth="1"/>
    <col min="858" max="861" width="12.1640625" bestFit="1" customWidth="1"/>
    <col min="862" max="862" width="11.1640625" bestFit="1" customWidth="1"/>
    <col min="863" max="863" width="6.1640625" bestFit="1" customWidth="1"/>
    <col min="864" max="869" width="12.1640625" bestFit="1" customWidth="1"/>
    <col min="870" max="870" width="6.1640625" bestFit="1" customWidth="1"/>
    <col min="871" max="878" width="12.1640625" bestFit="1" customWidth="1"/>
    <col min="879" max="879" width="6.1640625" bestFit="1" customWidth="1"/>
    <col min="880" max="880" width="7.1640625" bestFit="1" customWidth="1"/>
    <col min="881" max="890" width="12.1640625" bestFit="1" customWidth="1"/>
    <col min="891" max="891" width="8.1640625" bestFit="1" customWidth="1"/>
    <col min="892" max="897" width="12.1640625" bestFit="1" customWidth="1"/>
    <col min="898" max="898" width="8.1640625" bestFit="1" customWidth="1"/>
    <col min="899" max="899" width="12.1640625" bestFit="1" customWidth="1"/>
    <col min="900" max="900" width="6.1640625" bestFit="1" customWidth="1"/>
    <col min="901" max="903" width="12.1640625" bestFit="1" customWidth="1"/>
    <col min="904" max="904" width="7.1640625" bestFit="1" customWidth="1"/>
    <col min="905" max="907" width="12.1640625" bestFit="1" customWidth="1"/>
    <col min="908" max="908" width="6.1640625" bestFit="1" customWidth="1"/>
    <col min="909" max="909" width="12.1640625" bestFit="1" customWidth="1"/>
    <col min="910" max="910" width="7.1640625" bestFit="1" customWidth="1"/>
    <col min="911" max="915" width="12.1640625" bestFit="1" customWidth="1"/>
    <col min="916" max="916" width="7.1640625" bestFit="1" customWidth="1"/>
    <col min="917" max="918" width="12.1640625" bestFit="1" customWidth="1"/>
    <col min="919" max="919" width="6.1640625" bestFit="1" customWidth="1"/>
    <col min="920" max="921" width="12.1640625" bestFit="1" customWidth="1"/>
    <col min="922" max="922" width="6.1640625" bestFit="1" customWidth="1"/>
    <col min="923" max="926" width="12.1640625" bestFit="1" customWidth="1"/>
    <col min="927" max="927" width="9.1640625" bestFit="1" customWidth="1"/>
    <col min="928" max="931" width="12.1640625" bestFit="1" customWidth="1"/>
    <col min="932" max="932" width="7.1640625" bestFit="1" customWidth="1"/>
    <col min="933" max="935" width="12.1640625" bestFit="1" customWidth="1"/>
    <col min="936" max="936" width="4.1640625" bestFit="1" customWidth="1"/>
    <col min="937" max="938" width="12.1640625" bestFit="1" customWidth="1"/>
    <col min="939" max="939" width="6.1640625" bestFit="1" customWidth="1"/>
    <col min="940" max="944" width="12.1640625" bestFit="1" customWidth="1"/>
    <col min="945" max="945" width="9.1640625" bestFit="1" customWidth="1"/>
    <col min="946" max="950" width="12.1640625" bestFit="1" customWidth="1"/>
    <col min="951" max="951" width="7.1640625" bestFit="1" customWidth="1"/>
    <col min="952" max="952" width="4.1640625" bestFit="1" customWidth="1"/>
    <col min="953" max="953" width="6.1640625" bestFit="1" customWidth="1"/>
    <col min="954" max="954" width="12.1640625" bestFit="1" customWidth="1"/>
    <col min="955" max="955" width="6.1640625" bestFit="1" customWidth="1"/>
    <col min="956" max="958" width="12.1640625" bestFit="1" customWidth="1"/>
    <col min="959" max="959" width="4.1640625" bestFit="1" customWidth="1"/>
    <col min="960" max="961" width="12.1640625" bestFit="1" customWidth="1"/>
    <col min="962" max="963" width="4.1640625" bestFit="1" customWidth="1"/>
    <col min="964" max="965" width="12.1640625" bestFit="1" customWidth="1"/>
    <col min="966" max="966" width="7.1640625" bestFit="1" customWidth="1"/>
    <col min="967" max="967" width="12.1640625" bestFit="1" customWidth="1"/>
    <col min="968" max="968" width="5.1640625" bestFit="1" customWidth="1"/>
    <col min="969" max="972" width="12.1640625" bestFit="1" customWidth="1"/>
    <col min="973" max="973" width="5.1640625" bestFit="1" customWidth="1"/>
    <col min="974" max="980" width="12.1640625" bestFit="1" customWidth="1"/>
    <col min="981" max="981" width="7.1640625" bestFit="1" customWidth="1"/>
    <col min="982" max="984" width="12.1640625" bestFit="1" customWidth="1"/>
    <col min="985" max="985" width="8.1640625" bestFit="1" customWidth="1"/>
    <col min="986" max="986" width="9.1640625" bestFit="1" customWidth="1"/>
    <col min="987" max="987" width="12.1640625" bestFit="1" customWidth="1"/>
  </cols>
  <sheetData>
    <row r="1" spans="1:6" x14ac:dyDescent="0.2">
      <c r="A1" s="6" t="s">
        <v>6</v>
      </c>
      <c r="B1" t="s">
        <v>2041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7" t="s">
        <v>2015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2007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2024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2038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2009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2028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2021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2011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2013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2043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  <row r="17" spans="1:1" ht="21" x14ac:dyDescent="0.2">
      <c r="A17" s="15"/>
    </row>
    <row r="18" spans="1:1" x14ac:dyDescent="0.2">
      <c r="A18" s="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613D-9498-5B44-9204-281D52047FAA}">
  <sheetPr codeName="Sheet1"/>
  <dimension ref="A1:F34"/>
  <sheetViews>
    <sheetView workbookViewId="0">
      <selection activeCell="K32" sqref="K32"/>
    </sheetView>
  </sheetViews>
  <sheetFormatPr baseColWidth="10" defaultRowHeight="16" x14ac:dyDescent="0.2"/>
  <cols>
    <col min="1" max="1" width="21.5" bestFit="1" customWidth="1"/>
    <col min="2" max="2" width="10.33203125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2041</v>
      </c>
    </row>
    <row r="2" spans="1:6" x14ac:dyDescent="0.2">
      <c r="A2" s="6" t="s">
        <v>2040</v>
      </c>
      <c r="B2" t="s">
        <v>2041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7" t="s">
        <v>2023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2039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2016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2018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2017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2027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2008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2019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2032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2031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2035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2022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2029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2014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2030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2010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2037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2026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2034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2033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2025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2020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2012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2036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2043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  <row r="33" spans="1:1" ht="21" x14ac:dyDescent="0.2">
      <c r="A33" s="15"/>
    </row>
    <row r="34" spans="1:1" x14ac:dyDescent="0.2">
      <c r="A34" s="1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FC75-151A-B147-A16B-8A1B024391B3}">
  <sheetPr codeName="Sheet3"/>
  <dimension ref="A1:F25"/>
  <sheetViews>
    <sheetView workbookViewId="0">
      <selection activeCell="E28" sqref="E28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2060</v>
      </c>
      <c r="B1" t="s">
        <v>2041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13" t="s">
        <v>2048</v>
      </c>
      <c r="B5" s="5">
        <v>6</v>
      </c>
      <c r="C5" s="5">
        <v>36</v>
      </c>
      <c r="D5" s="5">
        <v>1</v>
      </c>
      <c r="E5" s="5">
        <v>49</v>
      </c>
      <c r="F5" s="5">
        <v>92</v>
      </c>
    </row>
    <row r="6" spans="1:6" x14ac:dyDescent="0.2">
      <c r="A6" s="13" t="s">
        <v>2049</v>
      </c>
      <c r="B6" s="5">
        <v>7</v>
      </c>
      <c r="C6" s="5">
        <v>28</v>
      </c>
      <c r="D6" s="5"/>
      <c r="E6" s="5">
        <v>44</v>
      </c>
      <c r="F6" s="5">
        <v>79</v>
      </c>
    </row>
    <row r="7" spans="1:6" x14ac:dyDescent="0.2">
      <c r="A7" s="13" t="s">
        <v>2050</v>
      </c>
      <c r="B7" s="5">
        <v>4</v>
      </c>
      <c r="C7" s="5">
        <v>33</v>
      </c>
      <c r="D7" s="5"/>
      <c r="E7" s="5">
        <v>49</v>
      </c>
      <c r="F7" s="5">
        <v>86</v>
      </c>
    </row>
    <row r="8" spans="1:6" x14ac:dyDescent="0.2">
      <c r="A8" s="13" t="s">
        <v>2051</v>
      </c>
      <c r="B8" s="5">
        <v>1</v>
      </c>
      <c r="C8" s="5">
        <v>30</v>
      </c>
      <c r="D8" s="5">
        <v>1</v>
      </c>
      <c r="E8" s="5">
        <v>46</v>
      </c>
      <c r="F8" s="5">
        <v>78</v>
      </c>
    </row>
    <row r="9" spans="1:6" x14ac:dyDescent="0.2">
      <c r="A9" s="13" t="s">
        <v>2052</v>
      </c>
      <c r="B9" s="5">
        <v>3</v>
      </c>
      <c r="C9" s="5">
        <v>35</v>
      </c>
      <c r="D9" s="5">
        <v>2</v>
      </c>
      <c r="E9" s="5">
        <v>46</v>
      </c>
      <c r="F9" s="5">
        <v>86</v>
      </c>
    </row>
    <row r="10" spans="1:6" x14ac:dyDescent="0.2">
      <c r="A10" s="13" t="s">
        <v>2053</v>
      </c>
      <c r="B10" s="5">
        <v>3</v>
      </c>
      <c r="C10" s="5">
        <v>28</v>
      </c>
      <c r="D10" s="5">
        <v>1</v>
      </c>
      <c r="E10" s="5">
        <v>55</v>
      </c>
      <c r="F10" s="5">
        <v>87</v>
      </c>
    </row>
    <row r="11" spans="1:6" x14ac:dyDescent="0.2">
      <c r="A11" s="13" t="s">
        <v>2054</v>
      </c>
      <c r="B11" s="5">
        <v>4</v>
      </c>
      <c r="C11" s="5">
        <v>31</v>
      </c>
      <c r="D11" s="5">
        <v>1</v>
      </c>
      <c r="E11" s="5">
        <v>58</v>
      </c>
      <c r="F11" s="5">
        <v>94</v>
      </c>
    </row>
    <row r="12" spans="1:6" x14ac:dyDescent="0.2">
      <c r="A12" s="13" t="s">
        <v>2055</v>
      </c>
      <c r="B12" s="5">
        <v>8</v>
      </c>
      <c r="C12" s="5">
        <v>35</v>
      </c>
      <c r="D12" s="5">
        <v>1</v>
      </c>
      <c r="E12" s="5">
        <v>41</v>
      </c>
      <c r="F12" s="5">
        <v>85</v>
      </c>
    </row>
    <row r="13" spans="1:6" x14ac:dyDescent="0.2">
      <c r="A13" s="13" t="s">
        <v>2056</v>
      </c>
      <c r="B13" s="5">
        <v>5</v>
      </c>
      <c r="C13" s="5">
        <v>23</v>
      </c>
      <c r="D13" s="5"/>
      <c r="E13" s="5">
        <v>45</v>
      </c>
      <c r="F13" s="5">
        <v>73</v>
      </c>
    </row>
    <row r="14" spans="1:6" x14ac:dyDescent="0.2">
      <c r="A14" s="13" t="s">
        <v>2057</v>
      </c>
      <c r="B14" s="5">
        <v>6</v>
      </c>
      <c r="C14" s="5">
        <v>26</v>
      </c>
      <c r="D14" s="5">
        <v>1</v>
      </c>
      <c r="E14" s="5">
        <v>45</v>
      </c>
      <c r="F14" s="5">
        <v>78</v>
      </c>
    </row>
    <row r="15" spans="1:6" x14ac:dyDescent="0.2">
      <c r="A15" s="13" t="s">
        <v>2058</v>
      </c>
      <c r="B15" s="5">
        <v>3</v>
      </c>
      <c r="C15" s="5">
        <v>27</v>
      </c>
      <c r="D15" s="5">
        <v>3</v>
      </c>
      <c r="E15" s="5">
        <v>45</v>
      </c>
      <c r="F15" s="5">
        <v>78</v>
      </c>
    </row>
    <row r="16" spans="1:6" x14ac:dyDescent="0.2">
      <c r="A16" s="13" t="s">
        <v>2059</v>
      </c>
      <c r="B16" s="5">
        <v>7</v>
      </c>
      <c r="C16" s="5">
        <v>32</v>
      </c>
      <c r="D16" s="5">
        <v>3</v>
      </c>
      <c r="E16" s="5">
        <v>42</v>
      </c>
      <c r="F16" s="5">
        <v>84</v>
      </c>
    </row>
    <row r="17" spans="1:6" x14ac:dyDescent="0.2">
      <c r="A17" s="13" t="s">
        <v>2043</v>
      </c>
      <c r="B17" s="5">
        <v>57</v>
      </c>
      <c r="C17" s="5">
        <v>364</v>
      </c>
      <c r="D17" s="5">
        <v>14</v>
      </c>
      <c r="E17" s="5">
        <v>565</v>
      </c>
      <c r="F17" s="5">
        <v>1000</v>
      </c>
    </row>
    <row r="25" spans="1:6" x14ac:dyDescent="0.2">
      <c r="E25" s="1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573C-19DD-A445-AB8F-01D4F2383EF1}">
  <dimension ref="A2:I20"/>
  <sheetViews>
    <sheetView workbookViewId="0">
      <selection activeCell="H25" sqref="H25"/>
    </sheetView>
  </sheetViews>
  <sheetFormatPr baseColWidth="10" defaultRowHeight="16" x14ac:dyDescent="0.2"/>
  <cols>
    <col min="1" max="1" width="21.5" bestFit="1" customWidth="1"/>
    <col min="2" max="2" width="6.1640625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26.1640625" bestFit="1" customWidth="1"/>
    <col min="11" max="11" width="19.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2" spans="1:9" x14ac:dyDescent="0.2">
      <c r="A2" s="6" t="s">
        <v>4</v>
      </c>
      <c r="B2" t="s">
        <v>2041</v>
      </c>
    </row>
    <row r="4" spans="1:9" x14ac:dyDescent="0.2">
      <c r="A4" s="6" t="s">
        <v>2045</v>
      </c>
      <c r="B4" s="6" t="s">
        <v>2044</v>
      </c>
    </row>
    <row r="5" spans="1:9" x14ac:dyDescent="0.2">
      <c r="A5" s="6" t="s">
        <v>2042</v>
      </c>
      <c r="B5" t="s">
        <v>24</v>
      </c>
      <c r="C5" t="s">
        <v>15</v>
      </c>
      <c r="D5" t="s">
        <v>86</v>
      </c>
      <c r="E5" t="s">
        <v>32</v>
      </c>
      <c r="F5" t="s">
        <v>36</v>
      </c>
      <c r="G5" t="s">
        <v>94</v>
      </c>
      <c r="H5" t="s">
        <v>20</v>
      </c>
      <c r="I5" t="s">
        <v>2043</v>
      </c>
    </row>
    <row r="6" spans="1:9" x14ac:dyDescent="0.2">
      <c r="A6" s="7" t="s">
        <v>2015</v>
      </c>
      <c r="B6" s="5">
        <v>10</v>
      </c>
      <c r="C6" s="5">
        <v>7</v>
      </c>
      <c r="D6" s="5">
        <v>5</v>
      </c>
      <c r="E6" s="5">
        <v>7</v>
      </c>
      <c r="F6" s="5">
        <v>13</v>
      </c>
      <c r="G6" s="5">
        <v>6</v>
      </c>
      <c r="H6" s="5">
        <v>130</v>
      </c>
      <c r="I6" s="5">
        <v>178</v>
      </c>
    </row>
    <row r="7" spans="1:9" x14ac:dyDescent="0.2">
      <c r="A7" s="7" t="s">
        <v>2007</v>
      </c>
      <c r="B7" s="5">
        <v>3</v>
      </c>
      <c r="C7" s="5">
        <v>2</v>
      </c>
      <c r="D7" s="5"/>
      <c r="E7" s="5"/>
      <c r="F7" s="5">
        <v>5</v>
      </c>
      <c r="G7" s="5">
        <v>1</v>
      </c>
      <c r="H7" s="5">
        <v>35</v>
      </c>
      <c r="I7" s="5">
        <v>46</v>
      </c>
    </row>
    <row r="8" spans="1:9" x14ac:dyDescent="0.2">
      <c r="A8" s="7" t="s">
        <v>2024</v>
      </c>
      <c r="B8" s="5">
        <v>3</v>
      </c>
      <c r="C8" s="5"/>
      <c r="D8" s="5">
        <v>2</v>
      </c>
      <c r="E8" s="5">
        <v>1</v>
      </c>
      <c r="F8" s="5">
        <v>2</v>
      </c>
      <c r="G8" s="5">
        <v>3</v>
      </c>
      <c r="H8" s="5">
        <v>37</v>
      </c>
      <c r="I8" s="5">
        <v>48</v>
      </c>
    </row>
    <row r="9" spans="1:9" x14ac:dyDescent="0.2">
      <c r="A9" s="7" t="s">
        <v>2038</v>
      </c>
      <c r="B9" s="5"/>
      <c r="C9" s="5"/>
      <c r="D9" s="5"/>
      <c r="E9" s="5"/>
      <c r="F9" s="5"/>
      <c r="G9" s="5"/>
      <c r="H9" s="5">
        <v>4</v>
      </c>
      <c r="I9" s="5">
        <v>4</v>
      </c>
    </row>
    <row r="10" spans="1:9" x14ac:dyDescent="0.2">
      <c r="A10" s="7" t="s">
        <v>2009</v>
      </c>
      <c r="B10" s="5">
        <v>5</v>
      </c>
      <c r="C10" s="5">
        <v>7</v>
      </c>
      <c r="D10" s="5">
        <v>7</v>
      </c>
      <c r="E10" s="5">
        <v>6</v>
      </c>
      <c r="F10" s="5">
        <v>11</v>
      </c>
      <c r="G10" s="5">
        <v>10</v>
      </c>
      <c r="H10" s="5">
        <v>129</v>
      </c>
      <c r="I10" s="5">
        <v>175</v>
      </c>
    </row>
    <row r="11" spans="1:9" x14ac:dyDescent="0.2">
      <c r="A11" s="7" t="s">
        <v>2028</v>
      </c>
      <c r="B11" s="5">
        <v>3</v>
      </c>
      <c r="C11" s="5">
        <v>2</v>
      </c>
      <c r="D11" s="5"/>
      <c r="E11" s="5"/>
      <c r="F11" s="5"/>
      <c r="G11" s="5">
        <v>3</v>
      </c>
      <c r="H11" s="5">
        <v>34</v>
      </c>
      <c r="I11" s="5">
        <v>42</v>
      </c>
    </row>
    <row r="12" spans="1:9" x14ac:dyDescent="0.2">
      <c r="A12" s="7" t="s">
        <v>2021</v>
      </c>
      <c r="B12" s="5">
        <v>2</v>
      </c>
      <c r="C12" s="5">
        <v>3</v>
      </c>
      <c r="D12" s="5">
        <v>2</v>
      </c>
      <c r="E12" s="5">
        <v>5</v>
      </c>
      <c r="F12" s="5">
        <v>2</v>
      </c>
      <c r="G12" s="5">
        <v>4</v>
      </c>
      <c r="H12" s="5">
        <v>49</v>
      </c>
      <c r="I12" s="5">
        <v>67</v>
      </c>
    </row>
    <row r="13" spans="1:9" x14ac:dyDescent="0.2">
      <c r="A13" s="7" t="s">
        <v>2011</v>
      </c>
      <c r="B13" s="5">
        <v>6</v>
      </c>
      <c r="C13" s="5">
        <v>5</v>
      </c>
      <c r="D13" s="5">
        <v>1</v>
      </c>
      <c r="E13" s="5">
        <v>2</v>
      </c>
      <c r="F13" s="5">
        <v>5</v>
      </c>
      <c r="G13" s="5">
        <v>5</v>
      </c>
      <c r="H13" s="5">
        <v>72</v>
      </c>
      <c r="I13" s="5">
        <v>96</v>
      </c>
    </row>
    <row r="14" spans="1:9" x14ac:dyDescent="0.2">
      <c r="A14" s="7" t="s">
        <v>2013</v>
      </c>
      <c r="B14" s="5">
        <v>11</v>
      </c>
      <c r="C14" s="5">
        <v>18</v>
      </c>
      <c r="D14" s="5">
        <v>6</v>
      </c>
      <c r="E14" s="5">
        <v>10</v>
      </c>
      <c r="F14" s="5">
        <v>10</v>
      </c>
      <c r="G14" s="5">
        <v>16</v>
      </c>
      <c r="H14" s="5">
        <v>273</v>
      </c>
      <c r="I14" s="5">
        <v>344</v>
      </c>
    </row>
    <row r="15" spans="1:9" x14ac:dyDescent="0.2">
      <c r="A15" s="7" t="s">
        <v>2043</v>
      </c>
      <c r="B15" s="5">
        <v>43</v>
      </c>
      <c r="C15" s="5">
        <v>44</v>
      </c>
      <c r="D15" s="5">
        <v>23</v>
      </c>
      <c r="E15" s="5">
        <v>31</v>
      </c>
      <c r="F15" s="5">
        <v>48</v>
      </c>
      <c r="G15" s="5">
        <v>48</v>
      </c>
      <c r="H15" s="5">
        <v>763</v>
      </c>
      <c r="I15" s="5">
        <v>1000</v>
      </c>
    </row>
    <row r="18" spans="1:1" x14ac:dyDescent="0.2">
      <c r="A18" s="7"/>
    </row>
    <row r="19" spans="1:1" x14ac:dyDescent="0.2">
      <c r="A19" s="16"/>
    </row>
    <row r="20" spans="1:1" x14ac:dyDescent="0.2">
      <c r="A20" s="1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Pivot-outcome-category</vt:lpstr>
      <vt:lpstr>Pivot-outcome-subcategory</vt:lpstr>
      <vt:lpstr>Crowdfunding-Dates</vt:lpstr>
      <vt:lpstr>Crowdfunding-countries(extra)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2022-09-01T11:23:03Z</dcterms:modified>
</cp:coreProperties>
</file>