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200" documentId="13_ncr:1_{80D3729F-06B9-45B4-9F11-12389DFD980C}" xr6:coauthVersionLast="47" xr6:coauthVersionMax="47" xr10:uidLastSave="{BA103052-E111-45A6-8DBA-2ADA58FE1FD0}"/>
  <bookViews>
    <workbookView minimized="1" xWindow="10" yWindow="10" windowWidth="22540" windowHeight="15020" activeTab="3" xr2:uid="{00000000-000D-0000-FFFF-FFFF00000000}"/>
  </bookViews>
  <sheets>
    <sheet name="IRENA" sheetId="7" r:id="rId1"/>
    <sheet name="IRENA(1)" sheetId="1" r:id="rId2"/>
    <sheet name="Solar PV LUT" sheetId="4" r:id="rId3"/>
    <sheet name="SolarPV Capacity LUT" sheetId="5" r:id="rId4"/>
    <sheet name="SolarPV" sheetId="2" r:id="rId5"/>
    <sheet name="Cost_P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3" i="5" l="1"/>
  <c r="CV3" i="5"/>
  <c r="CW3" i="5"/>
  <c r="CX3" i="5" s="1"/>
  <c r="CU4" i="5"/>
  <c r="CV4" i="5"/>
  <c r="CW4" i="5"/>
  <c r="CX4" i="5" s="1"/>
  <c r="CU5" i="5"/>
  <c r="CV5" i="5"/>
  <c r="CW5" i="5"/>
  <c r="CX5" i="5" s="1"/>
  <c r="CV2" i="5"/>
  <c r="CW2" i="5" s="1"/>
  <c r="CX2" i="5" s="1"/>
  <c r="CU2" i="5"/>
  <c r="CP3" i="5"/>
  <c r="CQ3" i="5"/>
  <c r="CR3" i="5"/>
  <c r="CS3" i="5" s="1"/>
  <c r="CP4" i="5"/>
  <c r="CQ4" i="5" s="1"/>
  <c r="CR4" i="5" s="1"/>
  <c r="CS4" i="5" s="1"/>
  <c r="CP5" i="5"/>
  <c r="CQ5" i="5"/>
  <c r="CR5" i="5"/>
  <c r="CS5" i="5" s="1"/>
  <c r="CQ2" i="5"/>
  <c r="CR2" i="5"/>
  <c r="CS2" i="5" s="1"/>
  <c r="CP2" i="5"/>
  <c r="CK3" i="5"/>
  <c r="CL3" i="5" s="1"/>
  <c r="CM3" i="5" s="1"/>
  <c r="CN3" i="5" s="1"/>
  <c r="CK4" i="5"/>
  <c r="CL4" i="5"/>
  <c r="CM4" i="5"/>
  <c r="CN4" i="5"/>
  <c r="CK5" i="5"/>
  <c r="CL5" i="5" s="1"/>
  <c r="CM5" i="5" s="1"/>
  <c r="CN5" i="5" s="1"/>
  <c r="CL2" i="5"/>
  <c r="CM2" i="5" s="1"/>
  <c r="CN2" i="5" s="1"/>
  <c r="CK2" i="5"/>
  <c r="CF3" i="5"/>
  <c r="CG3" i="5"/>
  <c r="CH3" i="5"/>
  <c r="CI3" i="5" s="1"/>
  <c r="CF4" i="5"/>
  <c r="CG4" i="5" s="1"/>
  <c r="CH4" i="5" s="1"/>
  <c r="CI4" i="5" s="1"/>
  <c r="CF5" i="5"/>
  <c r="CG5" i="5"/>
  <c r="CH5" i="5"/>
  <c r="CI5" i="5" s="1"/>
  <c r="CG2" i="5"/>
  <c r="CH2" i="5"/>
  <c r="CI2" i="5" s="1"/>
  <c r="CF2" i="5"/>
  <c r="CA3" i="5"/>
  <c r="CB3" i="5" s="1"/>
  <c r="CC3" i="5" s="1"/>
  <c r="CD3" i="5" s="1"/>
  <c r="CA4" i="5"/>
  <c r="CB4" i="5"/>
  <c r="CC4" i="5" s="1"/>
  <c r="CD4" i="5" s="1"/>
  <c r="CA5" i="5"/>
  <c r="CB5" i="5" s="1"/>
  <c r="CC5" i="5" s="1"/>
  <c r="CD5" i="5" s="1"/>
  <c r="CB2" i="5"/>
  <c r="CC2" i="5" s="1"/>
  <c r="CD2" i="5" s="1"/>
  <c r="CA2" i="5"/>
  <c r="BV3" i="5"/>
  <c r="BW3" i="5" s="1"/>
  <c r="BX3" i="5" s="1"/>
  <c r="BY3" i="5" s="1"/>
  <c r="BV4" i="5"/>
  <c r="BW4" i="5" s="1"/>
  <c r="BX4" i="5" s="1"/>
  <c r="BY4" i="5" s="1"/>
  <c r="BV5" i="5"/>
  <c r="BW5" i="5" s="1"/>
  <c r="BX5" i="5" s="1"/>
  <c r="BY5" i="5" s="1"/>
  <c r="BW2" i="5"/>
  <c r="BX2" i="5" s="1"/>
  <c r="BY2" i="5" s="1"/>
  <c r="BV2" i="5"/>
  <c r="BQ3" i="5"/>
  <c r="BR3" i="5" s="1"/>
  <c r="BS3" i="5" s="1"/>
  <c r="BT3" i="5" s="1"/>
  <c r="BQ4" i="5"/>
  <c r="BR4" i="5" s="1"/>
  <c r="BS4" i="5" s="1"/>
  <c r="BT4" i="5" s="1"/>
  <c r="BQ5" i="5"/>
  <c r="BR5" i="5" s="1"/>
  <c r="BS5" i="5" s="1"/>
  <c r="BT5" i="5" s="1"/>
  <c r="BR2" i="5"/>
  <c r="BS2" i="5" s="1"/>
  <c r="BT2" i="5" s="1"/>
  <c r="BQ2" i="5"/>
  <c r="BL3" i="5"/>
  <c r="BM3" i="5"/>
  <c r="BN3" i="5"/>
  <c r="BO3" i="5" s="1"/>
  <c r="BL4" i="5"/>
  <c r="BM4" i="5" s="1"/>
  <c r="BN4" i="5" s="1"/>
  <c r="BO4" i="5" s="1"/>
  <c r="BL5" i="5"/>
  <c r="BM5" i="5"/>
  <c r="BN5" i="5"/>
  <c r="BO5" i="5" s="1"/>
  <c r="BM2" i="5"/>
  <c r="BN2" i="5" s="1"/>
  <c r="BO2" i="5" s="1"/>
  <c r="BL2" i="5"/>
  <c r="BG3" i="5"/>
  <c r="BH3" i="5"/>
  <c r="BI3" i="5" s="1"/>
  <c r="BJ3" i="5" s="1"/>
  <c r="BG4" i="5"/>
  <c r="BH4" i="5" s="1"/>
  <c r="BI4" i="5" s="1"/>
  <c r="BJ4" i="5" s="1"/>
  <c r="BG5" i="5"/>
  <c r="BH5" i="5" s="1"/>
  <c r="BI5" i="5" s="1"/>
  <c r="BJ5" i="5" s="1"/>
  <c r="BH2" i="5"/>
  <c r="BI2" i="5"/>
  <c r="BJ2" i="5" s="1"/>
  <c r="BG2" i="5"/>
  <c r="BB3" i="5"/>
  <c r="BC3" i="5" s="1"/>
  <c r="BD3" i="5" s="1"/>
  <c r="BE3" i="5" s="1"/>
  <c r="BB4" i="5"/>
  <c r="BC4" i="5"/>
  <c r="BD4" i="5" s="1"/>
  <c r="BE4" i="5" s="1"/>
  <c r="BB5" i="5"/>
  <c r="BC5" i="5" s="1"/>
  <c r="BD5" i="5" s="1"/>
  <c r="BE5" i="5" s="1"/>
  <c r="BC2" i="5"/>
  <c r="BD2" i="5"/>
  <c r="BE2" i="5" s="1"/>
  <c r="BB2" i="5"/>
  <c r="AW3" i="5"/>
  <c r="AX3" i="5" s="1"/>
  <c r="AY3" i="5" s="1"/>
  <c r="AZ3" i="5" s="1"/>
  <c r="AW4" i="5"/>
  <c r="AX4" i="5" s="1"/>
  <c r="AY4" i="5" s="1"/>
  <c r="AZ4" i="5" s="1"/>
  <c r="AW5" i="5"/>
  <c r="AX5" i="5" s="1"/>
  <c r="AY5" i="5" s="1"/>
  <c r="AZ5" i="5" s="1"/>
  <c r="AX2" i="5"/>
  <c r="AY2" i="5"/>
  <c r="AZ2" i="5" s="1"/>
  <c r="AW2" i="5"/>
  <c r="AR3" i="5"/>
  <c r="AS3" i="5" s="1"/>
  <c r="AT3" i="5" s="1"/>
  <c r="AU3" i="5" s="1"/>
  <c r="AR4" i="5"/>
  <c r="AS4" i="5"/>
  <c r="AT4" i="5"/>
  <c r="AU4" i="5" s="1"/>
  <c r="AR5" i="5"/>
  <c r="AS5" i="5" s="1"/>
  <c r="AT5" i="5" s="1"/>
  <c r="AU5" i="5" s="1"/>
  <c r="AS2" i="5"/>
  <c r="AT2" i="5" s="1"/>
  <c r="AU2" i="5" s="1"/>
  <c r="AR2" i="5"/>
  <c r="AM3" i="5"/>
  <c r="AN3" i="5"/>
  <c r="AO3" i="5"/>
  <c r="AP3" i="5"/>
  <c r="AM4" i="5"/>
  <c r="AN4" i="5"/>
  <c r="AO4" i="5"/>
  <c r="AP4" i="5"/>
  <c r="AM5" i="5"/>
  <c r="AN5" i="5"/>
  <c r="AO5" i="5"/>
  <c r="AP5" i="5"/>
  <c r="AN2" i="5"/>
  <c r="AO2" i="5" s="1"/>
  <c r="AP2" i="5" s="1"/>
  <c r="AM2" i="5"/>
  <c r="AH3" i="5"/>
  <c r="AI3" i="5"/>
  <c r="AJ3" i="5" s="1"/>
  <c r="AK3" i="5" s="1"/>
  <c r="AH4" i="5"/>
  <c r="AI4" i="5" s="1"/>
  <c r="AJ4" i="5" s="1"/>
  <c r="AK4" i="5" s="1"/>
  <c r="AH5" i="5"/>
  <c r="AI5" i="5"/>
  <c r="AJ5" i="5" s="1"/>
  <c r="AK5" i="5" s="1"/>
  <c r="AI2" i="5"/>
  <c r="AJ2" i="5" s="1"/>
  <c r="AK2" i="5" s="1"/>
  <c r="AH2" i="5"/>
  <c r="AC3" i="5"/>
  <c r="AD3" i="5"/>
  <c r="AE3" i="5"/>
  <c r="AF3" i="5" s="1"/>
  <c r="AC4" i="5"/>
  <c r="AD4" i="5" s="1"/>
  <c r="AE4" i="5" s="1"/>
  <c r="AF4" i="5" s="1"/>
  <c r="AC5" i="5"/>
  <c r="AD5" i="5"/>
  <c r="AE5" i="5"/>
  <c r="AF5" i="5" s="1"/>
  <c r="AD2" i="5"/>
  <c r="AE2" i="5" s="1"/>
  <c r="AF2" i="5" s="1"/>
  <c r="AC2" i="5"/>
  <c r="AA3" i="5"/>
  <c r="AA4" i="5"/>
  <c r="AA5" i="5"/>
  <c r="Z5" i="5"/>
  <c r="Z4" i="5"/>
  <c r="Z3" i="5"/>
  <c r="D10" i="7" l="1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C10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C9" i="7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9" i="4"/>
  <c r="B7" i="4"/>
  <c r="B5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3" i="4"/>
  <c r="Z2" i="5"/>
  <c r="V9" i="4"/>
  <c r="AA2" i="5" l="1"/>
</calcChain>
</file>

<file path=xl/sharedStrings.xml><?xml version="1.0" encoding="utf-8"?>
<sst xmlns="http://schemas.openxmlformats.org/spreadsheetml/2006/main" count="162" uniqueCount="75">
  <si>
    <t>Installed renewable electricity capacity (MW) by Region/country/area, Technology and 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</si>
  <si>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</si>
  <si>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</si>
  <si>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</si>
  <si>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</si>
  <si>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</si>
  <si>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</si>
  <si>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</si>
  <si>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</si>
  <si>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</si>
  <si>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</si>
  <si>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</si>
  <si>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</si>
  <si>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</si>
  <si>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</si>
  <si>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</si>
  <si>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</si>
  <si>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</si>
  <si>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</si>
  <si>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</si>
  <si>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</si>
  <si>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</si>
  <si>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</si>
  <si>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</si>
  <si>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RER</t>
  </si>
  <si>
    <t>Europe</t>
  </si>
  <si>
    <t>Solar photovoltaic</t>
  </si>
  <si>
    <t/>
  </si>
  <si>
    <t>The renewable power capacity data shown in these tables represents the maximum net generating capacity of power plants and other installations that use renewable energy sources to produce electricity.</t>
  </si>
  <si>
    <t>Latest update:</t>
  </si>
  <si>
    <t>20231103 08:00</t>
  </si>
  <si>
    <t>Source:</t>
  </si>
  <si>
    <t>IRENA (2023), Renewable Capacity Statistics 2023; &amp; IRENA (2023), Renewable Energy Statistics 2023, The International Renewable Energy Agency, Abu Dhabi.</t>
  </si>
  <si>
    <t>Units:</t>
  </si>
  <si>
    <t>Megawatt MW</t>
  </si>
  <si>
    <t>Official statistics</t>
  </si>
  <si>
    <t>Database:</t>
  </si>
  <si>
    <t>IRENA Renewable Energy Statistics database</t>
  </si>
  <si>
    <t>Internal reference code:</t>
  </si>
  <si>
    <t>RECAP</t>
  </si>
  <si>
    <t>EU</t>
  </si>
  <si>
    <t>MW</t>
  </si>
  <si>
    <t>Home - SolarPower Europe</t>
  </si>
  <si>
    <t>https://www.iea.org/energy-system/renewables/solar-pv</t>
  </si>
  <si>
    <t>TW</t>
  </si>
  <si>
    <t>SSP2</t>
  </si>
  <si>
    <t>IRENA</t>
  </si>
  <si>
    <t>Solar Capacity Total</t>
  </si>
  <si>
    <t xml:space="preserve">Cost </t>
  </si>
  <si>
    <t>Unit of Measure</t>
  </si>
  <si>
    <t>Capacity</t>
  </si>
  <si>
    <t>MUSD/kW</t>
  </si>
  <si>
    <t>(Million USD)</t>
  </si>
  <si>
    <t>EU27+UK</t>
  </si>
  <si>
    <t>China</t>
  </si>
  <si>
    <t>USA</t>
  </si>
  <si>
    <t>RoW</t>
  </si>
  <si>
    <t>Solar PV capacity [TW]</t>
  </si>
  <si>
    <t>Eurasia</t>
  </si>
  <si>
    <t>MENA</t>
  </si>
  <si>
    <t>SSA</t>
  </si>
  <si>
    <t>SAARC</t>
  </si>
  <si>
    <t>Northeast Asia</t>
  </si>
  <si>
    <t>Southeast Asia</t>
  </si>
  <si>
    <t>North America</t>
  </si>
  <si>
    <t>South America</t>
  </si>
  <si>
    <t>Global</t>
  </si>
  <si>
    <t>Unit</t>
  </si>
  <si>
    <t>[TW]</t>
  </si>
  <si>
    <t>[MW]</t>
  </si>
  <si>
    <t>Setting LUT</t>
  </si>
  <si>
    <t>World</t>
  </si>
  <si>
    <t>European Union</t>
  </si>
  <si>
    <t>United States of America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</si>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</sst>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0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2" fillId="0" borderId="0"/>
    <xf numFmtId="0" fontId="25" fillId="0" borderId="0" applyNumberFormat="0" applyBorder="0" applyAlignment="0"/>
  </cellStyleXfs>
  <cellXfs count="19">
    <xf numFmtId="0" fontId="0" fillId="0" borderId="0" xfId="0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42"/>
    <xf numFmtId="0" fontId="22" fillId="0" borderId="0" xfId="0" applyFont="1"/>
    <xf numFmtId="0" fontId="23" fillId="0" borderId="10" xfId="43" applyFont="1" applyBorder="1" applyAlignment="1">
      <alignment horizontal="center"/>
    </xf>
    <xf numFmtId="0" fontId="23" fillId="0" borderId="12" xfId="43" applyFont="1" applyBorder="1" applyAlignment="1">
      <alignment horizontal="center"/>
    </xf>
    <xf numFmtId="164" fontId="1" fillId="0" borderId="0" xfId="46" applyNumberFormat="1"/>
    <xf numFmtId="164" fontId="1" fillId="0" borderId="11" xfId="46" applyNumberFormat="1" applyBorder="1"/>
    <xf numFmtId="0" fontId="20" fillId="0" borderId="0" xfId="48" applyFont="1" applyAlignment="1">
      <alignment horizontal="center"/>
    </xf>
    <xf numFmtId="0" fontId="22" fillId="0" borderId="0" xfId="48"/>
    <xf numFmtId="0" fontId="26" fillId="0" borderId="0" xfId="49" applyFont="1"/>
    <xf numFmtId="0" fontId="25" fillId="0" borderId="0" xfId="49"/>
    <xf numFmtId="0" fontId="27" fillId="0" borderId="0" xfId="49" applyFont="1"/>
    <xf numFmtId="165" fontId="25" fillId="0" borderId="0" xfId="49" applyNumberFormat="1"/>
    <xf numFmtId="0" fontId="27" fillId="0" borderId="0" xfId="0" applyFont="1"/>
    <xf numFmtId="165" fontId="0" fillId="0" borderId="0" xfId="0" applyNumberFormat="1"/>
    <xf numFmtId="0" fontId="27" fillId="0" borderId="0" xfId="49" applyFont="1" applyAlignment="1">
      <alignment wrapText="1"/>
    </xf>
    <xf numFmtId="0" fontId="23" fillId="0" borderId="0" xfId="43" applyFont="1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5" xr:uid="{75192E38-A31A-4D37-AC89-C68E2C3CCE8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854A08B5-370F-4C14-9549-C9D6DEB86F39}"/>
    <cellStyle name="Normal 3" xfId="46" xr:uid="{195168CB-F52C-4891-9B34-175C16768D37}"/>
    <cellStyle name="Normal 4" xfId="48" xr:uid="{16945B48-32C8-4FE7-826B-ECD6A069E59C}"/>
    <cellStyle name="Normal 5" xfId="49" xr:uid="{82F68F5C-354F-4DA1-AE0B-B37E2379679B}"/>
    <cellStyle name="Note" xfId="15" builtinId="10" customBuiltin="1"/>
    <cellStyle name="Output" xfId="10" builtinId="21" customBuiltin="1"/>
    <cellStyle name="Percent 2" xfId="44" xr:uid="{CA70C317-3FE4-450F-ABDA-D906F0C8726E}"/>
    <cellStyle name="Percent 3" xfId="47" xr:uid="{06CB2E04-8023-4B27-BC53-B2BE2A58412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Installed Capacity Solar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'Solar PV LUT'!$A$3</c:f>
              <c:strCache>
                <c:ptCount val="1"/>
                <c:pt idx="0">
                  <c:v>EU27+UK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'Solar PV LUT'!$B$1:$R$1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'Solar PV LUT'!$B$3:$R$3</c:f>
              <c:numCache>
                <c:formatCode>General</c:formatCode>
                <c:ptCount val="17"/>
                <c:pt idx="0">
                  <c:v>260527.78632101382</c:v>
                </c:pt>
                <c:pt idx="1">
                  <c:v>924748.75933126325</c:v>
                </c:pt>
                <c:pt idx="2">
                  <c:v>4659766.2666559992</c:v>
                </c:pt>
                <c:pt idx="3">
                  <c:v>8225881.0905521251</c:v>
                </c:pt>
                <c:pt idx="4">
                  <c:v>8795379.1831025686</c:v>
                </c:pt>
                <c:pt idx="5">
                  <c:v>8382875.0047675027</c:v>
                </c:pt>
                <c:pt idx="6">
                  <c:v>8494862.3463874329</c:v>
                </c:pt>
                <c:pt idx="7">
                  <c:v>8879820.5426235702</c:v>
                </c:pt>
                <c:pt idx="8">
                  <c:v>9372946.8763327692</c:v>
                </c:pt>
                <c:pt idx="9">
                  <c:v>9810524.1279414278</c:v>
                </c:pt>
                <c:pt idx="10">
                  <c:v>10193305.395102274</c:v>
                </c:pt>
                <c:pt idx="11">
                  <c:v>10534879.515996864</c:v>
                </c:pt>
                <c:pt idx="12">
                  <c:v>10847714.760955725</c:v>
                </c:pt>
                <c:pt idx="13">
                  <c:v>11132505.442808665</c:v>
                </c:pt>
                <c:pt idx="14">
                  <c:v>11387853.892006416</c:v>
                </c:pt>
                <c:pt idx="15">
                  <c:v>11609999.535494229</c:v>
                </c:pt>
                <c:pt idx="16">
                  <c:v>11786765.529495459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C-4E51-ACE6-05AACCF3B145}"/>
            </c:ext>
          </c:extLst>
        </c:ser>
        <c:ser>
          <c:idx val="1"/>
          <c:order val="1"/>
          <c:tx>
            <c:strRef>
              <c:f>'Solar PV LUT'!$A$5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'Solar PV LUT'!$B$1:$R$1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'Solar PV LUT'!$B$5:$R$5</c:f>
              <c:numCache>
                <c:formatCode>General</c:formatCode>
                <c:ptCount val="17"/>
                <c:pt idx="0">
                  <c:v>353705.12714974367</c:v>
                </c:pt>
                <c:pt idx="1">
                  <c:v>1635250.7252705125</c:v>
                </c:pt>
                <c:pt idx="2">
                  <c:v>8937836.4706373457</c:v>
                </c:pt>
                <c:pt idx="3">
                  <c:v>16098082.797900673</c:v>
                </c:pt>
                <c:pt idx="4">
                  <c:v>17294902.56353515</c:v>
                </c:pt>
                <c:pt idx="5">
                  <c:v>16523830.265300784</c:v>
                </c:pt>
                <c:pt idx="6">
                  <c:v>15864082.112764126</c:v>
                </c:pt>
                <c:pt idx="7">
                  <c:v>15928555.690932844</c:v>
                </c:pt>
                <c:pt idx="8">
                  <c:v>16079940.188160229</c:v>
                </c:pt>
                <c:pt idx="9">
                  <c:v>16088462.498436719</c:v>
                </c:pt>
                <c:pt idx="10">
                  <c:v>15987176.006742686</c:v>
                </c:pt>
                <c:pt idx="11">
                  <c:v>15796841.235516107</c:v>
                </c:pt>
                <c:pt idx="12">
                  <c:v>15563625.678242775</c:v>
                </c:pt>
                <c:pt idx="13">
                  <c:v>15279356.079122119</c:v>
                </c:pt>
                <c:pt idx="14">
                  <c:v>14973524.212003458</c:v>
                </c:pt>
                <c:pt idx="15">
                  <c:v>14660482.530449012</c:v>
                </c:pt>
                <c:pt idx="16">
                  <c:v>14345426.720346654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4D39-B645-E359B9E3F028}"/>
            </c:ext>
          </c:extLst>
        </c:ser>
        <c:ser>
          <c:idx val="2"/>
          <c:order val="2"/>
          <c:tx>
            <c:strRef>
              <c:f>'Solar PV LUT'!$A$7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'Solar PV LUT'!$B$1:$R$1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'Solar PV LUT'!$B$7:$R$7</c:f>
              <c:numCache>
                <c:formatCode>General</c:formatCode>
                <c:ptCount val="17"/>
                <c:pt idx="0">
                  <c:v>198157.55268438123</c:v>
                </c:pt>
                <c:pt idx="1">
                  <c:v>772070.86593702936</c:v>
                </c:pt>
                <c:pt idx="2">
                  <c:v>3904904.4969024486</c:v>
                </c:pt>
                <c:pt idx="3">
                  <c:v>6734118.175842707</c:v>
                </c:pt>
                <c:pt idx="4">
                  <c:v>7020285.9402261572</c:v>
                </c:pt>
                <c:pt idx="5">
                  <c:v>6441926.5627859933</c:v>
                </c:pt>
                <c:pt idx="6">
                  <c:v>6262273.9849732472</c:v>
                </c:pt>
                <c:pt idx="7">
                  <c:v>6698563.4812214216</c:v>
                </c:pt>
                <c:pt idx="8">
                  <c:v>7224355.5680158082</c:v>
                </c:pt>
                <c:pt idx="9">
                  <c:v>7615971.5487188175</c:v>
                </c:pt>
                <c:pt idx="10">
                  <c:v>7918431.2092734622</c:v>
                </c:pt>
                <c:pt idx="11">
                  <c:v>8187254.7687157076</c:v>
                </c:pt>
                <c:pt idx="12">
                  <c:v>8443617.1999003571</c:v>
                </c:pt>
                <c:pt idx="13">
                  <c:v>8681165.5469387639</c:v>
                </c:pt>
                <c:pt idx="14">
                  <c:v>8901090.7798750214</c:v>
                </c:pt>
                <c:pt idx="15">
                  <c:v>9103182.3594257608</c:v>
                </c:pt>
                <c:pt idx="16">
                  <c:v>9283083.0751514137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4-4D39-B645-E359B9E3F028}"/>
            </c:ext>
          </c:extLst>
        </c:ser>
        <c:ser>
          <c:idx val="3"/>
          <c:order val="3"/>
          <c:tx>
            <c:strRef>
              <c:f>'Solar PV LUT'!$A$9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'Solar PV LUT'!$B$1:$R$1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'Solar PV LUT'!$B$9:$R$9</c:f>
              <c:numCache>
                <c:formatCode>General</c:formatCode>
                <c:ptCount val="17"/>
                <c:pt idx="0">
                  <c:v>441178.28448519937</c:v>
                </c:pt>
                <c:pt idx="1">
                  <c:v>2290832.6037450102</c:v>
                </c:pt>
                <c:pt idx="2">
                  <c:v>13515970.145972604</c:v>
                </c:pt>
                <c:pt idx="3">
                  <c:v>26862248.526323449</c:v>
                </c:pt>
                <c:pt idx="4">
                  <c:v>32160086.690976426</c:v>
                </c:pt>
                <c:pt idx="5">
                  <c:v>34481076.213492304</c:v>
                </c:pt>
                <c:pt idx="6">
                  <c:v>38481892.189010456</c:v>
                </c:pt>
                <c:pt idx="7">
                  <c:v>44880852.625083573</c:v>
                </c:pt>
                <c:pt idx="8">
                  <c:v>52153413.650646634</c:v>
                </c:pt>
                <c:pt idx="9">
                  <c:v>59080295.717901692</c:v>
                </c:pt>
                <c:pt idx="10">
                  <c:v>65899263.53144554</c:v>
                </c:pt>
                <c:pt idx="11">
                  <c:v>72850472.37243253</c:v>
                </c:pt>
                <c:pt idx="12">
                  <c:v>79913151.168977961</c:v>
                </c:pt>
                <c:pt idx="13">
                  <c:v>86977301.381975383</c:v>
                </c:pt>
                <c:pt idx="14">
                  <c:v>93927580.168326139</c:v>
                </c:pt>
                <c:pt idx="15">
                  <c:v>100613973.62784754</c:v>
                </c:pt>
                <c:pt idx="16">
                  <c:v>106860800.79206875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4-4D39-B645-E359B9E3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56335"/>
        <c:axId val="588437759"/>
      </c:lineChart>
      <c:catAx>
        <c:axId val="17928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437759"/>
        <c:crosses val="autoZero"/>
        <c:auto val="1"/>
        <c:lblAlgn val="ctr"/>
        <c:lblOffset val="100"/>
        <c:noMultiLvlLbl val="0"/>
      </c:catAx>
      <c:valAx>
        <c:axId val="58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85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- 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'SolarPV Capacity LUT'!$A$2</c:f>
              <c:strCache>
                <c:ptCount val="1"/>
                <c:pt idx="0">
                  <c:v>EU27+UK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'SolarPV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'SolarPV Capacity LUT'!$C$2:$CY$2</c:f>
              <c:numCache>
                <c:formatCode>General</c:formatCode>
                <c:ptCount val="101"/>
                <c:pt idx="0">
                  <c:v>178.2</c:v>
                </c:pt>
                <c:pt idx="1">
                  <c:v>276.36</c:v>
                </c:pt>
                <c:pt idx="2">
                  <c:v>358.89400000000001</c:v>
                </c:pt>
                <c:pt idx="3">
                  <c:v>594.57100000000003</c:v>
                </c:pt>
                <c:pt idx="4">
                  <c:v>1304.327</c:v>
                </c:pt>
                <c:pt idx="5">
                  <c:v>2280.384</c:v>
                </c:pt>
                <c:pt idx="6">
                  <c:v>3234.1039999999998</c:v>
                </c:pt>
                <c:pt idx="7">
                  <c:v>5005.692</c:v>
                </c:pt>
                <c:pt idx="8">
                  <c:v>10419.755999999999</c:v>
                </c:pt>
                <c:pt idx="9">
                  <c:v>16815.928</c:v>
                </c:pt>
                <c:pt idx="10">
                  <c:v>30147.581999999999</c:v>
                </c:pt>
                <c:pt idx="11">
                  <c:v>53392.841</c:v>
                </c:pt>
                <c:pt idx="12">
                  <c:v>71119.214999999997</c:v>
                </c:pt>
                <c:pt idx="13">
                  <c:v>80677.072</c:v>
                </c:pt>
                <c:pt idx="14">
                  <c:v>87192.277000000002</c:v>
                </c:pt>
                <c:pt idx="15">
                  <c:v>95368.441000000006</c:v>
                </c:pt>
                <c:pt idx="16">
                  <c:v>101491.609</c:v>
                </c:pt>
                <c:pt idx="17">
                  <c:v>107075.58100000001</c:v>
                </c:pt>
                <c:pt idx="18">
                  <c:v>115208.46</c:v>
                </c:pt>
                <c:pt idx="19">
                  <c:v>131671.13699999999</c:v>
                </c:pt>
                <c:pt idx="20">
                  <c:v>150201.83900000001</c:v>
                </c:pt>
                <c:pt idx="21">
                  <c:v>176322.70699999999</c:v>
                </c:pt>
                <c:pt idx="22">
                  <c:v>209968.39600000001</c:v>
                </c:pt>
                <c:pt idx="23">
                  <c:v>448228.51711042109</c:v>
                </c:pt>
                <c:pt idx="24">
                  <c:v>686488.63822084211</c:v>
                </c:pt>
                <c:pt idx="25">
                  <c:v>924748.75933126325</c:v>
                </c:pt>
                <c:pt idx="26">
                  <c:v>1671752.2607962105</c:v>
                </c:pt>
                <c:pt idx="27">
                  <c:v>2418755.7622611579</c:v>
                </c:pt>
                <c:pt idx="28">
                  <c:v>3165759.263726105</c:v>
                </c:pt>
                <c:pt idx="29">
                  <c:v>3912762.7651910521</c:v>
                </c:pt>
                <c:pt idx="30">
                  <c:v>4659766.2666559992</c:v>
                </c:pt>
                <c:pt idx="31">
                  <c:v>5372989.2314352244</c:v>
                </c:pt>
                <c:pt idx="32">
                  <c:v>6086212.1962144496</c:v>
                </c:pt>
                <c:pt idx="33">
                  <c:v>6799435.1609936748</c:v>
                </c:pt>
                <c:pt idx="34">
                  <c:v>7512658.1257728999</c:v>
                </c:pt>
                <c:pt idx="35">
                  <c:v>8225881.0905521251</c:v>
                </c:pt>
                <c:pt idx="36">
                  <c:v>8339780.709062214</c:v>
                </c:pt>
                <c:pt idx="37">
                  <c:v>8453680.3275723029</c:v>
                </c:pt>
                <c:pt idx="38">
                  <c:v>8567579.9460823908</c:v>
                </c:pt>
                <c:pt idx="39">
                  <c:v>8681479.5645924788</c:v>
                </c:pt>
                <c:pt idx="40">
                  <c:v>8795379.1831025686</c:v>
                </c:pt>
                <c:pt idx="41">
                  <c:v>8712878.3474355564</c:v>
                </c:pt>
                <c:pt idx="42">
                  <c:v>8630377.5117685422</c:v>
                </c:pt>
                <c:pt idx="43">
                  <c:v>8547876.6761015281</c:v>
                </c:pt>
                <c:pt idx="44">
                  <c:v>8465375.840434514</c:v>
                </c:pt>
                <c:pt idx="45">
                  <c:v>8382875.0047675027</c:v>
                </c:pt>
                <c:pt idx="46">
                  <c:v>8405272.4730914887</c:v>
                </c:pt>
                <c:pt idx="47">
                  <c:v>8427669.9414154738</c:v>
                </c:pt>
                <c:pt idx="48">
                  <c:v>8450067.4097394608</c:v>
                </c:pt>
                <c:pt idx="49">
                  <c:v>8472464.8780634478</c:v>
                </c:pt>
                <c:pt idx="50">
                  <c:v>8494862.3463874329</c:v>
                </c:pt>
                <c:pt idx="51">
                  <c:v>8571853.9856346603</c:v>
                </c:pt>
                <c:pt idx="52">
                  <c:v>8648845.6248818878</c:v>
                </c:pt>
                <c:pt idx="53">
                  <c:v>8725837.2641291153</c:v>
                </c:pt>
                <c:pt idx="54">
                  <c:v>8802828.9033763427</c:v>
                </c:pt>
                <c:pt idx="55">
                  <c:v>8879820.5426235702</c:v>
                </c:pt>
                <c:pt idx="56">
                  <c:v>8978445.8093654104</c:v>
                </c:pt>
                <c:pt idx="57">
                  <c:v>9077071.0761072505</c:v>
                </c:pt>
                <c:pt idx="58">
                  <c:v>9175696.3428490907</c:v>
                </c:pt>
                <c:pt idx="59">
                  <c:v>9274321.6095909309</c:v>
                </c:pt>
                <c:pt idx="60">
                  <c:v>9372946.8763327692</c:v>
                </c:pt>
                <c:pt idx="61">
                  <c:v>9460462.3266545013</c:v>
                </c:pt>
                <c:pt idx="62">
                  <c:v>9547977.7769762333</c:v>
                </c:pt>
                <c:pt idx="63">
                  <c:v>9635493.2272979654</c:v>
                </c:pt>
                <c:pt idx="64">
                  <c:v>9723008.6776196975</c:v>
                </c:pt>
                <c:pt idx="65">
                  <c:v>9810524.1279414278</c:v>
                </c:pt>
                <c:pt idx="66">
                  <c:v>9887080.3813735973</c:v>
                </c:pt>
                <c:pt idx="67">
                  <c:v>9963636.6348057669</c:v>
                </c:pt>
                <c:pt idx="68">
                  <c:v>10040192.888237936</c:v>
                </c:pt>
                <c:pt idx="69">
                  <c:v>10116749.141670106</c:v>
                </c:pt>
                <c:pt idx="70">
                  <c:v>10193305.395102274</c:v>
                </c:pt>
                <c:pt idx="71">
                  <c:v>10261620.219281191</c:v>
                </c:pt>
                <c:pt idx="72">
                  <c:v>10329935.043460108</c:v>
                </c:pt>
                <c:pt idx="73">
                  <c:v>10398249.867639026</c:v>
                </c:pt>
                <c:pt idx="74">
                  <c:v>10466564.691817943</c:v>
                </c:pt>
                <c:pt idx="75">
                  <c:v>10534879.515996864</c:v>
                </c:pt>
                <c:pt idx="76">
                  <c:v>10597446.564988635</c:v>
                </c:pt>
                <c:pt idx="77">
                  <c:v>10660013.613980407</c:v>
                </c:pt>
                <c:pt idx="78">
                  <c:v>10722580.662972178</c:v>
                </c:pt>
                <c:pt idx="79">
                  <c:v>10785147.71196395</c:v>
                </c:pt>
                <c:pt idx="80">
                  <c:v>10847714.760955725</c:v>
                </c:pt>
                <c:pt idx="81">
                  <c:v>10904672.897326313</c:v>
                </c:pt>
                <c:pt idx="82">
                  <c:v>10961631.033696901</c:v>
                </c:pt>
                <c:pt idx="83">
                  <c:v>11018589.170067489</c:v>
                </c:pt>
                <c:pt idx="84">
                  <c:v>11075547.306438077</c:v>
                </c:pt>
                <c:pt idx="85">
                  <c:v>11132505.442808665</c:v>
                </c:pt>
                <c:pt idx="86">
                  <c:v>11183575.132648215</c:v>
                </c:pt>
                <c:pt idx="87">
                  <c:v>11234644.822487764</c:v>
                </c:pt>
                <c:pt idx="88">
                  <c:v>11285714.512327313</c:v>
                </c:pt>
                <c:pt idx="89">
                  <c:v>11336784.202166863</c:v>
                </c:pt>
                <c:pt idx="90">
                  <c:v>11387853.892006416</c:v>
                </c:pt>
                <c:pt idx="91">
                  <c:v>11432283.020703979</c:v>
                </c:pt>
                <c:pt idx="92">
                  <c:v>11476712.149401542</c:v>
                </c:pt>
                <c:pt idx="93">
                  <c:v>11521141.278099105</c:v>
                </c:pt>
                <c:pt idx="94">
                  <c:v>11565570.406796668</c:v>
                </c:pt>
                <c:pt idx="95">
                  <c:v>11609999.535494229</c:v>
                </c:pt>
                <c:pt idx="96">
                  <c:v>11645352.734294474</c:v>
                </c:pt>
                <c:pt idx="97">
                  <c:v>11680705.933094719</c:v>
                </c:pt>
                <c:pt idx="98">
                  <c:v>11716059.131894965</c:v>
                </c:pt>
                <c:pt idx="99">
                  <c:v>11751412.33069521</c:v>
                </c:pt>
                <c:pt idx="100">
                  <c:v>11786765.529495459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4-409A-94CE-401A5677DE18}"/>
            </c:ext>
          </c:extLst>
        </c:ser>
        <c:ser>
          <c:idx val="1"/>
          <c:order val="1"/>
          <c:tx>
            <c:strRef>
              <c:f>'SolarPV Capacity LUT'!$A$3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'SolarPV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'SolarPV Capacity LUT'!$C$3:$CY$3</c:f>
              <c:numCache>
                <c:formatCode>General</c:formatCode>
                <c:ptCount val="101"/>
                <c:pt idx="0">
                  <c:v>33.515000000000001</c:v>
                </c:pt>
                <c:pt idx="1">
                  <c:v>38.020000000000003</c:v>
                </c:pt>
                <c:pt idx="2">
                  <c:v>56.53</c:v>
                </c:pt>
                <c:pt idx="3">
                  <c:v>66.599999999999994</c:v>
                </c:pt>
                <c:pt idx="4">
                  <c:v>76.599999999999994</c:v>
                </c:pt>
                <c:pt idx="5">
                  <c:v>141.19999999999999</c:v>
                </c:pt>
                <c:pt idx="6">
                  <c:v>160.19999999999999</c:v>
                </c:pt>
                <c:pt idx="7">
                  <c:v>199</c:v>
                </c:pt>
                <c:pt idx="8">
                  <c:v>253</c:v>
                </c:pt>
                <c:pt idx="9">
                  <c:v>414.8</c:v>
                </c:pt>
                <c:pt idx="10">
                  <c:v>1021.8</c:v>
                </c:pt>
                <c:pt idx="11">
                  <c:v>3107.8</c:v>
                </c:pt>
                <c:pt idx="12">
                  <c:v>6717.8</c:v>
                </c:pt>
                <c:pt idx="13">
                  <c:v>17747.8</c:v>
                </c:pt>
                <c:pt idx="14">
                  <c:v>28387.8</c:v>
                </c:pt>
                <c:pt idx="15">
                  <c:v>43537.8</c:v>
                </c:pt>
                <c:pt idx="16">
                  <c:v>77787.8</c:v>
                </c:pt>
                <c:pt idx="17">
                  <c:v>130801.29</c:v>
                </c:pt>
                <c:pt idx="18">
                  <c:v>175015.864</c:v>
                </c:pt>
                <c:pt idx="19">
                  <c:v>204574.8</c:v>
                </c:pt>
                <c:pt idx="20">
                  <c:v>253417.8</c:v>
                </c:pt>
                <c:pt idx="21">
                  <c:v>306402.8</c:v>
                </c:pt>
                <c:pt idx="22">
                  <c:v>392435.8</c:v>
                </c:pt>
                <c:pt idx="23">
                  <c:v>806707.44175683754</c:v>
                </c:pt>
                <c:pt idx="24">
                  <c:v>1220979.083513675</c:v>
                </c:pt>
                <c:pt idx="25">
                  <c:v>1635250.7252705125</c:v>
                </c:pt>
                <c:pt idx="26">
                  <c:v>3095767.8743438791</c:v>
                </c:pt>
                <c:pt idx="27">
                  <c:v>4556285.0234172456</c:v>
                </c:pt>
                <c:pt idx="28">
                  <c:v>6016802.1724906117</c:v>
                </c:pt>
                <c:pt idx="29">
                  <c:v>7477319.3215639777</c:v>
                </c:pt>
                <c:pt idx="30">
                  <c:v>8937836.4706373457</c:v>
                </c:pt>
                <c:pt idx="31">
                  <c:v>10369885.736090012</c:v>
                </c:pt>
                <c:pt idx="32">
                  <c:v>11801935.001542678</c:v>
                </c:pt>
                <c:pt idx="33">
                  <c:v>13233984.266995344</c:v>
                </c:pt>
                <c:pt idx="34">
                  <c:v>14666033.532448011</c:v>
                </c:pt>
                <c:pt idx="35">
                  <c:v>16098082.797900673</c:v>
                </c:pt>
                <c:pt idx="36">
                  <c:v>16337446.751027569</c:v>
                </c:pt>
                <c:pt idx="37">
                  <c:v>16576810.704154465</c:v>
                </c:pt>
                <c:pt idx="38">
                  <c:v>16816174.657281362</c:v>
                </c:pt>
                <c:pt idx="39">
                  <c:v>17055538.610408258</c:v>
                </c:pt>
                <c:pt idx="40">
                  <c:v>17294902.56353515</c:v>
                </c:pt>
                <c:pt idx="41">
                  <c:v>17140688.103888277</c:v>
                </c:pt>
                <c:pt idx="42">
                  <c:v>16986473.644241404</c:v>
                </c:pt>
                <c:pt idx="43">
                  <c:v>16832259.184594531</c:v>
                </c:pt>
                <c:pt idx="44">
                  <c:v>16678044.724947657</c:v>
                </c:pt>
                <c:pt idx="45">
                  <c:v>16523830.265300784</c:v>
                </c:pt>
                <c:pt idx="46">
                  <c:v>16391880.634793453</c:v>
                </c:pt>
                <c:pt idx="47">
                  <c:v>16259931.004286122</c:v>
                </c:pt>
                <c:pt idx="48">
                  <c:v>16127981.37377879</c:v>
                </c:pt>
                <c:pt idx="49">
                  <c:v>15996031.743271459</c:v>
                </c:pt>
                <c:pt idx="50">
                  <c:v>15864082.112764126</c:v>
                </c:pt>
                <c:pt idx="51">
                  <c:v>15876976.82839787</c:v>
                </c:pt>
                <c:pt idx="52">
                  <c:v>15889871.544031614</c:v>
                </c:pt>
                <c:pt idx="53">
                  <c:v>15902766.259665359</c:v>
                </c:pt>
                <c:pt idx="54">
                  <c:v>15915660.975299103</c:v>
                </c:pt>
                <c:pt idx="55">
                  <c:v>15928555.690932844</c:v>
                </c:pt>
                <c:pt idx="56">
                  <c:v>15958832.590378322</c:v>
                </c:pt>
                <c:pt idx="57">
                  <c:v>15989109.4898238</c:v>
                </c:pt>
                <c:pt idx="58">
                  <c:v>16019386.389269277</c:v>
                </c:pt>
                <c:pt idx="59">
                  <c:v>16049663.288714755</c:v>
                </c:pt>
                <c:pt idx="60">
                  <c:v>16079940.188160229</c:v>
                </c:pt>
                <c:pt idx="61">
                  <c:v>16081644.650215527</c:v>
                </c:pt>
                <c:pt idx="62">
                  <c:v>16083349.112270825</c:v>
                </c:pt>
                <c:pt idx="63">
                  <c:v>16085053.574326122</c:v>
                </c:pt>
                <c:pt idx="64">
                  <c:v>16086758.03638142</c:v>
                </c:pt>
                <c:pt idx="65">
                  <c:v>16088462.498436719</c:v>
                </c:pt>
                <c:pt idx="66">
                  <c:v>16068205.200097913</c:v>
                </c:pt>
                <c:pt idx="67">
                  <c:v>16047947.901759107</c:v>
                </c:pt>
                <c:pt idx="68">
                  <c:v>16027690.6034203</c:v>
                </c:pt>
                <c:pt idx="69">
                  <c:v>16007433.305081494</c:v>
                </c:pt>
                <c:pt idx="70">
                  <c:v>15987176.006742686</c:v>
                </c:pt>
                <c:pt idx="71">
                  <c:v>15949109.05249737</c:v>
                </c:pt>
                <c:pt idx="72">
                  <c:v>15911042.098252054</c:v>
                </c:pt>
                <c:pt idx="73">
                  <c:v>15872975.144006738</c:v>
                </c:pt>
                <c:pt idx="74">
                  <c:v>15834908.189761423</c:v>
                </c:pt>
                <c:pt idx="75">
                  <c:v>15796841.235516107</c:v>
                </c:pt>
                <c:pt idx="76">
                  <c:v>15750198.124061441</c:v>
                </c:pt>
                <c:pt idx="77">
                  <c:v>15703555.012606775</c:v>
                </c:pt>
                <c:pt idx="78">
                  <c:v>15656911.90115211</c:v>
                </c:pt>
                <c:pt idx="79">
                  <c:v>15610268.789697444</c:v>
                </c:pt>
                <c:pt idx="80">
                  <c:v>15563625.678242775</c:v>
                </c:pt>
                <c:pt idx="81">
                  <c:v>15506771.758418644</c:v>
                </c:pt>
                <c:pt idx="82">
                  <c:v>15449917.838594513</c:v>
                </c:pt>
                <c:pt idx="83">
                  <c:v>15393063.918770382</c:v>
                </c:pt>
                <c:pt idx="84">
                  <c:v>15336209.998946251</c:v>
                </c:pt>
                <c:pt idx="85">
                  <c:v>15279356.079122119</c:v>
                </c:pt>
                <c:pt idx="86">
                  <c:v>15218189.705698386</c:v>
                </c:pt>
                <c:pt idx="87">
                  <c:v>15157023.332274653</c:v>
                </c:pt>
                <c:pt idx="88">
                  <c:v>15095856.95885092</c:v>
                </c:pt>
                <c:pt idx="89">
                  <c:v>15034690.585427187</c:v>
                </c:pt>
                <c:pt idx="90">
                  <c:v>14973524.212003458</c:v>
                </c:pt>
                <c:pt idx="91">
                  <c:v>14910915.875692569</c:v>
                </c:pt>
                <c:pt idx="92">
                  <c:v>14848307.539381679</c:v>
                </c:pt>
                <c:pt idx="93">
                  <c:v>14785699.20307079</c:v>
                </c:pt>
                <c:pt idx="94">
                  <c:v>14723090.8667599</c:v>
                </c:pt>
                <c:pt idx="95">
                  <c:v>14660482.530449012</c:v>
                </c:pt>
                <c:pt idx="96">
                  <c:v>14597471.368428541</c:v>
                </c:pt>
                <c:pt idx="97">
                  <c:v>14534460.20640807</c:v>
                </c:pt>
                <c:pt idx="98">
                  <c:v>14471449.044387599</c:v>
                </c:pt>
                <c:pt idx="99">
                  <c:v>14408437.882367129</c:v>
                </c:pt>
                <c:pt idx="100">
                  <c:v>14345426.720346654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8-452E-9C7C-DB451D8DEF76}"/>
            </c:ext>
          </c:extLst>
        </c:ser>
        <c:ser>
          <c:idx val="2"/>
          <c:order val="2"/>
          <c:tx>
            <c:strRef>
              <c:f>'SolarPV Capacity LUT'!$A$4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'SolarPV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'SolarPV Capacity LUT'!$C$4:$CY$4</c:f>
              <c:numCache>
                <c:formatCode>General</c:formatCode>
                <c:ptCount val="101"/>
                <c:pt idx="0">
                  <c:v>174.71299999999999</c:v>
                </c:pt>
                <c:pt idx="1">
                  <c:v>209.8</c:v>
                </c:pt>
                <c:pt idx="2">
                  <c:v>253.8</c:v>
                </c:pt>
                <c:pt idx="3">
                  <c:v>292.2</c:v>
                </c:pt>
                <c:pt idx="4">
                  <c:v>363</c:v>
                </c:pt>
                <c:pt idx="5">
                  <c:v>493</c:v>
                </c:pt>
                <c:pt idx="6">
                  <c:v>698</c:v>
                </c:pt>
                <c:pt idx="7">
                  <c:v>974</c:v>
                </c:pt>
                <c:pt idx="8">
                  <c:v>1153</c:v>
                </c:pt>
                <c:pt idx="9">
                  <c:v>1614</c:v>
                </c:pt>
                <c:pt idx="10">
                  <c:v>2909</c:v>
                </c:pt>
                <c:pt idx="11">
                  <c:v>5172</c:v>
                </c:pt>
                <c:pt idx="12">
                  <c:v>8137</c:v>
                </c:pt>
                <c:pt idx="13">
                  <c:v>11959.1</c:v>
                </c:pt>
                <c:pt idx="14">
                  <c:v>16445.428</c:v>
                </c:pt>
                <c:pt idx="15">
                  <c:v>22478.946</c:v>
                </c:pt>
                <c:pt idx="16">
                  <c:v>33675.773999999998</c:v>
                </c:pt>
                <c:pt idx="17">
                  <c:v>42011.94</c:v>
                </c:pt>
                <c:pt idx="18">
                  <c:v>50229.093999999997</c:v>
                </c:pt>
                <c:pt idx="19">
                  <c:v>59829.129000000001</c:v>
                </c:pt>
                <c:pt idx="20">
                  <c:v>74693.197</c:v>
                </c:pt>
                <c:pt idx="21">
                  <c:v>93910.913</c:v>
                </c:pt>
                <c:pt idx="22">
                  <c:v>111535.04700000001</c:v>
                </c:pt>
                <c:pt idx="23">
                  <c:v>331713.65331234311</c:v>
                </c:pt>
                <c:pt idx="24">
                  <c:v>551892.25962468621</c:v>
                </c:pt>
                <c:pt idx="25">
                  <c:v>772070.86593702936</c:v>
                </c:pt>
                <c:pt idx="26">
                  <c:v>1398637.5921301132</c:v>
                </c:pt>
                <c:pt idx="27">
                  <c:v>2025204.3183231968</c:v>
                </c:pt>
                <c:pt idx="28">
                  <c:v>2651771.0445162808</c:v>
                </c:pt>
                <c:pt idx="29">
                  <c:v>3278337.7707093647</c:v>
                </c:pt>
                <c:pt idx="30">
                  <c:v>3904904.4969024486</c:v>
                </c:pt>
                <c:pt idx="31">
                  <c:v>4470747.2326905001</c:v>
                </c:pt>
                <c:pt idx="32">
                  <c:v>5036589.9684785521</c:v>
                </c:pt>
                <c:pt idx="33">
                  <c:v>5602432.704266604</c:v>
                </c:pt>
                <c:pt idx="34">
                  <c:v>6168275.440054656</c:v>
                </c:pt>
                <c:pt idx="35">
                  <c:v>6734118.175842707</c:v>
                </c:pt>
                <c:pt idx="36">
                  <c:v>6791351.7287193974</c:v>
                </c:pt>
                <c:pt idx="37">
                  <c:v>6848585.2815960879</c:v>
                </c:pt>
                <c:pt idx="38">
                  <c:v>6905818.8344727783</c:v>
                </c:pt>
                <c:pt idx="39">
                  <c:v>6963052.3873494687</c:v>
                </c:pt>
                <c:pt idx="40">
                  <c:v>7020285.9402261572</c:v>
                </c:pt>
                <c:pt idx="41">
                  <c:v>6904614.0647381246</c:v>
                </c:pt>
                <c:pt idx="42">
                  <c:v>6788942.189250092</c:v>
                </c:pt>
                <c:pt idx="43">
                  <c:v>6673270.3137620594</c:v>
                </c:pt>
                <c:pt idx="44">
                  <c:v>6557598.4382740268</c:v>
                </c:pt>
                <c:pt idx="45">
                  <c:v>6441926.5627859933</c:v>
                </c:pt>
                <c:pt idx="46">
                  <c:v>6405996.0472234441</c:v>
                </c:pt>
                <c:pt idx="47">
                  <c:v>6370065.5316608949</c:v>
                </c:pt>
                <c:pt idx="48">
                  <c:v>6334135.0160983456</c:v>
                </c:pt>
                <c:pt idx="49">
                  <c:v>6298204.5005357964</c:v>
                </c:pt>
                <c:pt idx="50">
                  <c:v>6262273.9849732472</c:v>
                </c:pt>
                <c:pt idx="51">
                  <c:v>6349531.8842228819</c:v>
                </c:pt>
                <c:pt idx="52">
                  <c:v>6436789.7834725166</c:v>
                </c:pt>
                <c:pt idx="53">
                  <c:v>6524047.6827221513</c:v>
                </c:pt>
                <c:pt idx="54">
                  <c:v>6611305.581971786</c:v>
                </c:pt>
                <c:pt idx="55">
                  <c:v>6698563.4812214216</c:v>
                </c:pt>
                <c:pt idx="56">
                  <c:v>6803721.8985802988</c:v>
                </c:pt>
                <c:pt idx="57">
                  <c:v>6908880.3159391759</c:v>
                </c:pt>
                <c:pt idx="58">
                  <c:v>7014038.733298053</c:v>
                </c:pt>
                <c:pt idx="59">
                  <c:v>7119197.1506569302</c:v>
                </c:pt>
                <c:pt idx="60">
                  <c:v>7224355.5680158082</c:v>
                </c:pt>
                <c:pt idx="61">
                  <c:v>7302678.7641564105</c:v>
                </c:pt>
                <c:pt idx="62">
                  <c:v>7381001.9602970127</c:v>
                </c:pt>
                <c:pt idx="63">
                  <c:v>7459325.1564376149</c:v>
                </c:pt>
                <c:pt idx="64">
                  <c:v>7537648.3525782172</c:v>
                </c:pt>
                <c:pt idx="65">
                  <c:v>7615971.5487188175</c:v>
                </c:pt>
                <c:pt idx="66">
                  <c:v>7676463.4808297465</c:v>
                </c:pt>
                <c:pt idx="67">
                  <c:v>7736955.4129406754</c:v>
                </c:pt>
                <c:pt idx="68">
                  <c:v>7797447.3450516043</c:v>
                </c:pt>
                <c:pt idx="69">
                  <c:v>7857939.2771625333</c:v>
                </c:pt>
                <c:pt idx="70">
                  <c:v>7918431.2092734622</c:v>
                </c:pt>
                <c:pt idx="71">
                  <c:v>7972195.9211619115</c:v>
                </c:pt>
                <c:pt idx="72">
                  <c:v>8025960.6330503607</c:v>
                </c:pt>
                <c:pt idx="73">
                  <c:v>8079725.34493881</c:v>
                </c:pt>
                <c:pt idx="74">
                  <c:v>8133490.0568272592</c:v>
                </c:pt>
                <c:pt idx="75">
                  <c:v>8187254.7687157076</c:v>
                </c:pt>
                <c:pt idx="76">
                  <c:v>8238527.2549526375</c:v>
                </c:pt>
                <c:pt idx="77">
                  <c:v>8289799.7411895674</c:v>
                </c:pt>
                <c:pt idx="78">
                  <c:v>8341072.2274264973</c:v>
                </c:pt>
                <c:pt idx="79">
                  <c:v>8392344.7136634272</c:v>
                </c:pt>
                <c:pt idx="80">
                  <c:v>8443617.1999003571</c:v>
                </c:pt>
                <c:pt idx="81">
                  <c:v>8491126.8693080377</c:v>
                </c:pt>
                <c:pt idx="82">
                  <c:v>8538636.5387157183</c:v>
                </c:pt>
                <c:pt idx="83">
                  <c:v>8586146.2081233989</c:v>
                </c:pt>
                <c:pt idx="84">
                  <c:v>8633655.8775310796</c:v>
                </c:pt>
                <c:pt idx="85">
                  <c:v>8681165.5469387639</c:v>
                </c:pt>
                <c:pt idx="86">
                  <c:v>8725150.5935260151</c:v>
                </c:pt>
                <c:pt idx="87">
                  <c:v>8769135.6401132662</c:v>
                </c:pt>
                <c:pt idx="88">
                  <c:v>8813120.6867005173</c:v>
                </c:pt>
                <c:pt idx="89">
                  <c:v>8857105.7332877684</c:v>
                </c:pt>
                <c:pt idx="90">
                  <c:v>8901090.7798750214</c:v>
                </c:pt>
                <c:pt idx="91">
                  <c:v>8941509.0957851689</c:v>
                </c:pt>
                <c:pt idx="92">
                  <c:v>8981927.4116953164</c:v>
                </c:pt>
                <c:pt idx="93">
                  <c:v>9022345.7276054639</c:v>
                </c:pt>
                <c:pt idx="94">
                  <c:v>9062764.0435156114</c:v>
                </c:pt>
                <c:pt idx="95">
                  <c:v>9103182.3594257608</c:v>
                </c:pt>
                <c:pt idx="96">
                  <c:v>9139162.5025708918</c:v>
                </c:pt>
                <c:pt idx="97">
                  <c:v>9175142.6457160227</c:v>
                </c:pt>
                <c:pt idx="98">
                  <c:v>9211122.7888611536</c:v>
                </c:pt>
                <c:pt idx="99">
                  <c:v>9247102.9320062846</c:v>
                </c:pt>
                <c:pt idx="100">
                  <c:v>9283083.0751514137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8-452E-9C7C-DB451D8DEF76}"/>
            </c:ext>
          </c:extLst>
        </c:ser>
        <c:ser>
          <c:idx val="3"/>
          <c:order val="3"/>
          <c:tx>
            <c:strRef>
              <c:f>'SolarPV Capacity LUT'!$A$5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'SolarPV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'SolarPV Capacity LUT'!$C$5</c:f>
              <c:numCache>
                <c:formatCode>General</c:formatCode>
                <c:ptCount val="1"/>
                <c:pt idx="0">
                  <c:v>422.39599999999996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8-452E-9C7C-DB451D8D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3183"/>
        <c:axId val="177807359"/>
      </c:lineChart>
      <c:catAx>
        <c:axId val="17886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07359"/>
        <c:crosses val="autoZero"/>
        <c:auto val="1"/>
        <c:lblAlgn val="ctr"/>
        <c:lblOffset val="100"/>
        <c:noMultiLvlLbl val="0"/>
      </c:catAx>
      <c:valAx>
        <c:axId val="1778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6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206375</xdr:colOff>
      <xdr:row>11</xdr:row>
      <xdr:rowOff>123825</xdr:rowOff>
    </xdr:from>
    <xdr:to>
      <xdr:col>8</xdr:col>
      <xdr:colOff>511175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C2FF1-9023-499B-E5EA-EDA26B073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91520</xdr:colOff>
      <xdr:row>11</xdr:row>
      <xdr:rowOff>139701</xdr:rowOff>
    </xdr:from>
    <xdr:to>
      <xdr:col>18</xdr:col>
      <xdr:colOff>386522</xdr:colOff>
      <xdr:row>40</xdr:row>
      <xdr:rowOff>65295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E5216-CE84-7C73-AE53-08381B685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larpowereurope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30F6-EBEC-4A42-A453-74FF2B04CF3F}">
  <dimension ref="A1:Y20"/>
  <sheetViews>
    <sheetView topLeftCell="J1" workbookViewId="0">
      <selection activeCell="C9" sqref="C9:Y9"/>
    </sheetView>
  </sheetViews>
  <sheetFormatPr defaultColWidth="8.7265625" defaultRowHeight="14.5" x14ac:dyDescent="0.35"/>
  <cols>
    <col min="1" max="1" width="40.7265625" style="12" customWidth="1"/>
    <col min="2" max="2" width="19" style="12" customWidth="1"/>
    <col min="3" max="3" width="9.54296875" style="12" customWidth="1"/>
    <col min="4" max="10" width="10.54296875" style="12" customWidth="1"/>
    <col min="11" max="14" width="11.54296875" style="12" customWidth="1"/>
    <col min="15" max="24" width="12.54296875" style="12" customWidth="1"/>
    <col min="25" max="25" width="13.54296875" style="12" customWidth="1"/>
    <col min="26" max="16384" width="8.7265625" style="12"/>
  </cols>
  <sheetData>
    <row r="1" spans="1:25" ht="18.5" x14ac:dyDescent="0.45">
      <c r="A1" s="11" t="s">
        <v>0</v>
      </c>
    </row>
    <row r="3" spans="1:25" x14ac:dyDescent="0.35"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 s="13" t="s">
        <v>15</v>
      </c>
      <c r="R3" s="13" t="s">
        <v>16</v>
      </c>
      <c r="S3" s="13" t="s">
        <v>17</v>
      </c>
      <c r="T3" s="13" t="s">
        <v>18</v>
      </c>
      <c r="U3" s="13" t="s">
        <v>19</v>
      </c>
      <c r="V3" s="13" t="s">
        <v>20</v>
      </c>
      <c r="W3" s="13" t="s">
        <v>21</v>
      </c>
      <c r="X3" s="13" t="s">
        <v>22</v>
      </c>
      <c r="Y3" s="13" t="s">
        <v>23</v>
      </c>
    </row>
    <row r="4" spans="1:25" x14ac:dyDescent="0.35">
      <c r="A4" s="13" t="s">
        <v>71</v>
      </c>
      <c r="B4" s="13" t="s">
        <v>26</v>
      </c>
      <c r="C4" s="14">
        <v>806.82399999999996</v>
      </c>
      <c r="D4" s="14">
        <v>1092.373</v>
      </c>
      <c r="E4" s="14">
        <v>1437.528</v>
      </c>
      <c r="F4" s="14">
        <v>1964.854</v>
      </c>
      <c r="G4" s="14">
        <v>3047.2959999999998</v>
      </c>
      <c r="H4" s="14">
        <v>4543.8509999999997</v>
      </c>
      <c r="I4" s="14">
        <v>6087.1689999999999</v>
      </c>
      <c r="J4" s="14">
        <v>8498.375</v>
      </c>
      <c r="K4" s="14">
        <v>14716.444</v>
      </c>
      <c r="L4" s="14">
        <v>22825.21</v>
      </c>
      <c r="M4" s="14">
        <v>40311.385999999999</v>
      </c>
      <c r="N4" s="14">
        <v>72236.634999999995</v>
      </c>
      <c r="O4" s="14">
        <v>101660.70699999999</v>
      </c>
      <c r="P4" s="14">
        <v>137474.929</v>
      </c>
      <c r="Q4" s="14">
        <v>176177.14</v>
      </c>
      <c r="R4" s="14">
        <v>224215.37700000001</v>
      </c>
      <c r="S4" s="14">
        <v>296335.76</v>
      </c>
      <c r="T4" s="14">
        <v>391279.99800000002</v>
      </c>
      <c r="U4" s="14">
        <v>486763.11800000002</v>
      </c>
      <c r="V4" s="14">
        <v>589429.33900000004</v>
      </c>
      <c r="W4" s="14">
        <v>721545.95900000003</v>
      </c>
      <c r="X4" s="14">
        <v>866026.81299999997</v>
      </c>
      <c r="Y4" s="14">
        <v>1055029.774</v>
      </c>
    </row>
    <row r="5" spans="1:25" x14ac:dyDescent="0.35">
      <c r="A5" s="13" t="s">
        <v>54</v>
      </c>
      <c r="B5" s="13" t="s">
        <v>26</v>
      </c>
      <c r="C5" s="14">
        <v>33.515000000000001</v>
      </c>
      <c r="D5" s="14">
        <v>38.020000000000003</v>
      </c>
      <c r="E5" s="14">
        <v>56.53</v>
      </c>
      <c r="F5" s="14">
        <v>66.599999999999994</v>
      </c>
      <c r="G5" s="14">
        <v>76.599999999999994</v>
      </c>
      <c r="H5" s="14">
        <v>141.19999999999999</v>
      </c>
      <c r="I5" s="14">
        <v>160.19999999999999</v>
      </c>
      <c r="J5" s="14">
        <v>199</v>
      </c>
      <c r="K5" s="14">
        <v>253</v>
      </c>
      <c r="L5" s="14">
        <v>414.8</v>
      </c>
      <c r="M5" s="14">
        <v>1021.8</v>
      </c>
      <c r="N5" s="14">
        <v>3107.8</v>
      </c>
      <c r="O5" s="14">
        <v>6717.8</v>
      </c>
      <c r="P5" s="14">
        <v>17747.8</v>
      </c>
      <c r="Q5" s="14">
        <v>28387.8</v>
      </c>
      <c r="R5" s="14">
        <v>43537.8</v>
      </c>
      <c r="S5" s="14">
        <v>77787.8</v>
      </c>
      <c r="T5" s="14">
        <v>130801.29</v>
      </c>
      <c r="U5" s="14">
        <v>175015.864</v>
      </c>
      <c r="V5" s="14">
        <v>204574.8</v>
      </c>
      <c r="W5" s="14">
        <v>253417.8</v>
      </c>
      <c r="X5" s="14">
        <v>306402.8</v>
      </c>
      <c r="Y5" s="14">
        <v>392435.8</v>
      </c>
    </row>
    <row r="6" spans="1:25" x14ac:dyDescent="0.35">
      <c r="A6" s="13" t="s">
        <v>72</v>
      </c>
      <c r="B6" s="13" t="s">
        <v>26</v>
      </c>
      <c r="C6" s="14">
        <v>176.2</v>
      </c>
      <c r="D6" s="14">
        <v>273.36</v>
      </c>
      <c r="E6" s="14">
        <v>354.89400000000001</v>
      </c>
      <c r="F6" s="14">
        <v>588.57100000000003</v>
      </c>
      <c r="G6" s="14">
        <v>1296.327</v>
      </c>
      <c r="H6" s="14">
        <v>2269.384</v>
      </c>
      <c r="I6" s="14">
        <v>3220.1039999999998</v>
      </c>
      <c r="J6" s="14">
        <v>4987.692</v>
      </c>
      <c r="K6" s="14">
        <v>10396.755999999999</v>
      </c>
      <c r="L6" s="14">
        <v>16788.928</v>
      </c>
      <c r="M6" s="14">
        <v>30052.581999999999</v>
      </c>
      <c r="N6" s="14">
        <v>52392.841</v>
      </c>
      <c r="O6" s="14">
        <v>69366.214999999997</v>
      </c>
      <c r="P6" s="14">
        <v>77740.072</v>
      </c>
      <c r="Q6" s="14">
        <v>81664.277000000002</v>
      </c>
      <c r="R6" s="14">
        <v>85767.441000000006</v>
      </c>
      <c r="S6" s="14">
        <v>89577.608999999997</v>
      </c>
      <c r="T6" s="14">
        <v>94315.581000000006</v>
      </c>
      <c r="U6" s="14">
        <v>102149.46</v>
      </c>
      <c r="V6" s="14">
        <v>118326.137</v>
      </c>
      <c r="W6" s="14">
        <v>136622.83900000001</v>
      </c>
      <c r="X6" s="14">
        <v>162357.70699999999</v>
      </c>
      <c r="Y6" s="14">
        <v>195308.39600000001</v>
      </c>
    </row>
    <row r="7" spans="1:25" x14ac:dyDescent="0.35">
      <c r="A7" s="15" t="s">
        <v>74</v>
      </c>
      <c r="B7" s="15" t="s">
        <v>26</v>
      </c>
      <c r="C7" s="16">
        <v>2</v>
      </c>
      <c r="D7" s="16">
        <v>3</v>
      </c>
      <c r="E7" s="16">
        <v>4</v>
      </c>
      <c r="F7" s="16">
        <v>6</v>
      </c>
      <c r="G7" s="16">
        <v>8</v>
      </c>
      <c r="H7" s="16">
        <v>11</v>
      </c>
      <c r="I7" s="16">
        <v>14</v>
      </c>
      <c r="J7" s="16">
        <v>18</v>
      </c>
      <c r="K7" s="16">
        <v>23</v>
      </c>
      <c r="L7" s="16">
        <v>27</v>
      </c>
      <c r="M7" s="16">
        <v>95</v>
      </c>
      <c r="N7" s="16">
        <v>1000</v>
      </c>
      <c r="O7" s="16">
        <v>1753</v>
      </c>
      <c r="P7" s="16">
        <v>2937</v>
      </c>
      <c r="Q7" s="16">
        <v>5528</v>
      </c>
      <c r="R7" s="16">
        <v>9601</v>
      </c>
      <c r="S7" s="16">
        <v>11914</v>
      </c>
      <c r="T7" s="16">
        <v>12760</v>
      </c>
      <c r="U7" s="16">
        <v>13059</v>
      </c>
      <c r="V7" s="16">
        <v>13345</v>
      </c>
      <c r="W7" s="16">
        <v>13579</v>
      </c>
      <c r="X7" s="16">
        <v>13965</v>
      </c>
      <c r="Y7" s="16">
        <v>14660</v>
      </c>
    </row>
    <row r="8" spans="1:25" x14ac:dyDescent="0.35">
      <c r="A8" s="13" t="s">
        <v>73</v>
      </c>
      <c r="B8" s="13" t="s">
        <v>26</v>
      </c>
      <c r="C8" s="14">
        <v>174.71299999999999</v>
      </c>
      <c r="D8" s="14">
        <v>209.8</v>
      </c>
      <c r="E8" s="14">
        <v>253.8</v>
      </c>
      <c r="F8" s="14">
        <v>292.2</v>
      </c>
      <c r="G8" s="14">
        <v>363</v>
      </c>
      <c r="H8" s="14">
        <v>493</v>
      </c>
      <c r="I8" s="14">
        <v>698</v>
      </c>
      <c r="J8" s="14">
        <v>974</v>
      </c>
      <c r="K8" s="14">
        <v>1153</v>
      </c>
      <c r="L8" s="14">
        <v>1614</v>
      </c>
      <c r="M8" s="14">
        <v>2909</v>
      </c>
      <c r="N8" s="14">
        <v>5172</v>
      </c>
      <c r="O8" s="14">
        <v>8137</v>
      </c>
      <c r="P8" s="14">
        <v>11959.1</v>
      </c>
      <c r="Q8" s="14">
        <v>16445.428</v>
      </c>
      <c r="R8" s="14">
        <v>22478.946</v>
      </c>
      <c r="S8" s="14">
        <v>33675.773999999998</v>
      </c>
      <c r="T8" s="14">
        <v>42011.94</v>
      </c>
      <c r="U8" s="14">
        <v>50229.093999999997</v>
      </c>
      <c r="V8" s="14">
        <v>59829.129000000001</v>
      </c>
      <c r="W8" s="14">
        <v>74693.197</v>
      </c>
      <c r="X8" s="14">
        <v>93910.913</v>
      </c>
      <c r="Y8" s="14">
        <v>111535.04700000001</v>
      </c>
    </row>
    <row r="9" spans="1:25" x14ac:dyDescent="0.35">
      <c r="A9" s="13" t="s">
        <v>56</v>
      </c>
      <c r="B9" s="13" t="s">
        <v>26</v>
      </c>
      <c r="C9" s="14">
        <f t="shared" ref="C9:Y9" si="0">C4-C5-C6-C8</f>
        <v>422.39599999999996</v>
      </c>
      <c r="D9" s="14">
        <f t="shared" si="0"/>
        <v>571.19299999999998</v>
      </c>
      <c r="E9" s="14">
        <f t="shared" si="0"/>
        <v>772.30400000000009</v>
      </c>
      <c r="F9" s="14">
        <f t="shared" si="0"/>
        <v>1017.4829999999999</v>
      </c>
      <c r="G9" s="14">
        <f t="shared" si="0"/>
        <v>1311.3689999999999</v>
      </c>
      <c r="H9" s="14">
        <f t="shared" si="0"/>
        <v>1640.2669999999998</v>
      </c>
      <c r="I9" s="14">
        <f t="shared" si="0"/>
        <v>2008.8650000000002</v>
      </c>
      <c r="J9" s="14">
        <f t="shared" si="0"/>
        <v>2337.683</v>
      </c>
      <c r="K9" s="14">
        <f t="shared" si="0"/>
        <v>2913.6880000000001</v>
      </c>
      <c r="L9" s="14">
        <f t="shared" si="0"/>
        <v>4007.482</v>
      </c>
      <c r="M9" s="14">
        <f t="shared" si="0"/>
        <v>6328.0039999999972</v>
      </c>
      <c r="N9" s="14">
        <f t="shared" si="0"/>
        <v>11563.993999999992</v>
      </c>
      <c r="O9" s="14">
        <f t="shared" si="0"/>
        <v>17439.691999999995</v>
      </c>
      <c r="P9" s="14">
        <f t="shared" si="0"/>
        <v>30027.957000000002</v>
      </c>
      <c r="Q9" s="14">
        <f t="shared" si="0"/>
        <v>49679.635000000024</v>
      </c>
      <c r="R9" s="14">
        <f t="shared" si="0"/>
        <v>72431.189999999988</v>
      </c>
      <c r="S9" s="14">
        <f t="shared" si="0"/>
        <v>95294.577000000019</v>
      </c>
      <c r="T9" s="14">
        <f t="shared" si="0"/>
        <v>124151.18700000003</v>
      </c>
      <c r="U9" s="14">
        <f t="shared" si="0"/>
        <v>159368.70000000001</v>
      </c>
      <c r="V9" s="14">
        <f t="shared" si="0"/>
        <v>206699.27300000004</v>
      </c>
      <c r="W9" s="14">
        <f t="shared" si="0"/>
        <v>256812.12300000008</v>
      </c>
      <c r="X9" s="14">
        <f t="shared" si="0"/>
        <v>303355.39300000004</v>
      </c>
      <c r="Y9" s="14">
        <f t="shared" si="0"/>
        <v>355750.5309999999</v>
      </c>
    </row>
    <row r="10" spans="1:25" x14ac:dyDescent="0.35">
      <c r="A10" s="17" t="s">
        <v>53</v>
      </c>
      <c r="B10" s="13" t="s">
        <v>26</v>
      </c>
      <c r="C10" s="14">
        <f>C6+C7</f>
        <v>178.2</v>
      </c>
      <c r="D10" s="14">
        <f t="shared" ref="D10:Y10" si="1">D6+D7</f>
        <v>276.36</v>
      </c>
      <c r="E10" s="14">
        <f t="shared" si="1"/>
        <v>358.89400000000001</v>
      </c>
      <c r="F10" s="14">
        <f t="shared" si="1"/>
        <v>594.57100000000003</v>
      </c>
      <c r="G10" s="14">
        <f t="shared" si="1"/>
        <v>1304.327</v>
      </c>
      <c r="H10" s="14">
        <f t="shared" si="1"/>
        <v>2280.384</v>
      </c>
      <c r="I10" s="14">
        <f t="shared" si="1"/>
        <v>3234.1039999999998</v>
      </c>
      <c r="J10" s="14">
        <f t="shared" si="1"/>
        <v>5005.692</v>
      </c>
      <c r="K10" s="14">
        <f t="shared" si="1"/>
        <v>10419.755999999999</v>
      </c>
      <c r="L10" s="14">
        <f t="shared" si="1"/>
        <v>16815.928</v>
      </c>
      <c r="M10" s="14">
        <f t="shared" si="1"/>
        <v>30147.581999999999</v>
      </c>
      <c r="N10" s="14">
        <f t="shared" si="1"/>
        <v>53392.841</v>
      </c>
      <c r="O10" s="14">
        <f t="shared" si="1"/>
        <v>71119.214999999997</v>
      </c>
      <c r="P10" s="14">
        <f t="shared" si="1"/>
        <v>80677.072</v>
      </c>
      <c r="Q10" s="14">
        <f t="shared" si="1"/>
        <v>87192.277000000002</v>
      </c>
      <c r="R10" s="14">
        <f t="shared" si="1"/>
        <v>95368.441000000006</v>
      </c>
      <c r="S10" s="14">
        <f t="shared" si="1"/>
        <v>101491.609</v>
      </c>
      <c r="T10" s="14">
        <f t="shared" si="1"/>
        <v>107075.58100000001</v>
      </c>
      <c r="U10" s="14">
        <f t="shared" si="1"/>
        <v>115208.46</v>
      </c>
      <c r="V10" s="14">
        <f t="shared" si="1"/>
        <v>131671.13699999999</v>
      </c>
      <c r="W10" s="14">
        <f t="shared" si="1"/>
        <v>150201.83900000001</v>
      </c>
      <c r="X10" s="14">
        <f t="shared" si="1"/>
        <v>176322.70699999999</v>
      </c>
      <c r="Y10" s="14">
        <f t="shared" si="1"/>
        <v>209968.39600000001</v>
      </c>
    </row>
    <row r="15" spans="1:25" x14ac:dyDescent="0.35">
      <c r="A15" s="12" t="s">
        <v>31</v>
      </c>
    </row>
    <row r="16" spans="1:25" x14ac:dyDescent="0.35">
      <c r="A16" s="12" t="s">
        <v>32</v>
      </c>
    </row>
    <row r="17" spans="1:1" x14ac:dyDescent="0.35">
      <c r="A17" s="12" t="s">
        <v>33</v>
      </c>
    </row>
    <row r="18" spans="1:1" x14ac:dyDescent="0.35">
      <c r="A18" s="12" t="s">
        <v>34</v>
      </c>
    </row>
    <row r="19" spans="1:1" x14ac:dyDescent="0.35">
      <c r="A19" s="12" t="s">
        <v>36</v>
      </c>
    </row>
    <row r="20" spans="1:1" x14ac:dyDescent="0.35">
      <c r="A20" s="12" t="s">
        <v>37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workbookViewId="0">
      <selection activeCell="G35" sqref="G35"/>
    </sheetView>
  </sheetViews>
  <sheetFormatPr defaultRowHeight="12.5" x14ac:dyDescent="0.25"/>
  <sheetData>
    <row r="1" spans="1:26" x14ac:dyDescent="0.25">
      <c r="A1" t="s">
        <v>0</v>
      </c>
    </row>
    <row r="4" spans="1:26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A5" t="s">
        <v>24</v>
      </c>
      <c r="B5" t="s">
        <v>25</v>
      </c>
      <c r="C5" t="s">
        <v>26</v>
      </c>
      <c r="D5" s="1">
        <v>200.1</v>
      </c>
      <c r="E5" s="1">
        <v>300.36</v>
      </c>
      <c r="F5" s="1">
        <v>384.99400000000003</v>
      </c>
      <c r="G5" s="1">
        <v>623.77099999999996</v>
      </c>
      <c r="H5" s="1">
        <v>1335.364</v>
      </c>
      <c r="I5" s="1">
        <v>2315.5070000000001</v>
      </c>
      <c r="J5" s="1">
        <v>3266.6439999999998</v>
      </c>
      <c r="K5" s="1">
        <v>5039.6750000000002</v>
      </c>
      <c r="L5" s="1">
        <v>10457.808000000001</v>
      </c>
      <c r="M5" s="1">
        <v>16835.294999999998</v>
      </c>
      <c r="N5" s="1">
        <v>30118.561000000002</v>
      </c>
      <c r="O5" s="1">
        <v>53564.141000000003</v>
      </c>
      <c r="P5" s="1">
        <v>71624.134000000005</v>
      </c>
      <c r="Q5" s="1">
        <v>81876.467999999993</v>
      </c>
      <c r="R5" s="1">
        <v>88780.525999999998</v>
      </c>
      <c r="S5" s="1">
        <v>97288.99</v>
      </c>
      <c r="T5" s="1">
        <v>103858.151</v>
      </c>
      <c r="U5" s="1">
        <v>109983.428</v>
      </c>
      <c r="V5" s="1">
        <v>119282.533</v>
      </c>
      <c r="W5" s="1">
        <v>140056.81099999999</v>
      </c>
      <c r="X5" s="1">
        <v>160578.03</v>
      </c>
      <c r="Y5" s="1">
        <v>188189.033</v>
      </c>
      <c r="Z5" s="1">
        <v>222957.511</v>
      </c>
    </row>
    <row r="6" spans="1:26" x14ac:dyDescent="0.25">
      <c r="A6" t="s">
        <v>27</v>
      </c>
    </row>
    <row r="7" spans="1:26" x14ac:dyDescent="0.25">
      <c r="A7" t="s">
        <v>27</v>
      </c>
    </row>
    <row r="8" spans="1:26" x14ac:dyDescent="0.25">
      <c r="A8" t="s">
        <v>28</v>
      </c>
    </row>
    <row r="9" spans="1:26" x14ac:dyDescent="0.25">
      <c r="A9" t="s">
        <v>27</v>
      </c>
    </row>
    <row r="10" spans="1:26" x14ac:dyDescent="0.25">
      <c r="A10" t="s">
        <v>29</v>
      </c>
      <c r="B10" t="s">
        <v>30</v>
      </c>
    </row>
    <row r="11" spans="1:26" x14ac:dyDescent="0.25">
      <c r="A11" t="s">
        <v>27</v>
      </c>
    </row>
    <row r="12" spans="1:26" x14ac:dyDescent="0.25">
      <c r="A12" t="s">
        <v>31</v>
      </c>
      <c r="B12" t="s">
        <v>32</v>
      </c>
    </row>
    <row r="13" spans="1:26" x14ac:dyDescent="0.25">
      <c r="A13" t="s">
        <v>27</v>
      </c>
    </row>
    <row r="14" spans="1:26" x14ac:dyDescent="0.25">
      <c r="A14" t="s">
        <v>33</v>
      </c>
      <c r="B14" t="s">
        <v>34</v>
      </c>
    </row>
    <row r="15" spans="1:26" x14ac:dyDescent="0.25">
      <c r="A15" t="s">
        <v>27</v>
      </c>
    </row>
    <row r="16" spans="1:26" x14ac:dyDescent="0.25">
      <c r="A16" t="s">
        <v>35</v>
      </c>
    </row>
    <row r="17" spans="1:8" x14ac:dyDescent="0.25">
      <c r="A17" t="s">
        <v>27</v>
      </c>
    </row>
    <row r="18" spans="1:8" x14ac:dyDescent="0.25">
      <c r="A18" t="s">
        <v>36</v>
      </c>
      <c r="B18" t="s">
        <v>37</v>
      </c>
    </row>
    <row r="19" spans="1:8" x14ac:dyDescent="0.25">
      <c r="A19" t="s">
        <v>27</v>
      </c>
    </row>
    <row r="20" spans="1:8" x14ac:dyDescent="0.25">
      <c r="A20" t="s">
        <v>38</v>
      </c>
      <c r="B20" t="s">
        <v>39</v>
      </c>
    </row>
    <row r="23" spans="1:8" x14ac:dyDescent="0.25">
      <c r="B23" s="3" t="s">
        <v>42</v>
      </c>
      <c r="F23" t="s">
        <v>43</v>
      </c>
    </row>
    <row r="24" spans="1:8" x14ac:dyDescent="0.25">
      <c r="B24" t="s">
        <v>41</v>
      </c>
      <c r="C24">
        <v>2030</v>
      </c>
      <c r="D24">
        <v>2040</v>
      </c>
      <c r="F24" t="s">
        <v>41</v>
      </c>
      <c r="G24">
        <v>2030</v>
      </c>
      <c r="H24">
        <v>2040</v>
      </c>
    </row>
    <row r="25" spans="1:8" x14ac:dyDescent="0.25">
      <c r="B25" t="s">
        <v>40</v>
      </c>
      <c r="C25">
        <v>920000</v>
      </c>
      <c r="F25" t="s">
        <v>40</v>
      </c>
      <c r="G25">
        <v>600000</v>
      </c>
    </row>
    <row r="29" spans="1:8" x14ac:dyDescent="0.25">
      <c r="B29" t="s">
        <v>49</v>
      </c>
    </row>
    <row r="30" spans="1:8" x14ac:dyDescent="0.25">
      <c r="A30" t="s">
        <v>48</v>
      </c>
      <c r="B30" s="4" t="s">
        <v>51</v>
      </c>
      <c r="C30" s="4" t="s">
        <v>52</v>
      </c>
    </row>
    <row r="31" spans="1:8" x14ac:dyDescent="0.25">
      <c r="A31" t="s">
        <v>50</v>
      </c>
      <c r="B31" t="s">
        <v>41</v>
      </c>
    </row>
  </sheetData>
  <hyperlinks>
    <hyperlink ref="B23" r:id="rId1" display="https://www.solarpowereurope.org/" xr:uid="{7F82235E-5A34-4E1A-8111-B3E4E4C2DCD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8AAE-9322-473F-85EF-1079064079FF}">
  <dimension ref="A1:V57"/>
  <sheetViews>
    <sheetView workbookViewId="0">
      <selection activeCell="A9" sqref="A9:S9"/>
    </sheetView>
  </sheetViews>
  <sheetFormatPr defaultRowHeight="12.5" x14ac:dyDescent="0.25"/>
  <sheetData>
    <row r="1" spans="1:22" ht="14.5" x14ac:dyDescent="0.35">
      <c r="B1" s="6">
        <v>2020</v>
      </c>
      <c r="C1" s="5">
        <v>2025</v>
      </c>
      <c r="D1" s="5">
        <v>2030</v>
      </c>
      <c r="E1" s="5">
        <v>2035</v>
      </c>
      <c r="F1" s="5">
        <v>2040</v>
      </c>
      <c r="G1" s="5">
        <v>2045</v>
      </c>
      <c r="H1" s="5">
        <v>2050</v>
      </c>
      <c r="I1" s="5">
        <v>2055</v>
      </c>
      <c r="J1" s="5">
        <v>2060</v>
      </c>
      <c r="K1" s="5">
        <v>2065</v>
      </c>
      <c r="L1" s="5">
        <v>2070</v>
      </c>
      <c r="M1" s="5">
        <v>2075</v>
      </c>
      <c r="N1" s="5">
        <v>2080</v>
      </c>
      <c r="O1" s="5">
        <v>2085</v>
      </c>
      <c r="P1" s="5">
        <v>2090</v>
      </c>
      <c r="Q1" s="5">
        <v>2095</v>
      </c>
      <c r="R1" s="5">
        <v>2100</v>
      </c>
      <c r="S1" t="s">
        <v>67</v>
      </c>
      <c r="U1" t="s">
        <v>70</v>
      </c>
    </row>
    <row r="2" spans="1:22" ht="14.5" x14ac:dyDescent="0.35">
      <c r="A2" s="4" t="s">
        <v>53</v>
      </c>
      <c r="B2" s="8">
        <v>0.26052778632101381</v>
      </c>
      <c r="C2" s="7">
        <v>0.92474875933126321</v>
      </c>
      <c r="D2" s="7">
        <v>4.6597662666559989</v>
      </c>
      <c r="E2" s="7">
        <v>8.2258810905521251</v>
      </c>
      <c r="F2" s="7">
        <v>8.7953791831025683</v>
      </c>
      <c r="G2" s="7">
        <v>8.3828750047675022</v>
      </c>
      <c r="H2" s="7">
        <v>8.4948623463874338</v>
      </c>
      <c r="I2" s="7">
        <v>8.8798205426235697</v>
      </c>
      <c r="J2" s="7">
        <v>9.3729468763327688</v>
      </c>
      <c r="K2" s="7">
        <v>9.8105241279414273</v>
      </c>
      <c r="L2" s="7">
        <v>10.193305395102273</v>
      </c>
      <c r="M2" s="7">
        <v>10.534879515996865</v>
      </c>
      <c r="N2" s="7">
        <v>10.847714760955725</v>
      </c>
      <c r="O2" s="7">
        <v>11.132505442808664</v>
      </c>
      <c r="P2" s="7">
        <v>11.387853892006415</v>
      </c>
      <c r="Q2" s="7">
        <v>11.609999535494229</v>
      </c>
      <c r="R2" s="7">
        <v>11.78676552949546</v>
      </c>
      <c r="S2" t="s">
        <v>68</v>
      </c>
      <c r="T2" s="4"/>
      <c r="U2" s="4" t="s">
        <v>45</v>
      </c>
      <c r="V2" s="4" t="s">
        <v>45</v>
      </c>
    </row>
    <row r="3" spans="1:22" x14ac:dyDescent="0.25">
      <c r="A3" s="4" t="s">
        <v>53</v>
      </c>
      <c r="B3">
        <f>B2*10^6</f>
        <v>260527.78632101382</v>
      </c>
      <c r="C3">
        <f t="shared" ref="C3:R3" si="0">C2*10^6</f>
        <v>924748.75933126325</v>
      </c>
      <c r="D3">
        <f t="shared" si="0"/>
        <v>4659766.2666559992</v>
      </c>
      <c r="E3">
        <f t="shared" si="0"/>
        <v>8225881.0905521251</v>
      </c>
      <c r="F3">
        <f t="shared" si="0"/>
        <v>8795379.1831025686</v>
      </c>
      <c r="G3">
        <f t="shared" si="0"/>
        <v>8382875.0047675027</v>
      </c>
      <c r="H3">
        <f t="shared" si="0"/>
        <v>8494862.3463874329</v>
      </c>
      <c r="I3">
        <f t="shared" si="0"/>
        <v>8879820.5426235702</v>
      </c>
      <c r="J3">
        <f t="shared" si="0"/>
        <v>9372946.8763327692</v>
      </c>
      <c r="K3">
        <f t="shared" si="0"/>
        <v>9810524.1279414278</v>
      </c>
      <c r="L3">
        <f t="shared" si="0"/>
        <v>10193305.395102274</v>
      </c>
      <c r="M3">
        <f t="shared" si="0"/>
        <v>10534879.515996864</v>
      </c>
      <c r="N3">
        <f t="shared" si="0"/>
        <v>10847714.760955725</v>
      </c>
      <c r="O3">
        <f t="shared" si="0"/>
        <v>11132505.442808665</v>
      </c>
      <c r="P3">
        <f t="shared" si="0"/>
        <v>11387853.892006416</v>
      </c>
      <c r="Q3">
        <f t="shared" si="0"/>
        <v>11609999.535494229</v>
      </c>
      <c r="R3">
        <f t="shared" si="0"/>
        <v>11786765.529495459</v>
      </c>
      <c r="S3" t="s">
        <v>69</v>
      </c>
    </row>
    <row r="4" spans="1:22" x14ac:dyDescent="0.25">
      <c r="A4" s="4" t="s">
        <v>54</v>
      </c>
      <c r="B4">
        <v>0.35370512714974367</v>
      </c>
      <c r="C4">
        <v>1.6352507252705124</v>
      </c>
      <c r="D4">
        <v>8.937836470637345</v>
      </c>
      <c r="E4">
        <v>16.098082797900673</v>
      </c>
      <c r="F4">
        <v>17.29490256353515</v>
      </c>
      <c r="G4">
        <v>16.523830265300784</v>
      </c>
      <c r="H4">
        <v>15.864082112764125</v>
      </c>
      <c r="I4">
        <v>15.928555690932845</v>
      </c>
      <c r="J4">
        <v>16.079940188160229</v>
      </c>
      <c r="K4">
        <v>16.088462498436719</v>
      </c>
      <c r="L4">
        <v>15.987176006742686</v>
      </c>
      <c r="M4">
        <v>15.796841235516107</v>
      </c>
      <c r="N4">
        <v>15.563625678242774</v>
      </c>
      <c r="O4">
        <v>15.279356079122119</v>
      </c>
      <c r="P4">
        <v>14.973524212003458</v>
      </c>
      <c r="Q4">
        <v>14.660482530449013</v>
      </c>
      <c r="R4">
        <v>14.345426720346653</v>
      </c>
      <c r="S4" t="s">
        <v>68</v>
      </c>
    </row>
    <row r="5" spans="1:22" x14ac:dyDescent="0.25">
      <c r="A5" s="4" t="s">
        <v>54</v>
      </c>
      <c r="B5">
        <f>B4*10^6</f>
        <v>353705.12714974367</v>
      </c>
      <c r="C5">
        <f t="shared" ref="C5:R5" si="1">C4*10^6</f>
        <v>1635250.7252705125</v>
      </c>
      <c r="D5">
        <f t="shared" si="1"/>
        <v>8937836.4706373457</v>
      </c>
      <c r="E5">
        <f t="shared" si="1"/>
        <v>16098082.797900673</v>
      </c>
      <c r="F5">
        <f t="shared" si="1"/>
        <v>17294902.56353515</v>
      </c>
      <c r="G5">
        <f t="shared" si="1"/>
        <v>16523830.265300784</v>
      </c>
      <c r="H5">
        <f t="shared" si="1"/>
        <v>15864082.112764126</v>
      </c>
      <c r="I5">
        <f t="shared" si="1"/>
        <v>15928555.690932844</v>
      </c>
      <c r="J5">
        <f t="shared" si="1"/>
        <v>16079940.188160229</v>
      </c>
      <c r="K5">
        <f t="shared" si="1"/>
        <v>16088462.498436719</v>
      </c>
      <c r="L5">
        <f t="shared" si="1"/>
        <v>15987176.006742686</v>
      </c>
      <c r="M5">
        <f t="shared" si="1"/>
        <v>15796841.235516107</v>
      </c>
      <c r="N5">
        <f t="shared" si="1"/>
        <v>15563625.678242775</v>
      </c>
      <c r="O5">
        <f t="shared" si="1"/>
        <v>15279356.079122119</v>
      </c>
      <c r="P5">
        <f t="shared" si="1"/>
        <v>14973524.212003458</v>
      </c>
      <c r="Q5">
        <f t="shared" si="1"/>
        <v>14660482.530449012</v>
      </c>
      <c r="R5">
        <f t="shared" si="1"/>
        <v>14345426.720346654</v>
      </c>
      <c r="S5" t="s">
        <v>69</v>
      </c>
    </row>
    <row r="6" spans="1:22" x14ac:dyDescent="0.25">
      <c r="A6" s="4" t="s">
        <v>55</v>
      </c>
      <c r="B6">
        <v>0.19815755268438123</v>
      </c>
      <c r="C6">
        <v>0.77207086593702934</v>
      </c>
      <c r="D6">
        <v>3.9049044969024487</v>
      </c>
      <c r="E6">
        <v>6.7341181758427071</v>
      </c>
      <c r="F6">
        <v>7.0202859402261568</v>
      </c>
      <c r="G6">
        <v>6.4419265627859934</v>
      </c>
      <c r="H6">
        <v>6.2622739849732474</v>
      </c>
      <c r="I6">
        <v>6.6985634812214219</v>
      </c>
      <c r="J6">
        <v>7.2243555680158078</v>
      </c>
      <c r="K6">
        <v>7.6159715487188171</v>
      </c>
      <c r="L6">
        <v>7.9184312092734626</v>
      </c>
      <c r="M6">
        <v>8.1872547687157073</v>
      </c>
      <c r="N6">
        <v>8.4436171999003573</v>
      </c>
      <c r="O6">
        <v>8.6811655469387645</v>
      </c>
      <c r="P6">
        <v>8.9010907798750214</v>
      </c>
      <c r="Q6">
        <v>9.1031823594257606</v>
      </c>
      <c r="R6">
        <v>9.2830830751514135</v>
      </c>
      <c r="S6" t="s">
        <v>68</v>
      </c>
    </row>
    <row r="7" spans="1:22" x14ac:dyDescent="0.25">
      <c r="A7" s="4" t="s">
        <v>55</v>
      </c>
      <c r="B7">
        <f>B6*10^6</f>
        <v>198157.55268438123</v>
      </c>
      <c r="C7">
        <f t="shared" ref="C7:R7" si="2">C6*10^6</f>
        <v>772070.86593702936</v>
      </c>
      <c r="D7">
        <f t="shared" si="2"/>
        <v>3904904.4969024486</v>
      </c>
      <c r="E7">
        <f t="shared" si="2"/>
        <v>6734118.175842707</v>
      </c>
      <c r="F7">
        <f t="shared" si="2"/>
        <v>7020285.9402261572</v>
      </c>
      <c r="G7">
        <f t="shared" si="2"/>
        <v>6441926.5627859933</v>
      </c>
      <c r="H7">
        <f t="shared" si="2"/>
        <v>6262273.9849732472</v>
      </c>
      <c r="I7">
        <f t="shared" si="2"/>
        <v>6698563.4812214216</v>
      </c>
      <c r="J7">
        <f t="shared" si="2"/>
        <v>7224355.5680158082</v>
      </c>
      <c r="K7">
        <f t="shared" si="2"/>
        <v>7615971.5487188175</v>
      </c>
      <c r="L7">
        <f t="shared" si="2"/>
        <v>7918431.2092734622</v>
      </c>
      <c r="M7">
        <f t="shared" si="2"/>
        <v>8187254.7687157076</v>
      </c>
      <c r="N7">
        <f t="shared" si="2"/>
        <v>8443617.1999003571</v>
      </c>
      <c r="O7">
        <f t="shared" si="2"/>
        <v>8681165.5469387639</v>
      </c>
      <c r="P7">
        <f t="shared" si="2"/>
        <v>8901090.7798750214</v>
      </c>
      <c r="Q7">
        <f t="shared" si="2"/>
        <v>9103182.3594257608</v>
      </c>
      <c r="R7">
        <f t="shared" si="2"/>
        <v>9283083.0751514137</v>
      </c>
      <c r="S7" t="s">
        <v>69</v>
      </c>
    </row>
    <row r="8" spans="1:22" x14ac:dyDescent="0.25">
      <c r="A8" s="4" t="s">
        <v>56</v>
      </c>
      <c r="B8">
        <v>0.44117828448519936</v>
      </c>
      <c r="C8">
        <v>2.2908326037450104</v>
      </c>
      <c r="D8">
        <v>13.515970145972604</v>
      </c>
      <c r="E8">
        <v>26.862248526323448</v>
      </c>
      <c r="F8">
        <v>32.160086690976428</v>
      </c>
      <c r="G8">
        <v>34.481076213492301</v>
      </c>
      <c r="H8">
        <v>38.481892189010459</v>
      </c>
      <c r="I8">
        <v>44.88085262508357</v>
      </c>
      <c r="J8">
        <v>52.153413650646634</v>
      </c>
      <c r="K8">
        <v>59.080295717901691</v>
      </c>
      <c r="L8">
        <v>65.899263531445541</v>
      </c>
      <c r="M8">
        <v>72.850472372432534</v>
      </c>
      <c r="N8">
        <v>79.913151168977961</v>
      </c>
      <c r="O8">
        <v>86.97730138197538</v>
      </c>
      <c r="P8">
        <v>93.927580168326145</v>
      </c>
      <c r="Q8">
        <v>100.61397362784754</v>
      </c>
      <c r="R8">
        <v>106.86080079206874</v>
      </c>
      <c r="S8" t="s">
        <v>68</v>
      </c>
      <c r="T8" s="4" t="s">
        <v>46</v>
      </c>
      <c r="U8">
        <v>2020</v>
      </c>
      <c r="V8" s="4" t="s">
        <v>44</v>
      </c>
    </row>
    <row r="9" spans="1:22" x14ac:dyDescent="0.25">
      <c r="A9" s="4" t="s">
        <v>56</v>
      </c>
      <c r="B9">
        <f>B8*10^6</f>
        <v>441178.28448519937</v>
      </c>
      <c r="C9">
        <f t="shared" ref="C9:R9" si="3">C8*10^6</f>
        <v>2290832.6037450102</v>
      </c>
      <c r="D9">
        <f t="shared" si="3"/>
        <v>13515970.145972604</v>
      </c>
      <c r="E9">
        <f t="shared" si="3"/>
        <v>26862248.526323449</v>
      </c>
      <c r="F9">
        <f t="shared" si="3"/>
        <v>32160086.690976426</v>
      </c>
      <c r="G9">
        <f t="shared" si="3"/>
        <v>34481076.213492304</v>
      </c>
      <c r="H9">
        <f t="shared" si="3"/>
        <v>38481892.189010456</v>
      </c>
      <c r="I9">
        <f t="shared" si="3"/>
        <v>44880852.625083573</v>
      </c>
      <c r="J9">
        <f t="shared" si="3"/>
        <v>52153413.650646634</v>
      </c>
      <c r="K9">
        <f t="shared" si="3"/>
        <v>59080295.717901692</v>
      </c>
      <c r="L9">
        <f t="shared" si="3"/>
        <v>65899263.53144554</v>
      </c>
      <c r="M9">
        <f t="shared" si="3"/>
        <v>72850472.37243253</v>
      </c>
      <c r="N9">
        <f t="shared" si="3"/>
        <v>79913151.168977961</v>
      </c>
      <c r="O9">
        <f t="shared" si="3"/>
        <v>86977301.381975383</v>
      </c>
      <c r="P9">
        <f t="shared" si="3"/>
        <v>93927580.168326139</v>
      </c>
      <c r="Q9">
        <f t="shared" si="3"/>
        <v>100613973.62784754</v>
      </c>
      <c r="R9">
        <f t="shared" si="3"/>
        <v>106860800.79206875</v>
      </c>
      <c r="S9" t="s">
        <v>69</v>
      </c>
      <c r="U9" s="1">
        <v>160578.03</v>
      </c>
      <c r="V9">
        <f>U9/1000000</f>
        <v>0.16057803000000001</v>
      </c>
    </row>
    <row r="40" spans="1:18" x14ac:dyDescent="0.25">
      <c r="A40" t="s">
        <v>57</v>
      </c>
    </row>
    <row r="41" spans="1:18" x14ac:dyDescent="0.25">
      <c r="B41">
        <v>2020</v>
      </c>
      <c r="C41">
        <v>2025</v>
      </c>
      <c r="D41">
        <v>2030</v>
      </c>
      <c r="E41">
        <v>2035</v>
      </c>
      <c r="F41">
        <v>2040</v>
      </c>
      <c r="G41">
        <v>2045</v>
      </c>
      <c r="H41">
        <v>2050</v>
      </c>
      <c r="I41">
        <v>2055</v>
      </c>
      <c r="J41">
        <v>2060</v>
      </c>
      <c r="K41">
        <v>2065</v>
      </c>
      <c r="L41">
        <v>2070</v>
      </c>
      <c r="M41">
        <v>2075</v>
      </c>
      <c r="N41">
        <v>2080</v>
      </c>
      <c r="O41">
        <v>2085</v>
      </c>
      <c r="P41">
        <v>2090</v>
      </c>
      <c r="Q41">
        <v>2095</v>
      </c>
      <c r="R41">
        <v>2100</v>
      </c>
    </row>
    <row r="42" spans="1:18" x14ac:dyDescent="0.25">
      <c r="A42" t="s">
        <v>25</v>
      </c>
      <c r="B42">
        <v>0.26052778632101381</v>
      </c>
      <c r="C42">
        <v>0.92474875933126321</v>
      </c>
      <c r="D42">
        <v>4.6597662666559989</v>
      </c>
      <c r="E42">
        <v>8.2258810905521251</v>
      </c>
      <c r="F42">
        <v>8.7953791831025683</v>
      </c>
      <c r="G42">
        <v>8.3828750047675022</v>
      </c>
      <c r="H42">
        <v>8.4948623463874338</v>
      </c>
      <c r="I42">
        <v>8.8798205426235697</v>
      </c>
      <c r="J42">
        <v>9.3729468763327688</v>
      </c>
      <c r="K42">
        <v>9.8105241279414273</v>
      </c>
      <c r="L42">
        <v>10.193305395102273</v>
      </c>
      <c r="M42">
        <v>10.534879515996865</v>
      </c>
      <c r="N42">
        <v>10.847714760955725</v>
      </c>
      <c r="O42">
        <v>11.132505442808664</v>
      </c>
      <c r="P42">
        <v>11.387853892006415</v>
      </c>
      <c r="Q42">
        <v>11.609999535494229</v>
      </c>
      <c r="R42">
        <v>11.78676552949546</v>
      </c>
    </row>
    <row r="43" spans="1:18" x14ac:dyDescent="0.25">
      <c r="A43" t="s">
        <v>58</v>
      </c>
      <c r="B43">
        <v>2.7915812716135832E-3</v>
      </c>
      <c r="C43">
        <v>0.13851853257883381</v>
      </c>
      <c r="D43">
        <v>0.98135011254333049</v>
      </c>
      <c r="E43">
        <v>1.8361743545049409</v>
      </c>
      <c r="F43">
        <v>1.9853907417537044</v>
      </c>
      <c r="G43">
        <v>1.9048610121404876</v>
      </c>
      <c r="H43">
        <v>1.9619032904094709</v>
      </c>
      <c r="I43">
        <v>2.253819821086346</v>
      </c>
      <c r="J43">
        <v>2.5933604466001836</v>
      </c>
      <c r="K43">
        <v>2.7810206607560066</v>
      </c>
      <c r="L43">
        <v>2.8791893734016027</v>
      </c>
      <c r="M43">
        <v>2.9425419385623277</v>
      </c>
      <c r="N43">
        <v>2.9918759526061951</v>
      </c>
      <c r="O43">
        <v>3.0352627430228059</v>
      </c>
      <c r="P43">
        <v>3.0759073779656307</v>
      </c>
      <c r="Q43">
        <v>3.1127266018182351</v>
      </c>
      <c r="R43">
        <v>3.1409978656422499</v>
      </c>
    </row>
    <row r="44" spans="1:18" x14ac:dyDescent="0.25">
      <c r="A44" t="s">
        <v>59</v>
      </c>
      <c r="B44">
        <v>8.5735060327141704E-2</v>
      </c>
      <c r="C44">
        <v>0.42656476271796684</v>
      </c>
      <c r="D44">
        <v>2.2958402684559482</v>
      </c>
      <c r="E44">
        <v>4.4287216057265422</v>
      </c>
      <c r="F44">
        <v>5.1565835719883735</v>
      </c>
      <c r="G44">
        <v>5.2058897717048804</v>
      </c>
      <c r="H44">
        <v>5.4564608315422358</v>
      </c>
      <c r="I44">
        <v>6.1199098736490551</v>
      </c>
      <c r="J44">
        <v>6.8605528559584679</v>
      </c>
      <c r="K44">
        <v>7.5015080459478405</v>
      </c>
      <c r="L44">
        <v>8.0711757786246086</v>
      </c>
      <c r="M44">
        <v>8.6064902261913616</v>
      </c>
      <c r="N44">
        <v>9.1229836628586973</v>
      </c>
      <c r="O44">
        <v>9.6172637641788086</v>
      </c>
      <c r="P44">
        <v>10.083063277949455</v>
      </c>
      <c r="Q44">
        <v>10.511505589299565</v>
      </c>
      <c r="R44">
        <v>10.889030967740343</v>
      </c>
    </row>
    <row r="45" spans="1:18" x14ac:dyDescent="0.25">
      <c r="A45" t="s">
        <v>60</v>
      </c>
      <c r="B45">
        <v>3.6919053013584641E-2</v>
      </c>
      <c r="C45">
        <v>0.21335303255609617</v>
      </c>
      <c r="D45">
        <v>1.4218569453612402</v>
      </c>
      <c r="E45">
        <v>3.1471029740181504</v>
      </c>
      <c r="F45">
        <v>4.1738171829555375</v>
      </c>
      <c r="G45">
        <v>5.0267810183980384</v>
      </c>
      <c r="H45">
        <v>6.4414980905432175</v>
      </c>
      <c r="I45">
        <v>8.4342121413872366</v>
      </c>
      <c r="J45">
        <v>10.809750628148427</v>
      </c>
      <c r="K45">
        <v>13.365429765677709</v>
      </c>
      <c r="L45">
        <v>16.169012480858896</v>
      </c>
      <c r="M45">
        <v>19.277615190930046</v>
      </c>
      <c r="N45">
        <v>22.649075117702136</v>
      </c>
      <c r="O45">
        <v>26.212851770694108</v>
      </c>
      <c r="P45">
        <v>29.885502350659657</v>
      </c>
      <c r="Q45">
        <v>33.562106706561082</v>
      </c>
      <c r="R45">
        <v>37.133935036259984</v>
      </c>
    </row>
    <row r="46" spans="1:18" x14ac:dyDescent="0.25">
      <c r="A46" t="s">
        <v>61</v>
      </c>
      <c r="B46">
        <v>0.11429085045400476</v>
      </c>
      <c r="C46">
        <v>0.65747023091538348</v>
      </c>
      <c r="D46">
        <v>4.1099813058984296</v>
      </c>
      <c r="E46">
        <v>8.3521970111799888</v>
      </c>
      <c r="F46">
        <v>10.371235432711062</v>
      </c>
      <c r="G46">
        <v>11.438546333597518</v>
      </c>
      <c r="H46">
        <v>12.782924859386807</v>
      </c>
      <c r="I46">
        <v>14.726456139291573</v>
      </c>
      <c r="J46">
        <v>16.918924143310321</v>
      </c>
      <c r="K46">
        <v>19.174416089150935</v>
      </c>
      <c r="L46">
        <v>21.461258155088863</v>
      </c>
      <c r="M46">
        <v>23.75384528053236</v>
      </c>
      <c r="N46">
        <v>26.011548755337348</v>
      </c>
      <c r="O46">
        <v>28.193799664019121</v>
      </c>
      <c r="P46">
        <v>30.274332309215165</v>
      </c>
      <c r="Q46">
        <v>32.221208892652449</v>
      </c>
      <c r="R46">
        <v>33.99290766881596</v>
      </c>
    </row>
    <row r="47" spans="1:18" x14ac:dyDescent="0.25">
      <c r="A47" t="s">
        <v>62</v>
      </c>
      <c r="B47">
        <v>0.35370512714974367</v>
      </c>
      <c r="C47">
        <v>1.6352507252705124</v>
      </c>
      <c r="D47">
        <v>8.937836470637345</v>
      </c>
      <c r="E47">
        <v>16.098082797900673</v>
      </c>
      <c r="F47">
        <v>17.29490256353515</v>
      </c>
      <c r="G47">
        <v>16.523830265300784</v>
      </c>
      <c r="H47">
        <v>15.864082112764125</v>
      </c>
      <c r="I47">
        <v>15.928555690932845</v>
      </c>
      <c r="J47">
        <v>16.079940188160229</v>
      </c>
      <c r="K47">
        <v>16.088462498436719</v>
      </c>
      <c r="L47">
        <v>15.987176006742686</v>
      </c>
      <c r="M47">
        <v>15.796841235516107</v>
      </c>
      <c r="N47">
        <v>15.563625678242774</v>
      </c>
      <c r="O47">
        <v>15.279356079122119</v>
      </c>
      <c r="P47">
        <v>14.973524212003458</v>
      </c>
      <c r="Q47">
        <v>14.660482530449013</v>
      </c>
      <c r="R47">
        <v>14.345426720346653</v>
      </c>
    </row>
    <row r="48" spans="1:18" x14ac:dyDescent="0.25">
      <c r="A48" t="s">
        <v>63</v>
      </c>
      <c r="B48">
        <v>0.10082777059563738</v>
      </c>
      <c r="C48">
        <v>0.48743644788453727</v>
      </c>
      <c r="D48">
        <v>2.8498406999524639</v>
      </c>
      <c r="E48">
        <v>5.6926209925536106</v>
      </c>
      <c r="F48">
        <v>6.7089017601663024</v>
      </c>
      <c r="G48">
        <v>7.0396688990597331</v>
      </c>
      <c r="H48">
        <v>7.6537826248905336</v>
      </c>
      <c r="I48">
        <v>8.5817002722426867</v>
      </c>
      <c r="J48">
        <v>9.5805205848765809</v>
      </c>
      <c r="K48">
        <v>10.411907258455454</v>
      </c>
      <c r="L48">
        <v>11.11576853046023</v>
      </c>
      <c r="M48">
        <v>11.744967326547238</v>
      </c>
      <c r="N48">
        <v>12.312051230170919</v>
      </c>
      <c r="O48">
        <v>12.813532245538987</v>
      </c>
      <c r="P48">
        <v>13.248011313059221</v>
      </c>
      <c r="Q48">
        <v>13.613766660557133</v>
      </c>
      <c r="R48">
        <v>13.907044025467178</v>
      </c>
    </row>
    <row r="49" spans="1:18" x14ac:dyDescent="0.25">
      <c r="A49" t="s">
        <v>64</v>
      </c>
      <c r="B49">
        <v>0.19815755268438123</v>
      </c>
      <c r="C49">
        <v>0.77207086593702934</v>
      </c>
      <c r="D49">
        <v>3.9049044969024487</v>
      </c>
      <c r="E49">
        <v>6.7341181758427071</v>
      </c>
      <c r="F49">
        <v>7.0202859402261568</v>
      </c>
      <c r="G49">
        <v>6.4419265627859934</v>
      </c>
      <c r="H49">
        <v>6.2622739849732474</v>
      </c>
      <c r="I49">
        <v>6.6985634812214219</v>
      </c>
      <c r="J49">
        <v>7.2243555680158078</v>
      </c>
      <c r="K49">
        <v>7.6159715487188171</v>
      </c>
      <c r="L49">
        <v>7.9184312092734626</v>
      </c>
      <c r="M49">
        <v>8.1872547687157073</v>
      </c>
      <c r="N49">
        <v>8.4436171999003573</v>
      </c>
      <c r="O49">
        <v>8.6811655469387645</v>
      </c>
      <c r="P49">
        <v>8.9010907798750214</v>
      </c>
      <c r="Q49">
        <v>9.1031823594257606</v>
      </c>
      <c r="R49">
        <v>9.2830830751514135</v>
      </c>
    </row>
    <row r="50" spans="1:18" x14ac:dyDescent="0.25">
      <c r="A50" t="s">
        <v>65</v>
      </c>
      <c r="B50">
        <v>0.10061396882321728</v>
      </c>
      <c r="C50">
        <v>0.36748959709219314</v>
      </c>
      <c r="D50">
        <v>1.8571008137611911</v>
      </c>
      <c r="E50">
        <v>3.4054315883402175</v>
      </c>
      <c r="F50">
        <v>3.7641580014014462</v>
      </c>
      <c r="G50">
        <v>3.8653291785916473</v>
      </c>
      <c r="H50">
        <v>4.1853224922381926</v>
      </c>
      <c r="I50">
        <v>4.7647543774266792</v>
      </c>
      <c r="J50">
        <v>5.3903049917526529</v>
      </c>
      <c r="K50">
        <v>5.8460138979137524</v>
      </c>
      <c r="L50">
        <v>6.2028592130113296</v>
      </c>
      <c r="M50">
        <v>6.5250124096692064</v>
      </c>
      <c r="N50">
        <v>6.8256164503026637</v>
      </c>
      <c r="O50">
        <v>7.1045911945215456</v>
      </c>
      <c r="P50">
        <v>7.3607635394770163</v>
      </c>
      <c r="Q50">
        <v>7.5926591769590779</v>
      </c>
      <c r="R50">
        <v>7.7968852281430241</v>
      </c>
    </row>
    <row r="51" spans="1:18" x14ac:dyDescent="0.25">
      <c r="A51" t="s">
        <v>66</v>
      </c>
      <c r="B51">
        <v>1.2535687506403381</v>
      </c>
      <c r="C51">
        <v>5.6229029542838154</v>
      </c>
      <c r="D51">
        <v>31.018477380168399</v>
      </c>
      <c r="E51">
        <v>57.92033059061896</v>
      </c>
      <c r="F51">
        <v>65.270654377840302</v>
      </c>
      <c r="G51">
        <v>65.829708046346582</v>
      </c>
      <c r="H51">
        <v>69.103110633135259</v>
      </c>
      <c r="I51">
        <v>76.38779233986142</v>
      </c>
      <c r="J51">
        <v>84.830656283155449</v>
      </c>
      <c r="K51">
        <v>92.59525389299867</v>
      </c>
      <c r="L51">
        <v>99.998176142563949</v>
      </c>
      <c r="M51">
        <v>107.36944789266121</v>
      </c>
      <c r="N51">
        <v>114.76810880807682</v>
      </c>
      <c r="O51">
        <v>122.07032845084491</v>
      </c>
      <c r="P51">
        <v>129.19004905221104</v>
      </c>
      <c r="Q51">
        <v>135.98763805321656</v>
      </c>
      <c r="R51">
        <v>142.27607611706227</v>
      </c>
    </row>
    <row r="54" spans="1:18" x14ac:dyDescent="0.25">
      <c r="A54" s="4" t="s">
        <v>53</v>
      </c>
      <c r="B54">
        <f>B42</f>
        <v>0.26052778632101381</v>
      </c>
      <c r="C54">
        <f t="shared" ref="C54:R54" si="4">C42</f>
        <v>0.92474875933126321</v>
      </c>
      <c r="D54">
        <f t="shared" si="4"/>
        <v>4.6597662666559989</v>
      </c>
      <c r="E54">
        <f t="shared" si="4"/>
        <v>8.2258810905521251</v>
      </c>
      <c r="F54">
        <f t="shared" si="4"/>
        <v>8.7953791831025683</v>
      </c>
      <c r="G54">
        <f t="shared" si="4"/>
        <v>8.3828750047675022</v>
      </c>
      <c r="H54">
        <f t="shared" si="4"/>
        <v>8.4948623463874338</v>
      </c>
      <c r="I54">
        <f t="shared" si="4"/>
        <v>8.8798205426235697</v>
      </c>
      <c r="J54">
        <f t="shared" si="4"/>
        <v>9.3729468763327688</v>
      </c>
      <c r="K54">
        <f t="shared" si="4"/>
        <v>9.8105241279414273</v>
      </c>
      <c r="L54">
        <f t="shared" si="4"/>
        <v>10.193305395102273</v>
      </c>
      <c r="M54">
        <f t="shared" si="4"/>
        <v>10.534879515996865</v>
      </c>
      <c r="N54">
        <f t="shared" si="4"/>
        <v>10.847714760955725</v>
      </c>
      <c r="O54">
        <f t="shared" si="4"/>
        <v>11.132505442808664</v>
      </c>
      <c r="P54">
        <f t="shared" si="4"/>
        <v>11.387853892006415</v>
      </c>
      <c r="Q54">
        <f t="shared" si="4"/>
        <v>11.609999535494229</v>
      </c>
      <c r="R54">
        <f t="shared" si="4"/>
        <v>11.78676552949546</v>
      </c>
    </row>
    <row r="55" spans="1:18" x14ac:dyDescent="0.25">
      <c r="A55" s="4" t="s">
        <v>54</v>
      </c>
      <c r="B55">
        <f>B47</f>
        <v>0.35370512714974367</v>
      </c>
      <c r="C55">
        <f t="shared" ref="C55:R55" si="5">C47</f>
        <v>1.6352507252705124</v>
      </c>
      <c r="D55">
        <f t="shared" si="5"/>
        <v>8.937836470637345</v>
      </c>
      <c r="E55">
        <f t="shared" si="5"/>
        <v>16.098082797900673</v>
      </c>
      <c r="F55">
        <f t="shared" si="5"/>
        <v>17.29490256353515</v>
      </c>
      <c r="G55">
        <f t="shared" si="5"/>
        <v>16.523830265300784</v>
      </c>
      <c r="H55">
        <f t="shared" si="5"/>
        <v>15.864082112764125</v>
      </c>
      <c r="I55">
        <f t="shared" si="5"/>
        <v>15.928555690932845</v>
      </c>
      <c r="J55">
        <f t="shared" si="5"/>
        <v>16.079940188160229</v>
      </c>
      <c r="K55">
        <f t="shared" si="5"/>
        <v>16.088462498436719</v>
      </c>
      <c r="L55">
        <f t="shared" si="5"/>
        <v>15.987176006742686</v>
      </c>
      <c r="M55">
        <f t="shared" si="5"/>
        <v>15.796841235516107</v>
      </c>
      <c r="N55">
        <f t="shared" si="5"/>
        <v>15.563625678242774</v>
      </c>
      <c r="O55">
        <f t="shared" si="5"/>
        <v>15.279356079122119</v>
      </c>
      <c r="P55">
        <f t="shared" si="5"/>
        <v>14.973524212003458</v>
      </c>
      <c r="Q55">
        <f t="shared" si="5"/>
        <v>14.660482530449013</v>
      </c>
      <c r="R55">
        <f t="shared" si="5"/>
        <v>14.345426720346653</v>
      </c>
    </row>
    <row r="56" spans="1:18" x14ac:dyDescent="0.25">
      <c r="A56" s="4" t="s">
        <v>55</v>
      </c>
      <c r="B56">
        <f>B49</f>
        <v>0.19815755268438123</v>
      </c>
      <c r="C56">
        <f t="shared" ref="C56:R56" si="6">C49</f>
        <v>0.77207086593702934</v>
      </c>
      <c r="D56">
        <f t="shared" si="6"/>
        <v>3.9049044969024487</v>
      </c>
      <c r="E56">
        <f t="shared" si="6"/>
        <v>6.7341181758427071</v>
      </c>
      <c r="F56">
        <f t="shared" si="6"/>
        <v>7.0202859402261568</v>
      </c>
      <c r="G56">
        <f t="shared" si="6"/>
        <v>6.4419265627859934</v>
      </c>
      <c r="H56">
        <f t="shared" si="6"/>
        <v>6.2622739849732474</v>
      </c>
      <c r="I56">
        <f t="shared" si="6"/>
        <v>6.6985634812214219</v>
      </c>
      <c r="J56">
        <f t="shared" si="6"/>
        <v>7.2243555680158078</v>
      </c>
      <c r="K56">
        <f t="shared" si="6"/>
        <v>7.6159715487188171</v>
      </c>
      <c r="L56">
        <f t="shared" si="6"/>
        <v>7.9184312092734626</v>
      </c>
      <c r="M56">
        <f t="shared" si="6"/>
        <v>8.1872547687157073</v>
      </c>
      <c r="N56">
        <f t="shared" si="6"/>
        <v>8.4436171999003573</v>
      </c>
      <c r="O56">
        <f t="shared" si="6"/>
        <v>8.6811655469387645</v>
      </c>
      <c r="P56">
        <f t="shared" si="6"/>
        <v>8.9010907798750214</v>
      </c>
      <c r="Q56">
        <f t="shared" si="6"/>
        <v>9.1031823594257606</v>
      </c>
      <c r="R56">
        <f t="shared" si="6"/>
        <v>9.2830830751514135</v>
      </c>
    </row>
    <row r="57" spans="1:18" x14ac:dyDescent="0.25">
      <c r="A57" s="4" t="s">
        <v>56</v>
      </c>
      <c r="B57">
        <f>B43+B44+B45+B46+B48+B50</f>
        <v>0.44117828448519936</v>
      </c>
      <c r="C57">
        <f t="shared" ref="C57:R57" si="7">C43+C44+C45+C46+C48+C50</f>
        <v>2.2908326037450104</v>
      </c>
      <c r="D57">
        <f t="shared" si="7"/>
        <v>13.515970145972604</v>
      </c>
      <c r="E57">
        <f t="shared" si="7"/>
        <v>26.862248526323448</v>
      </c>
      <c r="F57">
        <f t="shared" si="7"/>
        <v>32.160086690976428</v>
      </c>
      <c r="G57">
        <f t="shared" si="7"/>
        <v>34.481076213492301</v>
      </c>
      <c r="H57">
        <f t="shared" si="7"/>
        <v>38.481892189010459</v>
      </c>
      <c r="I57">
        <f t="shared" si="7"/>
        <v>44.88085262508357</v>
      </c>
      <c r="J57">
        <f t="shared" si="7"/>
        <v>52.153413650646634</v>
      </c>
      <c r="K57">
        <f t="shared" si="7"/>
        <v>59.080295717901691</v>
      </c>
      <c r="L57">
        <f t="shared" si="7"/>
        <v>65.899263531445541</v>
      </c>
      <c r="M57">
        <f t="shared" si="7"/>
        <v>72.850472372432534</v>
      </c>
      <c r="N57">
        <f t="shared" si="7"/>
        <v>79.913151168977961</v>
      </c>
      <c r="O57">
        <f t="shared" si="7"/>
        <v>86.97730138197538</v>
      </c>
      <c r="P57">
        <f t="shared" si="7"/>
        <v>93.927580168326145</v>
      </c>
      <c r="Q57">
        <f t="shared" si="7"/>
        <v>100.61397362784754</v>
      </c>
      <c r="R57">
        <f t="shared" si="7"/>
        <v>106.86080079206874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0975-325A-426F-8A7F-9BD7EEC921A0}">
  <dimension ref="A1:CY13"/>
  <sheetViews>
    <sheetView tabSelected="1" zoomScale="74" workbookViewId="0">
      <selection activeCell="B11" sqref="B11:D13"/>
    </sheetView>
  </sheetViews>
  <sheetFormatPr defaultColWidth="8.7265625" defaultRowHeight="12.5" x14ac:dyDescent="0.25"/>
  <cols>
    <col min="1" max="1" width="20.81640625" style="10" bestFit="1" customWidth="1"/>
    <col min="2" max="14" width="8.7265625" style="10"/>
    <col min="15" max="18" width="10" style="10" bestFit="1" customWidth="1"/>
    <col min="19" max="19" width="11" style="10" bestFit="1" customWidth="1"/>
    <col min="20" max="20" width="10" style="10" bestFit="1" customWidth="1"/>
    <col min="21" max="23" width="11" style="10" bestFit="1" customWidth="1"/>
    <col min="24" max="38" width="12" style="10" bestFit="1" customWidth="1"/>
    <col min="39" max="40" width="12.26953125" style="10" bestFit="1" customWidth="1"/>
    <col min="41" max="41" width="8.7265625" style="10"/>
    <col min="42" max="42" width="16.81640625" style="10" customWidth="1"/>
    <col min="43" max="43" width="8.7265625" style="10"/>
    <col min="44" max="44" width="12" style="10" bestFit="1" customWidth="1"/>
    <col min="45" max="48" width="8.7265625" style="10"/>
    <col min="49" max="49" width="12" style="10" bestFit="1" customWidth="1"/>
    <col min="50" max="53" width="8.7265625" style="10"/>
    <col min="54" max="54" width="12" style="10" bestFit="1" customWidth="1"/>
    <col min="55" max="58" width="8.7265625" style="10"/>
    <col min="59" max="59" width="12" style="10" bestFit="1" customWidth="1"/>
    <col min="60" max="63" width="8.7265625" style="10"/>
    <col min="64" max="64" width="12" style="10" bestFit="1" customWidth="1"/>
    <col min="65" max="68" width="8.7265625" style="10"/>
    <col min="69" max="69" width="12" style="10" bestFit="1" customWidth="1"/>
    <col min="70" max="73" width="8.7265625" style="10"/>
    <col min="74" max="74" width="12" style="10" bestFit="1" customWidth="1"/>
    <col min="75" max="78" width="8.7265625" style="10"/>
    <col min="79" max="79" width="12" style="10" bestFit="1" customWidth="1"/>
    <col min="80" max="83" width="8.7265625" style="10"/>
    <col min="84" max="84" width="11.1796875" style="10" bestFit="1" customWidth="1"/>
    <col min="85" max="88" width="8.7265625" style="10"/>
    <col min="89" max="89" width="12" style="10" bestFit="1" customWidth="1"/>
    <col min="90" max="93" width="8.7265625" style="10"/>
    <col min="94" max="94" width="12.26953125" style="10" bestFit="1" customWidth="1"/>
    <col min="95" max="98" width="8.7265625" style="10"/>
    <col min="99" max="99" width="12" style="10" bestFit="1" customWidth="1"/>
    <col min="100" max="102" width="8.7265625" style="10"/>
    <col min="103" max="103" width="18" style="10" customWidth="1"/>
    <col min="104" max="16384" width="8.7265625" style="10"/>
  </cols>
  <sheetData>
    <row r="1" spans="1:103" s="9" customFormat="1" ht="13" x14ac:dyDescent="0.3">
      <c r="C1" s="9">
        <v>2000</v>
      </c>
      <c r="D1" s="9">
        <v>2001</v>
      </c>
      <c r="E1" s="9">
        <v>2002</v>
      </c>
      <c r="F1" s="9">
        <v>2003</v>
      </c>
      <c r="G1" s="9">
        <v>2004</v>
      </c>
      <c r="H1" s="9">
        <v>2005</v>
      </c>
      <c r="I1" s="9">
        <v>2006</v>
      </c>
      <c r="J1" s="9">
        <v>2007</v>
      </c>
      <c r="K1" s="9">
        <v>2008</v>
      </c>
      <c r="L1" s="9">
        <v>2009</v>
      </c>
      <c r="M1" s="9">
        <v>2010</v>
      </c>
      <c r="N1" s="9">
        <v>2011</v>
      </c>
      <c r="O1" s="9">
        <v>2012</v>
      </c>
      <c r="P1" s="9">
        <v>2013</v>
      </c>
      <c r="Q1" s="9">
        <v>2014</v>
      </c>
      <c r="R1" s="9">
        <v>2015</v>
      </c>
      <c r="S1" s="9">
        <v>2016</v>
      </c>
      <c r="T1" s="9">
        <v>2017</v>
      </c>
      <c r="U1" s="9">
        <v>2018</v>
      </c>
      <c r="V1" s="9">
        <v>2019</v>
      </c>
      <c r="W1" s="9">
        <v>2020</v>
      </c>
      <c r="X1" s="9">
        <v>2021</v>
      </c>
      <c r="Y1" s="9">
        <v>2022</v>
      </c>
      <c r="Z1" s="9">
        <v>2023</v>
      </c>
      <c r="AA1" s="9">
        <v>2024</v>
      </c>
      <c r="AB1" s="9">
        <v>2025</v>
      </c>
      <c r="AC1" s="9">
        <v>2026</v>
      </c>
      <c r="AD1" s="9">
        <v>2027</v>
      </c>
      <c r="AE1" s="9">
        <v>2028</v>
      </c>
      <c r="AF1" s="9">
        <v>2029</v>
      </c>
      <c r="AG1" s="9">
        <v>2030</v>
      </c>
      <c r="AH1" s="9">
        <v>2031</v>
      </c>
      <c r="AI1" s="9">
        <v>2032</v>
      </c>
      <c r="AJ1" s="9">
        <v>2033</v>
      </c>
      <c r="AK1" s="9">
        <v>2034</v>
      </c>
      <c r="AL1" s="9">
        <v>2035</v>
      </c>
      <c r="AM1" s="9">
        <v>2036</v>
      </c>
      <c r="AN1" s="9">
        <v>2037</v>
      </c>
      <c r="AO1" s="9">
        <v>2038</v>
      </c>
      <c r="AP1" s="9">
        <v>2039</v>
      </c>
      <c r="AQ1" s="9">
        <v>2040</v>
      </c>
      <c r="AR1" s="9">
        <v>2041</v>
      </c>
      <c r="AS1" s="9">
        <v>2042</v>
      </c>
      <c r="AT1" s="9">
        <v>2043</v>
      </c>
      <c r="AU1" s="9">
        <v>2044</v>
      </c>
      <c r="AV1" s="9">
        <v>2045</v>
      </c>
      <c r="AW1" s="9">
        <v>2046</v>
      </c>
      <c r="AX1" s="9">
        <v>2047</v>
      </c>
      <c r="AY1" s="9">
        <v>2048</v>
      </c>
      <c r="AZ1" s="9">
        <v>2049</v>
      </c>
      <c r="BA1" s="9">
        <v>2050</v>
      </c>
      <c r="BB1" s="9">
        <v>2051</v>
      </c>
      <c r="BC1" s="9">
        <v>2052</v>
      </c>
      <c r="BD1" s="9">
        <v>2053</v>
      </c>
      <c r="BE1" s="9">
        <v>2054</v>
      </c>
      <c r="BF1" s="9">
        <v>2055</v>
      </c>
      <c r="BG1" s="9">
        <v>2056</v>
      </c>
      <c r="BH1" s="9">
        <v>2057</v>
      </c>
      <c r="BI1" s="9">
        <v>2058</v>
      </c>
      <c r="BJ1" s="9">
        <v>2059</v>
      </c>
      <c r="BK1" s="9">
        <v>2060</v>
      </c>
      <c r="BL1" s="9">
        <v>2061</v>
      </c>
      <c r="BM1" s="9">
        <v>2062</v>
      </c>
      <c r="BN1" s="9">
        <v>2063</v>
      </c>
      <c r="BO1" s="9">
        <v>2064</v>
      </c>
      <c r="BP1" s="9">
        <v>2065</v>
      </c>
      <c r="BQ1" s="9">
        <v>2066</v>
      </c>
      <c r="BR1" s="9">
        <v>2067</v>
      </c>
      <c r="BS1" s="9">
        <v>2068</v>
      </c>
      <c r="BT1" s="9">
        <v>2069</v>
      </c>
      <c r="BU1" s="9">
        <v>2070</v>
      </c>
      <c r="BV1" s="9">
        <v>2071</v>
      </c>
      <c r="BW1" s="9">
        <v>2072</v>
      </c>
      <c r="BX1" s="9">
        <v>2073</v>
      </c>
      <c r="BY1" s="9">
        <v>2074</v>
      </c>
      <c r="BZ1" s="9">
        <v>2075</v>
      </c>
      <c r="CA1" s="9">
        <v>2076</v>
      </c>
      <c r="CB1" s="9">
        <v>2077</v>
      </c>
      <c r="CC1" s="9">
        <v>2078</v>
      </c>
      <c r="CD1" s="9">
        <v>2079</v>
      </c>
      <c r="CE1" s="9">
        <v>2080</v>
      </c>
      <c r="CF1" s="9">
        <v>2081</v>
      </c>
      <c r="CG1" s="9">
        <v>2082</v>
      </c>
      <c r="CH1" s="9">
        <v>2083</v>
      </c>
      <c r="CI1" s="9">
        <v>2084</v>
      </c>
      <c r="CJ1" s="9">
        <v>2085</v>
      </c>
      <c r="CK1" s="9">
        <v>2086</v>
      </c>
      <c r="CL1" s="9">
        <v>2087</v>
      </c>
      <c r="CM1" s="9">
        <v>2088</v>
      </c>
      <c r="CN1" s="9">
        <v>2089</v>
      </c>
      <c r="CO1" s="9">
        <v>2090</v>
      </c>
      <c r="CP1" s="9">
        <v>2091</v>
      </c>
      <c r="CQ1" s="9">
        <v>2092</v>
      </c>
      <c r="CR1" s="9">
        <v>2093</v>
      </c>
      <c r="CS1" s="9">
        <v>2094</v>
      </c>
      <c r="CT1" s="9">
        <v>2095</v>
      </c>
      <c r="CU1" s="9">
        <v>2096</v>
      </c>
      <c r="CV1" s="9">
        <v>2097</v>
      </c>
      <c r="CW1" s="9">
        <v>2098</v>
      </c>
      <c r="CX1" s="9">
        <v>2099</v>
      </c>
      <c r="CY1" s="9">
        <v>2100</v>
      </c>
    </row>
    <row r="2" spans="1:103" x14ac:dyDescent="0.25">
      <c r="A2" s="4" t="s">
        <v>53</v>
      </c>
      <c r="B2" s="10" t="s">
        <v>47</v>
      </c>
      <c r="C2" s="10">
        <v>178.2</v>
      </c>
      <c r="D2" s="10">
        <v>276.36</v>
      </c>
      <c r="E2" s="10">
        <v>358.89400000000001</v>
      </c>
      <c r="F2" s="10">
        <v>594.57100000000003</v>
      </c>
      <c r="G2" s="10">
        <v>1304.327</v>
      </c>
      <c r="H2" s="10">
        <v>2280.384</v>
      </c>
      <c r="I2" s="10">
        <v>3234.1039999999998</v>
      </c>
      <c r="J2" s="10">
        <v>5005.692</v>
      </c>
      <c r="K2" s="10">
        <v>10419.755999999999</v>
      </c>
      <c r="L2" s="10">
        <v>16815.928</v>
      </c>
      <c r="M2" s="10">
        <v>30147.581999999999</v>
      </c>
      <c r="N2" s="10">
        <v>53392.841</v>
      </c>
      <c r="O2" s="10">
        <v>71119.214999999997</v>
      </c>
      <c r="P2" s="10">
        <v>80677.072</v>
      </c>
      <c r="Q2" s="10">
        <v>87192.277000000002</v>
      </c>
      <c r="R2" s="10">
        <v>95368.441000000006</v>
      </c>
      <c r="S2" s="10">
        <v>101491.609</v>
      </c>
      <c r="T2" s="10">
        <v>107075.58100000001</v>
      </c>
      <c r="U2" s="10">
        <v>115208.46</v>
      </c>
      <c r="V2" s="10">
        <v>131671.13699999999</v>
      </c>
      <c r="W2" s="10">
        <v>150201.83900000001</v>
      </c>
      <c r="X2" s="10">
        <v>176322.70699999999</v>
      </c>
      <c r="Y2" s="10">
        <v>209968.39600000001</v>
      </c>
      <c r="Z2" s="10">
        <f>Y2+(AB2-Y2)/3</f>
        <v>448228.51711042109</v>
      </c>
      <c r="AA2" s="10">
        <f>Z2+(AB2-Y2)/3</f>
        <v>686488.63822084211</v>
      </c>
      <c r="AB2" s="10">
        <v>924748.75933126325</v>
      </c>
      <c r="AC2" s="10">
        <f>AB2+($AG2-$AB2)/5</f>
        <v>1671752.2607962105</v>
      </c>
      <c r="AD2" s="10">
        <f t="shared" ref="AD2:AF2" si="0">AC2+($AG2-$AB2)/5</f>
        <v>2418755.7622611579</v>
      </c>
      <c r="AE2" s="10">
        <f t="shared" si="0"/>
        <v>3165759.263726105</v>
      </c>
      <c r="AF2" s="10">
        <f t="shared" si="0"/>
        <v>3912762.7651910521</v>
      </c>
      <c r="AG2" s="10">
        <v>4659766.2666559992</v>
      </c>
      <c r="AH2" s="10">
        <f>AG2+($AL2-$AG2)/5</f>
        <v>5372989.2314352244</v>
      </c>
      <c r="AI2" s="10">
        <f t="shared" ref="AI2:AK2" si="1">AH2+($AL2-$AG2)/5</f>
        <v>6086212.1962144496</v>
      </c>
      <c r="AJ2" s="10">
        <f t="shared" si="1"/>
        <v>6799435.1609936748</v>
      </c>
      <c r="AK2" s="10">
        <f t="shared" si="1"/>
        <v>7512658.1257728999</v>
      </c>
      <c r="AL2" s="10">
        <v>8225881.0905521251</v>
      </c>
      <c r="AM2" s="10">
        <f>AL2+($AQ2-$AL2)/5</f>
        <v>8339780.709062214</v>
      </c>
      <c r="AN2" s="10">
        <f t="shared" ref="AN2:AP2" si="2">AM2+($AQ2-$AL2)/5</f>
        <v>8453680.3275723029</v>
      </c>
      <c r="AO2" s="10">
        <f t="shared" si="2"/>
        <v>8567579.9460823908</v>
      </c>
      <c r="AP2" s="10">
        <f t="shared" si="2"/>
        <v>8681479.5645924788</v>
      </c>
      <c r="AQ2" s="10">
        <v>8795379.1831025686</v>
      </c>
      <c r="AR2" s="10">
        <f>AQ2+($AV2-$AQ2)/5</f>
        <v>8712878.3474355564</v>
      </c>
      <c r="AS2" s="10">
        <f t="shared" ref="AS2:AU2" si="3">AR2+($AV2-$AQ2)/5</f>
        <v>8630377.5117685422</v>
      </c>
      <c r="AT2" s="10">
        <f t="shared" si="3"/>
        <v>8547876.6761015281</v>
      </c>
      <c r="AU2" s="10">
        <f t="shared" si="3"/>
        <v>8465375.840434514</v>
      </c>
      <c r="AV2" s="10">
        <v>8382875.0047675027</v>
      </c>
      <c r="AW2" s="10">
        <f>AV2+($BA2-$AV2)/5</f>
        <v>8405272.4730914887</v>
      </c>
      <c r="AX2" s="10">
        <f t="shared" ref="AX2:AZ2" si="4">AW2+($BA2-$AV2)/5</f>
        <v>8427669.9414154738</v>
      </c>
      <c r="AY2" s="10">
        <f t="shared" si="4"/>
        <v>8450067.4097394608</v>
      </c>
      <c r="AZ2" s="10">
        <f t="shared" si="4"/>
        <v>8472464.8780634478</v>
      </c>
      <c r="BA2" s="10">
        <v>8494862.3463874329</v>
      </c>
      <c r="BB2" s="10">
        <f>BA2+($BF2-$BA2)/5</f>
        <v>8571853.9856346603</v>
      </c>
      <c r="BC2" s="10">
        <f t="shared" ref="BC2:BE2" si="5">BB2+($BF2-$BA2)/5</f>
        <v>8648845.6248818878</v>
      </c>
      <c r="BD2" s="10">
        <f t="shared" si="5"/>
        <v>8725837.2641291153</v>
      </c>
      <c r="BE2" s="10">
        <f t="shared" si="5"/>
        <v>8802828.9033763427</v>
      </c>
      <c r="BF2" s="10">
        <v>8879820.5426235702</v>
      </c>
      <c r="BG2" s="10">
        <f>BF2+($BK2-$BF2)/5</f>
        <v>8978445.8093654104</v>
      </c>
      <c r="BH2" s="10">
        <f t="shared" ref="BH2:BJ2" si="6">BG2+($BK2-$BF2)/5</f>
        <v>9077071.0761072505</v>
      </c>
      <c r="BI2" s="10">
        <f t="shared" si="6"/>
        <v>9175696.3428490907</v>
      </c>
      <c r="BJ2" s="10">
        <f t="shared" si="6"/>
        <v>9274321.6095909309</v>
      </c>
      <c r="BK2" s="10">
        <v>9372946.8763327692</v>
      </c>
      <c r="BL2" s="10">
        <f>BK2+($BP2-$BK2)/5</f>
        <v>9460462.3266545013</v>
      </c>
      <c r="BM2" s="10">
        <f t="shared" ref="BM2:BO2" si="7">BL2+($BP2-$BK2)/5</f>
        <v>9547977.7769762333</v>
      </c>
      <c r="BN2" s="10">
        <f t="shared" si="7"/>
        <v>9635493.2272979654</v>
      </c>
      <c r="BO2" s="10">
        <f t="shared" si="7"/>
        <v>9723008.6776196975</v>
      </c>
      <c r="BP2" s="10">
        <v>9810524.1279414278</v>
      </c>
      <c r="BQ2" s="10">
        <f>BP2+($BU2-$BP2)/5</f>
        <v>9887080.3813735973</v>
      </c>
      <c r="BR2" s="10">
        <f t="shared" ref="BR2:BT2" si="8">BQ2+($BU2-$BP2)/5</f>
        <v>9963636.6348057669</v>
      </c>
      <c r="BS2" s="10">
        <f t="shared" si="8"/>
        <v>10040192.888237936</v>
      </c>
      <c r="BT2" s="10">
        <f t="shared" si="8"/>
        <v>10116749.141670106</v>
      </c>
      <c r="BU2" s="10">
        <v>10193305.395102274</v>
      </c>
      <c r="BV2" s="10">
        <f>BU2+($BZ2-$BU2)/5</f>
        <v>10261620.219281191</v>
      </c>
      <c r="BW2" s="10">
        <f t="shared" ref="BW2:BY2" si="9">BV2+($BZ2-$BU2)/5</f>
        <v>10329935.043460108</v>
      </c>
      <c r="BX2" s="10">
        <f t="shared" si="9"/>
        <v>10398249.867639026</v>
      </c>
      <c r="BY2" s="10">
        <f t="shared" si="9"/>
        <v>10466564.691817943</v>
      </c>
      <c r="BZ2" s="10">
        <v>10534879.515996864</v>
      </c>
      <c r="CA2" s="10">
        <f>BZ2+($CE2-$BZ2)/5</f>
        <v>10597446.564988635</v>
      </c>
      <c r="CB2" s="10">
        <f t="shared" ref="CB2:CD2" si="10">CA2+($CE2-$BZ2)/5</f>
        <v>10660013.613980407</v>
      </c>
      <c r="CC2" s="10">
        <f t="shared" si="10"/>
        <v>10722580.662972178</v>
      </c>
      <c r="CD2" s="10">
        <f t="shared" si="10"/>
        <v>10785147.71196395</v>
      </c>
      <c r="CE2" s="10">
        <v>10847714.760955725</v>
      </c>
      <c r="CF2" s="10">
        <f>CE2+($CJ2-$CE2)/5</f>
        <v>10904672.897326313</v>
      </c>
      <c r="CG2" s="10">
        <f t="shared" ref="CG2:CI2" si="11">CF2+($CJ2-$CE2)/5</f>
        <v>10961631.033696901</v>
      </c>
      <c r="CH2" s="10">
        <f t="shared" si="11"/>
        <v>11018589.170067489</v>
      </c>
      <c r="CI2" s="10">
        <f t="shared" si="11"/>
        <v>11075547.306438077</v>
      </c>
      <c r="CJ2" s="10">
        <v>11132505.442808665</v>
      </c>
      <c r="CK2" s="10">
        <f>CJ2+($CO2-$CJ2)/5</f>
        <v>11183575.132648215</v>
      </c>
      <c r="CL2" s="10">
        <f t="shared" ref="CL2:CN2" si="12">CK2+($CO2-$CJ2)/5</f>
        <v>11234644.822487764</v>
      </c>
      <c r="CM2" s="10">
        <f t="shared" si="12"/>
        <v>11285714.512327313</v>
      </c>
      <c r="CN2" s="10">
        <f t="shared" si="12"/>
        <v>11336784.202166863</v>
      </c>
      <c r="CO2" s="10">
        <v>11387853.892006416</v>
      </c>
      <c r="CP2" s="10">
        <f>CO2+($CT2-$CO2)/5</f>
        <v>11432283.020703979</v>
      </c>
      <c r="CQ2" s="10">
        <f t="shared" ref="CQ2:CS2" si="13">CP2+($CT2-$CO2)/5</f>
        <v>11476712.149401542</v>
      </c>
      <c r="CR2" s="10">
        <f t="shared" si="13"/>
        <v>11521141.278099105</v>
      </c>
      <c r="CS2" s="10">
        <f t="shared" si="13"/>
        <v>11565570.406796668</v>
      </c>
      <c r="CT2" s="10">
        <v>11609999.535494229</v>
      </c>
      <c r="CU2" s="10">
        <f>CT2+($CY2-$CT2)/5</f>
        <v>11645352.734294474</v>
      </c>
      <c r="CV2" s="10">
        <f t="shared" ref="CV2:CX2" si="14">CU2+($CY2-$CT2)/5</f>
        <v>11680705.933094719</v>
      </c>
      <c r="CW2" s="10">
        <f t="shared" si="14"/>
        <v>11716059.131894965</v>
      </c>
      <c r="CX2" s="10">
        <f t="shared" si="14"/>
        <v>11751412.33069521</v>
      </c>
      <c r="CY2" s="10">
        <v>11786765.529495459</v>
      </c>
    </row>
    <row r="3" spans="1:103" x14ac:dyDescent="0.25">
      <c r="A3" s="4" t="s">
        <v>54</v>
      </c>
      <c r="B3" s="10" t="s">
        <v>47</v>
      </c>
      <c r="C3" s="10">
        <v>33.515000000000001</v>
      </c>
      <c r="D3" s="10">
        <v>38.020000000000003</v>
      </c>
      <c r="E3" s="10">
        <v>56.53</v>
      </c>
      <c r="F3" s="10">
        <v>66.599999999999994</v>
      </c>
      <c r="G3" s="10">
        <v>76.599999999999994</v>
      </c>
      <c r="H3" s="10">
        <v>141.19999999999999</v>
      </c>
      <c r="I3" s="10">
        <v>160.19999999999999</v>
      </c>
      <c r="J3" s="10">
        <v>199</v>
      </c>
      <c r="K3" s="10">
        <v>253</v>
      </c>
      <c r="L3" s="10">
        <v>414.8</v>
      </c>
      <c r="M3" s="10">
        <v>1021.8</v>
      </c>
      <c r="N3" s="10">
        <v>3107.8</v>
      </c>
      <c r="O3" s="10">
        <v>6717.8</v>
      </c>
      <c r="P3" s="10">
        <v>17747.8</v>
      </c>
      <c r="Q3" s="10">
        <v>28387.8</v>
      </c>
      <c r="R3" s="10">
        <v>43537.8</v>
      </c>
      <c r="S3" s="10">
        <v>77787.8</v>
      </c>
      <c r="T3" s="10">
        <v>130801.29</v>
      </c>
      <c r="U3" s="10">
        <v>175015.864</v>
      </c>
      <c r="V3" s="10">
        <v>204574.8</v>
      </c>
      <c r="W3" s="10">
        <v>253417.8</v>
      </c>
      <c r="X3" s="10">
        <v>306402.8</v>
      </c>
      <c r="Y3" s="10">
        <v>392435.8</v>
      </c>
      <c r="Z3" s="10">
        <f>Y3+(AB3-Y3)/3</f>
        <v>806707.44175683754</v>
      </c>
      <c r="AA3" s="10">
        <f t="shared" ref="AA3:AA5" si="15">Z3+(AB3-Y3)/3</f>
        <v>1220979.083513675</v>
      </c>
      <c r="AB3" s="10">
        <v>1635250.7252705125</v>
      </c>
      <c r="AC3" s="10">
        <f t="shared" ref="AC3:AF3" si="16">AB3+($AG3-$AB3)/5</f>
        <v>3095767.8743438791</v>
      </c>
      <c r="AD3" s="10">
        <f t="shared" si="16"/>
        <v>4556285.0234172456</v>
      </c>
      <c r="AE3" s="10">
        <f t="shared" si="16"/>
        <v>6016802.1724906117</v>
      </c>
      <c r="AF3" s="10">
        <f t="shared" si="16"/>
        <v>7477319.3215639777</v>
      </c>
      <c r="AG3" s="10">
        <v>8937836.4706373457</v>
      </c>
      <c r="AH3" s="10">
        <f t="shared" ref="AH3:AK3" si="17">AG3+($AL3-$AG3)/5</f>
        <v>10369885.736090012</v>
      </c>
      <c r="AI3" s="10">
        <f t="shared" si="17"/>
        <v>11801935.001542678</v>
      </c>
      <c r="AJ3" s="10">
        <f t="shared" si="17"/>
        <v>13233984.266995344</v>
      </c>
      <c r="AK3" s="10">
        <f t="shared" si="17"/>
        <v>14666033.532448011</v>
      </c>
      <c r="AL3" s="10">
        <v>16098082.797900673</v>
      </c>
      <c r="AM3" s="10">
        <f t="shared" ref="AM3:AP3" si="18">AL3+($AQ3-$AL3)/5</f>
        <v>16337446.751027569</v>
      </c>
      <c r="AN3" s="10">
        <f t="shared" si="18"/>
        <v>16576810.704154465</v>
      </c>
      <c r="AO3" s="10">
        <f t="shared" si="18"/>
        <v>16816174.657281362</v>
      </c>
      <c r="AP3" s="10">
        <f t="shared" si="18"/>
        <v>17055538.610408258</v>
      </c>
      <c r="AQ3" s="10">
        <v>17294902.56353515</v>
      </c>
      <c r="AR3" s="10">
        <f t="shared" ref="AR3:AU3" si="19">AQ3+($AV3-$AQ3)/5</f>
        <v>17140688.103888277</v>
      </c>
      <c r="AS3" s="10">
        <f t="shared" si="19"/>
        <v>16986473.644241404</v>
      </c>
      <c r="AT3" s="10">
        <f t="shared" si="19"/>
        <v>16832259.184594531</v>
      </c>
      <c r="AU3" s="10">
        <f t="shared" si="19"/>
        <v>16678044.724947657</v>
      </c>
      <c r="AV3" s="10">
        <v>16523830.265300784</v>
      </c>
      <c r="AW3" s="10">
        <f t="shared" ref="AW3:AZ3" si="20">AV3+($BA3-$AV3)/5</f>
        <v>16391880.634793453</v>
      </c>
      <c r="AX3" s="10">
        <f t="shared" si="20"/>
        <v>16259931.004286122</v>
      </c>
      <c r="AY3" s="10">
        <f t="shared" si="20"/>
        <v>16127981.37377879</v>
      </c>
      <c r="AZ3" s="10">
        <f t="shared" si="20"/>
        <v>15996031.743271459</v>
      </c>
      <c r="BA3" s="10">
        <v>15864082.112764126</v>
      </c>
      <c r="BB3" s="10">
        <f t="shared" ref="BB3:BE3" si="21">BA3+($BF3-$BA3)/5</f>
        <v>15876976.82839787</v>
      </c>
      <c r="BC3" s="10">
        <f t="shared" si="21"/>
        <v>15889871.544031614</v>
      </c>
      <c r="BD3" s="10">
        <f t="shared" si="21"/>
        <v>15902766.259665359</v>
      </c>
      <c r="BE3" s="10">
        <f t="shared" si="21"/>
        <v>15915660.975299103</v>
      </c>
      <c r="BF3" s="10">
        <v>15928555.690932844</v>
      </c>
      <c r="BG3" s="10">
        <f t="shared" ref="BG3:BJ3" si="22">BF3+($BK3-$BF3)/5</f>
        <v>15958832.590378322</v>
      </c>
      <c r="BH3" s="10">
        <f t="shared" si="22"/>
        <v>15989109.4898238</v>
      </c>
      <c r="BI3" s="10">
        <f t="shared" si="22"/>
        <v>16019386.389269277</v>
      </c>
      <c r="BJ3" s="10">
        <f t="shared" si="22"/>
        <v>16049663.288714755</v>
      </c>
      <c r="BK3" s="10">
        <v>16079940.188160229</v>
      </c>
      <c r="BL3" s="10">
        <f t="shared" ref="BL3:BO3" si="23">BK3+($BP3-$BK3)/5</f>
        <v>16081644.650215527</v>
      </c>
      <c r="BM3" s="10">
        <f t="shared" si="23"/>
        <v>16083349.112270825</v>
      </c>
      <c r="BN3" s="10">
        <f t="shared" si="23"/>
        <v>16085053.574326122</v>
      </c>
      <c r="BO3" s="10">
        <f t="shared" si="23"/>
        <v>16086758.03638142</v>
      </c>
      <c r="BP3" s="10">
        <v>16088462.498436719</v>
      </c>
      <c r="BQ3" s="10">
        <f t="shared" ref="BQ3:BT3" si="24">BP3+($BU3-$BP3)/5</f>
        <v>16068205.200097913</v>
      </c>
      <c r="BR3" s="10">
        <f t="shared" si="24"/>
        <v>16047947.901759107</v>
      </c>
      <c r="BS3" s="10">
        <f t="shared" si="24"/>
        <v>16027690.6034203</v>
      </c>
      <c r="BT3" s="10">
        <f t="shared" si="24"/>
        <v>16007433.305081494</v>
      </c>
      <c r="BU3" s="10">
        <v>15987176.006742686</v>
      </c>
      <c r="BV3" s="10">
        <f t="shared" ref="BV3:BY3" si="25">BU3+($BZ3-$BU3)/5</f>
        <v>15949109.05249737</v>
      </c>
      <c r="BW3" s="10">
        <f t="shared" si="25"/>
        <v>15911042.098252054</v>
      </c>
      <c r="BX3" s="10">
        <f t="shared" si="25"/>
        <v>15872975.144006738</v>
      </c>
      <c r="BY3" s="10">
        <f t="shared" si="25"/>
        <v>15834908.189761423</v>
      </c>
      <c r="BZ3" s="10">
        <v>15796841.235516107</v>
      </c>
      <c r="CA3" s="10">
        <f t="shared" ref="CA3:CD3" si="26">BZ3+($CE3-$BZ3)/5</f>
        <v>15750198.124061441</v>
      </c>
      <c r="CB3" s="10">
        <f t="shared" si="26"/>
        <v>15703555.012606775</v>
      </c>
      <c r="CC3" s="10">
        <f t="shared" si="26"/>
        <v>15656911.90115211</v>
      </c>
      <c r="CD3" s="10">
        <f t="shared" si="26"/>
        <v>15610268.789697444</v>
      </c>
      <c r="CE3" s="10">
        <v>15563625.678242775</v>
      </c>
      <c r="CF3" s="10">
        <f t="shared" ref="CF3:CI3" si="27">CE3+($CJ3-$CE3)/5</f>
        <v>15506771.758418644</v>
      </c>
      <c r="CG3" s="10">
        <f t="shared" si="27"/>
        <v>15449917.838594513</v>
      </c>
      <c r="CH3" s="10">
        <f t="shared" si="27"/>
        <v>15393063.918770382</v>
      </c>
      <c r="CI3" s="10">
        <f t="shared" si="27"/>
        <v>15336209.998946251</v>
      </c>
      <c r="CJ3" s="10">
        <v>15279356.079122119</v>
      </c>
      <c r="CK3" s="10">
        <f t="shared" ref="CK3:CN3" si="28">CJ3+($CO3-$CJ3)/5</f>
        <v>15218189.705698386</v>
      </c>
      <c r="CL3" s="10">
        <f t="shared" si="28"/>
        <v>15157023.332274653</v>
      </c>
      <c r="CM3" s="10">
        <f t="shared" si="28"/>
        <v>15095856.95885092</v>
      </c>
      <c r="CN3" s="10">
        <f t="shared" si="28"/>
        <v>15034690.585427187</v>
      </c>
      <c r="CO3" s="10">
        <v>14973524.212003458</v>
      </c>
      <c r="CP3" s="10">
        <f t="shared" ref="CP3:CS3" si="29">CO3+($CT3-$CO3)/5</f>
        <v>14910915.875692569</v>
      </c>
      <c r="CQ3" s="10">
        <f t="shared" si="29"/>
        <v>14848307.539381679</v>
      </c>
      <c r="CR3" s="10">
        <f t="shared" si="29"/>
        <v>14785699.20307079</v>
      </c>
      <c r="CS3" s="10">
        <f t="shared" si="29"/>
        <v>14723090.8667599</v>
      </c>
      <c r="CT3" s="10">
        <v>14660482.530449012</v>
      </c>
      <c r="CU3" s="10">
        <f t="shared" ref="CU3:CX3" si="30">CT3+($CY3-$CT3)/5</f>
        <v>14597471.368428541</v>
      </c>
      <c r="CV3" s="10">
        <f t="shared" si="30"/>
        <v>14534460.20640807</v>
      </c>
      <c r="CW3" s="10">
        <f t="shared" si="30"/>
        <v>14471449.044387599</v>
      </c>
      <c r="CX3" s="10">
        <f t="shared" si="30"/>
        <v>14408437.882367129</v>
      </c>
      <c r="CY3" s="10">
        <v>14345426.720346654</v>
      </c>
    </row>
    <row r="4" spans="1:103" x14ac:dyDescent="0.25">
      <c r="A4" s="4" t="s">
        <v>55</v>
      </c>
      <c r="B4" s="10" t="s">
        <v>47</v>
      </c>
      <c r="C4" s="10">
        <v>174.71299999999999</v>
      </c>
      <c r="D4" s="10">
        <v>209.8</v>
      </c>
      <c r="E4" s="10">
        <v>253.8</v>
      </c>
      <c r="F4" s="10">
        <v>292.2</v>
      </c>
      <c r="G4" s="10">
        <v>363</v>
      </c>
      <c r="H4" s="10">
        <v>493</v>
      </c>
      <c r="I4" s="10">
        <v>698</v>
      </c>
      <c r="J4" s="10">
        <v>974</v>
      </c>
      <c r="K4" s="10">
        <v>1153</v>
      </c>
      <c r="L4" s="10">
        <v>1614</v>
      </c>
      <c r="M4" s="10">
        <v>2909</v>
      </c>
      <c r="N4" s="10">
        <v>5172</v>
      </c>
      <c r="O4" s="10">
        <v>8137</v>
      </c>
      <c r="P4" s="10">
        <v>11959.1</v>
      </c>
      <c r="Q4" s="10">
        <v>16445.428</v>
      </c>
      <c r="R4" s="10">
        <v>22478.946</v>
      </c>
      <c r="S4" s="10">
        <v>33675.773999999998</v>
      </c>
      <c r="T4" s="10">
        <v>42011.94</v>
      </c>
      <c r="U4" s="10">
        <v>50229.093999999997</v>
      </c>
      <c r="V4" s="10">
        <v>59829.129000000001</v>
      </c>
      <c r="W4" s="10">
        <v>74693.197</v>
      </c>
      <c r="X4" s="10">
        <v>93910.913</v>
      </c>
      <c r="Y4" s="10">
        <v>111535.04700000001</v>
      </c>
      <c r="Z4" s="10">
        <f>Y4+(AB4-Y4)/3</f>
        <v>331713.65331234311</v>
      </c>
      <c r="AA4" s="10">
        <f t="shared" si="15"/>
        <v>551892.25962468621</v>
      </c>
      <c r="AB4" s="10">
        <v>772070.86593702936</v>
      </c>
      <c r="AC4" s="10">
        <f t="shared" ref="AC4:AF4" si="31">AB4+($AG4-$AB4)/5</f>
        <v>1398637.5921301132</v>
      </c>
      <c r="AD4" s="10">
        <f t="shared" si="31"/>
        <v>2025204.3183231968</v>
      </c>
      <c r="AE4" s="10">
        <f t="shared" si="31"/>
        <v>2651771.0445162808</v>
      </c>
      <c r="AF4" s="10">
        <f t="shared" si="31"/>
        <v>3278337.7707093647</v>
      </c>
      <c r="AG4" s="10">
        <v>3904904.4969024486</v>
      </c>
      <c r="AH4" s="10">
        <f t="shared" ref="AH4:AK4" si="32">AG4+($AL4-$AG4)/5</f>
        <v>4470747.2326905001</v>
      </c>
      <c r="AI4" s="10">
        <f t="shared" si="32"/>
        <v>5036589.9684785521</v>
      </c>
      <c r="AJ4" s="10">
        <f t="shared" si="32"/>
        <v>5602432.704266604</v>
      </c>
      <c r="AK4" s="10">
        <f t="shared" si="32"/>
        <v>6168275.440054656</v>
      </c>
      <c r="AL4" s="10">
        <v>6734118.175842707</v>
      </c>
      <c r="AM4" s="10">
        <f t="shared" ref="AM4:AP4" si="33">AL4+($AQ4-$AL4)/5</f>
        <v>6791351.7287193974</v>
      </c>
      <c r="AN4" s="10">
        <f t="shared" si="33"/>
        <v>6848585.2815960879</v>
      </c>
      <c r="AO4" s="10">
        <f t="shared" si="33"/>
        <v>6905818.8344727783</v>
      </c>
      <c r="AP4" s="10">
        <f t="shared" si="33"/>
        <v>6963052.3873494687</v>
      </c>
      <c r="AQ4" s="10">
        <v>7020285.9402261572</v>
      </c>
      <c r="AR4" s="10">
        <f t="shared" ref="AR4:AU4" si="34">AQ4+($AV4-$AQ4)/5</f>
        <v>6904614.0647381246</v>
      </c>
      <c r="AS4" s="10">
        <f t="shared" si="34"/>
        <v>6788942.189250092</v>
      </c>
      <c r="AT4" s="10">
        <f t="shared" si="34"/>
        <v>6673270.3137620594</v>
      </c>
      <c r="AU4" s="10">
        <f t="shared" si="34"/>
        <v>6557598.4382740268</v>
      </c>
      <c r="AV4" s="10">
        <v>6441926.5627859933</v>
      </c>
      <c r="AW4" s="10">
        <f t="shared" ref="AW4:AZ4" si="35">AV4+($BA4-$AV4)/5</f>
        <v>6405996.0472234441</v>
      </c>
      <c r="AX4" s="10">
        <f t="shared" si="35"/>
        <v>6370065.5316608949</v>
      </c>
      <c r="AY4" s="10">
        <f t="shared" si="35"/>
        <v>6334135.0160983456</v>
      </c>
      <c r="AZ4" s="10">
        <f t="shared" si="35"/>
        <v>6298204.5005357964</v>
      </c>
      <c r="BA4" s="10">
        <v>6262273.9849732472</v>
      </c>
      <c r="BB4" s="10">
        <f t="shared" ref="BB4:BE4" si="36">BA4+($BF4-$BA4)/5</f>
        <v>6349531.8842228819</v>
      </c>
      <c r="BC4" s="10">
        <f t="shared" si="36"/>
        <v>6436789.7834725166</v>
      </c>
      <c r="BD4" s="10">
        <f t="shared" si="36"/>
        <v>6524047.6827221513</v>
      </c>
      <c r="BE4" s="10">
        <f t="shared" si="36"/>
        <v>6611305.581971786</v>
      </c>
      <c r="BF4" s="10">
        <v>6698563.4812214216</v>
      </c>
      <c r="BG4" s="10">
        <f t="shared" ref="BG4:BJ4" si="37">BF4+($BK4-$BF4)/5</f>
        <v>6803721.8985802988</v>
      </c>
      <c r="BH4" s="10">
        <f t="shared" si="37"/>
        <v>6908880.3159391759</v>
      </c>
      <c r="BI4" s="10">
        <f t="shared" si="37"/>
        <v>7014038.733298053</v>
      </c>
      <c r="BJ4" s="10">
        <f t="shared" si="37"/>
        <v>7119197.1506569302</v>
      </c>
      <c r="BK4" s="10">
        <v>7224355.5680158082</v>
      </c>
      <c r="BL4" s="10">
        <f t="shared" ref="BL4:BO4" si="38">BK4+($BP4-$BK4)/5</f>
        <v>7302678.7641564105</v>
      </c>
      <c r="BM4" s="10">
        <f t="shared" si="38"/>
        <v>7381001.9602970127</v>
      </c>
      <c r="BN4" s="10">
        <f t="shared" si="38"/>
        <v>7459325.1564376149</v>
      </c>
      <c r="BO4" s="10">
        <f t="shared" si="38"/>
        <v>7537648.3525782172</v>
      </c>
      <c r="BP4" s="10">
        <v>7615971.5487188175</v>
      </c>
      <c r="BQ4" s="10">
        <f t="shared" ref="BQ4:BT4" si="39">BP4+($BU4-$BP4)/5</f>
        <v>7676463.4808297465</v>
      </c>
      <c r="BR4" s="10">
        <f t="shared" si="39"/>
        <v>7736955.4129406754</v>
      </c>
      <c r="BS4" s="10">
        <f t="shared" si="39"/>
        <v>7797447.3450516043</v>
      </c>
      <c r="BT4" s="10">
        <f t="shared" si="39"/>
        <v>7857939.2771625333</v>
      </c>
      <c r="BU4" s="10">
        <v>7918431.2092734622</v>
      </c>
      <c r="BV4" s="10">
        <f t="shared" ref="BV4:BY4" si="40">BU4+($BZ4-$BU4)/5</f>
        <v>7972195.9211619115</v>
      </c>
      <c r="BW4" s="10">
        <f t="shared" si="40"/>
        <v>8025960.6330503607</v>
      </c>
      <c r="BX4" s="10">
        <f t="shared" si="40"/>
        <v>8079725.34493881</v>
      </c>
      <c r="BY4" s="10">
        <f t="shared" si="40"/>
        <v>8133490.0568272592</v>
      </c>
      <c r="BZ4" s="10">
        <v>8187254.7687157076</v>
      </c>
      <c r="CA4" s="10">
        <f t="shared" ref="CA4:CD4" si="41">BZ4+($CE4-$BZ4)/5</f>
        <v>8238527.2549526375</v>
      </c>
      <c r="CB4" s="10">
        <f t="shared" si="41"/>
        <v>8289799.7411895674</v>
      </c>
      <c r="CC4" s="10">
        <f t="shared" si="41"/>
        <v>8341072.2274264973</v>
      </c>
      <c r="CD4" s="10">
        <f t="shared" si="41"/>
        <v>8392344.7136634272</v>
      </c>
      <c r="CE4" s="10">
        <v>8443617.1999003571</v>
      </c>
      <c r="CF4" s="10">
        <f t="shared" ref="CF4:CI4" si="42">CE4+($CJ4-$CE4)/5</f>
        <v>8491126.8693080377</v>
      </c>
      <c r="CG4" s="10">
        <f t="shared" si="42"/>
        <v>8538636.5387157183</v>
      </c>
      <c r="CH4" s="10">
        <f t="shared" si="42"/>
        <v>8586146.2081233989</v>
      </c>
      <c r="CI4" s="10">
        <f t="shared" si="42"/>
        <v>8633655.8775310796</v>
      </c>
      <c r="CJ4" s="10">
        <v>8681165.5469387639</v>
      </c>
      <c r="CK4" s="10">
        <f t="shared" ref="CK4:CN4" si="43">CJ4+($CO4-$CJ4)/5</f>
        <v>8725150.5935260151</v>
      </c>
      <c r="CL4" s="10">
        <f t="shared" si="43"/>
        <v>8769135.6401132662</v>
      </c>
      <c r="CM4" s="10">
        <f t="shared" si="43"/>
        <v>8813120.6867005173</v>
      </c>
      <c r="CN4" s="10">
        <f t="shared" si="43"/>
        <v>8857105.7332877684</v>
      </c>
      <c r="CO4" s="10">
        <v>8901090.7798750214</v>
      </c>
      <c r="CP4" s="10">
        <f t="shared" ref="CP4:CS4" si="44">CO4+($CT4-$CO4)/5</f>
        <v>8941509.0957851689</v>
      </c>
      <c r="CQ4" s="10">
        <f t="shared" si="44"/>
        <v>8981927.4116953164</v>
      </c>
      <c r="CR4" s="10">
        <f t="shared" si="44"/>
        <v>9022345.7276054639</v>
      </c>
      <c r="CS4" s="10">
        <f t="shared" si="44"/>
        <v>9062764.0435156114</v>
      </c>
      <c r="CT4" s="10">
        <v>9103182.3594257608</v>
      </c>
      <c r="CU4" s="10">
        <f t="shared" ref="CU4:CX4" si="45">CT4+($CY4-$CT4)/5</f>
        <v>9139162.5025708918</v>
      </c>
      <c r="CV4" s="10">
        <f t="shared" si="45"/>
        <v>9175142.6457160227</v>
      </c>
      <c r="CW4" s="10">
        <f t="shared" si="45"/>
        <v>9211122.7888611536</v>
      </c>
      <c r="CX4" s="10">
        <f t="shared" si="45"/>
        <v>9247102.9320062846</v>
      </c>
      <c r="CY4" s="10">
        <v>9283083.0751514137</v>
      </c>
    </row>
    <row r="5" spans="1:103" x14ac:dyDescent="0.25">
      <c r="A5" s="4" t="s">
        <v>56</v>
      </c>
      <c r="B5" s="10" t="s">
        <v>47</v>
      </c>
      <c r="C5" s="10">
        <v>422.39599999999996</v>
      </c>
      <c r="D5" s="10">
        <v>571.19299999999998</v>
      </c>
      <c r="E5" s="10">
        <v>772.30400000000009</v>
      </c>
      <c r="F5" s="10">
        <v>1017.4829999999999</v>
      </c>
      <c r="G5" s="10">
        <v>1311.3689999999999</v>
      </c>
      <c r="H5" s="10">
        <v>1640.2669999999998</v>
      </c>
      <c r="I5" s="10">
        <v>2008.8650000000002</v>
      </c>
      <c r="J5" s="10">
        <v>2337.683</v>
      </c>
      <c r="K5" s="10">
        <v>2913.6880000000001</v>
      </c>
      <c r="L5" s="10">
        <v>4007.482</v>
      </c>
      <c r="M5" s="10">
        <v>6328.0039999999972</v>
      </c>
      <c r="N5" s="10">
        <v>11563.993999999992</v>
      </c>
      <c r="O5" s="10">
        <v>17439.691999999995</v>
      </c>
      <c r="P5" s="10">
        <v>30027.957000000002</v>
      </c>
      <c r="Q5" s="10">
        <v>49679.635000000024</v>
      </c>
      <c r="R5" s="10">
        <v>72431.189999999988</v>
      </c>
      <c r="S5" s="10">
        <v>95294.577000000019</v>
      </c>
      <c r="T5" s="10">
        <v>124151.18700000003</v>
      </c>
      <c r="U5" s="10">
        <v>159368.70000000001</v>
      </c>
      <c r="V5" s="10">
        <v>206699.27300000004</v>
      </c>
      <c r="W5" s="10">
        <v>256812.12300000008</v>
      </c>
      <c r="X5" s="10">
        <v>303355.39300000004</v>
      </c>
      <c r="Y5" s="10">
        <v>355750.5309999999</v>
      </c>
      <c r="Z5" s="10">
        <f>Y5+(AB5-Y5)/3</f>
        <v>1000777.8885816699</v>
      </c>
      <c r="AA5" s="10">
        <f t="shared" si="15"/>
        <v>1645805.2461633398</v>
      </c>
      <c r="AB5" s="10">
        <v>2290832.6037450102</v>
      </c>
      <c r="AC5" s="10">
        <f t="shared" ref="AC5:AF5" si="46">AB5+($AG5-$AB5)/5</f>
        <v>4535860.1121905297</v>
      </c>
      <c r="AD5" s="10">
        <f t="shared" si="46"/>
        <v>6780887.6206360487</v>
      </c>
      <c r="AE5" s="10">
        <f t="shared" si="46"/>
        <v>9025915.1290815677</v>
      </c>
      <c r="AF5" s="10">
        <f t="shared" si="46"/>
        <v>11270942.637527086</v>
      </c>
      <c r="AG5" s="10">
        <v>13515970.145972604</v>
      </c>
      <c r="AH5" s="10">
        <f t="shared" ref="AH5:AK5" si="47">AG5+($AL5-$AG5)/5</f>
        <v>16185225.822042773</v>
      </c>
      <c r="AI5" s="10">
        <f t="shared" si="47"/>
        <v>18854481.498112943</v>
      </c>
      <c r="AJ5" s="10">
        <f t="shared" si="47"/>
        <v>21523737.174183112</v>
      </c>
      <c r="AK5" s="10">
        <f t="shared" si="47"/>
        <v>24192992.85025328</v>
      </c>
      <c r="AL5" s="10">
        <v>26862248.526323449</v>
      </c>
      <c r="AM5" s="10">
        <f t="shared" ref="AM5:AP5" si="48">AL5+($AQ5-$AL5)/5</f>
        <v>27921816.159254044</v>
      </c>
      <c r="AN5" s="10">
        <f t="shared" si="48"/>
        <v>28981383.79218464</v>
      </c>
      <c r="AO5" s="10">
        <f t="shared" si="48"/>
        <v>30040951.425115235</v>
      </c>
      <c r="AP5" s="10">
        <f t="shared" si="48"/>
        <v>31100519.058045831</v>
      </c>
      <c r="AQ5" s="10">
        <v>32160086.690976426</v>
      </c>
      <c r="AR5" s="10">
        <f t="shared" ref="AR5:AU5" si="49">AQ5+($AV5-$AQ5)/5</f>
        <v>32624284.5954796</v>
      </c>
      <c r="AS5" s="10">
        <f t="shared" si="49"/>
        <v>33088482.499982774</v>
      </c>
      <c r="AT5" s="10">
        <f t="shared" si="49"/>
        <v>33552680.404485948</v>
      </c>
      <c r="AU5" s="10">
        <f t="shared" si="49"/>
        <v>34016878.308989123</v>
      </c>
      <c r="AV5" s="10">
        <v>34481076.213492304</v>
      </c>
      <c r="AW5" s="10">
        <f t="shared" ref="AW5:AZ5" si="50">AV5+($BA5-$AV5)/5</f>
        <v>35281239.408595935</v>
      </c>
      <c r="AX5" s="10">
        <f t="shared" si="50"/>
        <v>36081402.603699565</v>
      </c>
      <c r="AY5" s="10">
        <f t="shared" si="50"/>
        <v>36881565.798803195</v>
      </c>
      <c r="AZ5" s="10">
        <f t="shared" si="50"/>
        <v>37681728.993906826</v>
      </c>
      <c r="BA5" s="10">
        <v>38481892.189010456</v>
      </c>
      <c r="BB5" s="10">
        <f t="shared" ref="BB5:BE5" si="51">BA5+($BF5-$BA5)/5</f>
        <v>39761684.276225083</v>
      </c>
      <c r="BC5" s="10">
        <f t="shared" si="51"/>
        <v>41041476.363439709</v>
      </c>
      <c r="BD5" s="10">
        <f t="shared" si="51"/>
        <v>42321268.450654335</v>
      </c>
      <c r="BE5" s="10">
        <f t="shared" si="51"/>
        <v>43601060.537868962</v>
      </c>
      <c r="BF5" s="10">
        <v>44880852.625083573</v>
      </c>
      <c r="BG5" s="10">
        <f t="shared" ref="BG5:BJ5" si="52">BF5+($BK5-$BF5)/5</f>
        <v>46335364.830196187</v>
      </c>
      <c r="BH5" s="10">
        <f t="shared" si="52"/>
        <v>47789877.035308801</v>
      </c>
      <c r="BI5" s="10">
        <f t="shared" si="52"/>
        <v>49244389.240421414</v>
      </c>
      <c r="BJ5" s="10">
        <f t="shared" si="52"/>
        <v>50698901.445534028</v>
      </c>
      <c r="BK5" s="10">
        <v>52153413.650646634</v>
      </c>
      <c r="BL5" s="10">
        <f t="shared" ref="BL5:BO5" si="53">BK5+($BP5-$BK5)/5</f>
        <v>53538790.064097643</v>
      </c>
      <c r="BM5" s="10">
        <f t="shared" si="53"/>
        <v>54924166.477548651</v>
      </c>
      <c r="BN5" s="10">
        <f t="shared" si="53"/>
        <v>56309542.89099966</v>
      </c>
      <c r="BO5" s="10">
        <f t="shared" si="53"/>
        <v>57694919.304450668</v>
      </c>
      <c r="BP5" s="10">
        <v>59080295.717901692</v>
      </c>
      <c r="BQ5" s="10">
        <f t="shared" ref="BQ5:BT5" si="54">BP5+($BU5-$BP5)/5</f>
        <v>60444089.280610465</v>
      </c>
      <c r="BR5" s="10">
        <f t="shared" si="54"/>
        <v>61807882.843319237</v>
      </c>
      <c r="BS5" s="10">
        <f t="shared" si="54"/>
        <v>63171676.40602801</v>
      </c>
      <c r="BT5" s="10">
        <f t="shared" si="54"/>
        <v>64535469.968736783</v>
      </c>
      <c r="BU5" s="10">
        <v>65899263.53144554</v>
      </c>
      <c r="BV5" s="10">
        <f t="shared" ref="BV5:BY5" si="55">BU5+($BZ5-$BU5)/5</f>
        <v>67289505.299642935</v>
      </c>
      <c r="BW5" s="10">
        <f t="shared" si="55"/>
        <v>68679747.067840338</v>
      </c>
      <c r="BX5" s="10">
        <f t="shared" si="55"/>
        <v>70069988.83603774</v>
      </c>
      <c r="BY5" s="10">
        <f t="shared" si="55"/>
        <v>71460230.604235142</v>
      </c>
      <c r="BZ5" s="10">
        <v>72850472.37243253</v>
      </c>
      <c r="CA5" s="10">
        <f t="shared" ref="CA5:CD5" si="56">BZ5+($CE5-$BZ5)/5</f>
        <v>74263008.131741613</v>
      </c>
      <c r="CB5" s="10">
        <f t="shared" si="56"/>
        <v>75675543.891050696</v>
      </c>
      <c r="CC5" s="10">
        <f t="shared" si="56"/>
        <v>77088079.65035978</v>
      </c>
      <c r="CD5" s="10">
        <f t="shared" si="56"/>
        <v>78500615.409668863</v>
      </c>
      <c r="CE5" s="10">
        <v>79913151.168977961</v>
      </c>
      <c r="CF5" s="10">
        <f t="shared" ref="CF5:CI5" si="57">CE5+($CJ5-$CE5)/5</f>
        <v>81325981.211577445</v>
      </c>
      <c r="CG5" s="10">
        <f t="shared" si="57"/>
        <v>82738811.25417693</v>
      </c>
      <c r="CH5" s="10">
        <f t="shared" si="57"/>
        <v>84151641.296776414</v>
      </c>
      <c r="CI5" s="10">
        <f t="shared" si="57"/>
        <v>85564471.339375898</v>
      </c>
      <c r="CJ5" s="10">
        <v>86977301.381975383</v>
      </c>
      <c r="CK5" s="10">
        <f t="shared" ref="CK5:CN5" si="58">CJ5+($CO5-$CJ5)/5</f>
        <v>88367357.13924554</v>
      </c>
      <c r="CL5" s="10">
        <f t="shared" si="58"/>
        <v>89757412.896515697</v>
      </c>
      <c r="CM5" s="10">
        <f t="shared" si="58"/>
        <v>91147468.653785855</v>
      </c>
      <c r="CN5" s="10">
        <f t="shared" si="58"/>
        <v>92537524.411056012</v>
      </c>
      <c r="CO5" s="10">
        <v>93927580.168326139</v>
      </c>
      <c r="CP5" s="10">
        <f t="shared" ref="CP5:CS5" si="59">CO5+($CT5-$CO5)/5</f>
        <v>95264858.860230416</v>
      </c>
      <c r="CQ5" s="10">
        <f t="shared" si="59"/>
        <v>96602137.552134693</v>
      </c>
      <c r="CR5" s="10">
        <f t="shared" si="59"/>
        <v>97939416.244038969</v>
      </c>
      <c r="CS5" s="10">
        <f t="shared" si="59"/>
        <v>99276694.935943246</v>
      </c>
      <c r="CT5" s="10">
        <v>100613973.62784754</v>
      </c>
      <c r="CU5" s="10">
        <f t="shared" ref="CU5:CX5" si="60">CT5+($CY5-$CT5)/5</f>
        <v>101863339.06069177</v>
      </c>
      <c r="CV5" s="10">
        <f t="shared" si="60"/>
        <v>103112704.49353601</v>
      </c>
      <c r="CW5" s="10">
        <f t="shared" si="60"/>
        <v>104362069.92638025</v>
      </c>
      <c r="CX5" s="10">
        <f t="shared" si="60"/>
        <v>105611435.35922448</v>
      </c>
      <c r="CY5" s="10">
        <v>106860800.79206875</v>
      </c>
    </row>
    <row r="7" spans="1:103" ht="14.5" x14ac:dyDescent="0.35"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11" spans="1:103" x14ac:dyDescent="0.25">
      <c r="B11"/>
      <c r="C11" t="s">
        <v>49</v>
      </c>
      <c r="D11"/>
    </row>
    <row r="12" spans="1:103" x14ac:dyDescent="0.25">
      <c r="B12" t="s">
        <v>48</v>
      </c>
      <c r="C12" s="4" t="s">
        <v>51</v>
      </c>
      <c r="D12" s="4" t="s">
        <v>52</v>
      </c>
    </row>
    <row r="13" spans="1:103" x14ac:dyDescent="0.25">
      <c r="B13" t="s">
        <v>50</v>
      </c>
      <c r="C13" t="s">
        <v>41</v>
      </c>
      <c r="D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F4C5-6EA0-41AE-B9BC-82AC358A52B5}">
  <dimension ref="A1:CX5"/>
  <sheetViews>
    <sheetView topLeftCell="CN1" workbookViewId="0">
      <selection activeCell="CU7" sqref="CU7:CX10"/>
    </sheetView>
  </sheetViews>
  <sheetFormatPr defaultRowHeight="12.5" x14ac:dyDescent="0.25"/>
  <sheetData>
    <row r="1" spans="1:102" s="2" customFormat="1" ht="13" x14ac:dyDescent="0.3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>
        <v>2071</v>
      </c>
      <c r="BV1" s="2">
        <v>2072</v>
      </c>
      <c r="BW1" s="2">
        <v>2073</v>
      </c>
      <c r="BX1" s="2">
        <v>2074</v>
      </c>
      <c r="BY1" s="2">
        <v>2075</v>
      </c>
      <c r="BZ1" s="2">
        <v>2076</v>
      </c>
      <c r="CA1" s="2">
        <v>2077</v>
      </c>
      <c r="CB1" s="2">
        <v>2078</v>
      </c>
      <c r="CC1" s="2">
        <v>2079</v>
      </c>
      <c r="CD1" s="2">
        <v>2080</v>
      </c>
      <c r="CE1" s="2">
        <v>2081</v>
      </c>
      <c r="CF1" s="2">
        <v>2082</v>
      </c>
      <c r="CG1" s="2">
        <v>2083</v>
      </c>
      <c r="CH1" s="2">
        <v>2084</v>
      </c>
      <c r="CI1" s="2">
        <v>2085</v>
      </c>
      <c r="CJ1" s="2">
        <v>2086</v>
      </c>
      <c r="CK1" s="2">
        <v>2087</v>
      </c>
      <c r="CL1" s="2">
        <v>2088</v>
      </c>
      <c r="CM1" s="2">
        <v>2089</v>
      </c>
      <c r="CN1" s="2">
        <v>2090</v>
      </c>
      <c r="CO1" s="2">
        <v>2091</v>
      </c>
      <c r="CP1" s="2">
        <v>2092</v>
      </c>
      <c r="CQ1" s="2">
        <v>2093</v>
      </c>
      <c r="CR1" s="2">
        <v>2094</v>
      </c>
      <c r="CS1" s="2">
        <v>2095</v>
      </c>
      <c r="CT1" s="2">
        <v>2096</v>
      </c>
      <c r="CU1" s="2">
        <v>2097</v>
      </c>
      <c r="CV1" s="2">
        <v>2098</v>
      </c>
      <c r="CW1" s="2">
        <v>2099</v>
      </c>
      <c r="CX1" s="2">
        <v>2100</v>
      </c>
    </row>
    <row r="2" spans="1:102" x14ac:dyDescent="0.25">
      <c r="A2" s="4" t="s">
        <v>53</v>
      </c>
      <c r="B2">
        <v>178.2</v>
      </c>
      <c r="C2">
        <v>276.36</v>
      </c>
      <c r="D2">
        <v>358.89400000000001</v>
      </c>
      <c r="E2">
        <v>594.57100000000003</v>
      </c>
      <c r="F2">
        <v>1304.327</v>
      </c>
      <c r="G2">
        <v>2280.384</v>
      </c>
      <c r="H2">
        <v>3234.1039999999998</v>
      </c>
      <c r="I2">
        <v>5005.692</v>
      </c>
      <c r="J2">
        <v>10419.755999999999</v>
      </c>
      <c r="K2">
        <v>16815.928</v>
      </c>
      <c r="L2">
        <v>30147.581999999999</v>
      </c>
      <c r="M2">
        <v>53392.841</v>
      </c>
      <c r="N2">
        <v>71119.214999999997</v>
      </c>
      <c r="O2">
        <v>80677.072</v>
      </c>
      <c r="P2">
        <v>87192.277000000002</v>
      </c>
      <c r="Q2">
        <v>95368.441000000006</v>
      </c>
      <c r="R2">
        <v>101491.609</v>
      </c>
      <c r="S2">
        <v>107075.58100000001</v>
      </c>
      <c r="T2">
        <v>115208.46</v>
      </c>
      <c r="U2">
        <v>131671.13699999999</v>
      </c>
      <c r="V2">
        <v>150201.83900000001</v>
      </c>
      <c r="W2">
        <v>176322.70699999999</v>
      </c>
      <c r="X2">
        <v>209968.39600000001</v>
      </c>
      <c r="Y2">
        <v>448228.51711042109</v>
      </c>
      <c r="Z2">
        <v>686488.63822084211</v>
      </c>
      <c r="AA2">
        <v>924748.75933126325</v>
      </c>
      <c r="AB2">
        <v>1671752.2607962105</v>
      </c>
      <c r="AC2">
        <v>2418755.7622611579</v>
      </c>
      <c r="AD2">
        <v>3165759.263726105</v>
      </c>
      <c r="AE2">
        <v>3912762.7651910521</v>
      </c>
      <c r="AF2">
        <v>4659766.2666559992</v>
      </c>
      <c r="AG2">
        <v>5372989.2314352244</v>
      </c>
      <c r="AH2">
        <v>6086212.1962144496</v>
      </c>
      <c r="AI2">
        <v>6799435.1609936748</v>
      </c>
      <c r="AJ2">
        <v>7512658.1257728999</v>
      </c>
      <c r="AK2">
        <v>8225881.0905521251</v>
      </c>
      <c r="AL2">
        <v>8339780.709062214</v>
      </c>
      <c r="AM2">
        <v>8453680.3275723029</v>
      </c>
      <c r="AN2">
        <v>8567579.9460823908</v>
      </c>
      <c r="AO2">
        <v>8681479.5645924788</v>
      </c>
      <c r="AP2">
        <v>8795379.1831025686</v>
      </c>
      <c r="AQ2">
        <v>8712878.3474355564</v>
      </c>
      <c r="AR2">
        <v>8630377.5117685422</v>
      </c>
      <c r="AS2">
        <v>8547876.6761015281</v>
      </c>
      <c r="AT2">
        <v>8465375.840434514</v>
      </c>
      <c r="AU2">
        <v>8382875.0047675027</v>
      </c>
      <c r="AV2">
        <v>8405272.4730914887</v>
      </c>
      <c r="AW2">
        <v>8427669.9414154738</v>
      </c>
      <c r="AX2">
        <v>8450067.4097394608</v>
      </c>
      <c r="AY2">
        <v>8472464.8780634478</v>
      </c>
      <c r="AZ2">
        <v>8494862.3463874329</v>
      </c>
      <c r="BA2">
        <v>8571853.9856346603</v>
      </c>
      <c r="BB2">
        <v>8648845.6248818878</v>
      </c>
      <c r="BC2">
        <v>8725837.2641291153</v>
      </c>
      <c r="BD2">
        <v>8802828.9033763427</v>
      </c>
      <c r="BE2">
        <v>8879820.5426235702</v>
      </c>
      <c r="BF2">
        <v>8978445.8093654104</v>
      </c>
      <c r="BG2">
        <v>9077071.0761072505</v>
      </c>
      <c r="BH2">
        <v>9175696.3428490907</v>
      </c>
      <c r="BI2">
        <v>9274321.6095909309</v>
      </c>
      <c r="BJ2">
        <v>9372946.8763327692</v>
      </c>
      <c r="BK2">
        <v>9460462.3266545013</v>
      </c>
      <c r="BL2">
        <v>9547977.7769762333</v>
      </c>
      <c r="BM2">
        <v>9635493.2272979654</v>
      </c>
      <c r="BN2">
        <v>9723008.6776196975</v>
      </c>
      <c r="BO2">
        <v>9810524.1279414278</v>
      </c>
      <c r="BP2">
        <v>9887080.3813735973</v>
      </c>
      <c r="BQ2">
        <v>9963636.6348057669</v>
      </c>
      <c r="BR2">
        <v>10040192.888237936</v>
      </c>
      <c r="BS2">
        <v>10116749.141670106</v>
      </c>
      <c r="BT2">
        <v>10193305.395102274</v>
      </c>
      <c r="BU2">
        <v>10261620.219281191</v>
      </c>
      <c r="BV2">
        <v>10329935.043460108</v>
      </c>
      <c r="BW2">
        <v>10398249.867639026</v>
      </c>
      <c r="BX2">
        <v>10466564.691817943</v>
      </c>
      <c r="BY2">
        <v>10534879.515996864</v>
      </c>
      <c r="BZ2">
        <v>10597446.564988635</v>
      </c>
      <c r="CA2">
        <v>10660013.613980407</v>
      </c>
      <c r="CB2">
        <v>10722580.662972178</v>
      </c>
      <c r="CC2">
        <v>10785147.71196395</v>
      </c>
      <c r="CD2">
        <v>10847714.760955725</v>
      </c>
      <c r="CE2">
        <v>10904672.897326313</v>
      </c>
      <c r="CF2">
        <v>10961631.033696901</v>
      </c>
      <c r="CG2">
        <v>11018589.170067489</v>
      </c>
      <c r="CH2">
        <v>11075547.306438077</v>
      </c>
      <c r="CI2">
        <v>11132505.442808665</v>
      </c>
      <c r="CJ2">
        <v>11183575.132648215</v>
      </c>
      <c r="CK2">
        <v>11234644.822487764</v>
      </c>
      <c r="CL2">
        <v>11285714.512327313</v>
      </c>
      <c r="CM2">
        <v>11336784.202166863</v>
      </c>
      <c r="CN2">
        <v>11387853.892006416</v>
      </c>
      <c r="CO2">
        <v>11432283.020703979</v>
      </c>
      <c r="CP2">
        <v>11476712.149401542</v>
      </c>
      <c r="CQ2">
        <v>11521141.278099105</v>
      </c>
      <c r="CR2">
        <v>11565570.406796668</v>
      </c>
      <c r="CS2">
        <v>11609999.535494229</v>
      </c>
      <c r="CT2">
        <v>11645352.734294474</v>
      </c>
      <c r="CU2">
        <v>11680705.933094719</v>
      </c>
      <c r="CV2">
        <v>11716059.131894965</v>
      </c>
      <c r="CW2">
        <v>11751412.33069521</v>
      </c>
      <c r="CX2">
        <v>11786765.529495459</v>
      </c>
    </row>
    <row r="3" spans="1:102" x14ac:dyDescent="0.25">
      <c r="A3" s="4" t="s">
        <v>54</v>
      </c>
      <c r="B3">
        <v>33.515000000000001</v>
      </c>
      <c r="C3">
        <v>38.020000000000003</v>
      </c>
      <c r="D3">
        <v>56.53</v>
      </c>
      <c r="E3">
        <v>66.599999999999994</v>
      </c>
      <c r="F3">
        <v>76.599999999999994</v>
      </c>
      <c r="G3">
        <v>141.19999999999999</v>
      </c>
      <c r="H3">
        <v>160.19999999999999</v>
      </c>
      <c r="I3">
        <v>199</v>
      </c>
      <c r="J3">
        <v>253</v>
      </c>
      <c r="K3">
        <v>414.8</v>
      </c>
      <c r="L3">
        <v>1021.8</v>
      </c>
      <c r="M3">
        <v>3107.8</v>
      </c>
      <c r="N3">
        <v>6717.8</v>
      </c>
      <c r="O3">
        <v>17747.8</v>
      </c>
      <c r="P3">
        <v>28387.8</v>
      </c>
      <c r="Q3">
        <v>43537.8</v>
      </c>
      <c r="R3">
        <v>77787.8</v>
      </c>
      <c r="S3">
        <v>130801.29</v>
      </c>
      <c r="T3">
        <v>175015.864</v>
      </c>
      <c r="U3">
        <v>204574.8</v>
      </c>
      <c r="V3">
        <v>253417.8</v>
      </c>
      <c r="W3">
        <v>306402.8</v>
      </c>
      <c r="X3">
        <v>392435.8</v>
      </c>
      <c r="Y3">
        <v>806707.44175683754</v>
      </c>
      <c r="Z3">
        <v>1220979.083513675</v>
      </c>
      <c r="AA3">
        <v>1635250.7252705125</v>
      </c>
      <c r="AB3">
        <v>3095767.8743438791</v>
      </c>
      <c r="AC3">
        <v>4556285.0234172456</v>
      </c>
      <c r="AD3">
        <v>6016802.1724906117</v>
      </c>
      <c r="AE3">
        <v>7477319.3215639777</v>
      </c>
      <c r="AF3">
        <v>8937836.4706373457</v>
      </c>
      <c r="AG3">
        <v>10369885.736090012</v>
      </c>
      <c r="AH3">
        <v>11801935.001542678</v>
      </c>
      <c r="AI3">
        <v>13233984.266995344</v>
      </c>
      <c r="AJ3">
        <v>14666033.532448011</v>
      </c>
      <c r="AK3">
        <v>16098082.797900673</v>
      </c>
      <c r="AL3">
        <v>16337446.751027569</v>
      </c>
      <c r="AM3">
        <v>16576810.704154465</v>
      </c>
      <c r="AN3">
        <v>16816174.657281362</v>
      </c>
      <c r="AO3">
        <v>17055538.610408258</v>
      </c>
      <c r="AP3">
        <v>17294902.56353515</v>
      </c>
      <c r="AQ3">
        <v>17140688.103888277</v>
      </c>
      <c r="AR3">
        <v>16986473.644241404</v>
      </c>
      <c r="AS3">
        <v>16832259.184594531</v>
      </c>
      <c r="AT3">
        <v>16678044.724947657</v>
      </c>
      <c r="AU3">
        <v>16523830.265300784</v>
      </c>
      <c r="AV3">
        <v>16391880.634793453</v>
      </c>
      <c r="AW3">
        <v>16259931.004286122</v>
      </c>
      <c r="AX3">
        <v>16127981.37377879</v>
      </c>
      <c r="AY3">
        <v>15996031.743271459</v>
      </c>
      <c r="AZ3">
        <v>15864082.112764126</v>
      </c>
      <c r="BA3">
        <v>15876976.82839787</v>
      </c>
      <c r="BB3">
        <v>15889871.544031614</v>
      </c>
      <c r="BC3">
        <v>15902766.259665359</v>
      </c>
      <c r="BD3">
        <v>15915660.975299103</v>
      </c>
      <c r="BE3">
        <v>15928555.690932844</v>
      </c>
      <c r="BF3">
        <v>15958832.590378322</v>
      </c>
      <c r="BG3">
        <v>15989109.4898238</v>
      </c>
      <c r="BH3">
        <v>16019386.389269277</v>
      </c>
      <c r="BI3">
        <v>16049663.288714755</v>
      </c>
      <c r="BJ3">
        <v>16079940.188160229</v>
      </c>
      <c r="BK3">
        <v>16081644.650215527</v>
      </c>
      <c r="BL3">
        <v>16083349.112270825</v>
      </c>
      <c r="BM3">
        <v>16085053.574326122</v>
      </c>
      <c r="BN3">
        <v>16086758.03638142</v>
      </c>
      <c r="BO3">
        <v>16088462.498436719</v>
      </c>
      <c r="BP3">
        <v>16068205.200097913</v>
      </c>
      <c r="BQ3">
        <v>16047947.901759107</v>
      </c>
      <c r="BR3">
        <v>16027690.6034203</v>
      </c>
      <c r="BS3">
        <v>16007433.305081494</v>
      </c>
      <c r="BT3">
        <v>15987176.006742686</v>
      </c>
      <c r="BU3">
        <v>15949109.05249737</v>
      </c>
      <c r="BV3">
        <v>15911042.098252054</v>
      </c>
      <c r="BW3">
        <v>15872975.144006738</v>
      </c>
      <c r="BX3">
        <v>15834908.189761423</v>
      </c>
      <c r="BY3">
        <v>15796841.235516107</v>
      </c>
      <c r="BZ3">
        <v>15750198.124061441</v>
      </c>
      <c r="CA3">
        <v>15703555.012606775</v>
      </c>
      <c r="CB3">
        <v>15656911.90115211</v>
      </c>
      <c r="CC3">
        <v>15610268.789697444</v>
      </c>
      <c r="CD3">
        <v>15563625.678242775</v>
      </c>
      <c r="CE3">
        <v>15506771.758418644</v>
      </c>
      <c r="CF3">
        <v>15449917.838594513</v>
      </c>
      <c r="CG3">
        <v>15393063.918770382</v>
      </c>
      <c r="CH3">
        <v>15336209.998946251</v>
      </c>
      <c r="CI3">
        <v>15279356.079122119</v>
      </c>
      <c r="CJ3">
        <v>15218189.705698386</v>
      </c>
      <c r="CK3">
        <v>15157023.332274653</v>
      </c>
      <c r="CL3">
        <v>15095856.95885092</v>
      </c>
      <c r="CM3">
        <v>15034690.585427187</v>
      </c>
      <c r="CN3">
        <v>14973524.212003458</v>
      </c>
      <c r="CO3">
        <v>14910915.875692569</v>
      </c>
      <c r="CP3">
        <v>14848307.539381679</v>
      </c>
      <c r="CQ3">
        <v>14785699.20307079</v>
      </c>
      <c r="CR3">
        <v>14723090.8667599</v>
      </c>
      <c r="CS3">
        <v>14660482.530449012</v>
      </c>
      <c r="CT3">
        <v>14597471.368428541</v>
      </c>
      <c r="CU3">
        <v>14534460.20640807</v>
      </c>
      <c r="CV3">
        <v>14471449.044387599</v>
      </c>
      <c r="CW3">
        <v>14408437.882367129</v>
      </c>
      <c r="CX3">
        <v>14345426.720346654</v>
      </c>
    </row>
    <row r="4" spans="1:102" x14ac:dyDescent="0.25">
      <c r="A4" s="4" t="s">
        <v>55</v>
      </c>
      <c r="B4">
        <v>174.71299999999999</v>
      </c>
      <c r="C4">
        <v>209.8</v>
      </c>
      <c r="D4">
        <v>253.8</v>
      </c>
      <c r="E4">
        <v>292.2</v>
      </c>
      <c r="F4">
        <v>363</v>
      </c>
      <c r="G4">
        <v>493</v>
      </c>
      <c r="H4">
        <v>698</v>
      </c>
      <c r="I4">
        <v>974</v>
      </c>
      <c r="J4">
        <v>1153</v>
      </c>
      <c r="K4">
        <v>1614</v>
      </c>
      <c r="L4">
        <v>2909</v>
      </c>
      <c r="M4">
        <v>5172</v>
      </c>
      <c r="N4">
        <v>8137</v>
      </c>
      <c r="O4">
        <v>11959.1</v>
      </c>
      <c r="P4">
        <v>16445.428</v>
      </c>
      <c r="Q4">
        <v>22478.946</v>
      </c>
      <c r="R4">
        <v>33675.773999999998</v>
      </c>
      <c r="S4">
        <v>42011.94</v>
      </c>
      <c r="T4">
        <v>50229.093999999997</v>
      </c>
      <c r="U4">
        <v>59829.129000000001</v>
      </c>
      <c r="V4">
        <v>74693.197</v>
      </c>
      <c r="W4">
        <v>93910.913</v>
      </c>
      <c r="X4">
        <v>111535.04700000001</v>
      </c>
      <c r="Y4">
        <v>331713.65331234311</v>
      </c>
      <c r="Z4">
        <v>551892.25962468621</v>
      </c>
      <c r="AA4">
        <v>772070.86593702936</v>
      </c>
      <c r="AB4">
        <v>1398637.5921301132</v>
      </c>
      <c r="AC4">
        <v>2025204.3183231968</v>
      </c>
      <c r="AD4">
        <v>2651771.0445162808</v>
      </c>
      <c r="AE4">
        <v>3278337.7707093647</v>
      </c>
      <c r="AF4">
        <v>3904904.4969024486</v>
      </c>
      <c r="AG4">
        <v>4470747.2326905001</v>
      </c>
      <c r="AH4">
        <v>5036589.9684785521</v>
      </c>
      <c r="AI4">
        <v>5602432.704266604</v>
      </c>
      <c r="AJ4">
        <v>6168275.440054656</v>
      </c>
      <c r="AK4">
        <v>6734118.175842707</v>
      </c>
      <c r="AL4">
        <v>6791351.7287193974</v>
      </c>
      <c r="AM4">
        <v>6848585.2815960879</v>
      </c>
      <c r="AN4">
        <v>6905818.8344727783</v>
      </c>
      <c r="AO4">
        <v>6963052.3873494687</v>
      </c>
      <c r="AP4">
        <v>7020285.9402261572</v>
      </c>
      <c r="AQ4">
        <v>6904614.0647381246</v>
      </c>
      <c r="AR4">
        <v>6788942.189250092</v>
      </c>
      <c r="AS4">
        <v>6673270.3137620594</v>
      </c>
      <c r="AT4">
        <v>6557598.4382740268</v>
      </c>
      <c r="AU4">
        <v>6441926.5627859933</v>
      </c>
      <c r="AV4">
        <v>6405996.0472234441</v>
      </c>
      <c r="AW4">
        <v>6370065.5316608949</v>
      </c>
      <c r="AX4">
        <v>6334135.0160983456</v>
      </c>
      <c r="AY4">
        <v>6298204.5005357964</v>
      </c>
      <c r="AZ4">
        <v>6262273.9849732472</v>
      </c>
      <c r="BA4">
        <v>6349531.8842228819</v>
      </c>
      <c r="BB4">
        <v>6436789.7834725166</v>
      </c>
      <c r="BC4">
        <v>6524047.6827221513</v>
      </c>
      <c r="BD4">
        <v>6611305.581971786</v>
      </c>
      <c r="BE4">
        <v>6698563.4812214216</v>
      </c>
      <c r="BF4">
        <v>6803721.8985802988</v>
      </c>
      <c r="BG4">
        <v>6908880.3159391759</v>
      </c>
      <c r="BH4">
        <v>7014038.733298053</v>
      </c>
      <c r="BI4">
        <v>7119197.1506569302</v>
      </c>
      <c r="BJ4">
        <v>7224355.5680158082</v>
      </c>
      <c r="BK4">
        <v>7302678.7641564105</v>
      </c>
      <c r="BL4">
        <v>7381001.9602970127</v>
      </c>
      <c r="BM4">
        <v>7459325.1564376149</v>
      </c>
      <c r="BN4">
        <v>7537648.3525782172</v>
      </c>
      <c r="BO4">
        <v>7615971.5487188175</v>
      </c>
      <c r="BP4">
        <v>7676463.4808297465</v>
      </c>
      <c r="BQ4">
        <v>7736955.4129406754</v>
      </c>
      <c r="BR4">
        <v>7797447.3450516043</v>
      </c>
      <c r="BS4">
        <v>7857939.2771625333</v>
      </c>
      <c r="BT4">
        <v>7918431.2092734622</v>
      </c>
      <c r="BU4">
        <v>7972195.9211619115</v>
      </c>
      <c r="BV4">
        <v>8025960.6330503607</v>
      </c>
      <c r="BW4">
        <v>8079725.34493881</v>
      </c>
      <c r="BX4">
        <v>8133490.0568272592</v>
      </c>
      <c r="BY4">
        <v>8187254.7687157076</v>
      </c>
      <c r="BZ4">
        <v>8238527.2549526375</v>
      </c>
      <c r="CA4">
        <v>8289799.7411895674</v>
      </c>
      <c r="CB4">
        <v>8341072.2274264973</v>
      </c>
      <c r="CC4">
        <v>8392344.7136634272</v>
      </c>
      <c r="CD4">
        <v>8443617.1999003571</v>
      </c>
      <c r="CE4">
        <v>8491126.8693080377</v>
      </c>
      <c r="CF4">
        <v>8538636.5387157183</v>
      </c>
      <c r="CG4">
        <v>8586146.2081233989</v>
      </c>
      <c r="CH4">
        <v>8633655.8775310796</v>
      </c>
      <c r="CI4">
        <v>8681165.5469387639</v>
      </c>
      <c r="CJ4">
        <v>8725150.5935260151</v>
      </c>
      <c r="CK4">
        <v>8769135.6401132662</v>
      </c>
      <c r="CL4">
        <v>8813120.6867005173</v>
      </c>
      <c r="CM4">
        <v>8857105.7332877684</v>
      </c>
      <c r="CN4">
        <v>8901090.7798750214</v>
      </c>
      <c r="CO4">
        <v>8941509.0957851689</v>
      </c>
      <c r="CP4">
        <v>8981927.4116953164</v>
      </c>
      <c r="CQ4">
        <v>9022345.7276054639</v>
      </c>
      <c r="CR4">
        <v>9062764.0435156114</v>
      </c>
      <c r="CS4">
        <v>9103182.3594257608</v>
      </c>
      <c r="CT4">
        <v>9139162.5025708918</v>
      </c>
      <c r="CU4">
        <v>9175142.6457160227</v>
      </c>
      <c r="CV4">
        <v>9211122.7888611536</v>
      </c>
      <c r="CW4">
        <v>9247102.9320062846</v>
      </c>
      <c r="CX4">
        <v>9283083.0751514137</v>
      </c>
    </row>
    <row r="5" spans="1:102" x14ac:dyDescent="0.25">
      <c r="A5" s="4" t="s">
        <v>56</v>
      </c>
      <c r="B5">
        <v>422.39599999999996</v>
      </c>
      <c r="C5">
        <v>571.19299999999998</v>
      </c>
      <c r="D5">
        <v>772.30400000000009</v>
      </c>
      <c r="E5">
        <v>1017.4829999999999</v>
      </c>
      <c r="F5">
        <v>1311.3689999999999</v>
      </c>
      <c r="G5">
        <v>1640.2669999999998</v>
      </c>
      <c r="H5">
        <v>2008.8650000000002</v>
      </c>
      <c r="I5">
        <v>2337.683</v>
      </c>
      <c r="J5">
        <v>2913.6880000000001</v>
      </c>
      <c r="K5">
        <v>4007.482</v>
      </c>
      <c r="L5">
        <v>6328.0039999999972</v>
      </c>
      <c r="M5">
        <v>11563.993999999992</v>
      </c>
      <c r="N5">
        <v>17439.691999999995</v>
      </c>
      <c r="O5">
        <v>30027.957000000002</v>
      </c>
      <c r="P5">
        <v>49679.635000000024</v>
      </c>
      <c r="Q5">
        <v>72431.189999999988</v>
      </c>
      <c r="R5">
        <v>95294.577000000019</v>
      </c>
      <c r="S5">
        <v>124151.18700000003</v>
      </c>
      <c r="T5">
        <v>159368.70000000001</v>
      </c>
      <c r="U5">
        <v>206699.27300000004</v>
      </c>
      <c r="V5">
        <v>256812.12300000008</v>
      </c>
      <c r="W5">
        <v>303355.39300000004</v>
      </c>
      <c r="X5">
        <v>355750.5309999999</v>
      </c>
      <c r="Y5">
        <v>1000777.8885816699</v>
      </c>
      <c r="Z5">
        <v>1645805.2461633398</v>
      </c>
      <c r="AA5">
        <v>2290832.6037450102</v>
      </c>
      <c r="AB5">
        <v>4535860.1121905297</v>
      </c>
      <c r="AC5">
        <v>6780887.6206360487</v>
      </c>
      <c r="AD5">
        <v>9025915.1290815677</v>
      </c>
      <c r="AE5">
        <v>11270942.637527086</v>
      </c>
      <c r="AF5">
        <v>13515970.145972604</v>
      </c>
      <c r="AG5">
        <v>16185225.822042773</v>
      </c>
      <c r="AH5">
        <v>18854481.498112943</v>
      </c>
      <c r="AI5">
        <v>21523737.174183112</v>
      </c>
      <c r="AJ5">
        <v>24192992.85025328</v>
      </c>
      <c r="AK5">
        <v>26862248.526323449</v>
      </c>
      <c r="AL5">
        <v>27921816.159254044</v>
      </c>
      <c r="AM5">
        <v>28981383.79218464</v>
      </c>
      <c r="AN5">
        <v>30040951.425115235</v>
      </c>
      <c r="AO5">
        <v>31100519.058045831</v>
      </c>
      <c r="AP5">
        <v>32160086.690976426</v>
      </c>
      <c r="AQ5">
        <v>32624284.5954796</v>
      </c>
      <c r="AR5">
        <v>33088482.499982774</v>
      </c>
      <c r="AS5">
        <v>33552680.404485948</v>
      </c>
      <c r="AT5">
        <v>34016878.308989123</v>
      </c>
      <c r="AU5">
        <v>34481076.213492304</v>
      </c>
      <c r="AV5">
        <v>35281239.408595935</v>
      </c>
      <c r="AW5">
        <v>36081402.603699565</v>
      </c>
      <c r="AX5">
        <v>36881565.798803195</v>
      </c>
      <c r="AY5">
        <v>37681728.993906826</v>
      </c>
      <c r="AZ5">
        <v>38481892.189010456</v>
      </c>
      <c r="BA5">
        <v>39761684.276225083</v>
      </c>
      <c r="BB5">
        <v>41041476.363439709</v>
      </c>
      <c r="BC5">
        <v>42321268.450654335</v>
      </c>
      <c r="BD5">
        <v>43601060.537868962</v>
      </c>
      <c r="BE5">
        <v>44880852.625083573</v>
      </c>
      <c r="BF5">
        <v>46335364.830196187</v>
      </c>
      <c r="BG5">
        <v>47789877.035308801</v>
      </c>
      <c r="BH5">
        <v>49244389.240421414</v>
      </c>
      <c r="BI5">
        <v>50698901.445534028</v>
      </c>
      <c r="BJ5">
        <v>52153413.650646634</v>
      </c>
      <c r="BK5">
        <v>53538790.064097643</v>
      </c>
      <c r="BL5">
        <v>54924166.477548651</v>
      </c>
      <c r="BM5">
        <v>56309542.89099966</v>
      </c>
      <c r="BN5">
        <v>57694919.304450668</v>
      </c>
      <c r="BO5">
        <v>59080295.717901692</v>
      </c>
      <c r="BP5">
        <v>60444089.280610465</v>
      </c>
      <c r="BQ5">
        <v>61807882.843319237</v>
      </c>
      <c r="BR5">
        <v>63171676.40602801</v>
      </c>
      <c r="BS5">
        <v>64535469.968736783</v>
      </c>
      <c r="BT5">
        <v>65899263.53144554</v>
      </c>
      <c r="BU5">
        <v>67289505.299642935</v>
      </c>
      <c r="BV5">
        <v>68679747.067840338</v>
      </c>
      <c r="BW5">
        <v>70069988.83603774</v>
      </c>
      <c r="BX5">
        <v>71460230.604235142</v>
      </c>
      <c r="BY5">
        <v>72850472.37243253</v>
      </c>
      <c r="BZ5">
        <v>74263008.131741613</v>
      </c>
      <c r="CA5">
        <v>75675543.891050696</v>
      </c>
      <c r="CB5">
        <v>77088079.65035978</v>
      </c>
      <c r="CC5">
        <v>78500615.409668863</v>
      </c>
      <c r="CD5">
        <v>79913151.168977961</v>
      </c>
      <c r="CE5">
        <v>81325981.211577445</v>
      </c>
      <c r="CF5">
        <v>82738811.25417693</v>
      </c>
      <c r="CG5">
        <v>84151641.296776414</v>
      </c>
      <c r="CH5">
        <v>85564471.339375898</v>
      </c>
      <c r="CI5">
        <v>86977301.381975383</v>
      </c>
      <c r="CJ5">
        <v>88367357.13924554</v>
      </c>
      <c r="CK5">
        <v>89757412.896515697</v>
      </c>
      <c r="CL5">
        <v>91147468.653785855</v>
      </c>
      <c r="CM5">
        <v>92537524.411056012</v>
      </c>
      <c r="CN5">
        <v>93927580.168326139</v>
      </c>
      <c r="CO5">
        <v>95264858.860230416</v>
      </c>
      <c r="CP5">
        <v>96602137.552134693</v>
      </c>
      <c r="CQ5">
        <v>97939416.244038969</v>
      </c>
      <c r="CR5">
        <v>99276694.935943246</v>
      </c>
      <c r="CS5">
        <v>100613973.62784754</v>
      </c>
      <c r="CT5">
        <v>101863339.06069177</v>
      </c>
      <c r="CU5">
        <v>103112704.49353601</v>
      </c>
      <c r="CV5">
        <v>104362069.92638025</v>
      </c>
      <c r="CW5">
        <v>105611435.35922448</v>
      </c>
      <c r="CX5">
        <v>106860800.79206875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D4D2-F9CF-409E-9460-16CD261A3944}">
  <dimension ref="A1:CX5"/>
  <sheetViews>
    <sheetView topLeftCell="CC1" workbookViewId="0">
      <selection activeCell="K26" sqref="K26"/>
    </sheetView>
  </sheetViews>
  <sheetFormatPr defaultRowHeight="12.5" x14ac:dyDescent="0.25"/>
  <sheetData>
    <row r="1" spans="1:102" s="2" customFormat="1" ht="13" x14ac:dyDescent="0.3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>
        <v>2071</v>
      </c>
      <c r="BV1" s="2">
        <v>2072</v>
      </c>
      <c r="BW1" s="2">
        <v>2073</v>
      </c>
      <c r="BX1" s="2">
        <v>2074</v>
      </c>
      <c r="BY1" s="2">
        <v>2075</v>
      </c>
      <c r="BZ1" s="2">
        <v>2076</v>
      </c>
      <c r="CA1" s="2">
        <v>2077</v>
      </c>
      <c r="CB1" s="2">
        <v>2078</v>
      </c>
      <c r="CC1" s="2">
        <v>2079</v>
      </c>
      <c r="CD1" s="2">
        <v>2080</v>
      </c>
      <c r="CE1" s="2">
        <v>2081</v>
      </c>
      <c r="CF1" s="2">
        <v>2082</v>
      </c>
      <c r="CG1" s="2">
        <v>2083</v>
      </c>
      <c r="CH1" s="2">
        <v>2084</v>
      </c>
      <c r="CI1" s="2">
        <v>2085</v>
      </c>
      <c r="CJ1" s="2">
        <v>2086</v>
      </c>
      <c r="CK1" s="2">
        <v>2087</v>
      </c>
      <c r="CL1" s="2">
        <v>2088</v>
      </c>
      <c r="CM1" s="2">
        <v>2089</v>
      </c>
      <c r="CN1" s="2">
        <v>2090</v>
      </c>
      <c r="CO1" s="2">
        <v>2091</v>
      </c>
      <c r="CP1" s="2">
        <v>2092</v>
      </c>
      <c r="CQ1" s="2">
        <v>2093</v>
      </c>
      <c r="CR1" s="2">
        <v>2094</v>
      </c>
      <c r="CS1" s="2">
        <v>2095</v>
      </c>
      <c r="CT1" s="2">
        <v>2096</v>
      </c>
      <c r="CU1" s="2">
        <v>2097</v>
      </c>
      <c r="CV1" s="2">
        <v>2098</v>
      </c>
      <c r="CW1" s="2">
        <v>2099</v>
      </c>
      <c r="CX1" s="2">
        <v>2100</v>
      </c>
    </row>
    <row r="2" spans="1:102" x14ac:dyDescent="0.25">
      <c r="A2" s="4" t="s">
        <v>53</v>
      </c>
      <c r="B2">
        <v>4.8078504600440903E-3</v>
      </c>
      <c r="C2">
        <v>4.8078504600440903E-3</v>
      </c>
      <c r="D2">
        <v>4.8078504600440903E-3</v>
      </c>
      <c r="E2">
        <v>4.8078504600440903E-3</v>
      </c>
      <c r="F2">
        <v>4.8078504600440903E-3</v>
      </c>
      <c r="G2">
        <v>4.8078504600440903E-3</v>
      </c>
      <c r="H2">
        <v>4.8078504600440903E-3</v>
      </c>
      <c r="I2">
        <v>4.8078504600440903E-3</v>
      </c>
      <c r="J2">
        <v>4.8078504600440903E-3</v>
      </c>
      <c r="K2">
        <v>4.8078504600440868E-3</v>
      </c>
      <c r="L2">
        <v>4.8078504600440868E-3</v>
      </c>
      <c r="M2">
        <v>4.1040258004043538E-3</v>
      </c>
      <c r="N2">
        <v>3.124412049766294E-3</v>
      </c>
      <c r="O2">
        <v>2.7419783641134689E-3</v>
      </c>
      <c r="P2">
        <v>2.4784406999036968E-3</v>
      </c>
      <c r="Q2">
        <v>1.8874980095309772E-3</v>
      </c>
      <c r="R2">
        <v>1.7166469895558947E-3</v>
      </c>
      <c r="S2">
        <v>1.4832636558299547E-3</v>
      </c>
      <c r="T2">
        <v>1.2667983233768383E-3</v>
      </c>
      <c r="U2">
        <v>1.0457251578260525E-3</v>
      </c>
      <c r="V2">
        <v>9.1598830965093148E-4</v>
      </c>
      <c r="W2">
        <v>8.5650502268113716E-4</v>
      </c>
      <c r="X2">
        <v>8.5650502268113716E-4</v>
      </c>
      <c r="Y2">
        <v>8.5650502268113705E-4</v>
      </c>
      <c r="Z2">
        <v>8.5650502268113705E-4</v>
      </c>
      <c r="AA2">
        <v>8.5650502268113705E-4</v>
      </c>
      <c r="AB2">
        <v>8.5650502268113705E-4</v>
      </c>
      <c r="AC2">
        <v>8.5650502268113705E-4</v>
      </c>
      <c r="AD2">
        <v>8.5650502268113705E-4</v>
      </c>
      <c r="AE2">
        <v>8.5650502268113705E-4</v>
      </c>
      <c r="AF2">
        <v>8.5650502268113705E-4</v>
      </c>
      <c r="AG2">
        <v>8.5650502268113705E-4</v>
      </c>
      <c r="AH2">
        <v>8.5650502268113705E-4</v>
      </c>
      <c r="AI2">
        <v>8.5650502268113705E-4</v>
      </c>
      <c r="AJ2">
        <v>8.5650502268113705E-4</v>
      </c>
      <c r="AK2">
        <v>8.5650502268113705E-4</v>
      </c>
      <c r="AL2">
        <v>8.5650502268113705E-4</v>
      </c>
      <c r="AM2">
        <v>8.5650502268113705E-4</v>
      </c>
      <c r="AN2">
        <v>8.5650502268113705E-4</v>
      </c>
      <c r="AO2">
        <v>8.5650502268113705E-4</v>
      </c>
      <c r="AP2">
        <v>8.5650502268113705E-4</v>
      </c>
      <c r="AQ2">
        <v>8.5650502268113705E-4</v>
      </c>
      <c r="AR2">
        <v>8.5650502268113705E-4</v>
      </c>
      <c r="AS2">
        <v>8.5650502268113705E-4</v>
      </c>
      <c r="AT2">
        <v>8.5650502268113705E-4</v>
      </c>
      <c r="AU2">
        <v>8.5650502268113705E-4</v>
      </c>
      <c r="AV2">
        <v>8.5650502268113705E-4</v>
      </c>
      <c r="AW2">
        <v>8.5650502268113705E-4</v>
      </c>
      <c r="AX2">
        <v>8.5650502268113705E-4</v>
      </c>
      <c r="AY2">
        <v>8.5650502268113705E-4</v>
      </c>
      <c r="AZ2">
        <v>8.5650502268113705E-4</v>
      </c>
      <c r="BA2">
        <v>8.5650502268113705E-4</v>
      </c>
      <c r="BB2">
        <v>8.5650502268113705E-4</v>
      </c>
      <c r="BC2">
        <v>8.5650502268113705E-4</v>
      </c>
      <c r="BD2">
        <v>8.5650502268113705E-4</v>
      </c>
      <c r="BE2">
        <v>8.5650502268113705E-4</v>
      </c>
      <c r="BF2">
        <v>8.5650502268113705E-4</v>
      </c>
      <c r="BG2">
        <v>8.5650502268113705E-4</v>
      </c>
      <c r="BH2">
        <v>8.5650502268113705E-4</v>
      </c>
      <c r="BI2">
        <v>8.5650502268113705E-4</v>
      </c>
      <c r="BJ2">
        <v>8.5650502268113705E-4</v>
      </c>
      <c r="BK2">
        <v>8.5650502268113705E-4</v>
      </c>
      <c r="BL2">
        <v>8.5650502268113705E-4</v>
      </c>
      <c r="BM2">
        <v>8.5650502268113705E-4</v>
      </c>
      <c r="BN2">
        <v>8.5650502268113705E-4</v>
      </c>
      <c r="BO2">
        <v>8.5650502268113705E-4</v>
      </c>
      <c r="BP2">
        <v>8.5650502268113705E-4</v>
      </c>
      <c r="BQ2">
        <v>8.5650502268113705E-4</v>
      </c>
      <c r="BR2">
        <v>8.5650502268113705E-4</v>
      </c>
      <c r="BS2">
        <v>8.5650502268113705E-4</v>
      </c>
      <c r="BT2">
        <v>8.5650502268113705E-4</v>
      </c>
      <c r="BU2">
        <v>8.5650502268113705E-4</v>
      </c>
      <c r="BV2">
        <v>8.5650502268113705E-4</v>
      </c>
      <c r="BW2">
        <v>8.5650502268113705E-4</v>
      </c>
      <c r="BX2">
        <v>8.5650502268113705E-4</v>
      </c>
      <c r="BY2">
        <v>8.5650502268113705E-4</v>
      </c>
      <c r="BZ2">
        <v>8.5650502268113705E-4</v>
      </c>
      <c r="CA2">
        <v>8.5650502268113705E-4</v>
      </c>
      <c r="CB2">
        <v>8.5650502268113705E-4</v>
      </c>
      <c r="CC2">
        <v>8.5650502268113705E-4</v>
      </c>
      <c r="CD2">
        <v>8.5650502268113705E-4</v>
      </c>
      <c r="CE2">
        <v>8.5650502268113705E-4</v>
      </c>
      <c r="CF2">
        <v>8.5650502268113705E-4</v>
      </c>
      <c r="CG2">
        <v>8.5650502268113705E-4</v>
      </c>
      <c r="CH2">
        <v>8.5650502268113705E-4</v>
      </c>
      <c r="CI2">
        <v>8.5650502268113705E-4</v>
      </c>
      <c r="CJ2">
        <v>8.5650502268113705E-4</v>
      </c>
      <c r="CK2">
        <v>8.5650502268113705E-4</v>
      </c>
      <c r="CL2">
        <v>8.5650502268113705E-4</v>
      </c>
      <c r="CM2">
        <v>8.5650502268113705E-4</v>
      </c>
      <c r="CN2">
        <v>8.5650502268113705E-4</v>
      </c>
      <c r="CO2">
        <v>8.5650502268113705E-4</v>
      </c>
      <c r="CP2">
        <v>8.5650502268113705E-4</v>
      </c>
      <c r="CQ2">
        <v>8.5650502268113705E-4</v>
      </c>
      <c r="CR2">
        <v>8.5650502268113705E-4</v>
      </c>
      <c r="CS2">
        <v>8.5650502268113705E-4</v>
      </c>
      <c r="CT2">
        <v>8.5650502268113705E-4</v>
      </c>
      <c r="CU2">
        <v>8.5650502268113705E-4</v>
      </c>
      <c r="CV2">
        <v>8.5650502268113705E-4</v>
      </c>
      <c r="CW2">
        <v>8.5650502268113705E-4</v>
      </c>
      <c r="CX2">
        <v>8.5650502268113705E-4</v>
      </c>
    </row>
    <row r="3" spans="1:102" x14ac:dyDescent="0.25">
      <c r="A3" s="4" t="s">
        <v>54</v>
      </c>
      <c r="B3">
        <v>4.8078504600440903E-3</v>
      </c>
      <c r="C3">
        <v>4.8078504600440903E-3</v>
      </c>
      <c r="D3">
        <v>4.8078504600440903E-3</v>
      </c>
      <c r="E3">
        <v>4.8078504600440903E-3</v>
      </c>
      <c r="F3">
        <v>4.8078504600440903E-3</v>
      </c>
      <c r="G3">
        <v>4.8078504600440903E-3</v>
      </c>
      <c r="H3">
        <v>4.8078504600440903E-3</v>
      </c>
      <c r="I3">
        <v>4.8078504600440903E-3</v>
      </c>
      <c r="J3">
        <v>4.8078504600440903E-3</v>
      </c>
      <c r="K3">
        <v>4.8078504600440868E-3</v>
      </c>
      <c r="L3">
        <v>4.8078504600440868E-3</v>
      </c>
      <c r="M3">
        <v>4.1040258004043538E-3</v>
      </c>
      <c r="N3">
        <v>3.124412049766294E-3</v>
      </c>
      <c r="O3">
        <v>2.7419783641134689E-3</v>
      </c>
      <c r="P3">
        <v>2.4784406999036968E-3</v>
      </c>
      <c r="Q3">
        <v>1.8874980095309772E-3</v>
      </c>
      <c r="R3">
        <v>1.7166469895558947E-3</v>
      </c>
      <c r="S3">
        <v>1.4832636558299547E-3</v>
      </c>
      <c r="T3">
        <v>1.2667983233768383E-3</v>
      </c>
      <c r="U3">
        <v>1.0457251578260525E-3</v>
      </c>
      <c r="V3">
        <v>9.1598830965093148E-4</v>
      </c>
      <c r="W3">
        <v>8.5650502268113716E-4</v>
      </c>
      <c r="X3">
        <v>8.5650502268113716E-4</v>
      </c>
      <c r="Y3">
        <v>8.5650502268113705E-4</v>
      </c>
      <c r="Z3">
        <v>8.5650502268113705E-4</v>
      </c>
      <c r="AA3">
        <v>8.5650502268113705E-4</v>
      </c>
      <c r="AB3">
        <v>8.5650502268113705E-4</v>
      </c>
      <c r="AC3">
        <v>8.5650502268113705E-4</v>
      </c>
      <c r="AD3">
        <v>8.5650502268113705E-4</v>
      </c>
      <c r="AE3">
        <v>8.5650502268113705E-4</v>
      </c>
      <c r="AF3">
        <v>8.5650502268113705E-4</v>
      </c>
      <c r="AG3">
        <v>8.5650502268113705E-4</v>
      </c>
      <c r="AH3">
        <v>8.5650502268113705E-4</v>
      </c>
      <c r="AI3">
        <v>8.5650502268113705E-4</v>
      </c>
      <c r="AJ3">
        <v>8.5650502268113705E-4</v>
      </c>
      <c r="AK3">
        <v>8.5650502268113705E-4</v>
      </c>
      <c r="AL3">
        <v>8.5650502268113705E-4</v>
      </c>
      <c r="AM3">
        <v>8.5650502268113705E-4</v>
      </c>
      <c r="AN3">
        <v>8.5650502268113705E-4</v>
      </c>
      <c r="AO3">
        <v>8.5650502268113705E-4</v>
      </c>
      <c r="AP3">
        <v>8.5650502268113705E-4</v>
      </c>
      <c r="AQ3">
        <v>8.5650502268113705E-4</v>
      </c>
      <c r="AR3">
        <v>8.5650502268113705E-4</v>
      </c>
      <c r="AS3">
        <v>8.5650502268113705E-4</v>
      </c>
      <c r="AT3">
        <v>8.5650502268113705E-4</v>
      </c>
      <c r="AU3">
        <v>8.5650502268113705E-4</v>
      </c>
      <c r="AV3">
        <v>8.5650502268113705E-4</v>
      </c>
      <c r="AW3">
        <v>8.5650502268113705E-4</v>
      </c>
      <c r="AX3">
        <v>8.5650502268113705E-4</v>
      </c>
      <c r="AY3">
        <v>8.5650502268113705E-4</v>
      </c>
      <c r="AZ3">
        <v>8.5650502268113705E-4</v>
      </c>
      <c r="BA3">
        <v>8.5650502268113705E-4</v>
      </c>
      <c r="BB3">
        <v>8.5650502268113705E-4</v>
      </c>
      <c r="BC3">
        <v>8.5650502268113705E-4</v>
      </c>
      <c r="BD3">
        <v>8.5650502268113705E-4</v>
      </c>
      <c r="BE3">
        <v>8.5650502268113705E-4</v>
      </c>
      <c r="BF3">
        <v>8.5650502268113705E-4</v>
      </c>
      <c r="BG3">
        <v>8.5650502268113705E-4</v>
      </c>
      <c r="BH3">
        <v>8.5650502268113705E-4</v>
      </c>
      <c r="BI3">
        <v>8.5650502268113705E-4</v>
      </c>
      <c r="BJ3">
        <v>8.5650502268113705E-4</v>
      </c>
      <c r="BK3">
        <v>8.5650502268113705E-4</v>
      </c>
      <c r="BL3">
        <v>8.5650502268113705E-4</v>
      </c>
      <c r="BM3">
        <v>8.5650502268113705E-4</v>
      </c>
      <c r="BN3">
        <v>8.5650502268113705E-4</v>
      </c>
      <c r="BO3">
        <v>8.5650502268113705E-4</v>
      </c>
      <c r="BP3">
        <v>8.5650502268113705E-4</v>
      </c>
      <c r="BQ3">
        <v>8.5650502268113705E-4</v>
      </c>
      <c r="BR3">
        <v>8.5650502268113705E-4</v>
      </c>
      <c r="BS3">
        <v>8.5650502268113705E-4</v>
      </c>
      <c r="BT3">
        <v>8.5650502268113705E-4</v>
      </c>
      <c r="BU3">
        <v>8.5650502268113705E-4</v>
      </c>
      <c r="BV3">
        <v>8.5650502268113705E-4</v>
      </c>
      <c r="BW3">
        <v>8.5650502268113705E-4</v>
      </c>
      <c r="BX3">
        <v>8.5650502268113705E-4</v>
      </c>
      <c r="BY3">
        <v>8.5650502268113705E-4</v>
      </c>
      <c r="BZ3">
        <v>8.5650502268113705E-4</v>
      </c>
      <c r="CA3">
        <v>8.5650502268113705E-4</v>
      </c>
      <c r="CB3">
        <v>8.5650502268113705E-4</v>
      </c>
      <c r="CC3">
        <v>8.5650502268113705E-4</v>
      </c>
      <c r="CD3">
        <v>8.5650502268113705E-4</v>
      </c>
      <c r="CE3">
        <v>8.5650502268113705E-4</v>
      </c>
      <c r="CF3">
        <v>8.5650502268113705E-4</v>
      </c>
      <c r="CG3">
        <v>8.5650502268113705E-4</v>
      </c>
      <c r="CH3">
        <v>8.5650502268113705E-4</v>
      </c>
      <c r="CI3">
        <v>8.5650502268113705E-4</v>
      </c>
      <c r="CJ3">
        <v>8.5650502268113705E-4</v>
      </c>
      <c r="CK3">
        <v>8.5650502268113705E-4</v>
      </c>
      <c r="CL3">
        <v>8.5650502268113705E-4</v>
      </c>
      <c r="CM3">
        <v>8.5650502268113705E-4</v>
      </c>
      <c r="CN3">
        <v>8.5650502268113705E-4</v>
      </c>
      <c r="CO3">
        <v>8.5650502268113705E-4</v>
      </c>
      <c r="CP3">
        <v>8.5650502268113705E-4</v>
      </c>
      <c r="CQ3">
        <v>8.5650502268113705E-4</v>
      </c>
      <c r="CR3">
        <v>8.5650502268113705E-4</v>
      </c>
      <c r="CS3">
        <v>8.5650502268113705E-4</v>
      </c>
      <c r="CT3">
        <v>8.5650502268113705E-4</v>
      </c>
      <c r="CU3">
        <v>8.5650502268113705E-4</v>
      </c>
      <c r="CV3">
        <v>8.5650502268113705E-4</v>
      </c>
      <c r="CW3">
        <v>8.5650502268113705E-4</v>
      </c>
      <c r="CX3">
        <v>8.5650502268113705E-4</v>
      </c>
    </row>
    <row r="4" spans="1:102" x14ac:dyDescent="0.25">
      <c r="A4" s="4" t="s">
        <v>55</v>
      </c>
      <c r="B4">
        <v>4.8078504600440903E-3</v>
      </c>
      <c r="C4">
        <v>4.8078504600440903E-3</v>
      </c>
      <c r="D4">
        <v>4.8078504600440903E-3</v>
      </c>
      <c r="E4">
        <v>4.8078504600440903E-3</v>
      </c>
      <c r="F4">
        <v>4.8078504600440903E-3</v>
      </c>
      <c r="G4">
        <v>4.8078504600440903E-3</v>
      </c>
      <c r="H4">
        <v>4.8078504600440903E-3</v>
      </c>
      <c r="I4">
        <v>4.8078504600440903E-3</v>
      </c>
      <c r="J4">
        <v>4.8078504600440903E-3</v>
      </c>
      <c r="K4">
        <v>4.8078504600440868E-3</v>
      </c>
      <c r="L4">
        <v>4.8078504600440868E-3</v>
      </c>
      <c r="M4">
        <v>4.1040258004043538E-3</v>
      </c>
      <c r="N4">
        <v>3.124412049766294E-3</v>
      </c>
      <c r="O4">
        <v>2.7419783641134689E-3</v>
      </c>
      <c r="P4">
        <v>2.4784406999036968E-3</v>
      </c>
      <c r="Q4">
        <v>1.8874980095309772E-3</v>
      </c>
      <c r="R4">
        <v>1.7166469895558947E-3</v>
      </c>
      <c r="S4">
        <v>1.4832636558299547E-3</v>
      </c>
      <c r="T4">
        <v>1.2667983233768383E-3</v>
      </c>
      <c r="U4">
        <v>1.0457251578260525E-3</v>
      </c>
      <c r="V4">
        <v>9.1598830965093148E-4</v>
      </c>
      <c r="W4">
        <v>8.5650502268113716E-4</v>
      </c>
      <c r="X4">
        <v>8.5650502268113716E-4</v>
      </c>
      <c r="Y4">
        <v>8.5650502268113705E-4</v>
      </c>
      <c r="Z4">
        <v>8.5650502268113705E-4</v>
      </c>
      <c r="AA4">
        <v>8.5650502268113705E-4</v>
      </c>
      <c r="AB4">
        <v>8.5650502268113705E-4</v>
      </c>
      <c r="AC4">
        <v>8.5650502268113705E-4</v>
      </c>
      <c r="AD4">
        <v>8.5650502268113705E-4</v>
      </c>
      <c r="AE4">
        <v>8.5650502268113705E-4</v>
      </c>
      <c r="AF4">
        <v>8.5650502268113705E-4</v>
      </c>
      <c r="AG4">
        <v>8.5650502268113705E-4</v>
      </c>
      <c r="AH4">
        <v>8.5650502268113705E-4</v>
      </c>
      <c r="AI4">
        <v>8.5650502268113705E-4</v>
      </c>
      <c r="AJ4">
        <v>8.5650502268113705E-4</v>
      </c>
      <c r="AK4">
        <v>8.5650502268113705E-4</v>
      </c>
      <c r="AL4">
        <v>8.5650502268113705E-4</v>
      </c>
      <c r="AM4">
        <v>8.5650502268113705E-4</v>
      </c>
      <c r="AN4">
        <v>8.5650502268113705E-4</v>
      </c>
      <c r="AO4">
        <v>8.5650502268113705E-4</v>
      </c>
      <c r="AP4">
        <v>8.5650502268113705E-4</v>
      </c>
      <c r="AQ4">
        <v>8.5650502268113705E-4</v>
      </c>
      <c r="AR4">
        <v>8.5650502268113705E-4</v>
      </c>
      <c r="AS4">
        <v>8.5650502268113705E-4</v>
      </c>
      <c r="AT4">
        <v>8.5650502268113705E-4</v>
      </c>
      <c r="AU4">
        <v>8.5650502268113705E-4</v>
      </c>
      <c r="AV4">
        <v>8.5650502268113705E-4</v>
      </c>
      <c r="AW4">
        <v>8.5650502268113705E-4</v>
      </c>
      <c r="AX4">
        <v>8.5650502268113705E-4</v>
      </c>
      <c r="AY4">
        <v>8.5650502268113705E-4</v>
      </c>
      <c r="AZ4">
        <v>8.5650502268113705E-4</v>
      </c>
      <c r="BA4">
        <v>8.5650502268113705E-4</v>
      </c>
      <c r="BB4">
        <v>8.5650502268113705E-4</v>
      </c>
      <c r="BC4">
        <v>8.5650502268113705E-4</v>
      </c>
      <c r="BD4">
        <v>8.5650502268113705E-4</v>
      </c>
      <c r="BE4">
        <v>8.5650502268113705E-4</v>
      </c>
      <c r="BF4">
        <v>8.5650502268113705E-4</v>
      </c>
      <c r="BG4">
        <v>8.5650502268113705E-4</v>
      </c>
      <c r="BH4">
        <v>8.5650502268113705E-4</v>
      </c>
      <c r="BI4">
        <v>8.5650502268113705E-4</v>
      </c>
      <c r="BJ4">
        <v>8.5650502268113705E-4</v>
      </c>
      <c r="BK4">
        <v>8.5650502268113705E-4</v>
      </c>
      <c r="BL4">
        <v>8.5650502268113705E-4</v>
      </c>
      <c r="BM4">
        <v>8.5650502268113705E-4</v>
      </c>
      <c r="BN4">
        <v>8.5650502268113705E-4</v>
      </c>
      <c r="BO4">
        <v>8.5650502268113705E-4</v>
      </c>
      <c r="BP4">
        <v>8.5650502268113705E-4</v>
      </c>
      <c r="BQ4">
        <v>8.5650502268113705E-4</v>
      </c>
      <c r="BR4">
        <v>8.5650502268113705E-4</v>
      </c>
      <c r="BS4">
        <v>8.5650502268113705E-4</v>
      </c>
      <c r="BT4">
        <v>8.5650502268113705E-4</v>
      </c>
      <c r="BU4">
        <v>8.5650502268113705E-4</v>
      </c>
      <c r="BV4">
        <v>8.5650502268113705E-4</v>
      </c>
      <c r="BW4">
        <v>8.5650502268113705E-4</v>
      </c>
      <c r="BX4">
        <v>8.5650502268113705E-4</v>
      </c>
      <c r="BY4">
        <v>8.5650502268113705E-4</v>
      </c>
      <c r="BZ4">
        <v>8.5650502268113705E-4</v>
      </c>
      <c r="CA4">
        <v>8.5650502268113705E-4</v>
      </c>
      <c r="CB4">
        <v>8.5650502268113705E-4</v>
      </c>
      <c r="CC4">
        <v>8.5650502268113705E-4</v>
      </c>
      <c r="CD4">
        <v>8.5650502268113705E-4</v>
      </c>
      <c r="CE4">
        <v>8.5650502268113705E-4</v>
      </c>
      <c r="CF4">
        <v>8.5650502268113705E-4</v>
      </c>
      <c r="CG4">
        <v>8.5650502268113705E-4</v>
      </c>
      <c r="CH4">
        <v>8.5650502268113705E-4</v>
      </c>
      <c r="CI4">
        <v>8.5650502268113705E-4</v>
      </c>
      <c r="CJ4">
        <v>8.5650502268113705E-4</v>
      </c>
      <c r="CK4">
        <v>8.5650502268113705E-4</v>
      </c>
      <c r="CL4">
        <v>8.5650502268113705E-4</v>
      </c>
      <c r="CM4">
        <v>8.5650502268113705E-4</v>
      </c>
      <c r="CN4">
        <v>8.5650502268113705E-4</v>
      </c>
      <c r="CO4">
        <v>8.5650502268113705E-4</v>
      </c>
      <c r="CP4">
        <v>8.5650502268113705E-4</v>
      </c>
      <c r="CQ4">
        <v>8.5650502268113705E-4</v>
      </c>
      <c r="CR4">
        <v>8.5650502268113705E-4</v>
      </c>
      <c r="CS4">
        <v>8.5650502268113705E-4</v>
      </c>
      <c r="CT4">
        <v>8.5650502268113705E-4</v>
      </c>
      <c r="CU4">
        <v>8.5650502268113705E-4</v>
      </c>
      <c r="CV4">
        <v>8.5650502268113705E-4</v>
      </c>
      <c r="CW4">
        <v>8.5650502268113705E-4</v>
      </c>
      <c r="CX4">
        <v>8.5650502268113705E-4</v>
      </c>
    </row>
    <row r="5" spans="1:102" x14ac:dyDescent="0.25">
      <c r="A5" s="4" t="s">
        <v>56</v>
      </c>
      <c r="B5">
        <v>4.8078504600440903E-3</v>
      </c>
      <c r="C5">
        <v>4.8078504600440903E-3</v>
      </c>
      <c r="D5">
        <v>4.8078504600440903E-3</v>
      </c>
      <c r="E5">
        <v>4.8078504600440903E-3</v>
      </c>
      <c r="F5">
        <v>4.8078504600440903E-3</v>
      </c>
      <c r="G5">
        <v>4.8078504600440903E-3</v>
      </c>
      <c r="H5">
        <v>4.8078504600440903E-3</v>
      </c>
      <c r="I5">
        <v>4.8078504600440903E-3</v>
      </c>
      <c r="J5">
        <v>4.8078504600440903E-3</v>
      </c>
      <c r="K5">
        <v>4.8078504600440868E-3</v>
      </c>
      <c r="L5">
        <v>4.8078504600440868E-3</v>
      </c>
      <c r="M5">
        <v>4.1040258004043538E-3</v>
      </c>
      <c r="N5">
        <v>3.124412049766294E-3</v>
      </c>
      <c r="O5">
        <v>2.7419783641134689E-3</v>
      </c>
      <c r="P5">
        <v>2.4784406999036968E-3</v>
      </c>
      <c r="Q5">
        <v>1.8874980095309772E-3</v>
      </c>
      <c r="R5">
        <v>1.7166469895558947E-3</v>
      </c>
      <c r="S5">
        <v>1.4832636558299547E-3</v>
      </c>
      <c r="T5">
        <v>1.2667983233768383E-3</v>
      </c>
      <c r="U5">
        <v>1.0457251578260525E-3</v>
      </c>
      <c r="V5">
        <v>9.1598830965093148E-4</v>
      </c>
      <c r="W5">
        <v>8.5650502268113716E-4</v>
      </c>
      <c r="X5">
        <v>8.5650502268113716E-4</v>
      </c>
      <c r="Y5">
        <v>8.5650502268113705E-4</v>
      </c>
      <c r="Z5">
        <v>8.5650502268113705E-4</v>
      </c>
      <c r="AA5">
        <v>8.5650502268113705E-4</v>
      </c>
      <c r="AB5">
        <v>8.5650502268113705E-4</v>
      </c>
      <c r="AC5">
        <v>8.5650502268113705E-4</v>
      </c>
      <c r="AD5">
        <v>8.5650502268113705E-4</v>
      </c>
      <c r="AE5">
        <v>8.5650502268113705E-4</v>
      </c>
      <c r="AF5">
        <v>8.5650502268113705E-4</v>
      </c>
      <c r="AG5">
        <v>8.5650502268113705E-4</v>
      </c>
      <c r="AH5">
        <v>8.5650502268113705E-4</v>
      </c>
      <c r="AI5">
        <v>8.5650502268113705E-4</v>
      </c>
      <c r="AJ5">
        <v>8.5650502268113705E-4</v>
      </c>
      <c r="AK5">
        <v>8.5650502268113705E-4</v>
      </c>
      <c r="AL5">
        <v>8.5650502268113705E-4</v>
      </c>
      <c r="AM5">
        <v>8.5650502268113705E-4</v>
      </c>
      <c r="AN5">
        <v>8.5650502268113705E-4</v>
      </c>
      <c r="AO5">
        <v>8.5650502268113705E-4</v>
      </c>
      <c r="AP5">
        <v>8.5650502268113705E-4</v>
      </c>
      <c r="AQ5">
        <v>8.5650502268113705E-4</v>
      </c>
      <c r="AR5">
        <v>8.5650502268113705E-4</v>
      </c>
      <c r="AS5">
        <v>8.5650502268113705E-4</v>
      </c>
      <c r="AT5">
        <v>8.5650502268113705E-4</v>
      </c>
      <c r="AU5">
        <v>8.5650502268113705E-4</v>
      </c>
      <c r="AV5">
        <v>8.5650502268113705E-4</v>
      </c>
      <c r="AW5">
        <v>8.5650502268113705E-4</v>
      </c>
      <c r="AX5">
        <v>8.5650502268113705E-4</v>
      </c>
      <c r="AY5">
        <v>8.5650502268113705E-4</v>
      </c>
      <c r="AZ5">
        <v>8.5650502268113705E-4</v>
      </c>
      <c r="BA5">
        <v>8.5650502268113705E-4</v>
      </c>
      <c r="BB5">
        <v>8.5650502268113705E-4</v>
      </c>
      <c r="BC5">
        <v>8.5650502268113705E-4</v>
      </c>
      <c r="BD5">
        <v>8.5650502268113705E-4</v>
      </c>
      <c r="BE5">
        <v>8.5650502268113705E-4</v>
      </c>
      <c r="BF5">
        <v>8.5650502268113705E-4</v>
      </c>
      <c r="BG5">
        <v>8.5650502268113705E-4</v>
      </c>
      <c r="BH5">
        <v>8.5650502268113705E-4</v>
      </c>
      <c r="BI5">
        <v>8.5650502268113705E-4</v>
      </c>
      <c r="BJ5">
        <v>8.5650502268113705E-4</v>
      </c>
      <c r="BK5">
        <v>8.5650502268113705E-4</v>
      </c>
      <c r="BL5">
        <v>8.5650502268113705E-4</v>
      </c>
      <c r="BM5">
        <v>8.5650502268113705E-4</v>
      </c>
      <c r="BN5">
        <v>8.5650502268113705E-4</v>
      </c>
      <c r="BO5">
        <v>8.5650502268113705E-4</v>
      </c>
      <c r="BP5">
        <v>8.5650502268113705E-4</v>
      </c>
      <c r="BQ5">
        <v>8.5650502268113705E-4</v>
      </c>
      <c r="BR5">
        <v>8.5650502268113705E-4</v>
      </c>
      <c r="BS5">
        <v>8.5650502268113705E-4</v>
      </c>
      <c r="BT5">
        <v>8.5650502268113705E-4</v>
      </c>
      <c r="BU5">
        <v>8.5650502268113705E-4</v>
      </c>
      <c r="BV5">
        <v>8.5650502268113705E-4</v>
      </c>
      <c r="BW5">
        <v>8.5650502268113705E-4</v>
      </c>
      <c r="BX5">
        <v>8.5650502268113705E-4</v>
      </c>
      <c r="BY5">
        <v>8.5650502268113705E-4</v>
      </c>
      <c r="BZ5">
        <v>8.5650502268113705E-4</v>
      </c>
      <c r="CA5">
        <v>8.5650502268113705E-4</v>
      </c>
      <c r="CB5">
        <v>8.5650502268113705E-4</v>
      </c>
      <c r="CC5">
        <v>8.5650502268113705E-4</v>
      </c>
      <c r="CD5">
        <v>8.5650502268113705E-4</v>
      </c>
      <c r="CE5">
        <v>8.5650502268113705E-4</v>
      </c>
      <c r="CF5">
        <v>8.5650502268113705E-4</v>
      </c>
      <c r="CG5">
        <v>8.5650502268113705E-4</v>
      </c>
      <c r="CH5">
        <v>8.5650502268113705E-4</v>
      </c>
      <c r="CI5">
        <v>8.5650502268113705E-4</v>
      </c>
      <c r="CJ5">
        <v>8.5650502268113705E-4</v>
      </c>
      <c r="CK5">
        <v>8.5650502268113705E-4</v>
      </c>
      <c r="CL5">
        <v>8.5650502268113705E-4</v>
      </c>
      <c r="CM5">
        <v>8.5650502268113705E-4</v>
      </c>
      <c r="CN5">
        <v>8.5650502268113705E-4</v>
      </c>
      <c r="CO5">
        <v>8.5650502268113705E-4</v>
      </c>
      <c r="CP5">
        <v>8.5650502268113705E-4</v>
      </c>
      <c r="CQ5">
        <v>8.5650502268113705E-4</v>
      </c>
      <c r="CR5">
        <v>8.5650502268113705E-4</v>
      </c>
      <c r="CS5">
        <v>8.5650502268113705E-4</v>
      </c>
      <c r="CT5">
        <v>8.5650502268113705E-4</v>
      </c>
      <c r="CU5">
        <v>8.5650502268113705E-4</v>
      </c>
      <c r="CV5">
        <v>8.5650502268113705E-4</v>
      </c>
      <c r="CW5">
        <v>8.5650502268113705E-4</v>
      </c>
      <c r="CX5">
        <v>8.5650502268113705E-4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IRENA</vt:lpstr>
      <vt:lpstr>IRENA(1)</vt:lpstr>
      <vt:lpstr>Solar PV LUT</vt:lpstr>
      <vt:lpstr>SolarPV Capacity LUT</vt:lpstr>
      <vt:lpstr>SolarPV</vt:lpstr>
      <vt:lpstr>Cost_PV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2023-11-23T14:04:59Z</dcterms:created>
  <dcterms:modified xsi:type="dcterms:W3CDTF">2024-01-22T14:02:47Z</dcterms:modified>
</cp:coreProperties>
</file>