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olimi365-my.sharepoint.com/personal/10608728_polimi_it/Documents/Documenti/GitHub/GreenTechs/Recycling/"/>
    </mc:Choice>
  </mc:AlternateContent>
  <xr:revisionPtr revIDLastSave="158" documentId="8_{9768198F-3A6E-4583-B2B8-BCC5764664F6}" xr6:coauthVersionLast="47" xr6:coauthVersionMax="47" xr10:uidLastSave="{1168516D-28BE-4770-83BC-B30EE4FA3FCC}"/>
  <bookViews>
    <workbookView xWindow="-110" yWindow="-110" windowWidth="22780" windowHeight="15260" xr2:uid="{AC6E99B7-2CCE-416B-9DC6-70CD92A8276E}"/>
  </bookViews>
  <sheets>
    <sheet name="Sector Index" sheetId="14" r:id="rId1"/>
    <sheet name="USD to EURO" sheetId="13" r:id="rId2"/>
    <sheet name="Weibull" sheetId="2" r:id="rId3"/>
    <sheet name="S" sheetId="3" r:id="rId4"/>
    <sheet name="CR" sheetId="4" r:id="rId5"/>
    <sheet name="DR" sheetId="5" r:id="rId6"/>
    <sheet name="RE" sheetId="6" r:id="rId7"/>
    <sheet name="RR" sheetId="7" r:id="rId8"/>
    <sheet name="Inventory_comp" sheetId="11" r:id="rId9"/>
    <sheet name="Inventory_mat" sheetId="12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" i="7" l="1"/>
  <c r="D4" i="7"/>
  <c r="E4" i="7"/>
  <c r="B4" i="7"/>
  <c r="B2" i="7"/>
  <c r="C2" i="7"/>
  <c r="D2" i="7"/>
  <c r="E2" i="7"/>
  <c r="D10" i="2"/>
  <c r="C10" i="2"/>
  <c r="D7" i="2"/>
  <c r="C7" i="2"/>
  <c r="D8" i="2"/>
  <c r="C8" i="2"/>
  <c r="D5" i="2"/>
  <c r="C5" i="2"/>
  <c r="D4" i="2"/>
  <c r="C4" i="2"/>
  <c r="D2" i="2"/>
  <c r="C2" i="2"/>
  <c r="D8" i="3"/>
  <c r="C8" i="3"/>
  <c r="B8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tc={EA1C9821-13DA-41E5-9D13-34457A68D50C}</author>
  </authors>
  <commentList>
    <comment ref="E4" authorId="0" shapeId="0" xr:uid="{EA1C9821-13DA-41E5-9D13-34457A68D50C}">
      <text>
        <t>[Threaded comment]
Your version of Excel allows you to read this threaded comment; however, any edits to it will get removed if the file is opened in a newer version of Excel. Learn more: https://go.microsoft.com/fwlink/?linkid=870924
Comment:
    Allora qui ho preso quello del Cu nei wires delle WT percentuale molto simile ai PV dopo ragiono se si può fare meglio</t>
      </text>
    </comment>
  </commentList>
</comments>
</file>

<file path=xl/sharedStrings.xml><?xml version="1.0" encoding="utf-8"?>
<sst xmlns="http://schemas.openxmlformats.org/spreadsheetml/2006/main" count="279" uniqueCount="247">
  <si>
    <t>lambda</t>
  </si>
  <si>
    <t>alpha</t>
  </si>
  <si>
    <t>Onshore wind</t>
  </si>
  <si>
    <t>Min</t>
  </si>
  <si>
    <t>Avg</t>
  </si>
  <si>
    <t>Max</t>
  </si>
  <si>
    <t>Offshore wind</t>
  </si>
  <si>
    <t>PV</t>
  </si>
  <si>
    <t>WT</t>
  </si>
  <si>
    <t>Wires</t>
  </si>
  <si>
    <t>Panel</t>
  </si>
  <si>
    <t>Cu</t>
  </si>
  <si>
    <t>Si</t>
  </si>
  <si>
    <t>Nd</t>
  </si>
  <si>
    <t>Dy</t>
  </si>
  <si>
    <t>%Panel</t>
  </si>
  <si>
    <t>%Wires</t>
  </si>
  <si>
    <t>%Generator Onshore</t>
  </si>
  <si>
    <t>%Generator Offshore</t>
  </si>
  <si>
    <t>Generator Onshore</t>
  </si>
  <si>
    <t>Generator Offshore</t>
  </si>
  <si>
    <t>%Nd</t>
  </si>
  <si>
    <t>%Dy</t>
  </si>
  <si>
    <t>%Cu</t>
  </si>
  <si>
    <t>%Si</t>
  </si>
  <si>
    <t>Residues</t>
  </si>
  <si>
    <t>EoL of Offshore WT</t>
  </si>
  <si>
    <t>EoL of Onshore WT</t>
  </si>
  <si>
    <t>EoL of PV</t>
  </si>
  <si>
    <t>Scraps of generator of Offshore WT</t>
  </si>
  <si>
    <t>Scraps of generator of Onshore WT</t>
  </si>
  <si>
    <t>Scraps of wires</t>
  </si>
  <si>
    <t>Scraps of Silicon layer</t>
  </si>
  <si>
    <t>Disassembler of Wind Turbines</t>
  </si>
  <si>
    <t>Disassembler of PV panels</t>
  </si>
  <si>
    <t>Refinery of Cu in wires of WT and PV</t>
  </si>
  <si>
    <t>Refinery of Generators of Onshore Wind Turbines</t>
  </si>
  <si>
    <t>Refinery of Generators of Offshore Wind Turbines</t>
  </si>
  <si>
    <t>Refinery of Silicon layer in PV panel</t>
  </si>
  <si>
    <t>Landifill</t>
  </si>
  <si>
    <t>EURO/USD</t>
  </si>
  <si>
    <t>Additives/Blending Components</t>
  </si>
  <si>
    <t>Air transport services (62)</t>
  </si>
  <si>
    <t>Aluminium and aluminium products</t>
  </si>
  <si>
    <t>Aluminium ores and concentrates</t>
  </si>
  <si>
    <t>Animal products nec</t>
  </si>
  <si>
    <t>Anthracite</t>
  </si>
  <si>
    <t>Ash for treatment, Re-processing of ash into clinker</t>
  </si>
  <si>
    <t>Aviation Gasoline</t>
  </si>
  <si>
    <t>BKB/Peat Briquettes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</si>
  <si>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</si>
  <si>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</si>
  <si>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</si>
  <si>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</si>
  <si>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</si>
  <si>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</si>
  <si>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</si>
  <si>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treatment, Recycling of bottles by direct reuse</t>
  </si>
  <si>
    <t>Bricks, tiles and construction products, in baked clay</t>
  </si>
  <si>
    <t>Cattle</t>
  </si>
  <si>
    <t>Cement, lime and plaster</t>
  </si>
  <si>
    <t>Ceramic goods</t>
  </si>
  <si>
    <t>Cereal grains nec</t>
  </si>
  <si>
    <t>Charcoal</t>
  </si>
  <si>
    <t>Chemical and fertilizer minerals, salt and other mining and quarrying products n.e.c.</t>
  </si>
  <si>
    <t>Chemicals nec</t>
  </si>
  <si>
    <t>Coal Tar</t>
  </si>
  <si>
    <t>Coke Oven Coke</t>
  </si>
  <si>
    <t>Coke oven gas</t>
  </si>
  <si>
    <t>Coking Coal</t>
  </si>
  <si>
    <t>Collected and purified water,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</si>
  <si>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</si>
  <si>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</si>
  <si>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</si>
  <si>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</si>
  <si>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</si>
  <si>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extraction, excluding surveying</t>
  </si>
  <si>
    <t>Dairy products</t>
  </si>
  <si>
    <t>Distribution and trade services of electricity</t>
  </si>
  <si>
    <t>Distribution services of gaseous fuels through mains</t>
  </si>
  <si>
    <t>Dysprosium</t>
  </si>
  <si>
    <t>Education services (80)</t>
  </si>
  <si>
    <t>Electrical machinery and apparatus n.e.c. (31)</t>
  </si>
  <si>
    <t>Electricity by Geothermal</t>
  </si>
  <si>
    <t>Electricity by biomass and waste</t>
  </si>
  <si>
    <t>Electricity by coal</t>
  </si>
  <si>
    <t>Electricity by gas</t>
  </si>
  <si>
    <t>Electricity by hydro</t>
  </si>
  <si>
    <t>Electricity by nuclear</t>
  </si>
  <si>
    <t>Electricity by petroleum and other oil derivatives</t>
  </si>
  <si>
    <t>Electricity by solar photovoltaic</t>
  </si>
  <si>
    <t>Electricity by solar thermal</t>
  </si>
  <si>
    <t>Electricity by tide, wave, ocean</t>
  </si>
  <si>
    <t>Electricity by wind</t>
  </si>
  <si>
    <t>Electricity nec</t>
  </si>
  <si>
    <t>Ethane</t>
  </si>
  <si>
    <t>Extra-territorial organizations and bodies</t>
  </si>
  <si>
    <t>Fabricated metal products, except machinery and equipment (28)</t>
  </si>
  <si>
    <t>Financial intermediation services,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</si>
  <si>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</si>
  <si>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</si>
  <si>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</si>
  <si>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</si>
  <si>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</si>
  <si>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</si>
  <si>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</si>
  <si>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</si>
  <si>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</si>
  <si>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</si>
  <si>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</si>
  <si>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</si>
  <si>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Gas/Diesel Oil</t>
  </si>
  <si>
    <t>Gasoline Type Jet Fuel</t>
  </si>
  <si>
    <t>Glass and glass products</t>
  </si>
  <si>
    <t>Health and social work services (85)</t>
  </si>
  <si>
    <t>Heavy Fuel Oil</t>
  </si>
  <si>
    <t>Hotel and restaurant services (55)</t>
  </si>
  <si>
    <t>Inert/metal/hazardous waste for treatment: landfill</t>
  </si>
  <si>
    <t>Inland water transportation services</t>
  </si>
  <si>
    <t>Insurance and pension funding services, except compulsory social security services (66)</t>
  </si>
  <si>
    <t>Intert/metal waste for treatment: incineration</t>
  </si>
  <si>
    <t>Iron ores</t>
  </si>
  <si>
    <t>Kerosene</t>
  </si>
  <si>
    <t>Kerosene Type Jet Fuel</t>
  </si>
  <si>
    <t>Lead, zinc and tin and products thereof</t>
  </si>
  <si>
    <t>Lead, zinc and tin ores and concentrates</t>
  </si>
  <si>
    <t>Leather and leather products (19)</t>
  </si>
  <si>
    <t>Lignite/Brown Coal</t>
  </si>
  <si>
    <t>Liquefied Petroleum Gases (LPG)</t>
  </si>
  <si>
    <t>Lubricants</t>
  </si>
  <si>
    <t>Machinery and equipment n.e.c. (29)</t>
  </si>
  <si>
    <t>Manure (biogas treatment)</t>
  </si>
  <si>
    <t>Manure (conventional treatment)</t>
  </si>
  <si>
    <t>Meat animals nec</t>
  </si>
  <si>
    <t>Meat products nec</t>
  </si>
  <si>
    <t>Medical, precision and optical instruments, watches and clocks (33)</t>
  </si>
  <si>
    <t>Membership organisation services n.e.c. (91)</t>
  </si>
  <si>
    <t>Motor Gasoline</t>
  </si>
  <si>
    <t>Motor vehicles, trailers and semi-trailers (34)</t>
  </si>
  <si>
    <t>N-fertiliser</t>
  </si>
  <si>
    <t>Naphtha</t>
  </si>
  <si>
    <t>Natural Gas Liquids</t>
  </si>
  <si>
    <t>Natural gas and services related to natural gas extraction, excluding surveying</t>
  </si>
  <si>
    <t>Neodymium</t>
  </si>
  <si>
    <t>Nickel ores and concentrates</t>
  </si>
  <si>
    <t>Non-specified Petroleum Products</t>
  </si>
  <si>
    <t>Nuclear fuel</t>
  </si>
  <si>
    <t>Office machinery and computers (30)</t>
  </si>
  <si>
    <t>Offshore wind plants</t>
  </si>
  <si>
    <t>Oil seeds</t>
  </si>
  <si>
    <t>Oil/hazardous waste for treatment: incineration</t>
  </si>
  <si>
    <t>Onshore wind plants</t>
  </si>
  <si>
    <t>Other Bituminous Coal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</si>
  <si>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</si>
  <si>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</si>
  <si>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</si>
  <si>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</si>
  <si>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</si>
  <si>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</si>
  <si>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</si>
  <si>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</si>
  <si>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</si>
  <si>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</si>
  <si>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</si>
  <si>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P- and other fertiliser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</si>
  <si>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</si>
  <si>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</si>
  <si>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</si>
  <si>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</si>
  <si>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</si>
  <si>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</si>
  <si>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</si>
  <si>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</si>
  <si>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Peat</t>
  </si>
  <si>
    <t>Petroleum Coke</t>
  </si>
  <si>
    <t>Photovoltaic plants</t>
  </si>
  <si>
    <t>Pigs</t>
  </si>
  <si>
    <t>Plant-based fibers</t>
  </si>
  <si>
    <t>Plastic waste for treatment: incineration</t>
  </si>
  <si>
    <t>Plastic waste for treatment: landfill</t>
  </si>
  <si>
    <t>Plastics,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</si>
  <si>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</si>
  <si>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</si>
  <si>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</si>
  <si>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</si>
  <si>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</si>
  <si>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Private households with employed persons (95)</t>
  </si>
  <si>
    <t>Processed rice</t>
  </si>
  <si>
    <t>Products of forestry,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</si>
  <si>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</si>
  <si>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</si>
  <si>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</si>
  <si>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</si>
  <si>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Pulp</t>
  </si>
  <si>
    <t>Radio, television and communication equipment and apparatus (32)</t>
  </si>
  <si>
    <t>Railway transportation services</t>
  </si>
  <si>
    <t>Raw milk</t>
  </si>
  <si>
    <t>Raw silicon</t>
  </si>
  <si>
    <t>Real estate services (70)</t>
  </si>
  <si>
    <t>Recreational,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</si>
  <si>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</si>
  <si>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</si>
  <si>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</si>
  <si>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</si>
  <si>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services, except of motor vehicles and motorcycles; repair services of personal and household goods (52)</t>
  </si>
  <si>
    <t>Retail trade services of motor fuel</t>
  </si>
  <si>
    <t>Rubber and plastic products (25)</t>
  </si>
  <si>
    <t>Sale, maintenance, repair of motor vehicles, motor vehicles parts, motorcycles, motor cycles parts and accessoiries</t>
  </si>
  <si>
    <t>Sand and clay</t>
  </si>
  <si>
    <t>Sea and coastal water transportation services</t>
  </si>
  <si>
    <t>Secondary aluminium for treatment, Re-processing of secondary aluminium into new aluminium</t>
  </si>
  <si>
    <t>Secondary construction material for treatment, Re-processing of secondary construction material into aggregates</t>
  </si>
  <si>
    <t>Secondary copper for treatment, Re-processing of secondary copper into new copper</t>
  </si>
  <si>
    <t>Secondary glass for treatment, Re-processing of secondary glass into new glass</t>
  </si>
  <si>
    <t>Secondary lead for treatment, Re-processing of secondary lead into new lead</t>
  </si>
  <si>
    <t>Secondary other non-ferrous metals for treatment, Re-processing of secondary other non-ferrous metals into new other non-ferrous metals</t>
  </si>
  <si>
    <t>Secondary paper for treatment, Re-processing of secondary paper into new pulp</t>
  </si>
  <si>
    <t>Secondary plastic for treatment, Re-processing of secondary plastic into new plastic</t>
  </si>
  <si>
    <t>Secondary preciuos metals for treatment, Re-processing of secondary preciuos metals into new preciuos metals</t>
  </si>
  <si>
    <t>Secondary raw materials</t>
  </si>
  <si>
    <t>Secondary steel for treatment,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</si>
  <si>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</si>
  <si>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</si>
  <si>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</si>
  <si>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</si>
  <si>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Sub-Bituminous Coal</t>
  </si>
  <si>
    <t>Sugar</t>
  </si>
  <si>
    <t>Sugar cane,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</si>
  <si>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</si>
  <si>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</si>
  <si>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</si>
  <si>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</si>
  <si>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</si>
  <si>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</si>
  <si>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</si>
  <si>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</si>
  <si>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Vegetables, fruit, nuts</t>
  </si>
  <si>
    <t>Wearing apparel; furs (18)</t>
  </si>
  <si>
    <t>Wheat</t>
  </si>
  <si>
    <t>White Spirit &amp; SBP</t>
  </si>
  <si>
    <t>Wholesale trade and commission trade services, except of motor vehicles and motorcycles (51)</t>
  </si>
  <si>
    <t>Wood and products of wood and cork (except furniture); articles of straw and plaiting materials (20)</t>
  </si>
  <si>
    <t>Wood material for treatment, Re-processing of secondary wood material into new wood material</t>
  </si>
  <si>
    <t>Wood waste for treatment: incineration</t>
  </si>
  <si>
    <t>Wood waste for treatment: landfill</t>
  </si>
  <si>
    <t>Wool, silk-worm cocoons</t>
  </si>
  <si>
    <t>products of Vegetable oils and fats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</si>
</sst>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/>
  </cellXfs>
  <cellStyles count="2">
    <cellStyle name="Normal" xfId="0" builtinId="0"/>
    <cellStyle name="Normal 2" xfId="1" xr:uid="{6D744236-BC6F-416F-8E72-FD7F1877881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ttia Barberis Vignola" id="{15103F93-9D93-4478-9A6D-0122E2190177}" userId="S::10608728@polimi.it::bab2e4df-6746-474d-9558-69afd1d71c79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4" dT="2023-12-05T10:06:56.36" personId="{15103F93-9D93-4478-9A6D-0122E2190177}" id="{EA1C9821-13DA-41E5-9D13-34457A68D50C}">
    <text>Allora qui ho preso quello del Cu nei wires delle WT percentuale molto simile ai PV dopo ragiono se si può fare meglio</text>
  </threadedComment>
</ThreadedComments>
</file>

<file path=xl/worksheets/_rels/sheet10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42CDC-5797-4495-80E7-C91086D5B279}">
  <dimension ref="A1:A213"/>
  <sheetViews>
    <sheetView tabSelected="1" workbookViewId="0">
      <selection sqref="A1:A213"/>
    </sheetView>
  </sheetViews>
  <sheetFormatPr defaultRowHeight="14.5" x14ac:dyDescent="0.35"/>
  <sheetData>
    <row r="1" spans="1:1" x14ac:dyDescent="0.35">
      <c r="A1" t="s">
        <v>41</v>
      </c>
    </row>
    <row r="2" spans="1:1" x14ac:dyDescent="0.35">
      <c r="A2" t="s">
        <v>42</v>
      </c>
    </row>
    <row r="3" spans="1:1" x14ac:dyDescent="0.35">
      <c r="A3" t="s">
        <v>43</v>
      </c>
    </row>
    <row r="4" spans="1:1" x14ac:dyDescent="0.35">
      <c r="A4" t="s">
        <v>44</v>
      </c>
    </row>
    <row r="5" spans="1:1" x14ac:dyDescent="0.35">
      <c r="A5" t="s">
        <v>45</v>
      </c>
    </row>
    <row r="6" spans="1:1" x14ac:dyDescent="0.35">
      <c r="A6" t="s">
        <v>46</v>
      </c>
    </row>
    <row r="7" spans="1:1" x14ac:dyDescent="0.35">
      <c r="A7" t="s">
        <v>47</v>
      </c>
    </row>
    <row r="8" spans="1:1" x14ac:dyDescent="0.35">
      <c r="A8" t="s">
        <v>48</v>
      </c>
    </row>
    <row r="9" spans="1:1" x14ac:dyDescent="0.35">
      <c r="A9" t="s">
        <v>49</v>
      </c>
    </row>
    <row r="10" spans="1:1" x14ac:dyDescent="0.35">
      <c r="A10" t="s">
        <v>50</v>
      </c>
    </row>
    <row r="11" spans="1:1" x14ac:dyDescent="0.35">
      <c r="A11" t="s">
        <v>51</v>
      </c>
    </row>
    <row r="12" spans="1:1" x14ac:dyDescent="0.35">
      <c r="A12" t="s">
        <v>52</v>
      </c>
    </row>
    <row r="13" spans="1:1" x14ac:dyDescent="0.35">
      <c r="A13" t="s">
        <v>53</v>
      </c>
    </row>
    <row r="14" spans="1:1" x14ac:dyDescent="0.35">
      <c r="A14" t="s">
        <v>54</v>
      </c>
    </row>
    <row r="15" spans="1:1" x14ac:dyDescent="0.35">
      <c r="A15" t="s">
        <v>55</v>
      </c>
    </row>
    <row r="16" spans="1:1" x14ac:dyDescent="0.35">
      <c r="A16" t="s">
        <v>56</v>
      </c>
    </row>
    <row r="17" spans="1:1" x14ac:dyDescent="0.35">
      <c r="A17" t="s">
        <v>57</v>
      </c>
    </row>
    <row r="18" spans="1:1" x14ac:dyDescent="0.35">
      <c r="A18" t="s">
        <v>58</v>
      </c>
    </row>
    <row r="19" spans="1:1" x14ac:dyDescent="0.35">
      <c r="A19" t="s">
        <v>59</v>
      </c>
    </row>
    <row r="20" spans="1:1" x14ac:dyDescent="0.35">
      <c r="A20" t="s">
        <v>60</v>
      </c>
    </row>
    <row r="21" spans="1:1" x14ac:dyDescent="0.35">
      <c r="A21" t="s">
        <v>61</v>
      </c>
    </row>
    <row r="22" spans="1:1" x14ac:dyDescent="0.35">
      <c r="A22" t="s">
        <v>62</v>
      </c>
    </row>
    <row r="23" spans="1:1" x14ac:dyDescent="0.35">
      <c r="A23" t="s">
        <v>63</v>
      </c>
    </row>
    <row r="24" spans="1:1" x14ac:dyDescent="0.35">
      <c r="A24" t="s">
        <v>64</v>
      </c>
    </row>
    <row r="25" spans="1:1" x14ac:dyDescent="0.35">
      <c r="A25" t="s">
        <v>65</v>
      </c>
    </row>
    <row r="26" spans="1:1" x14ac:dyDescent="0.35">
      <c r="A26" t="s">
        <v>66</v>
      </c>
    </row>
    <row r="27" spans="1:1" x14ac:dyDescent="0.35">
      <c r="A27" t="s">
        <v>67</v>
      </c>
    </row>
    <row r="28" spans="1:1" x14ac:dyDescent="0.35">
      <c r="A28" t="s">
        <v>68</v>
      </c>
    </row>
    <row r="29" spans="1:1" x14ac:dyDescent="0.35">
      <c r="A29" t="s">
        <v>69</v>
      </c>
    </row>
    <row r="30" spans="1:1" x14ac:dyDescent="0.35">
      <c r="A30" t="s">
        <v>70</v>
      </c>
    </row>
    <row r="31" spans="1:1" x14ac:dyDescent="0.35">
      <c r="A31" t="s">
        <v>71</v>
      </c>
    </row>
    <row r="32" spans="1:1" x14ac:dyDescent="0.35">
      <c r="A32" t="s">
        <v>72</v>
      </c>
    </row>
    <row r="33" spans="1:1" x14ac:dyDescent="0.35">
      <c r="A33" t="s">
        <v>73</v>
      </c>
    </row>
    <row r="34" spans="1:1" x14ac:dyDescent="0.35">
      <c r="A34" t="s">
        <v>74</v>
      </c>
    </row>
    <row r="35" spans="1:1" x14ac:dyDescent="0.35">
      <c r="A35" t="s">
        <v>75</v>
      </c>
    </row>
    <row r="36" spans="1:1" x14ac:dyDescent="0.35">
      <c r="A36" t="s">
        <v>76</v>
      </c>
    </row>
    <row r="37" spans="1:1" x14ac:dyDescent="0.35">
      <c r="A37" t="s">
        <v>77</v>
      </c>
    </row>
    <row r="38" spans="1:1" x14ac:dyDescent="0.35">
      <c r="A38" t="s">
        <v>78</v>
      </c>
    </row>
    <row r="39" spans="1:1" x14ac:dyDescent="0.35">
      <c r="A39" t="s">
        <v>79</v>
      </c>
    </row>
    <row r="40" spans="1:1" x14ac:dyDescent="0.35">
      <c r="A40" t="s">
        <v>80</v>
      </c>
    </row>
    <row r="41" spans="1:1" x14ac:dyDescent="0.35">
      <c r="A41" t="s">
        <v>81</v>
      </c>
    </row>
    <row r="42" spans="1:1" x14ac:dyDescent="0.35">
      <c r="A42" t="s">
        <v>82</v>
      </c>
    </row>
    <row r="43" spans="1:1" x14ac:dyDescent="0.35">
      <c r="A43" t="s">
        <v>83</v>
      </c>
    </row>
    <row r="44" spans="1:1" x14ac:dyDescent="0.35">
      <c r="A44" t="s">
        <v>84</v>
      </c>
    </row>
    <row r="45" spans="1:1" x14ac:dyDescent="0.35">
      <c r="A45" t="s">
        <v>85</v>
      </c>
    </row>
    <row r="46" spans="1:1" x14ac:dyDescent="0.35">
      <c r="A46" t="s">
        <v>86</v>
      </c>
    </row>
    <row r="47" spans="1:1" x14ac:dyDescent="0.35">
      <c r="A47" t="s">
        <v>87</v>
      </c>
    </row>
    <row r="48" spans="1:1" x14ac:dyDescent="0.35">
      <c r="A48" t="s">
        <v>88</v>
      </c>
    </row>
    <row r="49" spans="1:1" x14ac:dyDescent="0.35">
      <c r="A49" t="s">
        <v>89</v>
      </c>
    </row>
    <row r="50" spans="1:1" x14ac:dyDescent="0.35">
      <c r="A50" t="s">
        <v>90</v>
      </c>
    </row>
    <row r="51" spans="1:1" x14ac:dyDescent="0.35">
      <c r="A51" t="s">
        <v>91</v>
      </c>
    </row>
    <row r="52" spans="1:1" x14ac:dyDescent="0.35">
      <c r="A52" t="s">
        <v>92</v>
      </c>
    </row>
    <row r="53" spans="1:1" x14ac:dyDescent="0.35">
      <c r="A53" t="s">
        <v>93</v>
      </c>
    </row>
    <row r="54" spans="1:1" x14ac:dyDescent="0.35">
      <c r="A54" t="s">
        <v>94</v>
      </c>
    </row>
    <row r="55" spans="1:1" x14ac:dyDescent="0.35">
      <c r="A55" t="s">
        <v>95</v>
      </c>
    </row>
    <row r="56" spans="1:1" x14ac:dyDescent="0.35">
      <c r="A56" t="s">
        <v>96</v>
      </c>
    </row>
    <row r="57" spans="1:1" x14ac:dyDescent="0.35">
      <c r="A57" t="s">
        <v>97</v>
      </c>
    </row>
    <row r="58" spans="1:1" x14ac:dyDescent="0.35">
      <c r="A58" t="s">
        <v>98</v>
      </c>
    </row>
    <row r="59" spans="1:1" x14ac:dyDescent="0.35">
      <c r="A59" t="s">
        <v>99</v>
      </c>
    </row>
    <row r="60" spans="1:1" x14ac:dyDescent="0.35">
      <c r="A60" t="s">
        <v>100</v>
      </c>
    </row>
    <row r="61" spans="1:1" x14ac:dyDescent="0.35">
      <c r="A61" t="s">
        <v>101</v>
      </c>
    </row>
    <row r="62" spans="1:1" x14ac:dyDescent="0.35">
      <c r="A62" t="s">
        <v>102</v>
      </c>
    </row>
    <row r="63" spans="1:1" x14ac:dyDescent="0.35">
      <c r="A63" t="s">
        <v>103</v>
      </c>
    </row>
    <row r="64" spans="1:1" x14ac:dyDescent="0.35">
      <c r="A64" t="s">
        <v>104</v>
      </c>
    </row>
    <row r="65" spans="1:1" x14ac:dyDescent="0.35">
      <c r="A65" t="s">
        <v>105</v>
      </c>
    </row>
    <row r="66" spans="1:1" x14ac:dyDescent="0.35">
      <c r="A66" t="s">
        <v>106</v>
      </c>
    </row>
    <row r="67" spans="1:1" x14ac:dyDescent="0.35">
      <c r="A67" t="s">
        <v>107</v>
      </c>
    </row>
    <row r="68" spans="1:1" x14ac:dyDescent="0.35">
      <c r="A68" t="s">
        <v>108</v>
      </c>
    </row>
    <row r="69" spans="1:1" x14ac:dyDescent="0.35">
      <c r="A69" t="s">
        <v>109</v>
      </c>
    </row>
    <row r="70" spans="1:1" x14ac:dyDescent="0.35">
      <c r="A70" t="s">
        <v>110</v>
      </c>
    </row>
    <row r="71" spans="1:1" x14ac:dyDescent="0.35">
      <c r="A71" t="s">
        <v>111</v>
      </c>
    </row>
    <row r="72" spans="1:1" x14ac:dyDescent="0.35">
      <c r="A72" t="s">
        <v>112</v>
      </c>
    </row>
    <row r="73" spans="1:1" x14ac:dyDescent="0.35">
      <c r="A73" t="s">
        <v>113</v>
      </c>
    </row>
    <row r="74" spans="1:1" x14ac:dyDescent="0.35">
      <c r="A74" t="s">
        <v>114</v>
      </c>
    </row>
    <row r="75" spans="1:1" x14ac:dyDescent="0.35">
      <c r="A75" t="s">
        <v>115</v>
      </c>
    </row>
    <row r="76" spans="1:1" x14ac:dyDescent="0.35">
      <c r="A76" t="s">
        <v>116</v>
      </c>
    </row>
    <row r="77" spans="1:1" x14ac:dyDescent="0.35">
      <c r="A77" t="s">
        <v>117</v>
      </c>
    </row>
    <row r="78" spans="1:1" x14ac:dyDescent="0.35">
      <c r="A78" t="s">
        <v>118</v>
      </c>
    </row>
    <row r="79" spans="1:1" x14ac:dyDescent="0.35">
      <c r="A79" t="s">
        <v>119</v>
      </c>
    </row>
    <row r="80" spans="1:1" x14ac:dyDescent="0.35">
      <c r="A80" t="s">
        <v>120</v>
      </c>
    </row>
    <row r="81" spans="1:1" x14ac:dyDescent="0.35">
      <c r="A81" t="s">
        <v>121</v>
      </c>
    </row>
    <row r="82" spans="1:1" x14ac:dyDescent="0.35">
      <c r="A82" t="s">
        <v>122</v>
      </c>
    </row>
    <row r="83" spans="1:1" x14ac:dyDescent="0.35">
      <c r="A83" t="s">
        <v>123</v>
      </c>
    </row>
    <row r="84" spans="1:1" x14ac:dyDescent="0.35">
      <c r="A84" t="s">
        <v>124</v>
      </c>
    </row>
    <row r="85" spans="1:1" x14ac:dyDescent="0.35">
      <c r="A85" t="s">
        <v>125</v>
      </c>
    </row>
    <row r="86" spans="1:1" x14ac:dyDescent="0.35">
      <c r="A86" t="s">
        <v>126</v>
      </c>
    </row>
    <row r="87" spans="1:1" x14ac:dyDescent="0.35">
      <c r="A87" t="s">
        <v>127</v>
      </c>
    </row>
    <row r="88" spans="1:1" x14ac:dyDescent="0.35">
      <c r="A88" t="s">
        <v>128</v>
      </c>
    </row>
    <row r="89" spans="1:1" x14ac:dyDescent="0.35">
      <c r="A89" t="s">
        <v>129</v>
      </c>
    </row>
    <row r="90" spans="1:1" x14ac:dyDescent="0.35">
      <c r="A90" t="s">
        <v>130</v>
      </c>
    </row>
    <row r="91" spans="1:1" x14ac:dyDescent="0.35">
      <c r="A91" t="s">
        <v>131</v>
      </c>
    </row>
    <row r="92" spans="1:1" x14ac:dyDescent="0.35">
      <c r="A92" t="s">
        <v>132</v>
      </c>
    </row>
    <row r="93" spans="1:1" x14ac:dyDescent="0.35">
      <c r="A93" t="s">
        <v>133</v>
      </c>
    </row>
    <row r="94" spans="1:1" x14ac:dyDescent="0.35">
      <c r="A94" t="s">
        <v>134</v>
      </c>
    </row>
    <row r="95" spans="1:1" x14ac:dyDescent="0.35">
      <c r="A95" t="s">
        <v>135</v>
      </c>
    </row>
    <row r="96" spans="1:1" x14ac:dyDescent="0.35">
      <c r="A96" t="s">
        <v>136</v>
      </c>
    </row>
    <row r="97" spans="1:1" x14ac:dyDescent="0.35">
      <c r="A97" t="s">
        <v>137</v>
      </c>
    </row>
    <row r="98" spans="1:1" x14ac:dyDescent="0.35">
      <c r="A98" t="s">
        <v>138</v>
      </c>
    </row>
    <row r="99" spans="1:1" x14ac:dyDescent="0.35">
      <c r="A99" t="s">
        <v>139</v>
      </c>
    </row>
    <row r="100" spans="1:1" x14ac:dyDescent="0.35">
      <c r="A100" t="s">
        <v>140</v>
      </c>
    </row>
    <row r="101" spans="1:1" x14ac:dyDescent="0.35">
      <c r="A101" t="s">
        <v>141</v>
      </c>
    </row>
    <row r="102" spans="1:1" x14ac:dyDescent="0.35">
      <c r="A102" t="s">
        <v>142</v>
      </c>
    </row>
    <row r="103" spans="1:1" x14ac:dyDescent="0.35">
      <c r="A103" t="s">
        <v>143</v>
      </c>
    </row>
    <row r="104" spans="1:1" x14ac:dyDescent="0.35">
      <c r="A104" t="s">
        <v>144</v>
      </c>
    </row>
    <row r="105" spans="1:1" x14ac:dyDescent="0.35">
      <c r="A105" t="s">
        <v>145</v>
      </c>
    </row>
    <row r="106" spans="1:1" x14ac:dyDescent="0.35">
      <c r="A106" t="s">
        <v>146</v>
      </c>
    </row>
    <row r="107" spans="1:1" x14ac:dyDescent="0.35">
      <c r="A107" t="s">
        <v>147</v>
      </c>
    </row>
    <row r="108" spans="1:1" x14ac:dyDescent="0.35">
      <c r="A108" t="s">
        <v>148</v>
      </c>
    </row>
    <row r="109" spans="1:1" x14ac:dyDescent="0.35">
      <c r="A109" t="s">
        <v>149</v>
      </c>
    </row>
    <row r="110" spans="1:1" x14ac:dyDescent="0.35">
      <c r="A110" t="s">
        <v>150</v>
      </c>
    </row>
    <row r="111" spans="1:1" x14ac:dyDescent="0.35">
      <c r="A111" t="s">
        <v>151</v>
      </c>
    </row>
    <row r="112" spans="1:1" x14ac:dyDescent="0.35">
      <c r="A112" t="s">
        <v>152</v>
      </c>
    </row>
    <row r="113" spans="1:1" x14ac:dyDescent="0.35">
      <c r="A113" t="s">
        <v>153</v>
      </c>
    </row>
    <row r="114" spans="1:1" x14ac:dyDescent="0.35">
      <c r="A114" t="s">
        <v>154</v>
      </c>
    </row>
    <row r="115" spans="1:1" x14ac:dyDescent="0.35">
      <c r="A115" t="s">
        <v>155</v>
      </c>
    </row>
    <row r="116" spans="1:1" x14ac:dyDescent="0.35">
      <c r="A116" t="s">
        <v>156</v>
      </c>
    </row>
    <row r="117" spans="1:1" x14ac:dyDescent="0.35">
      <c r="A117" t="s">
        <v>157</v>
      </c>
    </row>
    <row r="118" spans="1:1" x14ac:dyDescent="0.35">
      <c r="A118" t="s">
        <v>158</v>
      </c>
    </row>
    <row r="119" spans="1:1" x14ac:dyDescent="0.35">
      <c r="A119" t="s">
        <v>159</v>
      </c>
    </row>
    <row r="120" spans="1:1" x14ac:dyDescent="0.35">
      <c r="A120" t="s">
        <v>160</v>
      </c>
    </row>
    <row r="121" spans="1:1" x14ac:dyDescent="0.35">
      <c r="A121" t="s">
        <v>161</v>
      </c>
    </row>
    <row r="122" spans="1:1" x14ac:dyDescent="0.35">
      <c r="A122" t="s">
        <v>162</v>
      </c>
    </row>
    <row r="123" spans="1:1" x14ac:dyDescent="0.35">
      <c r="A123" t="s">
        <v>163</v>
      </c>
    </row>
    <row r="124" spans="1:1" x14ac:dyDescent="0.35">
      <c r="A124" t="s">
        <v>164</v>
      </c>
    </row>
    <row r="125" spans="1:1" x14ac:dyDescent="0.35">
      <c r="A125" t="s">
        <v>165</v>
      </c>
    </row>
    <row r="126" spans="1:1" x14ac:dyDescent="0.35">
      <c r="A126" t="s">
        <v>166</v>
      </c>
    </row>
    <row r="127" spans="1:1" x14ac:dyDescent="0.35">
      <c r="A127" t="s">
        <v>167</v>
      </c>
    </row>
    <row r="128" spans="1:1" x14ac:dyDescent="0.35">
      <c r="A128" t="s">
        <v>168</v>
      </c>
    </row>
    <row r="129" spans="1:1" x14ac:dyDescent="0.35">
      <c r="A129" t="s">
        <v>169</v>
      </c>
    </row>
    <row r="130" spans="1:1" x14ac:dyDescent="0.35">
      <c r="A130" t="s">
        <v>170</v>
      </c>
    </row>
    <row r="131" spans="1:1" x14ac:dyDescent="0.35">
      <c r="A131" t="s">
        <v>171</v>
      </c>
    </row>
    <row r="132" spans="1:1" x14ac:dyDescent="0.35">
      <c r="A132" t="s">
        <v>172</v>
      </c>
    </row>
    <row r="133" spans="1:1" x14ac:dyDescent="0.35">
      <c r="A133" t="s">
        <v>173</v>
      </c>
    </row>
    <row r="134" spans="1:1" x14ac:dyDescent="0.35">
      <c r="A134" t="s">
        <v>174</v>
      </c>
    </row>
    <row r="135" spans="1:1" x14ac:dyDescent="0.35">
      <c r="A135" t="s">
        <v>175</v>
      </c>
    </row>
    <row r="136" spans="1:1" x14ac:dyDescent="0.35">
      <c r="A136" t="s">
        <v>176</v>
      </c>
    </row>
    <row r="137" spans="1:1" x14ac:dyDescent="0.35">
      <c r="A137" t="s">
        <v>177</v>
      </c>
    </row>
    <row r="138" spans="1:1" x14ac:dyDescent="0.35">
      <c r="A138" t="s">
        <v>178</v>
      </c>
    </row>
    <row r="139" spans="1:1" x14ac:dyDescent="0.35">
      <c r="A139" t="s">
        <v>179</v>
      </c>
    </row>
    <row r="140" spans="1:1" x14ac:dyDescent="0.35">
      <c r="A140" t="s">
        <v>180</v>
      </c>
    </row>
    <row r="141" spans="1:1" x14ac:dyDescent="0.35">
      <c r="A141" t="s">
        <v>181</v>
      </c>
    </row>
    <row r="142" spans="1:1" x14ac:dyDescent="0.35">
      <c r="A142" t="s">
        <v>182</v>
      </c>
    </row>
    <row r="143" spans="1:1" x14ac:dyDescent="0.35">
      <c r="A143" t="s">
        <v>183</v>
      </c>
    </row>
    <row r="144" spans="1:1" x14ac:dyDescent="0.35">
      <c r="A144" t="s">
        <v>184</v>
      </c>
    </row>
    <row r="145" spans="1:1" x14ac:dyDescent="0.35">
      <c r="A145" t="s">
        <v>185</v>
      </c>
    </row>
    <row r="146" spans="1:1" x14ac:dyDescent="0.35">
      <c r="A146" t="s">
        <v>186</v>
      </c>
    </row>
    <row r="147" spans="1:1" x14ac:dyDescent="0.35">
      <c r="A147" t="s">
        <v>187</v>
      </c>
    </row>
    <row r="148" spans="1:1" x14ac:dyDescent="0.35">
      <c r="A148" t="s">
        <v>188</v>
      </c>
    </row>
    <row r="149" spans="1:1" x14ac:dyDescent="0.35">
      <c r="A149" t="s">
        <v>189</v>
      </c>
    </row>
    <row r="150" spans="1:1" x14ac:dyDescent="0.35">
      <c r="A150" t="s">
        <v>190</v>
      </c>
    </row>
    <row r="151" spans="1:1" x14ac:dyDescent="0.35">
      <c r="A151" t="s">
        <v>191</v>
      </c>
    </row>
    <row r="152" spans="1:1" x14ac:dyDescent="0.35">
      <c r="A152" t="s">
        <v>192</v>
      </c>
    </row>
    <row r="153" spans="1:1" x14ac:dyDescent="0.35">
      <c r="A153" t="s">
        <v>193</v>
      </c>
    </row>
    <row r="154" spans="1:1" x14ac:dyDescent="0.35">
      <c r="A154" t="s">
        <v>194</v>
      </c>
    </row>
    <row r="155" spans="1:1" x14ac:dyDescent="0.35">
      <c r="A155" t="s">
        <v>195</v>
      </c>
    </row>
    <row r="156" spans="1:1" x14ac:dyDescent="0.35">
      <c r="A156" t="s">
        <v>196</v>
      </c>
    </row>
    <row r="157" spans="1:1" x14ac:dyDescent="0.35">
      <c r="A157" t="s">
        <v>197</v>
      </c>
    </row>
    <row r="158" spans="1:1" x14ac:dyDescent="0.35">
      <c r="A158" t="s">
        <v>198</v>
      </c>
    </row>
    <row r="159" spans="1:1" x14ac:dyDescent="0.35">
      <c r="A159" t="s">
        <v>199</v>
      </c>
    </row>
    <row r="160" spans="1:1" x14ac:dyDescent="0.35">
      <c r="A160" t="s">
        <v>200</v>
      </c>
    </row>
    <row r="161" spans="1:1" x14ac:dyDescent="0.35">
      <c r="A161" t="s">
        <v>201</v>
      </c>
    </row>
    <row r="162" spans="1:1" x14ac:dyDescent="0.35">
      <c r="A162" t="s">
        <v>202</v>
      </c>
    </row>
    <row r="163" spans="1:1" x14ac:dyDescent="0.35">
      <c r="A163" t="s">
        <v>203</v>
      </c>
    </row>
    <row r="164" spans="1:1" x14ac:dyDescent="0.35">
      <c r="A164" t="s">
        <v>204</v>
      </c>
    </row>
    <row r="165" spans="1:1" x14ac:dyDescent="0.35">
      <c r="A165" t="s">
        <v>205</v>
      </c>
    </row>
    <row r="166" spans="1:1" x14ac:dyDescent="0.35">
      <c r="A166" t="s">
        <v>206</v>
      </c>
    </row>
    <row r="167" spans="1:1" x14ac:dyDescent="0.35">
      <c r="A167" t="s">
        <v>207</v>
      </c>
    </row>
    <row r="168" spans="1:1" x14ac:dyDescent="0.35">
      <c r="A168" t="s">
        <v>208</v>
      </c>
    </row>
    <row r="169" spans="1:1" x14ac:dyDescent="0.35">
      <c r="A169" t="s">
        <v>209</v>
      </c>
    </row>
    <row r="170" spans="1:1" x14ac:dyDescent="0.35">
      <c r="A170" t="s">
        <v>210</v>
      </c>
    </row>
    <row r="171" spans="1:1" x14ac:dyDescent="0.35">
      <c r="A171" t="s">
        <v>211</v>
      </c>
    </row>
    <row r="172" spans="1:1" x14ac:dyDescent="0.35">
      <c r="A172" t="s">
        <v>212</v>
      </c>
    </row>
    <row r="173" spans="1:1" x14ac:dyDescent="0.35">
      <c r="A173" t="s">
        <v>213</v>
      </c>
    </row>
    <row r="174" spans="1:1" x14ac:dyDescent="0.35">
      <c r="A174" t="s">
        <v>214</v>
      </c>
    </row>
    <row r="175" spans="1:1" x14ac:dyDescent="0.35">
      <c r="A175" t="s">
        <v>215</v>
      </c>
    </row>
    <row r="176" spans="1:1" x14ac:dyDescent="0.35">
      <c r="A176" t="s">
        <v>216</v>
      </c>
    </row>
    <row r="177" spans="1:1" x14ac:dyDescent="0.35">
      <c r="A177" t="s">
        <v>217</v>
      </c>
    </row>
    <row r="178" spans="1:1" x14ac:dyDescent="0.35">
      <c r="A178" t="s">
        <v>218</v>
      </c>
    </row>
    <row r="179" spans="1:1" x14ac:dyDescent="0.35">
      <c r="A179" t="s">
        <v>219</v>
      </c>
    </row>
    <row r="180" spans="1:1" x14ac:dyDescent="0.35">
      <c r="A180" t="s">
        <v>220</v>
      </c>
    </row>
    <row r="181" spans="1:1" x14ac:dyDescent="0.35">
      <c r="A181" t="s">
        <v>221</v>
      </c>
    </row>
    <row r="182" spans="1:1" x14ac:dyDescent="0.35">
      <c r="A182" t="s">
        <v>222</v>
      </c>
    </row>
    <row r="183" spans="1:1" x14ac:dyDescent="0.35">
      <c r="A183" t="s">
        <v>223</v>
      </c>
    </row>
    <row r="184" spans="1:1" x14ac:dyDescent="0.35">
      <c r="A184" t="s">
        <v>224</v>
      </c>
    </row>
    <row r="185" spans="1:1" x14ac:dyDescent="0.35">
      <c r="A185" t="s">
        <v>225</v>
      </c>
    </row>
    <row r="186" spans="1:1" x14ac:dyDescent="0.35">
      <c r="A186" t="s">
        <v>226</v>
      </c>
    </row>
    <row r="187" spans="1:1" x14ac:dyDescent="0.35">
      <c r="A187" t="s">
        <v>227</v>
      </c>
    </row>
    <row r="188" spans="1:1" x14ac:dyDescent="0.35">
      <c r="A188" t="s">
        <v>228</v>
      </c>
    </row>
    <row r="189" spans="1:1" x14ac:dyDescent="0.35">
      <c r="A189" t="s">
        <v>229</v>
      </c>
    </row>
    <row r="190" spans="1:1" x14ac:dyDescent="0.35">
      <c r="A190" t="s">
        <v>230</v>
      </c>
    </row>
    <row r="191" spans="1:1" x14ac:dyDescent="0.35">
      <c r="A191" t="s">
        <v>231</v>
      </c>
    </row>
    <row r="192" spans="1:1" x14ac:dyDescent="0.35">
      <c r="A192" t="s">
        <v>232</v>
      </c>
    </row>
    <row r="193" spans="1:1" x14ac:dyDescent="0.35">
      <c r="A193" t="s">
        <v>233</v>
      </c>
    </row>
    <row r="194" spans="1:1" x14ac:dyDescent="0.35">
      <c r="A194" t="s">
        <v>234</v>
      </c>
    </row>
    <row r="195" spans="1:1" x14ac:dyDescent="0.35">
      <c r="A195" t="s">
        <v>235</v>
      </c>
    </row>
    <row r="196" spans="1:1" x14ac:dyDescent="0.35">
      <c r="A196" t="s">
        <v>236</v>
      </c>
    </row>
    <row r="197" spans="1:1" x14ac:dyDescent="0.35">
      <c r="A197" t="s">
        <v>237</v>
      </c>
    </row>
    <row r="198" spans="1:1" x14ac:dyDescent="0.35">
      <c r="A198" t="s">
        <v>238</v>
      </c>
    </row>
    <row r="199" spans="1:1" x14ac:dyDescent="0.35">
      <c r="A199" t="s">
        <v>239</v>
      </c>
    </row>
    <row r="200" spans="1:1" x14ac:dyDescent="0.35">
      <c r="A200" t="s">
        <v>240</v>
      </c>
    </row>
    <row r="201" spans="1:1" x14ac:dyDescent="0.35">
      <c r="A201" t="s">
        <v>241</v>
      </c>
    </row>
    <row r="202" spans="1:1" x14ac:dyDescent="0.35">
      <c r="A202" t="s">
        <v>242</v>
      </c>
    </row>
    <row r="203" spans="1:1" x14ac:dyDescent="0.35">
      <c r="A203" t="s">
        <v>243</v>
      </c>
    </row>
    <row r="204" spans="1:1" x14ac:dyDescent="0.35">
      <c r="A204" t="s">
        <v>244</v>
      </c>
    </row>
    <row r="205" spans="1:1" x14ac:dyDescent="0.35">
      <c r="A205" t="s">
        <v>245</v>
      </c>
    </row>
    <row r="206" spans="1:1" x14ac:dyDescent="0.35">
      <c r="A206" t="s">
        <v>246</v>
      </c>
    </row>
    <row r="207" spans="1:1" x14ac:dyDescent="0.35">
      <c r="A207" t="s">
        <v>33</v>
      </c>
    </row>
    <row r="208" spans="1:1" x14ac:dyDescent="0.35">
      <c r="A208" t="s">
        <v>34</v>
      </c>
    </row>
    <row r="209" spans="1:1" x14ac:dyDescent="0.35">
      <c r="A209" t="s">
        <v>36</v>
      </c>
    </row>
    <row r="210" spans="1:1" x14ac:dyDescent="0.35">
      <c r="A210" t="s">
        <v>37</v>
      </c>
    </row>
    <row r="211" spans="1:1" x14ac:dyDescent="0.35">
      <c r="A211" t="s">
        <v>38</v>
      </c>
    </row>
    <row r="212" spans="1:1" x14ac:dyDescent="0.35">
      <c r="A212" t="s">
        <v>35</v>
      </c>
    </row>
    <row r="213" spans="1:1" x14ac:dyDescent="0.35">
      <c r="A213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3B2D2-0DE2-4163-BA20-6ABECB371F4E}">
  <dimension ref="A1:A2"/>
  <sheetViews>
    <sheetView workbookViewId="0">
      <selection activeCell="K10" sqref="K10"/>
    </sheetView>
  </sheetViews>
  <sheetFormatPr defaultRowHeight="14.5" x14ac:dyDescent="0.35"/>
  <sheetData>
    <row r="1" spans="1:1" x14ac:dyDescent="0.35">
      <c r="A1" s="2" t="s">
        <v>40</v>
      </c>
    </row>
    <row r="2" spans="1:1" x14ac:dyDescent="0.35">
      <c r="A2" s="2">
        <v>0.84589999999999999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12DD5-DBE8-4ECA-8D71-7BDA7AF5A766}">
  <dimension ref="A1:D10"/>
  <sheetViews>
    <sheetView zoomScale="145" zoomScaleNormal="145" workbookViewId="0">
      <selection activeCell="G8" sqref="G8"/>
    </sheetView>
  </sheetViews>
  <sheetFormatPr defaultRowHeight="14.5" x14ac:dyDescent="0.35"/>
  <cols>
    <col min="1" max="1" width="17.54296875" customWidth="1"/>
    <col min="2" max="2" width="4.7265625" bestFit="1" customWidth="1"/>
    <col min="3" max="3" width="10.453125" customWidth="1"/>
  </cols>
  <sheetData>
    <row r="1" spans="1:4" x14ac:dyDescent="0.35">
      <c r="C1" t="s">
        <v>0</v>
      </c>
      <c r="D1" t="s">
        <v>1</v>
      </c>
    </row>
    <row r="2" spans="1:4" x14ac:dyDescent="0.35">
      <c r="A2" t="s">
        <v>2</v>
      </c>
      <c r="B2" t="s">
        <v>3</v>
      </c>
      <c r="C2">
        <f>C3- (0.1*C3)</f>
        <v>20.25</v>
      </c>
      <c r="D2">
        <f>D3- (0.1*D3)</f>
        <v>20.16</v>
      </c>
    </row>
    <row r="3" spans="1:4" x14ac:dyDescent="0.35">
      <c r="A3" t="s">
        <v>2</v>
      </c>
      <c r="B3" t="s">
        <v>4</v>
      </c>
      <c r="C3">
        <v>22.5</v>
      </c>
      <c r="D3">
        <v>22.4</v>
      </c>
    </row>
    <row r="4" spans="1:4" x14ac:dyDescent="0.35">
      <c r="A4" t="s">
        <v>2</v>
      </c>
      <c r="B4" t="s">
        <v>5</v>
      </c>
      <c r="C4">
        <f>C3+(C3*0.1)</f>
        <v>24.75</v>
      </c>
      <c r="D4">
        <f>D3+(D3*0.1)</f>
        <v>24.639999999999997</v>
      </c>
    </row>
    <row r="5" spans="1:4" x14ac:dyDescent="0.35">
      <c r="A5" t="s">
        <v>6</v>
      </c>
      <c r="B5" t="s">
        <v>3</v>
      </c>
      <c r="C5">
        <f>C6- (0.1*C6)</f>
        <v>20.25</v>
      </c>
      <c r="D5">
        <f>D6- (0.1*D6)</f>
        <v>20.16</v>
      </c>
    </row>
    <row r="6" spans="1:4" x14ac:dyDescent="0.35">
      <c r="A6" t="s">
        <v>6</v>
      </c>
      <c r="B6" t="s">
        <v>4</v>
      </c>
      <c r="C6">
        <v>22.5</v>
      </c>
      <c r="D6">
        <v>22.4</v>
      </c>
    </row>
    <row r="7" spans="1:4" x14ac:dyDescent="0.35">
      <c r="A7" t="s">
        <v>6</v>
      </c>
      <c r="B7" t="s">
        <v>5</v>
      </c>
      <c r="C7">
        <f>C6+(C6*0.1)</f>
        <v>24.75</v>
      </c>
      <c r="D7">
        <f>D6+(D6*0.1)</f>
        <v>24.639999999999997</v>
      </c>
    </row>
    <row r="8" spans="1:4" x14ac:dyDescent="0.35">
      <c r="A8" t="s">
        <v>7</v>
      </c>
      <c r="B8" t="s">
        <v>3</v>
      </c>
      <c r="C8">
        <f>C9- (0.1*C9)</f>
        <v>22.5</v>
      </c>
      <c r="D8">
        <f>D9- (0.1*D9)</f>
        <v>4.8600000000000003</v>
      </c>
    </row>
    <row r="9" spans="1:4" x14ac:dyDescent="0.35">
      <c r="A9" t="s">
        <v>7</v>
      </c>
      <c r="B9" t="s">
        <v>4</v>
      </c>
      <c r="C9">
        <v>25</v>
      </c>
      <c r="D9">
        <v>5.4</v>
      </c>
    </row>
    <row r="10" spans="1:4" x14ac:dyDescent="0.35">
      <c r="A10" t="s">
        <v>7</v>
      </c>
      <c r="B10" t="s">
        <v>5</v>
      </c>
      <c r="C10">
        <f>C9+(C9*0.1)</f>
        <v>27.5</v>
      </c>
      <c r="D10">
        <f>D9+(D9*0.1)</f>
        <v>5.94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80951-6AC3-4467-ACD0-C3C680A5E3F8}">
  <dimension ref="A1:I9"/>
  <sheetViews>
    <sheetView workbookViewId="0">
      <selection activeCell="A8" sqref="A8"/>
    </sheetView>
  </sheetViews>
  <sheetFormatPr defaultRowHeight="14.5" x14ac:dyDescent="0.35"/>
  <cols>
    <col min="1" max="1" width="8.1796875" bestFit="1" customWidth="1"/>
    <col min="2" max="2" width="17.1796875" bestFit="1" customWidth="1"/>
    <col min="3" max="3" width="17" bestFit="1" customWidth="1"/>
    <col min="4" max="4" width="8.453125" bestFit="1" customWidth="1"/>
    <col min="5" max="5" width="30.7265625" bestFit="1" customWidth="1"/>
    <col min="6" max="6" width="30.54296875" bestFit="1" customWidth="1"/>
    <col min="7" max="7" width="13.36328125" bestFit="1" customWidth="1"/>
    <col min="8" max="8" width="18.81640625" bestFit="1" customWidth="1"/>
    <col min="9" max="9" width="8.1796875" bestFit="1" customWidth="1"/>
  </cols>
  <sheetData>
    <row r="1" spans="1:9" x14ac:dyDescent="0.35"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25</v>
      </c>
    </row>
    <row r="2" spans="1:9" x14ac:dyDescent="0.35">
      <c r="A2" s="1" t="s">
        <v>33</v>
      </c>
      <c r="B2">
        <v>0.9</v>
      </c>
      <c r="C2">
        <v>0.9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35">
      <c r="A3" s="1" t="s">
        <v>34</v>
      </c>
      <c r="B3">
        <v>0</v>
      </c>
      <c r="C3">
        <v>0</v>
      </c>
      <c r="D3">
        <v>0.85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35">
      <c r="A4" s="1" t="s">
        <v>36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</row>
    <row r="5" spans="1:9" x14ac:dyDescent="0.35">
      <c r="A5" s="1" t="s">
        <v>37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</row>
    <row r="6" spans="1:9" x14ac:dyDescent="0.35">
      <c r="A6" s="1" t="s">
        <v>38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</row>
    <row r="7" spans="1:9" x14ac:dyDescent="0.35">
      <c r="A7" s="1" t="s">
        <v>35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</row>
    <row r="8" spans="1:9" x14ac:dyDescent="0.35">
      <c r="A8" s="1" t="s">
        <v>39</v>
      </c>
      <c r="B8">
        <f>1-B2</f>
        <v>9.9999999999999978E-2</v>
      </c>
      <c r="C8">
        <f>1-C2</f>
        <v>9.9999999999999978E-2</v>
      </c>
      <c r="D8">
        <f>1-D3</f>
        <v>0.15000000000000002</v>
      </c>
      <c r="E8">
        <v>0</v>
      </c>
      <c r="F8">
        <v>0</v>
      </c>
      <c r="G8">
        <v>0</v>
      </c>
      <c r="H8">
        <v>0</v>
      </c>
      <c r="I8">
        <v>1</v>
      </c>
    </row>
    <row r="9" spans="1:9" x14ac:dyDescent="0.35">
      <c r="A9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A6CF8-62F9-4D8D-8F49-5ACA73129446}">
  <dimension ref="A1:B2"/>
  <sheetViews>
    <sheetView workbookViewId="0">
      <selection activeCell="B7" sqref="B7"/>
    </sheetView>
  </sheetViews>
  <sheetFormatPr defaultRowHeight="14.5" x14ac:dyDescent="0.35"/>
  <sheetData>
    <row r="1" spans="1:2" x14ac:dyDescent="0.35">
      <c r="A1" s="1" t="s">
        <v>7</v>
      </c>
      <c r="B1" s="1" t="s">
        <v>8</v>
      </c>
    </row>
    <row r="2" spans="1:2" x14ac:dyDescent="0.35">
      <c r="A2">
        <v>0.85</v>
      </c>
      <c r="B2">
        <v>0.9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98E62-C3BF-4DFF-BC53-14C4DB855449}">
  <dimension ref="A1:B2"/>
  <sheetViews>
    <sheetView workbookViewId="0">
      <selection activeCell="B7" sqref="B7"/>
    </sheetView>
  </sheetViews>
  <sheetFormatPr defaultRowHeight="14.5" x14ac:dyDescent="0.35"/>
  <sheetData>
    <row r="1" spans="1:2" x14ac:dyDescent="0.35">
      <c r="A1" s="1" t="s">
        <v>7</v>
      </c>
      <c r="B1" s="1" t="s">
        <v>8</v>
      </c>
    </row>
    <row r="2" spans="1:2" x14ac:dyDescent="0.35">
      <c r="A2">
        <v>0.9</v>
      </c>
      <c r="B2">
        <v>0.9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C0C1A-BBC4-4838-959E-FC2B382C2F16}">
  <dimension ref="A1:D2"/>
  <sheetViews>
    <sheetView workbookViewId="0">
      <selection sqref="A1:D1"/>
    </sheetView>
  </sheetViews>
  <sheetFormatPr defaultRowHeight="14.5" x14ac:dyDescent="0.35"/>
  <sheetData>
    <row r="1" spans="1:4" x14ac:dyDescent="0.35">
      <c r="A1" t="s">
        <v>19</v>
      </c>
      <c r="B1" t="s">
        <v>20</v>
      </c>
      <c r="C1" t="s">
        <v>10</v>
      </c>
      <c r="D1" t="s">
        <v>9</v>
      </c>
    </row>
    <row r="2" spans="1:4" x14ac:dyDescent="0.35">
      <c r="A2">
        <v>0.92</v>
      </c>
      <c r="B2">
        <v>0.92</v>
      </c>
      <c r="C2">
        <v>0.96</v>
      </c>
      <c r="D2">
        <v>0.9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841F7-A404-465C-B615-CD7E5C0C1A29}">
  <dimension ref="A1:E4"/>
  <sheetViews>
    <sheetView workbookViewId="0">
      <selection activeCell="B4" sqref="B4:E4"/>
    </sheetView>
  </sheetViews>
  <sheetFormatPr defaultRowHeight="14.5" x14ac:dyDescent="0.35"/>
  <sheetData>
    <row r="1" spans="1:5" x14ac:dyDescent="0.35">
      <c r="B1" s="1" t="s">
        <v>13</v>
      </c>
      <c r="C1" s="1" t="s">
        <v>14</v>
      </c>
      <c r="D1" s="1" t="s">
        <v>11</v>
      </c>
      <c r="E1" s="1" t="s">
        <v>12</v>
      </c>
    </row>
    <row r="2" spans="1:5" x14ac:dyDescent="0.35">
      <c r="A2" t="s">
        <v>3</v>
      </c>
      <c r="B2">
        <f>B3-(0.1*B3)</f>
        <v>0.09</v>
      </c>
      <c r="C2">
        <f t="shared" ref="C2:E2" si="0">C3-(0.1*C3)</f>
        <v>0</v>
      </c>
      <c r="D2">
        <f t="shared" si="0"/>
        <v>0.15300000000000002</v>
      </c>
      <c r="E2">
        <f t="shared" si="0"/>
        <v>0.09</v>
      </c>
    </row>
    <row r="3" spans="1:5" x14ac:dyDescent="0.35">
      <c r="A3" t="s">
        <v>4</v>
      </c>
      <c r="B3">
        <v>0.1</v>
      </c>
      <c r="C3">
        <v>0</v>
      </c>
      <c r="D3">
        <v>0.17</v>
      </c>
      <c r="E3">
        <v>0.1</v>
      </c>
    </row>
    <row r="4" spans="1:5" x14ac:dyDescent="0.35">
      <c r="A4" t="s">
        <v>5</v>
      </c>
      <c r="B4">
        <f>B3+(0.1*B3)</f>
        <v>0.11000000000000001</v>
      </c>
      <c r="C4">
        <f t="shared" ref="C4:E4" si="1">C3+(0.1*C3)</f>
        <v>0</v>
      </c>
      <c r="D4">
        <f t="shared" si="1"/>
        <v>0.187</v>
      </c>
      <c r="E4">
        <f t="shared" si="1"/>
        <v>0.11000000000000001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FFD70-C54F-44B1-9684-4988A1F88D7D}">
  <dimension ref="A1:D5"/>
  <sheetViews>
    <sheetView workbookViewId="0">
      <selection activeCell="D4" sqref="D4"/>
    </sheetView>
  </sheetViews>
  <sheetFormatPr defaultRowHeight="14.5" x14ac:dyDescent="0.35"/>
  <sheetData>
    <row r="1" spans="1:4" x14ac:dyDescent="0.35">
      <c r="B1" t="s">
        <v>2</v>
      </c>
      <c r="C1" t="s">
        <v>6</v>
      </c>
      <c r="D1" t="s">
        <v>7</v>
      </c>
    </row>
    <row r="2" spans="1:4" x14ac:dyDescent="0.35">
      <c r="A2" t="s">
        <v>17</v>
      </c>
      <c r="B2">
        <v>0.11537368682717926</v>
      </c>
      <c r="C2">
        <v>0</v>
      </c>
      <c r="D2">
        <v>0</v>
      </c>
    </row>
    <row r="3" spans="1:4" x14ac:dyDescent="0.35">
      <c r="A3" t="s">
        <v>18</v>
      </c>
      <c r="B3">
        <v>0</v>
      </c>
      <c r="C3">
        <v>5.2634440430628648E-2</v>
      </c>
      <c r="D3">
        <v>0</v>
      </c>
    </row>
    <row r="4" spans="1:4" x14ac:dyDescent="0.35">
      <c r="A4" t="s">
        <v>15</v>
      </c>
      <c r="B4">
        <v>0</v>
      </c>
      <c r="C4">
        <v>0</v>
      </c>
      <c r="D4">
        <v>0.26872981670314472</v>
      </c>
    </row>
    <row r="5" spans="1:4" x14ac:dyDescent="0.35">
      <c r="A5" t="s">
        <v>16</v>
      </c>
      <c r="B5">
        <v>5.5734566509897124E-2</v>
      </c>
      <c r="C5">
        <v>5.5734566509897124E-2</v>
      </c>
      <c r="D5">
        <v>6.0498990481684452E-2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57BDC-919A-4399-93A8-CC4D137B2BDF}">
  <dimension ref="A1:E5"/>
  <sheetViews>
    <sheetView workbookViewId="0">
      <selection activeCell="D5" sqref="D5"/>
    </sheetView>
  </sheetViews>
  <sheetFormatPr defaultRowHeight="14.5" x14ac:dyDescent="0.35"/>
  <cols>
    <col min="2" max="2" width="17.1796875" bestFit="1" customWidth="1"/>
    <col min="3" max="3" width="17.36328125" bestFit="1" customWidth="1"/>
    <col min="4" max="4" width="7.81640625" customWidth="1"/>
    <col min="5" max="5" width="7" customWidth="1"/>
  </cols>
  <sheetData>
    <row r="1" spans="1:5" x14ac:dyDescent="0.35">
      <c r="B1" t="s">
        <v>19</v>
      </c>
      <c r="C1" t="s">
        <v>20</v>
      </c>
      <c r="D1" t="s">
        <v>10</v>
      </c>
      <c r="E1" t="s">
        <v>9</v>
      </c>
    </row>
    <row r="2" spans="1:5" x14ac:dyDescent="0.35">
      <c r="A2" t="s">
        <v>21</v>
      </c>
      <c r="B2">
        <v>0</v>
      </c>
      <c r="C2">
        <v>5.20344478450913E-2</v>
      </c>
      <c r="D2">
        <v>0</v>
      </c>
      <c r="E2">
        <v>0</v>
      </c>
    </row>
    <row r="3" spans="1:5" x14ac:dyDescent="0.35">
      <c r="A3" t="s">
        <v>22</v>
      </c>
      <c r="B3">
        <v>0</v>
      </c>
      <c r="C3">
        <v>1.8544261501303699E-2</v>
      </c>
      <c r="D3">
        <v>0</v>
      </c>
      <c r="E3">
        <v>0</v>
      </c>
    </row>
    <row r="4" spans="1:5" x14ac:dyDescent="0.35">
      <c r="A4" t="s">
        <v>23</v>
      </c>
      <c r="B4">
        <v>4.6199999999999998E-2</v>
      </c>
      <c r="C4">
        <v>8.8935E-2</v>
      </c>
      <c r="D4">
        <v>0</v>
      </c>
      <c r="E4">
        <v>0.71559690636414064</v>
      </c>
    </row>
    <row r="5" spans="1:5" x14ac:dyDescent="0.35">
      <c r="A5" t="s">
        <v>24</v>
      </c>
      <c r="B5">
        <v>0</v>
      </c>
      <c r="C5">
        <v>0</v>
      </c>
      <c r="D5">
        <v>0.14285999999999999</v>
      </c>
      <c r="E5">
        <v>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Sector Index</vt:lpstr>
      <vt:lpstr>USD to EURO</vt:lpstr>
      <vt:lpstr>Weibull</vt:lpstr>
      <vt:lpstr>S</vt:lpstr>
      <vt:lpstr>CR</vt:lpstr>
      <vt:lpstr>DR</vt:lpstr>
      <vt:lpstr>RE</vt:lpstr>
      <vt:lpstr>RR</vt:lpstr>
      <vt:lpstr>Inventory_comp</vt:lpstr>
      <vt:lpstr>Inventory_mat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Mattia Barberis Vignola</dc:creator>
  <cp:lastModifiedBy>Mattia Barberis Vignola</cp:lastModifiedBy>
  <dcterms:created xsi:type="dcterms:W3CDTF">2023-12-01T15:02:53Z</dcterms:created>
  <dcterms:modified xsi:type="dcterms:W3CDTF">2023-12-18T16:31:25Z</dcterms:modified>
</cp:coreProperties>
</file>